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edad'!$A$1:$Q$79</definedName>
    <definedName name="_xlnm.Print_Area" localSheetId="2">'Distrib - regím. Altas nuevas'!$A$1:$T$42</definedName>
    <definedName name="_xlnm.Print_Area" localSheetId="11">'Evolución y pensión media'!$A$3:$H$89</definedName>
    <definedName name="_xlnm.Print_Area" localSheetId="5">'Importe €'!$A$1:$H$80</definedName>
    <definedName name="_xlnm.Print_Area" localSheetId="1">Indice!$A$1:$H$20</definedName>
    <definedName name="_xlnm.Print_Area" localSheetId="12">'Minimos prov'!$B$2:$F$68</definedName>
    <definedName name="_xlnm.Print_Area" localSheetId="4">'Nº pens. por clases'!$A$1:$H$80</definedName>
    <definedName name="_xlnm.Print_Area" localSheetId="9">'Número pensiones (IP-J-V)'!$A$2:$H$90</definedName>
    <definedName name="_xlnm.Print_Area" localSheetId="10">'Número pensiones (O-FM)'!$A$2:$H$90</definedName>
    <definedName name="_xlnm.Print_Area" localSheetId="6">'P. Media €'!$A$1:$H$80</definedName>
    <definedName name="_xlnm.Print_Area" localSheetId="8">'Pensión media (nuevas altas)'!$C$1:$G$38</definedName>
    <definedName name="_xlnm.Print_Area" localSheetId="7">'Pensiones - mínimos'!$B$1:$H$33</definedName>
    <definedName name="_xlnm.Print_Area" localSheetId="0">Portada!$A$1:$E$62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[2]CC.AA!$H$3:$H$3000</definedName>
    <definedName name="CCAA">[3]CC.AA!$H$3:$H$3000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[2]CC.AA!$F$3:$F$3000</definedName>
    <definedName name="REGIMENESCCAA">[3]CC.AA!$F$3:$F$3000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[2]CC.AA!$I$3:$I$3000</definedName>
    <definedName name="SEXOCCAA">[3]CC.AA!$I$3:$I$3000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45621"/>
</workbook>
</file>

<file path=xl/calcChain.xml><?xml version="1.0" encoding="utf-8"?>
<calcChain xmlns="http://schemas.openxmlformats.org/spreadsheetml/2006/main">
  <c r="C68" i="23" l="1"/>
  <c r="C13" i="27" l="1"/>
  <c r="C15" i="27" l="1"/>
  <c r="D14" i="27" l="1"/>
  <c r="D12" i="27"/>
  <c r="D11" i="27"/>
  <c r="D10" i="27"/>
  <c r="D9" i="27"/>
  <c r="D8" i="27"/>
  <c r="D7" i="27"/>
  <c r="D13" i="27" l="1"/>
  <c r="C42" i="27"/>
  <c r="C43" i="27"/>
  <c r="C44" i="27"/>
  <c r="C46" i="27"/>
  <c r="C47" i="27"/>
  <c r="C48" i="27"/>
  <c r="C49" i="27"/>
  <c r="C45" i="27" l="1"/>
  <c r="C50" i="27" s="1"/>
  <c r="E46" i="27" l="1"/>
  <c r="C51" i="27"/>
  <c r="D46" i="27"/>
  <c r="G34" i="25"/>
  <c r="F34" i="25"/>
  <c r="E34" i="25"/>
  <c r="D34" i="25"/>
  <c r="G33" i="25"/>
  <c r="F33" i="25"/>
  <c r="E33" i="25"/>
  <c r="D33" i="25"/>
  <c r="G32" i="25"/>
  <c r="F32" i="25"/>
  <c r="E32" i="25"/>
  <c r="D32" i="25"/>
  <c r="G31" i="25"/>
  <c r="F31" i="25"/>
  <c r="E31" i="25"/>
  <c r="D31" i="25"/>
  <c r="G30" i="25"/>
  <c r="F30" i="25"/>
  <c r="E30" i="25"/>
  <c r="D30" i="25"/>
  <c r="G29" i="25"/>
  <c r="F29" i="25"/>
  <c r="E29" i="25"/>
  <c r="D29" i="25"/>
  <c r="G28" i="25"/>
  <c r="F28" i="25"/>
  <c r="E28" i="25"/>
  <c r="D28" i="25"/>
  <c r="G27" i="25"/>
  <c r="F27" i="25"/>
  <c r="E27" i="25"/>
  <c r="D27" i="25"/>
  <c r="G26" i="25"/>
  <c r="F26" i="25"/>
  <c r="E26" i="25"/>
  <c r="D26" i="25"/>
  <c r="G25" i="25"/>
  <c r="F25" i="25"/>
  <c r="E25" i="25"/>
  <c r="D25" i="25"/>
  <c r="G24" i="25"/>
  <c r="F24" i="25"/>
  <c r="E24" i="25"/>
  <c r="D24" i="25"/>
  <c r="G23" i="25"/>
  <c r="F23" i="25"/>
  <c r="E23" i="25"/>
  <c r="D23" i="25"/>
  <c r="G22" i="25"/>
  <c r="F22" i="25"/>
  <c r="E22" i="25"/>
  <c r="D22" i="25"/>
  <c r="B5" i="16" l="1"/>
  <c r="B5" i="15"/>
</calcChain>
</file>

<file path=xl/sharedStrings.xml><?xml version="1.0" encoding="utf-8"?>
<sst xmlns="http://schemas.openxmlformats.org/spreadsheetml/2006/main" count="943" uniqueCount="204">
  <si>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</si>
  <si>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</si>
  <si>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</si>
  <si>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</si>
  <si>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</si>
  <si>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</si>
  <si>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</si>
  <si>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</si>
  <si>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</si>
  <si>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</si>
  <si>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</si>
  <si>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</si>
  <si>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</si>
  <si>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</si>
  <si>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</si>
  <si>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</si>
  <si>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</si>
  <si>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</si>
  <si>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</si>
  <si>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</si>
  <si>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</si>
  <si>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</si>
  <si>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</si>
  <si>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</si>
  <si>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</si>
  <si>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</si>
  <si>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</si>
  <si>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</si>
  <si>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años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</si>
  <si>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</si>
  <si>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</si>
  <si>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</si>
  <si>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</si>
  <si>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</si>
  <si>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</si>
  <si>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</si>
  <si>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</si>
  <si>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</si>
  <si>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</si>
  <si>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</si>
  <si>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</si>
  <si>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</si>
  <si>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</si>
  <si>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</si>
  <si>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</si>
  <si>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</si>
  <si>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</si>
  <si>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</si>
  <si>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</si>
  <si>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</si>
  <si>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</si>
  <si>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</si>
  <si>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</si>
  <si>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</si>
  <si>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</si>
  <si>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</si>
  <si>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</si>
  <si>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</si>
  <si>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</si>
  <si>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</si>
  <si>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</si>
  <si>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</si>
  <si>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</si>
  <si>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</si>
  <si>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</si>
  <si>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</si>
  <si>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</si>
  <si>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ILLES BALEARS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</si>
  <si>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</si>
  <si>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</si>
  <si>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</si>
  <si>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</si>
  <si>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</si>
  <si>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</si>
  <si>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</si>
  <si>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</si>
  <si>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</si>
  <si>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</si>
  <si>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</si>
  <si>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</si>
  <si>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</si>
  <si>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</si>
  <si>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</si>
  <si>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</si>
  <si>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</si>
  <si>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</si>
  <si>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</si>
  <si>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</si>
  <si>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</si>
  <si>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</si>
  <si>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</si>
  <si>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</si>
  <si>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</si>
  <si>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</si>
  <si>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</si>
  <si>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</si>
  <si>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</si>
  <si>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</si>
  <si>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</si>
  <si>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</si>
  <si>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</si>
  <si>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</si>
  <si>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</si>
  <si>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</si>
  <si>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</si>
  <si>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</t>
  </si>
  <si>
    <t>MURCIA</t>
  </si>
  <si>
    <t>NAVARRA</t>
  </si>
  <si>
    <t>PAÍS VASCO</t>
  </si>
  <si>
    <t>Araba/Álava</t>
  </si>
  <si>
    <t>Gipuzkoa</t>
  </si>
  <si>
    <t>Bizkaia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</si>
  <si>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</si>
  <si>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</si>
  <si>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</si>
  <si>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</si>
  <si>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</si>
  <si>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</si>
  <si>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</si>
  <si>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</si>
  <si>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</si>
  <si>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</si>
  <si>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</si>
  <si>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</si>
  <si>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</si>
  <si>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</si>
  <si>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</si>
  <si>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</si>
  <si>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</si>
  <si>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</si>
  <si>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</si>
  <si>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</si>
  <si>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</si>
  <si>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</si>
  <si>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</si>
  <si>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</si>
  <si>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</si>
  <si>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</si>
  <si>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</si>
  <si>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</si>
  <si>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</si>
  <si>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</si>
  <si>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</si>
  <si>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</si>
  <si>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</si>
  <si>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</si>
  <si>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</si>
  <si>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</si>
  <si>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</si>
  <si>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</si>
  <si>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</si>
  <si>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</si>
  <si>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</si>
  <si>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</si>
  <si>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</si>
  <si>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</si>
  <si>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</si>
  <si>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</si>
  <si>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</si>
  <si>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</si>
  <si>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</si>
  <si>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</si>
  <si>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</si>
  <si>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</si>
  <si>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</si>
  <si>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</si>
  <si>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</si>
  <si>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</si>
  <si>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</si>
  <si>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</si>
  <si>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</si>
  <si>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</si>
  <si>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</si>
  <si>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</si>
  <si>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</si>
  <si>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TOTAL NACIONAL (1)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</si>
  <si>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</si>
  <si>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</si>
  <si>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</si>
  <si>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</si>
  <si>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</si>
  <si>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</si>
  <si>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</si>
  <si>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</si>
  <si>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</si>
  <si>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</si>
  <si>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</si>
  <si>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</si>
  <si>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</si>
  <si>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</si>
  <si>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</si>
  <si>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</si>
  <si>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</si>
  <si>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</si>
  <si>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PENSIONES CONTRIBUTIVAS EN VIGOR A 1 DE AGOSTO DE 2020</t>
  </si>
  <si>
    <t>JULIO 2020</t>
  </si>
  <si>
    <t>Incluyen 56 pensiones de las que no consta el género</t>
  </si>
  <si>
    <t>Julio 2020</t>
  </si>
  <si>
    <t>Julio 2020 (2)</t>
  </si>
  <si>
    <t xml:space="preserve">  1 de agosto de 2020</t>
  </si>
  <si>
    <t>1 de  agosto de 2020</t>
  </si>
  <si>
    <t>1 agosto 2020</t>
  </si>
  <si>
    <t>Datos a 1 de agosto de 2020</t>
  </si>
  <si>
    <t>(2) Incremento sobre julio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</si>
</sst>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</numFmts>
  <fonts count="119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3" tint="-0.499984740745262"/>
      <name val="Cambria"/>
      <family val="1"/>
      <scheme val="maj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40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2" applyNumberFormat="0" applyAlignment="0" applyProtection="0"/>
    <xf numFmtId="0" fontId="19" fillId="24" borderId="22" applyNumberFormat="0" applyAlignment="0" applyProtection="0"/>
    <xf numFmtId="0" fontId="20" fillId="25" borderId="23" applyNumberFormat="0" applyAlignment="0" applyProtection="0"/>
    <xf numFmtId="0" fontId="21" fillId="0" borderId="24" applyNumberFormat="0" applyFill="0" applyAlignment="0" applyProtection="0"/>
    <xf numFmtId="0" fontId="22" fillId="25" borderId="2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2" applyNumberFormat="0" applyAlignment="0" applyProtection="0"/>
    <xf numFmtId="0" fontId="32" fillId="0" borderId="24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8" applyNumberFormat="0" applyFont="0" applyAlignment="0" applyProtection="0"/>
    <xf numFmtId="0" fontId="2" fillId="26" borderId="28" applyNumberFormat="0" applyFont="0" applyAlignment="0" applyProtection="0"/>
    <xf numFmtId="0" fontId="34" fillId="24" borderId="29" applyNumberFormat="0" applyAlignment="0" applyProtection="0"/>
    <xf numFmtId="0" fontId="35" fillId="24" borderId="2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23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</cellStyleXfs>
  <cellXfs count="472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45" fillId="0" borderId="0" xfId="0" applyFont="1" applyAlignment="1">
      <alignment horizontal="centerContinuous"/>
    </xf>
    <xf numFmtId="0" fontId="45" fillId="0" borderId="0" xfId="0" applyFont="1" applyAlignment="1">
      <alignment horizontal="center" vertical="center" wrapText="1"/>
    </xf>
    <xf numFmtId="17" fontId="45" fillId="0" borderId="0" xfId="0" applyNumberFormat="1" applyFont="1" applyAlignment="1">
      <alignment horizontal="center"/>
    </xf>
    <xf numFmtId="164" fontId="45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8" xfId="7" applyNumberFormat="1" applyFont="1" applyFill="1" applyBorder="1" applyAlignment="1">
      <alignment horizontal="centerContinuous" vertical="center"/>
    </xf>
    <xf numFmtId="0" fontId="56" fillId="32" borderId="8" xfId="7" applyNumberFormat="1" applyFont="1" applyFill="1" applyBorder="1" applyAlignment="1"/>
    <xf numFmtId="0" fontId="63" fillId="33" borderId="0" xfId="7" applyNumberFormat="1" applyFont="1" applyFill="1" applyAlignment="1"/>
    <xf numFmtId="0" fontId="64" fillId="0" borderId="8" xfId="7" applyNumberFormat="1" applyFont="1" applyBorder="1" applyAlignment="1"/>
    <xf numFmtId="0" fontId="65" fillId="2" borderId="9" xfId="7" applyNumberFormat="1" applyFont="1" applyFill="1" applyBorder="1" applyAlignment="1">
      <alignment horizontal="center"/>
    </xf>
    <xf numFmtId="0" fontId="65" fillId="0" borderId="9" xfId="7" applyNumberFormat="1" applyFont="1" applyBorder="1" applyAlignment="1">
      <alignment horizontal="center"/>
    </xf>
    <xf numFmtId="0" fontId="64" fillId="27" borderId="9" xfId="7" applyNumberFormat="1" applyFont="1" applyFill="1" applyBorder="1" applyAlignment="1">
      <alignment horizontal="right" vertical="center"/>
    </xf>
    <xf numFmtId="0" fontId="65" fillId="2" borderId="7" xfId="7" applyNumberFormat="1" applyFont="1" applyFill="1" applyBorder="1" applyAlignment="1">
      <alignment horizontal="center"/>
    </xf>
    <xf numFmtId="0" fontId="53" fillId="0" borderId="20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20" xfId="7" applyNumberFormat="1" applyFont="1" applyBorder="1" applyAlignment="1">
      <alignment horizontal="centerContinuous" vertical="center"/>
    </xf>
    <xf numFmtId="0" fontId="53" fillId="0" borderId="20" xfId="7" applyNumberFormat="1" applyFont="1" applyBorder="1"/>
    <xf numFmtId="0" fontId="53" fillId="0" borderId="0" xfId="7" applyNumberFormat="1" applyFont="1"/>
    <xf numFmtId="0" fontId="53" fillId="0" borderId="0" xfId="7" applyNumberFormat="1" applyFont="1" applyAlignment="1">
      <alignment horizontal="center"/>
    </xf>
    <xf numFmtId="0" fontId="53" fillId="27" borderId="0" xfId="7" applyNumberFormat="1" applyFont="1" applyFill="1" applyAlignment="1"/>
    <xf numFmtId="167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20" xfId="7" applyNumberFormat="1" applyFont="1" applyBorder="1" applyAlignment="1"/>
    <xf numFmtId="0" fontId="66" fillId="0" borderId="20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8" xfId="7" applyNumberFormat="1" applyFont="1" applyFill="1" applyBorder="1" applyAlignment="1">
      <alignment horizontal="centerContinuous" vertical="center"/>
    </xf>
    <xf numFmtId="3" fontId="53" fillId="0" borderId="0" xfId="7" applyNumberFormat="1" applyFont="1"/>
    <xf numFmtId="3" fontId="53" fillId="0" borderId="0" xfId="7" applyNumberFormat="1" applyFont="1" applyProtection="1">
      <protection locked="0"/>
    </xf>
    <xf numFmtId="4" fontId="63" fillId="0" borderId="13" xfId="7" applyNumberFormat="1" applyFont="1" applyBorder="1" applyAlignment="1"/>
    <xf numFmtId="4" fontId="66" fillId="0" borderId="13" xfId="7" applyNumberFormat="1" applyFont="1" applyBorder="1" applyAlignment="1"/>
    <xf numFmtId="0" fontId="66" fillId="0" borderId="13" xfId="7" applyNumberFormat="1" applyFont="1" applyBorder="1" applyAlignment="1"/>
    <xf numFmtId="0" fontId="69" fillId="0" borderId="13" xfId="7" applyNumberFormat="1" applyFont="1" applyBorder="1" applyAlignment="1"/>
    <xf numFmtId="0" fontId="53" fillId="0" borderId="13" xfId="7" applyNumberFormat="1" applyFont="1" applyBorder="1" applyAlignment="1"/>
    <xf numFmtId="0" fontId="67" fillId="28" borderId="13" xfId="7" applyNumberFormat="1" applyFont="1" applyFill="1" applyBorder="1" applyAlignment="1">
      <alignment vertical="top"/>
    </xf>
    <xf numFmtId="4" fontId="53" fillId="0" borderId="20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47" xfId="1" applyNumberFormat="1" applyFont="1" applyBorder="1" applyAlignment="1">
      <alignment horizontal="left" vertical="center"/>
    </xf>
    <xf numFmtId="0" fontId="54" fillId="0" borderId="47" xfId="17" applyFont="1" applyBorder="1" applyAlignment="1"/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0" fontId="54" fillId="31" borderId="17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3" fontId="54" fillId="31" borderId="17" xfId="1" applyNumberFormat="1" applyFont="1" applyFill="1" applyBorder="1" applyAlignment="1">
      <alignment horizontal="center" vertical="center"/>
    </xf>
    <xf numFmtId="4" fontId="54" fillId="31" borderId="17" xfId="1" applyNumberFormat="1" applyFont="1" applyFill="1" applyBorder="1" applyAlignment="1">
      <alignment horizontal="center" vertical="center"/>
    </xf>
    <xf numFmtId="0" fontId="74" fillId="0" borderId="20" xfId="1" applyNumberFormat="1" applyFont="1" applyBorder="1" applyAlignment="1">
      <alignment horizontal="center"/>
    </xf>
    <xf numFmtId="3" fontId="54" fillId="0" borderId="0" xfId="1" applyNumberFormat="1" applyFont="1"/>
    <xf numFmtId="4" fontId="54" fillId="0" borderId="0" xfId="1" applyNumberFormat="1" applyFont="1"/>
    <xf numFmtId="0" fontId="74" fillId="0" borderId="0" xfId="1" quotePrefix="1" applyNumberFormat="1" applyFont="1" applyAlignment="1">
      <alignment horizontal="center"/>
    </xf>
    <xf numFmtId="0" fontId="74" fillId="0" borderId="0" xfId="1" applyNumberFormat="1" applyFont="1" applyAlignment="1">
      <alignment horizontal="center"/>
    </xf>
    <xf numFmtId="0" fontId="75" fillId="2" borderId="20" xfId="1" applyNumberFormat="1" applyFont="1" applyFill="1" applyBorder="1" applyAlignment="1">
      <alignment horizontal="center" vertical="center"/>
    </xf>
    <xf numFmtId="3" fontId="65" fillId="2" borderId="20" xfId="1" applyNumberFormat="1" applyFont="1" applyFill="1" applyBorder="1" applyAlignment="1">
      <alignment vertical="center"/>
    </xf>
    <xf numFmtId="4" fontId="65" fillId="2" borderId="20" xfId="1" applyNumberFormat="1" applyFont="1" applyFill="1" applyBorder="1" applyAlignment="1">
      <alignment vertical="center"/>
    </xf>
    <xf numFmtId="3" fontId="54" fillId="0" borderId="21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0" fontId="75" fillId="0" borderId="20" xfId="1" applyNumberFormat="1" applyFont="1" applyBorder="1" applyAlignment="1">
      <alignment horizontal="center" vertical="center"/>
    </xf>
    <xf numFmtId="3" fontId="65" fillId="0" borderId="20" xfId="1" applyNumberFormat="1" applyFont="1" applyBorder="1" applyAlignment="1">
      <alignment vertical="center"/>
    </xf>
    <xf numFmtId="4" fontId="65" fillId="0" borderId="20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77" fillId="0" borderId="21" xfId="1" applyNumberFormat="1" applyFont="1" applyBorder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4" xfId="7" applyNumberFormat="1" applyFont="1" applyFill="1" applyBorder="1" applyAlignment="1">
      <alignment horizontal="centerContinuous" vertical="center" wrapText="1"/>
    </xf>
    <xf numFmtId="0" fontId="78" fillId="34" borderId="30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Continuous" vertical="center" wrapText="1"/>
    </xf>
    <xf numFmtId="0" fontId="78" fillId="34" borderId="34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20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1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3" xfId="17" applyNumberFormat="1" applyFont="1" applyBorder="1" applyAlignment="1">
      <alignment horizontal="left" vertical="center" wrapText="1"/>
    </xf>
    <xf numFmtId="0" fontId="80" fillId="0" borderId="13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2" xfId="0" applyFont="1" applyFill="1" applyBorder="1" applyAlignment="1">
      <alignment horizontal="left" indent="1"/>
    </xf>
    <xf numFmtId="0" fontId="52" fillId="4" borderId="49" xfId="0" applyFont="1" applyFill="1" applyBorder="1" applyAlignment="1">
      <alignment horizontal="center" vertical="center" wrapText="1"/>
    </xf>
    <xf numFmtId="10" fontId="52" fillId="4" borderId="49" xfId="0" applyNumberFormat="1" applyFont="1" applyFill="1" applyBorder="1" applyAlignment="1">
      <alignment horizontal="center" vertical="center" wrapText="1"/>
    </xf>
    <xf numFmtId="0" fontId="52" fillId="4" borderId="49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5" fillId="0" borderId="19" xfId="0" applyFont="1" applyBorder="1" applyAlignment="1">
      <alignment horizontal="left" vertical="center" wrapText="1" indent="1"/>
    </xf>
    <xf numFmtId="0" fontId="69" fillId="0" borderId="19" xfId="5" applyFont="1" applyFill="1" applyBorder="1" applyAlignment="1">
      <alignment horizontal="left" vertical="center" wrapText="1" indent="1"/>
    </xf>
    <xf numFmtId="0" fontId="85" fillId="3" borderId="48" xfId="0" applyFont="1" applyFill="1" applyBorder="1" applyAlignment="1">
      <alignment horizontal="left" vertical="center" wrapText="1" indent="1"/>
    </xf>
    <xf numFmtId="3" fontId="69" fillId="3" borderId="44" xfId="5" applyNumberFormat="1" applyFont="1" applyFill="1" applyBorder="1" applyAlignment="1">
      <alignment horizontal="right" vertical="center" indent="1"/>
    </xf>
    <xf numFmtId="10" fontId="69" fillId="3" borderId="53" xfId="5" applyNumberFormat="1" applyFont="1" applyFill="1" applyBorder="1" applyAlignment="1">
      <alignment horizontal="right" vertical="center" indent="1"/>
    </xf>
    <xf numFmtId="166" fontId="69" fillId="3" borderId="44" xfId="5" applyNumberFormat="1" applyFont="1" applyFill="1" applyBorder="1" applyAlignment="1">
      <alignment horizontal="right" vertical="center" indent="1"/>
    </xf>
    <xf numFmtId="3" fontId="69" fillId="3" borderId="48" xfId="5" applyNumberFormat="1" applyFont="1" applyFill="1" applyBorder="1" applyAlignment="1">
      <alignment horizontal="right" vertical="center" indent="1"/>
    </xf>
    <xf numFmtId="166" fontId="69" fillId="3" borderId="48" xfId="5" applyNumberFormat="1" applyFont="1" applyFill="1" applyBorder="1" applyAlignment="1">
      <alignment horizontal="right" vertical="center" indent="1"/>
    </xf>
    <xf numFmtId="3" fontId="53" fillId="0" borderId="19" xfId="5" applyNumberFormat="1" applyFont="1" applyFill="1" applyBorder="1" applyAlignment="1">
      <alignment horizontal="right" vertical="center" indent="1"/>
    </xf>
    <xf numFmtId="10" fontId="53" fillId="0" borderId="19" xfId="5" applyNumberFormat="1" applyFont="1" applyFill="1" applyBorder="1" applyAlignment="1">
      <alignment horizontal="right" vertical="center" indent="1"/>
    </xf>
    <xf numFmtId="166" fontId="53" fillId="0" borderId="19" xfId="5" applyNumberFormat="1" applyFont="1" applyFill="1" applyBorder="1" applyAlignment="1">
      <alignment horizontal="right" vertical="center" indent="1"/>
    </xf>
    <xf numFmtId="3" fontId="53" fillId="0" borderId="44" xfId="5" applyNumberFormat="1" applyFont="1" applyFill="1" applyBorder="1" applyAlignment="1">
      <alignment horizontal="right" vertical="center" indent="1"/>
    </xf>
    <xf numFmtId="166" fontId="53" fillId="0" borderId="44" xfId="5" applyNumberFormat="1" applyFont="1" applyFill="1" applyBorder="1" applyAlignment="1">
      <alignment horizontal="right" vertical="center" indent="1"/>
    </xf>
    <xf numFmtId="0" fontId="69" fillId="31" borderId="48" xfId="0" applyFont="1" applyFill="1" applyBorder="1" applyAlignment="1">
      <alignment horizontal="centerContinuous" vertical="center" wrapText="1"/>
    </xf>
    <xf numFmtId="0" fontId="69" fillId="31" borderId="48" xfId="0" applyFont="1" applyFill="1" applyBorder="1" applyAlignment="1">
      <alignment horizontal="center" vertical="center" wrapText="1"/>
    </xf>
    <xf numFmtId="0" fontId="69" fillId="31" borderId="48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78" fillId="33" borderId="37" xfId="0" applyFont="1" applyFill="1" applyBorder="1" applyAlignment="1">
      <alignment horizontal="centerContinuous" vertical="center"/>
    </xf>
    <xf numFmtId="0" fontId="78" fillId="33" borderId="38" xfId="0" applyFont="1" applyFill="1" applyBorder="1" applyAlignment="1">
      <alignment horizontal="centerContinuous" vertical="center"/>
    </xf>
    <xf numFmtId="0" fontId="78" fillId="33" borderId="39" xfId="0" applyFont="1" applyFill="1" applyBorder="1" applyAlignment="1">
      <alignment horizontal="centerContinuous" vertical="center"/>
    </xf>
    <xf numFmtId="0" fontId="78" fillId="33" borderId="41" xfId="0" applyFont="1" applyFill="1" applyBorder="1" applyAlignment="1">
      <alignment horizontal="center" vertical="center" wrapText="1"/>
    </xf>
    <xf numFmtId="0" fontId="78" fillId="33" borderId="42" xfId="0" applyFont="1" applyFill="1" applyBorder="1" applyAlignment="1">
      <alignment horizontal="center" vertical="center" wrapText="1"/>
    </xf>
    <xf numFmtId="0" fontId="78" fillId="33" borderId="4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46" xfId="0" applyNumberFormat="1" applyFont="1" applyBorder="1" applyAlignment="1">
      <alignment horizontal="center" wrapText="1"/>
    </xf>
    <xf numFmtId="164" fontId="0" fillId="0" borderId="46" xfId="0" applyNumberFormat="1" applyFont="1" applyBorder="1" applyAlignment="1">
      <alignment horizontal="right" indent="2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46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48" xfId="18" applyNumberFormat="1" applyFont="1" applyFill="1" applyBorder="1" applyAlignment="1">
      <alignment horizontal="centerContinuous" vertical="center" wrapText="1"/>
    </xf>
    <xf numFmtId="4" fontId="69" fillId="31" borderId="48" xfId="18" applyNumberFormat="1" applyFont="1" applyFill="1" applyBorder="1" applyAlignment="1">
      <alignment horizontal="centerContinuous" vertical="center" wrapText="1"/>
    </xf>
    <xf numFmtId="0" fontId="69" fillId="31" borderId="48" xfId="18" applyNumberFormat="1" applyFont="1" applyFill="1" applyBorder="1" applyAlignment="1">
      <alignment horizontal="center" vertical="center" wrapText="1"/>
    </xf>
    <xf numFmtId="4" fontId="69" fillId="31" borderId="48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55" xfId="18" applyNumberFormat="1" applyFont="1" applyFill="1" applyBorder="1" applyAlignment="1">
      <alignment horizontal="right" indent="1"/>
    </xf>
    <xf numFmtId="4" fontId="69" fillId="3" borderId="55" xfId="18" applyNumberFormat="1" applyFont="1" applyFill="1" applyBorder="1" applyAlignment="1">
      <alignment horizontal="right" indent="1"/>
    </xf>
    <xf numFmtId="0" fontId="53" fillId="0" borderId="20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57" xfId="18" applyNumberFormat="1" applyFont="1" applyFill="1" applyBorder="1" applyAlignment="1">
      <alignment horizontal="center" vertical="center" wrapText="1"/>
    </xf>
    <xf numFmtId="0" fontId="69" fillId="31" borderId="57" xfId="18" applyNumberFormat="1" applyFont="1" applyFill="1" applyBorder="1" applyAlignment="1">
      <alignment horizontal="center" vertical="center" wrapText="1"/>
    </xf>
    <xf numFmtId="4" fontId="78" fillId="31" borderId="57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10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10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10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10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10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10" fontId="53" fillId="0" borderId="0" xfId="18" applyNumberFormat="1" applyFont="1" applyAlignment="1">
      <alignment horizontal="right"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52" xfId="17" applyNumberFormat="1" applyFont="1" applyFill="1" applyBorder="1" applyAlignment="1">
      <alignment horizontal="centerContinuous" vertical="center" wrapText="1"/>
    </xf>
    <xf numFmtId="10" fontId="69" fillId="31" borderId="51" xfId="17" applyNumberFormat="1" applyFont="1" applyFill="1" applyBorder="1" applyAlignment="1">
      <alignment horizontal="centerContinuous" vertical="center" wrapText="1"/>
    </xf>
    <xf numFmtId="10" fontId="69" fillId="31" borderId="58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56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9" xfId="114" applyNumberFormat="1" applyFont="1" applyBorder="1" applyAlignment="1">
      <alignment horizontal="left" indent="2"/>
    </xf>
    <xf numFmtId="3" fontId="53" fillId="0" borderId="59" xfId="114" applyNumberFormat="1" applyFont="1" applyBorder="1" applyAlignment="1">
      <alignment horizontal="right" indent="2"/>
    </xf>
    <xf numFmtId="166" fontId="53" fillId="0" borderId="59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166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166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166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3" fontId="65" fillId="0" borderId="0" xfId="114" applyNumberFormat="1" applyFont="1" applyBorder="1" applyAlignment="1">
      <alignment horizontal="right" indent="1"/>
    </xf>
    <xf numFmtId="0" fontId="45" fillId="4" borderId="0" xfId="0" applyFont="1" applyFill="1"/>
    <xf numFmtId="0" fontId="97" fillId="4" borderId="0" xfId="0" applyFont="1" applyFill="1"/>
    <xf numFmtId="10" fontId="53" fillId="0" borderId="44" xfId="5" applyNumberFormat="1" applyFont="1" applyFill="1" applyBorder="1" applyAlignment="1">
      <alignment horizontal="right" vertical="center" indent="1"/>
    </xf>
    <xf numFmtId="10" fontId="69" fillId="3" borderId="44" xfId="5" applyNumberFormat="1" applyFont="1" applyFill="1" applyBorder="1" applyAlignment="1">
      <alignment horizontal="right" vertical="center" indent="1"/>
    </xf>
    <xf numFmtId="10" fontId="69" fillId="3" borderId="48" xfId="5" applyNumberFormat="1" applyFont="1" applyFill="1" applyBorder="1" applyAlignment="1">
      <alignment horizontal="right" vertical="center" indent="1"/>
    </xf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166" fontId="69" fillId="30" borderId="0" xfId="139" applyNumberFormat="1" applyFont="1" applyFill="1" applyBorder="1" applyAlignment="1">
      <alignment horizontal="right" indent="2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10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right" vertical="center" wrapText="1"/>
    </xf>
    <xf numFmtId="0" fontId="10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7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7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0" fontId="108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left" vertical="center"/>
    </xf>
    <xf numFmtId="3" fontId="101" fillId="0" borderId="0" xfId="0" applyNumberFormat="1" applyFont="1" applyFill="1" applyBorder="1" applyAlignment="1">
      <alignment vertical="center"/>
    </xf>
    <xf numFmtId="166" fontId="101" fillId="0" borderId="0" xfId="0" applyNumberFormat="1" applyFont="1" applyFill="1" applyBorder="1" applyAlignment="1">
      <alignment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horizontal="left" vertical="center" wrapText="1"/>
    </xf>
    <xf numFmtId="0" fontId="99" fillId="0" borderId="0" xfId="0" applyFont="1" applyFill="1" applyBorder="1" applyAlignment="1">
      <alignment vertical="center"/>
    </xf>
    <xf numFmtId="3" fontId="101" fillId="0" borderId="0" xfId="0" applyNumberFormat="1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center" vertical="center"/>
    </xf>
    <xf numFmtId="0" fontId="102" fillId="0" borderId="0" xfId="0" applyFont="1" applyFill="1" applyBorder="1" applyAlignment="1">
      <alignment horizontal="right" vertical="center" wrapText="1"/>
    </xf>
    <xf numFmtId="0" fontId="104" fillId="0" borderId="0" xfId="0" applyFont="1" applyFill="1" applyBorder="1" applyAlignment="1">
      <alignment vertical="center"/>
    </xf>
    <xf numFmtId="0" fontId="105" fillId="0" borderId="0" xfId="0" applyFont="1" applyFill="1" applyBorder="1" applyAlignment="1">
      <alignment vertical="center"/>
    </xf>
    <xf numFmtId="0" fontId="103" fillId="0" borderId="0" xfId="0" quotePrefix="1" applyFont="1" applyFill="1" applyBorder="1" applyAlignment="1">
      <alignment horizontal="right" vertical="center" wrapText="1"/>
    </xf>
    <xf numFmtId="0" fontId="107" fillId="0" borderId="0" xfId="0" applyFont="1" applyFill="1" applyBorder="1" applyAlignment="1">
      <alignment horizontal="right" vertical="center" wrapText="1"/>
    </xf>
    <xf numFmtId="3" fontId="101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8" fillId="0" borderId="0" xfId="0" applyFont="1" applyFill="1" applyBorder="1" applyAlignment="1">
      <alignment vertical="center" wrapText="1"/>
    </xf>
    <xf numFmtId="0" fontId="98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vertical="center" wrapText="1"/>
    </xf>
    <xf numFmtId="0" fontId="54" fillId="0" borderId="0" xfId="114" applyFont="1" applyFill="1" applyBorder="1"/>
    <xf numFmtId="0" fontId="95" fillId="0" borderId="0" xfId="114" applyFont="1" applyFill="1" applyBorder="1"/>
    <xf numFmtId="0" fontId="96" fillId="0" borderId="0" xfId="114" applyFont="1" applyFill="1" applyBorder="1"/>
    <xf numFmtId="49" fontId="56" fillId="31" borderId="0" xfId="17" applyNumberFormat="1" applyFont="1" applyFill="1" applyBorder="1" applyAlignment="1">
      <alignment horizontal="center" vertical="center" wrapText="1"/>
    </xf>
    <xf numFmtId="0" fontId="63" fillId="0" borderId="13" xfId="7" applyNumberFormat="1" applyFont="1" applyBorder="1" applyAlignment="1"/>
    <xf numFmtId="0" fontId="63" fillId="0" borderId="20" xfId="7" applyNumberFormat="1" applyFont="1" applyBorder="1" applyAlignment="1"/>
    <xf numFmtId="0" fontId="56" fillId="33" borderId="14" xfId="7" applyNumberFormat="1" applyFont="1" applyFill="1" applyBorder="1" applyAlignment="1">
      <alignment horizontal="center" vertical="center"/>
    </xf>
    <xf numFmtId="0" fontId="63" fillId="33" borderId="6" xfId="7" applyFont="1" applyFill="1" applyBorder="1" applyAlignment="1">
      <alignment horizontal="center" vertical="center"/>
    </xf>
    <xf numFmtId="0" fontId="63" fillId="33" borderId="15" xfId="7" applyFont="1" applyFill="1" applyBorder="1" applyAlignment="1">
      <alignment horizontal="center" vertical="center"/>
    </xf>
    <xf numFmtId="0" fontId="56" fillId="32" borderId="14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5" xfId="7" applyFont="1" applyFill="1" applyBorder="1" applyAlignment="1">
      <alignment horizontal="center" vertical="center"/>
    </xf>
    <xf numFmtId="0" fontId="56" fillId="33" borderId="9" xfId="7" applyNumberFormat="1" applyFont="1" applyFill="1" applyBorder="1" applyAlignment="1">
      <alignment horizontal="right" vertical="center"/>
    </xf>
    <xf numFmtId="0" fontId="56" fillId="33" borderId="10" xfId="7" applyFont="1" applyFill="1" applyBorder="1" applyAlignment="1">
      <alignment horizontal="right" vertical="center"/>
    </xf>
    <xf numFmtId="0" fontId="53" fillId="0" borderId="20" xfId="7" applyNumberFormat="1" applyFont="1" applyBorder="1" applyAlignment="1"/>
    <xf numFmtId="0" fontId="63" fillId="0" borderId="0" xfId="7" applyNumberFormat="1" applyFont="1" applyBorder="1" applyAlignment="1"/>
    <xf numFmtId="0" fontId="71" fillId="0" borderId="35" xfId="7" applyNumberFormat="1" applyFont="1" applyBorder="1" applyAlignment="1">
      <alignment horizontal="center" vertical="top"/>
    </xf>
    <xf numFmtId="0" fontId="56" fillId="33" borderId="60" xfId="7" applyNumberFormat="1" applyFont="1" applyFill="1" applyBorder="1" applyAlignment="1">
      <alignment horizontal="right" vertical="center"/>
    </xf>
    <xf numFmtId="0" fontId="56" fillId="33" borderId="61" xfId="7" applyFont="1" applyFill="1" applyBorder="1" applyAlignment="1">
      <alignment horizontal="right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5" xfId="7" applyNumberFormat="1" applyFont="1" applyFill="1" applyBorder="1" applyAlignment="1">
      <alignment horizontal="center" vertical="center"/>
    </xf>
    <xf numFmtId="0" fontId="71" fillId="0" borderId="20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8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3" fontId="65" fillId="33" borderId="15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15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1" fillId="0" borderId="0" xfId="0" applyFont="1" applyFill="1" applyBorder="1" applyAlignment="1">
      <alignment horizontal="left" vertical="center" wrapText="1"/>
    </xf>
    <xf numFmtId="0" fontId="105" fillId="0" borderId="0" xfId="0" quotePrefix="1" applyFont="1" applyFill="1" applyBorder="1" applyAlignment="1">
      <alignment vertical="center" wrapText="1"/>
    </xf>
    <xf numFmtId="0" fontId="101" fillId="0" borderId="0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2" xfId="0" applyFont="1" applyFill="1" applyBorder="1" applyAlignment="1">
      <alignment horizontal="center" vertical="center"/>
    </xf>
    <xf numFmtId="0" fontId="53" fillId="31" borderId="45" xfId="0" applyFont="1" applyFill="1" applyBorder="1" applyAlignment="1">
      <alignment horizontal="center" vertical="center"/>
    </xf>
    <xf numFmtId="0" fontId="69" fillId="31" borderId="48" xfId="0" applyFont="1" applyFill="1" applyBorder="1" applyAlignment="1">
      <alignment horizontal="center" vertical="center" wrapText="1"/>
    </xf>
    <xf numFmtId="0" fontId="53" fillId="31" borderId="48" xfId="0" applyFont="1" applyFill="1" applyBorder="1" applyAlignment="1">
      <alignment horizontal="center" vertical="center" wrapText="1"/>
    </xf>
    <xf numFmtId="0" fontId="78" fillId="34" borderId="36" xfId="0" applyNumberFormat="1" applyFont="1" applyFill="1" applyBorder="1" applyAlignment="1">
      <alignment horizontal="center" vertical="center" wrapText="1"/>
    </xf>
    <xf numFmtId="0" fontId="42" fillId="33" borderId="40" xfId="0" applyFont="1" applyFill="1" applyBorder="1" applyAlignment="1"/>
    <xf numFmtId="0" fontId="78" fillId="31" borderId="54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1" xfId="18" applyNumberFormat="1" applyFont="1" applyFill="1" applyBorder="1" applyAlignment="1">
      <alignment horizontal="center" vertical="center" wrapText="1"/>
    </xf>
    <xf numFmtId="0" fontId="53" fillId="31" borderId="50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9" xfId="17" applyNumberFormat="1" applyFont="1" applyFill="1" applyBorder="1" applyAlignment="1">
      <alignment horizontal="center" vertical="center" wrapText="1"/>
    </xf>
    <xf numFmtId="49" fontId="53" fillId="31" borderId="19" xfId="17" applyNumberFormat="1" applyFont="1" applyFill="1" applyBorder="1" applyAlignment="1">
      <alignment horizontal="center" vertical="center" wrapText="1"/>
    </xf>
    <xf numFmtId="3" fontId="69" fillId="31" borderId="49" xfId="17" applyNumberFormat="1" applyFont="1" applyFill="1" applyBorder="1" applyAlignment="1">
      <alignment horizontal="center" vertical="center" wrapText="1"/>
    </xf>
    <xf numFmtId="0" fontId="53" fillId="31" borderId="19" xfId="17" applyFont="1" applyFill="1" applyBorder="1" applyAlignment="1">
      <alignment horizontal="center" vertical="center" wrapText="1"/>
    </xf>
    <xf numFmtId="49" fontId="65" fillId="31" borderId="49" xfId="17" applyNumberFormat="1" applyFont="1" applyFill="1" applyBorder="1" applyAlignment="1">
      <alignment horizontal="center" vertical="center" wrapText="1"/>
    </xf>
    <xf numFmtId="49" fontId="54" fillId="31" borderId="44" xfId="17" applyNumberFormat="1" applyFont="1" applyFill="1" applyBorder="1" applyAlignment="1">
      <alignment horizontal="center" vertical="center" wrapText="1"/>
    </xf>
    <xf numFmtId="0" fontId="64" fillId="27" borderId="62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3" fillId="0" borderId="0" xfId="7" applyNumberFormat="1" applyFont="1" applyBorder="1"/>
    <xf numFmtId="0" fontId="56" fillId="33" borderId="57" xfId="7" applyNumberFormat="1" applyFont="1" applyFill="1" applyBorder="1" applyAlignment="1">
      <alignment horizontal="center" vertical="center"/>
    </xf>
    <xf numFmtId="0" fontId="53" fillId="33" borderId="57" xfId="7" applyFont="1" applyFill="1" applyBorder="1" applyAlignment="1">
      <alignment horizontal="center" vertical="center"/>
    </xf>
    <xf numFmtId="0" fontId="56" fillId="33" borderId="63" xfId="7" applyNumberFormat="1" applyFont="1" applyFill="1" applyBorder="1" applyAlignment="1"/>
    <xf numFmtId="0" fontId="112" fillId="0" borderId="0" xfId="0" applyFont="1"/>
    <xf numFmtId="49" fontId="113" fillId="0" borderId="0" xfId="0" applyNumberFormat="1" applyFont="1" applyAlignment="1">
      <alignment horizontal="center" wrapText="1"/>
    </xf>
    <xf numFmtId="164" fontId="113" fillId="0" borderId="0" xfId="0" applyNumberFormat="1" applyFont="1" applyAlignment="1">
      <alignment horizontal="right" indent="2"/>
    </xf>
    <xf numFmtId="3" fontId="114" fillId="0" borderId="0" xfId="0" applyNumberFormat="1" applyFont="1" applyFill="1" applyBorder="1" applyAlignment="1">
      <alignment vertical="center"/>
    </xf>
    <xf numFmtId="166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66" fontId="116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7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0" fontId="117" fillId="0" borderId="0" xfId="0" applyFont="1" applyFill="1" applyBorder="1" applyAlignment="1">
      <alignment horizontal="right" vertical="center"/>
    </xf>
    <xf numFmtId="0" fontId="118" fillId="0" borderId="0" xfId="0" applyFont="1" applyFill="1" applyBorder="1" applyAlignment="1">
      <alignment horizontal="left" vertical="center"/>
    </xf>
    <xf numFmtId="0" fontId="116" fillId="0" borderId="0" xfId="0" applyFont="1" applyFill="1" applyBorder="1" applyAlignment="1">
      <alignment horizontal="left" vertical="center"/>
    </xf>
    <xf numFmtId="3" fontId="116" fillId="0" borderId="0" xfId="0" applyNumberFormat="1" applyFont="1" applyFill="1" applyBorder="1" applyAlignment="1">
      <alignment vertical="center"/>
    </xf>
    <xf numFmtId="0" fontId="117" fillId="0" borderId="0" xfId="0" applyFont="1" applyFill="1" applyBorder="1" applyAlignment="1">
      <alignment vertical="center"/>
    </xf>
  </cellXfs>
  <cellStyles count="140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2" xfId="94"/>
    <cellStyle name="Normal 12 2" xfId="127"/>
    <cellStyle name="Normal 13" xfId="115"/>
    <cellStyle name="Normal 13 2" xfId="128"/>
    <cellStyle name="Normal 14" xfId="129"/>
    <cellStyle name="Normal 15" xfId="130"/>
    <cellStyle name="Normal 16" xfId="131"/>
    <cellStyle name="Normal 2" xfId="2"/>
    <cellStyle name="Normal 2 2" xfId="5"/>
    <cellStyle name="Normal 2 2 2" xfId="118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5" xfId="8"/>
    <cellStyle name="Normal 5 2" xfId="101"/>
    <cellStyle name="Normal 6" xfId="9"/>
    <cellStyle name="Normal 7" xfId="10"/>
    <cellStyle name="Normal 8" xfId="11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" xfId="139" builtinId="5"/>
    <cellStyle name="Porcentaje 2" xfId="15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0.45430028895136432</c:v>
                </c:pt>
                <c:pt idx="1">
                  <c:v>0.12377039433311605</c:v>
                </c:pt>
                <c:pt idx="2">
                  <c:v>0.28524985309396689</c:v>
                </c:pt>
                <c:pt idx="3">
                  <c:v>0.1366794636215527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282048"/>
        <c:axId val="188178816"/>
      </c:barChart>
      <c:catAx>
        <c:axId val="219282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88178816"/>
        <c:crosses val="autoZero"/>
        <c:auto val="1"/>
        <c:lblAlgn val="ctr"/>
        <c:lblOffset val="100"/>
        <c:noMultiLvlLbl val="0"/>
      </c:catAx>
      <c:valAx>
        <c:axId val="1881788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21928204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23215</xdr:colOff>
      <xdr:row>15</xdr:row>
      <xdr:rowOff>123759</xdr:rowOff>
    </xdr:from>
    <xdr:to>
      <xdr:col>4</xdr:col>
      <xdr:colOff>116379</xdr:colOff>
      <xdr:row>26</xdr:row>
      <xdr:rowOff>11248</xdr:rowOff>
    </xdr:to>
    <xdr:pic>
      <xdr:nvPicPr>
        <xdr:cNvPr id="10" name="4 Imagen" descr="C:\Users\99YU1541\AppData\Local\Microsoft\Windows\INetCache\IE\AMXETHVO\gente_conectada[1]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ass/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830" y="2991650"/>
          <a:ext cx="3094058" cy="200013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365760</xdr:colOff>
      <xdr:row>3</xdr:row>
      <xdr:rowOff>127818</xdr:rowOff>
    </xdr:from>
    <xdr:to>
      <xdr:col>5</xdr:col>
      <xdr:colOff>4503</xdr:colOff>
      <xdr:row>14</xdr:row>
      <xdr:rowOff>138916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Agosto 2020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31</xdr:row>
      <xdr:rowOff>107924</xdr:rowOff>
    </xdr:from>
    <xdr:to>
      <xdr:col>1</xdr:col>
      <xdr:colOff>712646</xdr:colOff>
      <xdr:row>31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39</xdr:row>
      <xdr:rowOff>116007</xdr:rowOff>
    </xdr:from>
    <xdr:to>
      <xdr:col>1</xdr:col>
      <xdr:colOff>712646</xdr:colOff>
      <xdr:row>39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47</xdr:row>
      <xdr:rowOff>124090</xdr:rowOff>
    </xdr:from>
    <xdr:to>
      <xdr:col>1</xdr:col>
      <xdr:colOff>712646</xdr:colOff>
      <xdr:row>47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55</xdr:row>
      <xdr:rowOff>132173</xdr:rowOff>
    </xdr:from>
    <xdr:to>
      <xdr:col>1</xdr:col>
      <xdr:colOff>712646</xdr:colOff>
      <xdr:row>55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39</xdr:row>
      <xdr:rowOff>179378</xdr:rowOff>
    </xdr:from>
    <xdr:to>
      <xdr:col>2</xdr:col>
      <xdr:colOff>249110</xdr:colOff>
      <xdr:row>44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14671</xdr:rowOff>
    </xdr:from>
    <xdr:to>
      <xdr:col>2</xdr:col>
      <xdr:colOff>249110</xdr:colOff>
      <xdr:row>36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30</xdr:row>
      <xdr:rowOff>66502</xdr:rowOff>
    </xdr:from>
    <xdr:to>
      <xdr:col>4</xdr:col>
      <xdr:colOff>1020967</xdr:colOff>
      <xdr:row>32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986</xdr:rowOff>
    </xdr:from>
    <xdr:to>
      <xdr:col>4</xdr:col>
      <xdr:colOff>419752</xdr:colOff>
      <xdr:row>36</xdr:row>
      <xdr:rowOff>164661</xdr:rowOff>
    </xdr:to>
    <xdr:sp macro="" textlink="">
      <xdr:nvSpPr>
        <xdr:cNvPr id="24" name="4 Rectángulo"/>
        <xdr:cNvSpPr/>
      </xdr:nvSpPr>
      <xdr:spPr>
        <a:xfrm>
          <a:off x="1696937" y="654466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9.777.556 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+ 0,22 % </a:t>
          </a:r>
        </a:p>
      </xdr:txBody>
    </xdr:sp>
    <xdr:clientData/>
  </xdr:twoCellAnchor>
  <xdr:twoCellAnchor>
    <xdr:from>
      <xdr:col>1</xdr:col>
      <xdr:colOff>274321</xdr:colOff>
      <xdr:row>38</xdr:row>
      <xdr:rowOff>61361</xdr:rowOff>
    </xdr:from>
    <xdr:to>
      <xdr:col>4</xdr:col>
      <xdr:colOff>1020967</xdr:colOff>
      <xdr:row>40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41</xdr:row>
      <xdr:rowOff>187037</xdr:rowOff>
    </xdr:from>
    <xdr:to>
      <xdr:col>4</xdr:col>
      <xdr:colOff>419752</xdr:colOff>
      <xdr:row>44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9.904.029 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+ 2,30 % </a:t>
          </a:r>
        </a:p>
      </xdr:txBody>
    </xdr:sp>
    <xdr:clientData/>
  </xdr:twoCellAnchor>
  <xdr:twoCellAnchor>
    <xdr:from>
      <xdr:col>1</xdr:col>
      <xdr:colOff>419982</xdr:colOff>
      <xdr:row>48</xdr:row>
      <xdr:rowOff>146320</xdr:rowOff>
    </xdr:from>
    <xdr:to>
      <xdr:col>2</xdr:col>
      <xdr:colOff>249383</xdr:colOff>
      <xdr:row>52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46</xdr:row>
      <xdr:rowOff>36614</xdr:rowOff>
    </xdr:from>
    <xdr:to>
      <xdr:col>4</xdr:col>
      <xdr:colOff>1020967</xdr:colOff>
      <xdr:row>48</xdr:row>
      <xdr:rowOff>119457</xdr:rowOff>
    </xdr:to>
    <xdr:sp macro="" textlink="">
      <xdr:nvSpPr>
        <xdr:cNvPr id="28" name="15 Rectángulo"/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49</xdr:row>
      <xdr:rowOff>162291</xdr:rowOff>
    </xdr:from>
    <xdr:to>
      <xdr:col>4</xdr:col>
      <xdr:colOff>419752</xdr:colOff>
      <xdr:row>52</xdr:row>
      <xdr:rowOff>134773</xdr:rowOff>
    </xdr:to>
    <xdr:sp macro="" textlink="">
      <xdr:nvSpPr>
        <xdr:cNvPr id="29" name="16 Rectángulo"/>
        <xdr:cNvSpPr/>
      </xdr:nvSpPr>
      <xdr:spPr>
        <a:xfrm>
          <a:off x="1740059" y="9356167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1.012,94 €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+ 2,07 %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419982</xdr:colOff>
      <xdr:row>56</xdr:row>
      <xdr:rowOff>109369</xdr:rowOff>
    </xdr:from>
    <xdr:to>
      <xdr:col>2</xdr:col>
      <xdr:colOff>249111</xdr:colOff>
      <xdr:row>60</xdr:row>
      <xdr:rowOff>124688</xdr:rowOff>
    </xdr:to>
    <xdr:cxnSp macro="">
      <xdr:nvCxnSpPr>
        <xdr:cNvPr id="30" name="17 Conector angular"/>
        <xdr:cNvCxnSpPr/>
      </xdr:nvCxnSpPr>
      <xdr:spPr>
        <a:xfrm rot="16200000" flipH="1">
          <a:off x="1415855" y="10684812"/>
          <a:ext cx="780090" cy="693653"/>
        </a:xfrm>
        <a:prstGeom prst="bentConnector3">
          <a:avLst>
            <a:gd name="adj1" fmla="val 58525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54</xdr:row>
      <xdr:rowOff>99416</xdr:rowOff>
    </xdr:from>
    <xdr:to>
      <xdr:col>4</xdr:col>
      <xdr:colOff>1020967</xdr:colOff>
      <xdr:row>57</xdr:row>
      <xdr:rowOff>107388</xdr:rowOff>
    </xdr:to>
    <xdr:sp macro="" textlink="">
      <xdr:nvSpPr>
        <xdr:cNvPr id="31" name="18 Rectángulo"/>
        <xdr:cNvSpPr/>
      </xdr:nvSpPr>
      <xdr:spPr>
        <a:xfrm>
          <a:off x="1138845" y="10249256"/>
          <a:ext cx="3938733" cy="5815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58</xdr:row>
      <xdr:rowOff>19088</xdr:rowOff>
    </xdr:from>
    <xdr:to>
      <xdr:col>4</xdr:col>
      <xdr:colOff>419752</xdr:colOff>
      <xdr:row>60</xdr:row>
      <xdr:rowOff>182764</xdr:rowOff>
    </xdr:to>
    <xdr:sp macro="" textlink="">
      <xdr:nvSpPr>
        <xdr:cNvPr id="32" name="19 Rectángulo"/>
        <xdr:cNvSpPr/>
      </xdr:nvSpPr>
      <xdr:spPr>
        <a:xfrm>
          <a:off x="1740059" y="10933699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1.164,31 €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+ 2,15 %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8</xdr:col>
      <xdr:colOff>9525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2000" b="1">
              <a:solidFill>
                <a:sysClr val="windowText" lastClr="000000"/>
              </a:solidFill>
              <a:latin typeface="+mn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AGOSTO 2020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28 de enero de 2020</v>
          </cell>
        </row>
        <row r="53">
          <cell r="P53">
            <v>2</v>
          </cell>
          <cell r="Q53" t="str">
            <v>25 de febrero de 2020</v>
          </cell>
        </row>
        <row r="54">
          <cell r="P54">
            <v>3</v>
          </cell>
          <cell r="Q54" t="str">
            <v>27 de marzo de 2020</v>
          </cell>
        </row>
        <row r="55">
          <cell r="P55">
            <v>4</v>
          </cell>
          <cell r="Q55" t="str">
            <v>28 de abril de 2020</v>
          </cell>
        </row>
        <row r="56">
          <cell r="P56">
            <v>5</v>
          </cell>
          <cell r="Q56" t="str">
            <v>26 de mayo de 2020</v>
          </cell>
        </row>
        <row r="57">
          <cell r="P57">
            <v>6</v>
          </cell>
          <cell r="Q57" t="str">
            <v>26 de junio de 2020</v>
          </cell>
        </row>
        <row r="58">
          <cell r="P58">
            <v>7</v>
          </cell>
          <cell r="Q58" t="str">
            <v>28 de julio de 2020</v>
          </cell>
        </row>
        <row r="59">
          <cell r="P59">
            <v>8</v>
          </cell>
          <cell r="Q59" t="str">
            <v>28 de agosto de 2020</v>
          </cell>
        </row>
        <row r="60">
          <cell r="P60">
            <v>9</v>
          </cell>
          <cell r="Q60" t="str">
            <v>25 de septiembre de 2020</v>
          </cell>
        </row>
        <row r="61">
          <cell r="P61">
            <v>10</v>
          </cell>
          <cell r="Q61" t="str">
            <v>27 de octubre de 2020</v>
          </cell>
        </row>
        <row r="62">
          <cell r="P62">
            <v>11</v>
          </cell>
          <cell r="Q62" t="str">
            <v>27 de noviembre de 2020</v>
          </cell>
        </row>
        <row r="63">
          <cell r="P63">
            <v>12</v>
          </cell>
          <cell r="Q63" t="str">
            <v>29 de diciembre de 2020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705.61907164000036</v>
          </cell>
          <cell r="D3">
            <v>2.2669258234792045E-2</v>
          </cell>
          <cell r="E3">
            <v>2.2982971032643018E-2</v>
          </cell>
        </row>
        <row r="4">
          <cell r="A4">
            <v>2</v>
          </cell>
          <cell r="B4" t="str">
            <v>CATALUÑA</v>
          </cell>
          <cell r="C4">
            <v>1822.7900958200009</v>
          </cell>
          <cell r="D4">
            <v>1.9861394720625203E-2</v>
          </cell>
          <cell r="E4">
            <v>2.2982971032643018E-2</v>
          </cell>
        </row>
        <row r="5">
          <cell r="A5">
            <v>3</v>
          </cell>
          <cell r="B5" t="str">
            <v>GALICIA</v>
          </cell>
          <cell r="C5">
            <v>658.37059696999961</v>
          </cell>
          <cell r="D5">
            <v>2.0930585203834395E-2</v>
          </cell>
          <cell r="E5">
            <v>2.2982971032643018E-2</v>
          </cell>
        </row>
        <row r="6">
          <cell r="A6">
            <v>4</v>
          </cell>
          <cell r="B6" t="str">
            <v>ANDALUCÍA</v>
          </cell>
          <cell r="C6">
            <v>1434.833581870002</v>
          </cell>
          <cell r="D6">
            <v>2.6362177427791789E-2</v>
          </cell>
          <cell r="E6">
            <v>2.2982971032643018E-2</v>
          </cell>
        </row>
        <row r="7">
          <cell r="A7">
            <v>5</v>
          </cell>
          <cell r="B7" t="str">
            <v>ASTURIAS</v>
          </cell>
          <cell r="C7">
            <v>358.97892802000001</v>
          </cell>
          <cell r="D7">
            <v>1.4580960900665518E-2</v>
          </cell>
          <cell r="E7">
            <v>2.2982971032643018E-2</v>
          </cell>
        </row>
        <row r="8">
          <cell r="A8">
            <v>6</v>
          </cell>
          <cell r="B8" t="str">
            <v>CANTABRIA</v>
          </cell>
          <cell r="C8">
            <v>151.50658031</v>
          </cell>
          <cell r="D8">
            <v>2.4019345399332481E-2</v>
          </cell>
          <cell r="E8">
            <v>2.2982971032643018E-2</v>
          </cell>
        </row>
        <row r="9">
          <cell r="A9">
            <v>7</v>
          </cell>
          <cell r="B9" t="str">
            <v>RIOJA (LA)</v>
          </cell>
          <cell r="C9">
            <v>69.653248570000045</v>
          </cell>
          <cell r="D9">
            <v>2.7885692608982326E-2</v>
          </cell>
          <cell r="E9">
            <v>2.2982971032643018E-2</v>
          </cell>
        </row>
        <row r="10">
          <cell r="A10">
            <v>8</v>
          </cell>
          <cell r="B10" t="str">
            <v>MURCIA</v>
          </cell>
          <cell r="C10">
            <v>223.18063024999989</v>
          </cell>
          <cell r="D10">
            <v>2.6034332121138037E-2</v>
          </cell>
          <cell r="E10">
            <v>2.2982971032643018E-2</v>
          </cell>
        </row>
        <row r="11">
          <cell r="A11">
            <v>9</v>
          </cell>
          <cell r="B11" t="str">
            <v>C. VALENCIANA</v>
          </cell>
          <cell r="C11">
            <v>934.16710081999906</v>
          </cell>
          <cell r="D11">
            <v>2.7782717880502128E-2</v>
          </cell>
          <cell r="E11">
            <v>2.2982971032643018E-2</v>
          </cell>
        </row>
        <row r="12">
          <cell r="A12">
            <v>10</v>
          </cell>
          <cell r="B12" t="str">
            <v>ARAGÓN</v>
          </cell>
          <cell r="C12">
            <v>324.50157338999998</v>
          </cell>
          <cell r="D12">
            <v>1.9381941820616699E-2</v>
          </cell>
          <cell r="E12">
            <v>2.2982971032643018E-2</v>
          </cell>
        </row>
        <row r="13">
          <cell r="A13">
            <v>11</v>
          </cell>
          <cell r="B13" t="str">
            <v>CASTILLA - LA MANCHA</v>
          </cell>
          <cell r="C13">
            <v>349.67562448999979</v>
          </cell>
          <cell r="D13">
            <v>1.9033220351352576E-2</v>
          </cell>
          <cell r="E13">
            <v>2.2982971032643018E-2</v>
          </cell>
        </row>
        <row r="14">
          <cell r="A14">
            <v>12</v>
          </cell>
          <cell r="B14" t="str">
            <v>CANARIAS</v>
          </cell>
          <cell r="C14">
            <v>308.55124518999986</v>
          </cell>
          <cell r="D14">
            <v>3.8016828881942244E-2</v>
          </cell>
          <cell r="E14">
            <v>2.2982971032643018E-2</v>
          </cell>
        </row>
        <row r="15">
          <cell r="A15">
            <v>13</v>
          </cell>
          <cell r="B15" t="str">
            <v>NAVARRA</v>
          </cell>
          <cell r="C15">
            <v>160.23738728999996</v>
          </cell>
          <cell r="D15">
            <v>2.4703806447363474E-2</v>
          </cell>
          <cell r="E15">
            <v>2.2982971032643018E-2</v>
          </cell>
        </row>
        <row r="16">
          <cell r="A16">
            <v>14</v>
          </cell>
          <cell r="B16" t="str">
            <v>EXTREMADURA</v>
          </cell>
          <cell r="C16">
            <v>193.29116268999988</v>
          </cell>
          <cell r="D16">
            <v>2.378628771779101E-2</v>
          </cell>
          <cell r="E16">
            <v>2.2982971032643018E-2</v>
          </cell>
        </row>
        <row r="17">
          <cell r="A17">
            <v>15</v>
          </cell>
          <cell r="B17" t="str">
            <v>ILLES BALEARS</v>
          </cell>
          <cell r="C17">
            <v>183.70118428999999</v>
          </cell>
          <cell r="D17">
            <v>4.0236895060400624E-2</v>
          </cell>
          <cell r="E17">
            <v>2.2982971032643018E-2</v>
          </cell>
        </row>
        <row r="18">
          <cell r="A18">
            <v>16</v>
          </cell>
          <cell r="B18" t="str">
            <v>MADRID</v>
          </cell>
          <cell r="C18">
            <v>1394.5407516599996</v>
          </cell>
          <cell r="D18">
            <v>2.08714346368577E-2</v>
          </cell>
          <cell r="E18">
            <v>2.2982971032643018E-2</v>
          </cell>
        </row>
        <row r="19">
          <cell r="A19">
            <v>17</v>
          </cell>
          <cell r="B19" t="str">
            <v>CASTILLA Y LEÓN</v>
          </cell>
          <cell r="C19">
            <v>613.67670649999877</v>
          </cell>
          <cell r="D19">
            <v>1.8350049421251402E-2</v>
          </cell>
          <cell r="E19">
            <v>2.2982971032643018E-2</v>
          </cell>
        </row>
        <row r="20">
          <cell r="A20">
            <v>18</v>
          </cell>
          <cell r="B20" t="str">
            <v>CEUTA</v>
          </cell>
          <cell r="C20">
            <v>8.9719264699999997</v>
          </cell>
          <cell r="D20">
            <v>2.5771313778112592E-2</v>
          </cell>
          <cell r="E20">
            <v>2.2982971032643018E-2</v>
          </cell>
        </row>
        <row r="21">
          <cell r="A21">
            <v>19</v>
          </cell>
          <cell r="B21" t="str">
            <v>MELILLA</v>
          </cell>
          <cell r="C21">
            <v>7.7814430799999981</v>
          </cell>
          <cell r="D21">
            <v>3.2679224807641072E-2</v>
          </cell>
          <cell r="E21">
            <v>2.2982971032643018E-2</v>
          </cell>
        </row>
        <row r="26">
          <cell r="A26">
            <v>1</v>
          </cell>
          <cell r="B26" t="str">
            <v>PAÍS VASCO</v>
          </cell>
          <cell r="C26">
            <v>560819</v>
          </cell>
          <cell r="D26">
            <v>2.5258935370733315E-3</v>
          </cell>
          <cell r="E26">
            <v>2.1949250021167099E-3</v>
          </cell>
        </row>
        <row r="27">
          <cell r="A27">
            <v>2</v>
          </cell>
          <cell r="B27" t="str">
            <v>CATALUÑA</v>
          </cell>
          <cell r="C27">
            <v>1734563</v>
          </cell>
          <cell r="D27">
            <v>-1.5535941038254952E-3</v>
          </cell>
          <cell r="E27">
            <v>2.1949250021167099E-3</v>
          </cell>
        </row>
        <row r="28">
          <cell r="A28">
            <v>3</v>
          </cell>
          <cell r="B28" t="str">
            <v>GALICIA</v>
          </cell>
          <cell r="C28">
            <v>764426</v>
          </cell>
          <cell r="D28">
            <v>-1.8033264255876702E-3</v>
          </cell>
          <cell r="E28">
            <v>2.1949250021167099E-3</v>
          </cell>
        </row>
        <row r="29">
          <cell r="A29">
            <v>4</v>
          </cell>
          <cell r="B29" t="str">
            <v>ANDALUCÍA</v>
          </cell>
          <cell r="C29">
            <v>1582444</v>
          </cell>
          <cell r="D29">
            <v>6.6412044753065835E-3</v>
          </cell>
          <cell r="E29">
            <v>2.1949250021167099E-3</v>
          </cell>
        </row>
        <row r="30">
          <cell r="A30">
            <v>5</v>
          </cell>
          <cell r="B30" t="str">
            <v>ASTURIAS</v>
          </cell>
          <cell r="C30">
            <v>300825</v>
          </cell>
          <cell r="D30">
            <v>-4.796956413861575E-3</v>
          </cell>
          <cell r="E30">
            <v>2.1949250021167099E-3</v>
          </cell>
        </row>
        <row r="31">
          <cell r="A31">
            <v>6</v>
          </cell>
          <cell r="B31" t="str">
            <v>CANTABRIA</v>
          </cell>
          <cell r="C31">
            <v>141594</v>
          </cell>
          <cell r="D31">
            <v>1.2232978129131933E-3</v>
          </cell>
          <cell r="E31">
            <v>2.1949250021167099E-3</v>
          </cell>
        </row>
        <row r="32">
          <cell r="A32">
            <v>7</v>
          </cell>
          <cell r="B32" t="str">
            <v>RIOJA (LA)</v>
          </cell>
          <cell r="C32">
            <v>70174</v>
          </cell>
          <cell r="D32">
            <v>4.1066292729692311E-3</v>
          </cell>
          <cell r="E32">
            <v>2.1949250021167099E-3</v>
          </cell>
        </row>
        <row r="33">
          <cell r="A33">
            <v>8</v>
          </cell>
          <cell r="B33" t="str">
            <v>MURCIA</v>
          </cell>
          <cell r="C33">
            <v>249863</v>
          </cell>
          <cell r="D33">
            <v>4.5470627020247623E-3</v>
          </cell>
          <cell r="E33">
            <v>2.1949250021167099E-3</v>
          </cell>
        </row>
        <row r="34">
          <cell r="A34">
            <v>9</v>
          </cell>
          <cell r="B34" t="str">
            <v>C. VALENCIANA</v>
          </cell>
          <cell r="C34">
            <v>1001053</v>
          </cell>
          <cell r="D34">
            <v>6.880826222174008E-3</v>
          </cell>
          <cell r="E34">
            <v>2.1949250021167099E-3</v>
          </cell>
        </row>
        <row r="35">
          <cell r="A35">
            <v>10</v>
          </cell>
          <cell r="B35" t="str">
            <v>ARAGÓN</v>
          </cell>
          <cell r="C35">
            <v>303985</v>
          </cell>
          <cell r="D35">
            <v>-1.2714704374909847E-3</v>
          </cell>
          <cell r="E35">
            <v>2.1949250021167099E-3</v>
          </cell>
        </row>
        <row r="36">
          <cell r="A36">
            <v>11</v>
          </cell>
          <cell r="B36" t="str">
            <v>CASTILLA - LA MANCHA</v>
          </cell>
          <cell r="C36">
            <v>373699</v>
          </cell>
          <cell r="D36">
            <v>-2.3279965613995923E-3</v>
          </cell>
          <cell r="E36">
            <v>2.1949250021167099E-3</v>
          </cell>
        </row>
        <row r="37">
          <cell r="A37">
            <v>12</v>
          </cell>
          <cell r="B37" t="str">
            <v>CANARIAS</v>
          </cell>
          <cell r="C37">
            <v>332655</v>
          </cell>
          <cell r="D37">
            <v>1.8604992972603762E-2</v>
          </cell>
          <cell r="E37">
            <v>2.1949250021167099E-3</v>
          </cell>
        </row>
        <row r="38">
          <cell r="A38">
            <v>13</v>
          </cell>
          <cell r="B38" t="str">
            <v>NAVARRA</v>
          </cell>
          <cell r="C38">
            <v>137592</v>
          </cell>
          <cell r="D38">
            <v>3.1569200708667644E-3</v>
          </cell>
          <cell r="E38">
            <v>2.1949250021167099E-3</v>
          </cell>
        </row>
        <row r="39">
          <cell r="A39">
            <v>14</v>
          </cell>
          <cell r="B39" t="str">
            <v>EXTREMADURA</v>
          </cell>
          <cell r="C39">
            <v>229149</v>
          </cell>
          <cell r="D39">
            <v>3.0070646321926908E-3</v>
          </cell>
          <cell r="E39">
            <v>2.1949250021167099E-3</v>
          </cell>
        </row>
        <row r="40">
          <cell r="A40">
            <v>15</v>
          </cell>
          <cell r="B40" t="str">
            <v>ILLES BALEARS</v>
          </cell>
          <cell r="C40">
            <v>195506</v>
          </cell>
          <cell r="D40">
            <v>1.6397022126102057E-2</v>
          </cell>
          <cell r="E40">
            <v>2.1949250021167099E-3</v>
          </cell>
        </row>
        <row r="41">
          <cell r="A41">
            <v>16</v>
          </cell>
          <cell r="B41" t="str">
            <v>MADRID</v>
          </cell>
          <cell r="C41">
            <v>1171214</v>
          </cell>
          <cell r="D41">
            <v>6.9463371955413855E-4</v>
          </cell>
          <cell r="E41">
            <v>2.1949250021167099E-3</v>
          </cell>
        </row>
        <row r="42">
          <cell r="A42">
            <v>17</v>
          </cell>
          <cell r="B42" t="str">
            <v>CASTILLA Y LEÓN</v>
          </cell>
          <cell r="C42">
            <v>611143</v>
          </cell>
          <cell r="D42">
            <v>-5.4419377464454133E-3</v>
          </cell>
          <cell r="E42">
            <v>2.1949250021167099E-3</v>
          </cell>
        </row>
        <row r="43">
          <cell r="A43">
            <v>18</v>
          </cell>
          <cell r="B43" t="str">
            <v>CEUTA</v>
          </cell>
          <cell r="C43">
            <v>8780</v>
          </cell>
          <cell r="D43">
            <v>6.9962151622893209E-3</v>
          </cell>
          <cell r="E43">
            <v>2.1949250021167099E-3</v>
          </cell>
        </row>
        <row r="44">
          <cell r="A44">
            <v>19</v>
          </cell>
          <cell r="B44" t="str">
            <v>MELILLA</v>
          </cell>
          <cell r="C44">
            <v>8072</v>
          </cell>
          <cell r="D44">
            <v>4.729897933781535E-3</v>
          </cell>
          <cell r="E44">
            <v>2.1949250021167099E-3</v>
          </cell>
        </row>
        <row r="49">
          <cell r="A49">
            <v>1</v>
          </cell>
          <cell r="B49" t="str">
            <v>PAÍS VASCO</v>
          </cell>
          <cell r="C49">
            <v>1258.1939478512681</v>
          </cell>
          <cell r="D49">
            <v>2.0092612896660089E-2</v>
          </cell>
          <cell r="E49">
            <v>2.0742517759688717E-2</v>
          </cell>
        </row>
        <row r="50">
          <cell r="A50">
            <v>2</v>
          </cell>
          <cell r="B50" t="str">
            <v>CATALUÑA</v>
          </cell>
          <cell r="C50">
            <v>1050.864163377174</v>
          </cell>
          <cell r="D50">
            <v>2.144831079363696E-2</v>
          </cell>
          <cell r="E50">
            <v>2.0742517759688717E-2</v>
          </cell>
        </row>
        <row r="51">
          <cell r="A51">
            <v>3</v>
          </cell>
          <cell r="B51" t="str">
            <v>GALICIA</v>
          </cell>
          <cell r="C51">
            <v>861.26138693607959</v>
          </cell>
          <cell r="D51">
            <v>2.2774982356948525E-2</v>
          </cell>
          <cell r="E51">
            <v>2.0742517759688717E-2</v>
          </cell>
        </row>
        <row r="52">
          <cell r="A52">
            <v>4</v>
          </cell>
          <cell r="B52" t="str">
            <v>ANDALUCÍA</v>
          </cell>
          <cell r="C52">
            <v>906.71997357884516</v>
          </cell>
          <cell r="D52">
            <v>1.9590866005494201E-2</v>
          </cell>
          <cell r="E52">
            <v>2.0742517759688717E-2</v>
          </cell>
        </row>
        <row r="53">
          <cell r="A53">
            <v>5</v>
          </cell>
          <cell r="B53" t="str">
            <v>ASTURIAS</v>
          </cell>
          <cell r="C53">
            <v>1193.3148110030747</v>
          </cell>
          <cell r="D53">
            <v>1.9471320389756741E-2</v>
          </cell>
          <cell r="E53">
            <v>2.0742517759688717E-2</v>
          </cell>
        </row>
        <row r="54">
          <cell r="A54">
            <v>6</v>
          </cell>
          <cell r="B54" t="str">
            <v>CANTABRIA</v>
          </cell>
          <cell r="C54">
            <v>1070.0070646355073</v>
          </cell>
          <cell r="D54">
            <v>2.2768195302901306E-2</v>
          </cell>
          <cell r="E54">
            <v>2.0742517759688717E-2</v>
          </cell>
        </row>
        <row r="55">
          <cell r="A55">
            <v>7</v>
          </cell>
          <cell r="B55" t="str">
            <v>RIOJA (LA)</v>
          </cell>
          <cell r="C55">
            <v>992.57913999487039</v>
          </cell>
          <cell r="D55">
            <v>2.3681810918060098E-2</v>
          </cell>
          <cell r="E55">
            <v>2.0742517759688717E-2</v>
          </cell>
        </row>
        <row r="56">
          <cell r="A56">
            <v>8</v>
          </cell>
          <cell r="B56" t="str">
            <v>MURCIA</v>
          </cell>
          <cell r="C56">
            <v>893.21200117664443</v>
          </cell>
          <cell r="D56">
            <v>2.139000771284616E-2</v>
          </cell>
          <cell r="E56">
            <v>2.0742517759688717E-2</v>
          </cell>
        </row>
        <row r="57">
          <cell r="A57">
            <v>9</v>
          </cell>
          <cell r="B57" t="str">
            <v>C. VALENCIANA</v>
          </cell>
          <cell r="C57">
            <v>933.18445758616087</v>
          </cell>
          <cell r="D57">
            <v>2.0759052227414143E-2</v>
          </cell>
          <cell r="E57">
            <v>2.0742517759688717E-2</v>
          </cell>
        </row>
        <row r="58">
          <cell r="A58">
            <v>10</v>
          </cell>
          <cell r="B58" t="str">
            <v>ARAGÓN</v>
          </cell>
          <cell r="C58">
            <v>1067.4920584568317</v>
          </cell>
          <cell r="D58">
            <v>2.0679705892806099E-2</v>
          </cell>
          <cell r="E58">
            <v>2.0742517759688717E-2</v>
          </cell>
        </row>
        <row r="59">
          <cell r="A59">
            <v>11</v>
          </cell>
          <cell r="B59" t="str">
            <v>CASTILLA - LA MANCHA</v>
          </cell>
          <cell r="C59">
            <v>935.71463795728585</v>
          </cell>
          <cell r="D59">
            <v>2.1411061790977293E-2</v>
          </cell>
          <cell r="E59">
            <v>2.0742517759688717E-2</v>
          </cell>
        </row>
        <row r="60">
          <cell r="A60">
            <v>12</v>
          </cell>
          <cell r="B60" t="str">
            <v>CANARIAS</v>
          </cell>
          <cell r="C60">
            <v>927.54128207903045</v>
          </cell>
          <cell r="D60">
            <v>1.9057275433815191E-2</v>
          </cell>
          <cell r="E60">
            <v>2.0742517759688717E-2</v>
          </cell>
        </row>
        <row r="61">
          <cell r="A61">
            <v>13</v>
          </cell>
          <cell r="B61" t="str">
            <v>NAVARRA</v>
          </cell>
          <cell r="C61">
            <v>1164.5836043519969</v>
          </cell>
          <cell r="D61">
            <v>2.1479078642028027E-2</v>
          </cell>
          <cell r="E61">
            <v>2.0742517759688717E-2</v>
          </cell>
        </row>
        <row r="62">
          <cell r="A62">
            <v>14</v>
          </cell>
          <cell r="B62" t="str">
            <v>EXTREMADURA</v>
          </cell>
          <cell r="C62">
            <v>843.51737380481643</v>
          </cell>
          <cell r="D62">
            <v>2.0716925950285514E-2</v>
          </cell>
          <cell r="E62">
            <v>2.0742517759688717E-2</v>
          </cell>
        </row>
        <row r="63">
          <cell r="A63">
            <v>15</v>
          </cell>
          <cell r="B63" t="str">
            <v>ILLES BALEARS</v>
          </cell>
          <cell r="C63">
            <v>939.61916406657576</v>
          </cell>
          <cell r="D63">
            <v>2.3455276250642809E-2</v>
          </cell>
          <cell r="E63">
            <v>2.0742517759688717E-2</v>
          </cell>
        </row>
        <row r="64">
          <cell r="A64">
            <v>16</v>
          </cell>
          <cell r="B64" t="str">
            <v>MADRID</v>
          </cell>
          <cell r="C64">
            <v>1190.6797149453469</v>
          </cell>
          <cell r="D64">
            <v>2.0162795159904601E-2</v>
          </cell>
          <cell r="E64">
            <v>2.0742517759688717E-2</v>
          </cell>
        </row>
        <row r="65">
          <cell r="A65">
            <v>17</v>
          </cell>
          <cell r="B65" t="str">
            <v>CASTILLA Y LEÓN</v>
          </cell>
          <cell r="C65">
            <v>1004.1458488438857</v>
          </cell>
          <cell r="D65">
            <v>2.3922170128295006E-2</v>
          </cell>
          <cell r="E65">
            <v>2.0742517759688717E-2</v>
          </cell>
        </row>
        <row r="66">
          <cell r="A66">
            <v>18</v>
          </cell>
          <cell r="B66" t="str">
            <v>CEUTA</v>
          </cell>
          <cell r="C66">
            <v>1021.8595068337131</v>
          </cell>
          <cell r="D66">
            <v>1.8644656586715991E-2</v>
          </cell>
          <cell r="E66">
            <v>2.0742517759688717E-2</v>
          </cell>
        </row>
        <row r="67">
          <cell r="A67">
            <v>19</v>
          </cell>
          <cell r="B67" t="str">
            <v>MELILLA</v>
          </cell>
          <cell r="C67">
            <v>964.0043458870166</v>
          </cell>
          <cell r="D67">
            <v>2.7817751747347241E-2</v>
          </cell>
          <cell r="E67">
            <v>2.0742517759688717E-2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62"/>
  <sheetViews>
    <sheetView showGridLines="0" showRowColHeaders="0" tabSelected="1" topLeftCell="A13" zoomScaleNormal="100" workbookViewId="0">
      <selection activeCell="H49" sqref="H49"/>
    </sheetView>
  </sheetViews>
  <sheetFormatPr baseColWidth="10" defaultRowHeight="15"/>
  <cols>
    <col min="1" max="1" width="13.85546875" style="17" customWidth="1"/>
    <col min="2" max="2" width="11.42578125" style="17"/>
    <col min="3" max="3" width="26.28515625" style="17" customWidth="1"/>
    <col min="4" max="4" width="13.7109375" style="17" customWidth="1"/>
    <col min="5" max="5" width="20" style="17" customWidth="1"/>
    <col min="6" max="16384" width="11.42578125" style="17"/>
  </cols>
  <sheetData>
    <row r="1" spans="1:18">
      <c r="A1" s="22"/>
      <c r="B1" s="22"/>
      <c r="C1" s="22"/>
      <c r="D1" s="22"/>
      <c r="E1" s="22"/>
    </row>
    <row r="2" spans="1:18">
      <c r="A2" s="22"/>
      <c r="B2" s="22"/>
      <c r="C2" s="22"/>
      <c r="D2" s="22"/>
      <c r="E2" s="22"/>
    </row>
    <row r="3" spans="1:18">
      <c r="A3" s="22"/>
      <c r="B3" s="22"/>
      <c r="C3" s="22"/>
      <c r="D3" s="22"/>
      <c r="E3" s="22"/>
    </row>
    <row r="4" spans="1:18" ht="15.75">
      <c r="A4" s="22"/>
      <c r="B4" s="22"/>
      <c r="C4" s="22"/>
      <c r="D4" s="22"/>
      <c r="E4" s="22"/>
      <c r="H4" s="9" t="s">
        <v>190</v>
      </c>
    </row>
    <row r="5" spans="1:18">
      <c r="A5" s="22"/>
      <c r="B5" s="22"/>
      <c r="C5" s="22"/>
      <c r="D5" s="22"/>
      <c r="E5" s="22"/>
    </row>
    <row r="6" spans="1:18">
      <c r="A6" s="22"/>
      <c r="B6" s="22"/>
      <c r="C6" s="22"/>
      <c r="D6" s="22"/>
      <c r="E6" s="22"/>
    </row>
    <row r="7" spans="1:18">
      <c r="A7" s="22"/>
      <c r="B7" s="22"/>
      <c r="C7" s="22"/>
      <c r="D7" s="22"/>
      <c r="E7" s="22"/>
    </row>
    <row r="8" spans="1:18">
      <c r="A8" s="22"/>
      <c r="B8" s="22"/>
      <c r="C8" s="22"/>
      <c r="D8" s="22"/>
      <c r="E8" s="22"/>
    </row>
    <row r="9" spans="1:18">
      <c r="A9" s="22"/>
      <c r="B9" s="22"/>
      <c r="C9" s="22"/>
      <c r="D9" s="22"/>
      <c r="E9" s="22"/>
    </row>
    <row r="10" spans="1:18">
      <c r="A10" s="22"/>
      <c r="B10" s="22"/>
      <c r="C10" s="22"/>
      <c r="D10" s="22"/>
      <c r="E10" s="22"/>
    </row>
    <row r="11" spans="1:18">
      <c r="A11" s="22"/>
      <c r="B11" s="22"/>
      <c r="C11" s="22"/>
      <c r="D11" s="22"/>
      <c r="E11" s="22"/>
      <c r="F11" s="327"/>
      <c r="G11" s="327"/>
      <c r="H11" s="327"/>
      <c r="I11" s="327"/>
      <c r="J11" s="327"/>
      <c r="K11" s="327"/>
      <c r="L11" s="327"/>
      <c r="M11" s="327"/>
    </row>
    <row r="12" spans="1:18" ht="46.5">
      <c r="A12" s="22"/>
      <c r="B12" s="22"/>
      <c r="C12" s="22"/>
      <c r="D12" s="22"/>
      <c r="E12" s="22"/>
      <c r="F12" s="327"/>
      <c r="G12" s="328"/>
      <c r="H12" s="327"/>
      <c r="I12" s="327"/>
      <c r="J12" s="327"/>
      <c r="K12" s="327"/>
      <c r="L12" s="327"/>
      <c r="M12" s="327"/>
    </row>
    <row r="13" spans="1:18">
      <c r="A13" s="22"/>
      <c r="B13" s="22"/>
      <c r="C13" s="22"/>
      <c r="D13" s="22"/>
      <c r="E13" s="22"/>
      <c r="F13" s="327"/>
      <c r="G13" s="327"/>
      <c r="H13" s="327"/>
      <c r="I13" s="327"/>
      <c r="J13" s="327"/>
      <c r="K13" s="327"/>
      <c r="L13" s="327"/>
      <c r="M13" s="327"/>
    </row>
    <row r="14" spans="1:18">
      <c r="A14" s="22"/>
      <c r="B14" s="22"/>
      <c r="C14" s="22"/>
      <c r="D14" s="22"/>
      <c r="E14" s="22"/>
    </row>
    <row r="15" spans="1:18" ht="15.75">
      <c r="A15" s="22"/>
      <c r="B15" s="22"/>
      <c r="C15" s="22"/>
      <c r="D15" s="22"/>
      <c r="E15" s="22"/>
      <c r="P15" s="338"/>
      <c r="Q15" s="339"/>
      <c r="R15" s="340"/>
    </row>
    <row r="16" spans="1:18" ht="15.75">
      <c r="A16" s="22"/>
      <c r="B16" s="22"/>
      <c r="C16" s="22"/>
      <c r="D16" s="22"/>
      <c r="E16" s="22"/>
      <c r="P16" s="338"/>
      <c r="Q16" s="339"/>
      <c r="R16" s="340"/>
    </row>
    <row r="17" spans="1:13">
      <c r="A17" s="22"/>
      <c r="B17" s="22"/>
      <c r="C17" s="22"/>
      <c r="D17" s="22"/>
      <c r="E17" s="22"/>
    </row>
    <row r="18" spans="1:13">
      <c r="A18" s="22"/>
      <c r="B18" s="22"/>
      <c r="C18" s="22"/>
      <c r="D18" s="22"/>
      <c r="E18" s="22"/>
    </row>
    <row r="19" spans="1:13">
      <c r="A19" s="22"/>
      <c r="B19" s="22"/>
      <c r="C19" s="22"/>
      <c r="D19" s="22"/>
      <c r="E19" s="22"/>
    </row>
    <row r="20" spans="1:13">
      <c r="A20" s="22"/>
      <c r="B20" s="22"/>
      <c r="C20" s="22"/>
      <c r="D20" s="22"/>
      <c r="E20" s="22"/>
    </row>
    <row r="21" spans="1:13">
      <c r="A21" s="22"/>
      <c r="B21" s="22"/>
      <c r="C21" s="22"/>
      <c r="D21" s="22"/>
      <c r="E21" s="22"/>
    </row>
    <row r="22" spans="1:13">
      <c r="A22" s="22"/>
      <c r="B22" s="22"/>
      <c r="C22" s="22"/>
      <c r="D22" s="22"/>
      <c r="E22" s="22"/>
    </row>
    <row r="23" spans="1:13">
      <c r="A23" s="22"/>
      <c r="B23" s="22"/>
      <c r="C23" s="22"/>
      <c r="D23" s="22"/>
      <c r="E23" s="22"/>
    </row>
    <row r="24" spans="1:13">
      <c r="A24" s="22"/>
      <c r="B24" s="22"/>
      <c r="C24" s="22"/>
      <c r="D24" s="22"/>
      <c r="E24" s="22"/>
    </row>
    <row r="25" spans="1:13">
      <c r="A25" s="22"/>
      <c r="B25" s="22"/>
      <c r="C25" s="22"/>
      <c r="D25" s="22"/>
      <c r="E25" s="22"/>
    </row>
    <row r="26" spans="1:13">
      <c r="A26" s="22"/>
      <c r="B26" s="22"/>
      <c r="C26" s="22"/>
      <c r="D26" s="22"/>
      <c r="E26" s="22"/>
    </row>
    <row r="27" spans="1:13" ht="3.4" customHeight="1">
      <c r="A27" s="22"/>
      <c r="B27" s="22"/>
      <c r="C27" s="22"/>
      <c r="D27" s="22"/>
      <c r="E27" s="22"/>
    </row>
    <row r="28" spans="1:13" ht="15.75">
      <c r="A28" s="22"/>
      <c r="B28" s="22"/>
      <c r="C28" s="22"/>
      <c r="D28" s="22"/>
      <c r="E28" s="22"/>
      <c r="K28" s="338"/>
      <c r="L28" s="339"/>
      <c r="M28" s="340"/>
    </row>
    <row r="29" spans="1:13" ht="1.35" customHeight="1">
      <c r="A29" s="22"/>
      <c r="B29" s="22"/>
      <c r="C29" s="22"/>
      <c r="D29" s="22"/>
      <c r="E29" s="22"/>
      <c r="K29" s="338"/>
      <c r="L29" s="339"/>
      <c r="M29" s="340"/>
    </row>
    <row r="30" spans="1:13">
      <c r="A30" s="22"/>
      <c r="B30" s="22"/>
      <c r="C30" s="22"/>
      <c r="D30" s="22"/>
      <c r="E30" s="22"/>
    </row>
    <row r="31" spans="1:13">
      <c r="A31" s="22"/>
      <c r="B31" s="22"/>
      <c r="C31" s="22"/>
      <c r="D31" s="22"/>
      <c r="E31" s="22"/>
    </row>
    <row r="32" spans="1:13">
      <c r="A32" s="22"/>
      <c r="B32" s="22"/>
      <c r="C32" s="22"/>
      <c r="D32" s="22"/>
      <c r="E32" s="22"/>
    </row>
    <row r="33" spans="1:11">
      <c r="A33" s="22"/>
      <c r="B33" s="22"/>
      <c r="C33" s="22"/>
      <c r="D33" s="22"/>
      <c r="E33" s="22"/>
    </row>
    <row r="34" spans="1:11">
      <c r="A34" s="22"/>
      <c r="B34" s="22"/>
      <c r="C34" s="22"/>
      <c r="D34" s="22"/>
      <c r="E34" s="22"/>
    </row>
    <row r="35" spans="1:11">
      <c r="A35" s="22"/>
      <c r="B35" s="22"/>
      <c r="C35" s="22"/>
      <c r="D35" s="22"/>
      <c r="E35" s="22"/>
    </row>
    <row r="36" spans="1:11">
      <c r="A36" s="22"/>
      <c r="B36" s="22"/>
      <c r="C36" s="22"/>
      <c r="D36" s="22"/>
      <c r="E36" s="22"/>
    </row>
    <row r="37" spans="1:11" ht="15.75">
      <c r="A37" s="22"/>
      <c r="B37" s="22"/>
      <c r="C37" s="22"/>
      <c r="D37" s="22"/>
      <c r="E37" s="22"/>
      <c r="K37" s="340"/>
    </row>
    <row r="38" spans="1:11">
      <c r="A38" s="22"/>
      <c r="B38" s="22"/>
      <c r="C38" s="22"/>
      <c r="D38" s="22"/>
      <c r="E38" s="22"/>
    </row>
    <row r="39" spans="1:11">
      <c r="A39" s="22"/>
      <c r="B39" s="22"/>
      <c r="C39" s="22"/>
      <c r="D39" s="22"/>
      <c r="E39" s="22"/>
    </row>
    <row r="40" spans="1:11">
      <c r="A40" s="22"/>
      <c r="B40" s="22"/>
      <c r="C40" s="22"/>
      <c r="D40" s="22"/>
      <c r="E40" s="22"/>
    </row>
    <row r="41" spans="1:11">
      <c r="A41" s="22"/>
      <c r="B41" s="22"/>
      <c r="C41" s="22"/>
      <c r="D41" s="22"/>
      <c r="E41" s="22"/>
    </row>
    <row r="42" spans="1:11">
      <c r="A42" s="22"/>
      <c r="B42" s="22"/>
      <c r="C42" s="22"/>
      <c r="D42" s="22"/>
      <c r="E42" s="22"/>
    </row>
    <row r="43" spans="1:11" ht="15.75">
      <c r="A43" s="22"/>
      <c r="B43" s="22"/>
      <c r="C43" s="22"/>
      <c r="D43" s="22"/>
      <c r="E43" s="22"/>
      <c r="I43" s="23"/>
    </row>
    <row r="44" spans="1:11" ht="15.75">
      <c r="A44" s="22"/>
      <c r="B44" s="22"/>
      <c r="C44" s="22"/>
      <c r="D44" s="22"/>
      <c r="E44" s="22"/>
      <c r="J44" s="338"/>
    </row>
    <row r="45" spans="1:11">
      <c r="A45" s="22"/>
      <c r="B45" s="22"/>
      <c r="C45" s="22"/>
      <c r="D45" s="22"/>
      <c r="E45" s="22"/>
    </row>
    <row r="46" spans="1:11">
      <c r="A46" s="22"/>
      <c r="B46" s="22"/>
      <c r="C46" s="22"/>
      <c r="D46" s="22"/>
      <c r="E46" s="22"/>
    </row>
    <row r="47" spans="1:11">
      <c r="A47" s="22"/>
      <c r="B47" s="22"/>
      <c r="C47" s="22"/>
      <c r="D47" s="22"/>
      <c r="E47" s="22"/>
    </row>
    <row r="48" spans="1:11">
      <c r="A48" s="22"/>
      <c r="B48" s="22"/>
      <c r="C48" s="22"/>
      <c r="D48" s="22"/>
      <c r="E48" s="22"/>
    </row>
    <row r="49" spans="1:10">
      <c r="A49" s="22"/>
      <c r="B49" s="22"/>
      <c r="C49" s="22"/>
      <c r="D49" s="22"/>
      <c r="E49" s="22"/>
    </row>
    <row r="50" spans="1:10">
      <c r="A50" s="22"/>
      <c r="B50" s="22"/>
      <c r="C50" s="22"/>
      <c r="D50" s="22"/>
      <c r="E50" s="22"/>
    </row>
    <row r="51" spans="1:10">
      <c r="A51" s="22"/>
      <c r="B51" s="22"/>
      <c r="C51" s="22"/>
      <c r="D51" s="22"/>
      <c r="E51" s="22"/>
    </row>
    <row r="52" spans="1:10">
      <c r="A52" s="22"/>
      <c r="B52" s="22"/>
      <c r="C52" s="22"/>
      <c r="D52" s="22"/>
      <c r="E52" s="22"/>
    </row>
    <row r="53" spans="1:10">
      <c r="A53" s="22"/>
      <c r="B53" s="22"/>
      <c r="C53" s="22"/>
      <c r="D53" s="22"/>
      <c r="E53" s="22"/>
    </row>
    <row r="54" spans="1:10">
      <c r="A54" s="22"/>
      <c r="B54" s="22"/>
      <c r="C54" s="22"/>
      <c r="D54" s="22"/>
      <c r="E54" s="22"/>
    </row>
    <row r="55" spans="1:10">
      <c r="A55" s="22"/>
      <c r="B55" s="22"/>
      <c r="C55" s="22"/>
      <c r="D55" s="22"/>
      <c r="E55" s="22"/>
    </row>
    <row r="56" spans="1:10" ht="15.75">
      <c r="A56" s="22"/>
      <c r="B56" s="22"/>
      <c r="C56" s="22"/>
      <c r="D56" s="22"/>
      <c r="E56" s="22"/>
      <c r="G56" s="338"/>
    </row>
    <row r="57" spans="1:10">
      <c r="A57" s="22"/>
      <c r="B57" s="22"/>
      <c r="C57" s="22"/>
      <c r="D57" s="22"/>
      <c r="E57" s="22"/>
    </row>
    <row r="58" spans="1:10">
      <c r="A58" s="22"/>
      <c r="B58" s="22"/>
      <c r="C58" s="22"/>
      <c r="D58" s="22"/>
      <c r="E58" s="22"/>
    </row>
    <row r="59" spans="1:10" ht="15.75">
      <c r="A59" s="22"/>
      <c r="B59" s="22"/>
      <c r="C59" s="22"/>
      <c r="D59" s="22"/>
      <c r="E59" s="22"/>
      <c r="G59" s="24"/>
      <c r="J59" s="24"/>
    </row>
    <row r="60" spans="1:10">
      <c r="A60" s="22"/>
      <c r="B60" s="22"/>
      <c r="C60" s="22"/>
      <c r="D60" s="22"/>
      <c r="E60" s="22"/>
    </row>
    <row r="61" spans="1:10" ht="15.75">
      <c r="A61" s="22"/>
      <c r="B61" s="22"/>
      <c r="C61" s="22"/>
      <c r="D61" s="22"/>
      <c r="E61" s="22"/>
      <c r="G61" s="24"/>
    </row>
    <row r="62" spans="1:10" ht="31.5" customHeight="1">
      <c r="A62" s="22"/>
      <c r="B62" s="22"/>
      <c r="C62" s="22"/>
      <c r="D62" s="22"/>
      <c r="E62" s="22"/>
    </row>
  </sheetData>
  <hyperlinks>
    <hyperlink ref="H4" location="Indice!A1" display="Volver al índice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Y139"/>
  <sheetViews>
    <sheetView showGridLines="0" showRowColHeaders="0" showOutlineSymbols="0" zoomScaleNormal="100" workbookViewId="0">
      <pane ySplit="9" topLeftCell="A10" activePane="bottomLeft" state="frozen"/>
      <selection activeCell="I78" sqref="I78"/>
      <selection pane="bottomLeft" activeCell="K38" sqref="K38"/>
    </sheetView>
  </sheetViews>
  <sheetFormatPr baseColWidth="10" defaultColWidth="11.42578125" defaultRowHeight="15.75"/>
  <cols>
    <col min="1" max="1" width="8" style="210" customWidth="1"/>
    <col min="2" max="2" width="24.7109375" style="214" customWidth="1"/>
    <col min="3" max="8" width="18.7109375" style="214" customWidth="1"/>
    <col min="9" max="10" width="11.42578125" style="214"/>
    <col min="11" max="11" width="34.85546875" style="214" customWidth="1"/>
    <col min="12" max="16384" width="11.42578125" style="214"/>
  </cols>
  <sheetData>
    <row r="1" spans="1:233" s="1" customFormat="1" ht="15.75" customHeight="1">
      <c r="A1" s="8"/>
      <c r="D1" s="204"/>
    </row>
    <row r="2" spans="1:233" s="1" customFormat="1">
      <c r="A2" s="8"/>
      <c r="D2" s="204"/>
    </row>
    <row r="3" spans="1:233" s="1" customFormat="1" ht="18.75">
      <c r="A3" s="11"/>
      <c r="B3" s="205" t="s">
        <v>47</v>
      </c>
      <c r="C3" s="206"/>
      <c r="D3" s="207"/>
      <c r="E3" s="206"/>
      <c r="F3" s="206"/>
      <c r="G3" s="206"/>
      <c r="H3" s="206"/>
    </row>
    <row r="4" spans="1:233" s="1" customFormat="1">
      <c r="A4" s="8"/>
      <c r="B4" s="208"/>
      <c r="C4" s="206"/>
      <c r="D4" s="207"/>
      <c r="E4" s="206"/>
      <c r="F4" s="206"/>
      <c r="G4" s="206"/>
      <c r="H4" s="206"/>
    </row>
    <row r="5" spans="1:233" s="1" customFormat="1" ht="18.75">
      <c r="A5" s="10"/>
      <c r="B5" s="209" t="s">
        <v>200</v>
      </c>
      <c r="C5" s="206"/>
      <c r="D5" s="207"/>
      <c r="E5" s="206"/>
      <c r="F5" s="206"/>
      <c r="G5" s="206"/>
      <c r="H5" s="206"/>
      <c r="J5" s="9" t="s">
        <v>188</v>
      </c>
    </row>
    <row r="6" spans="1:233" ht="9" customHeight="1">
      <c r="B6" s="211"/>
      <c r="C6" s="212"/>
      <c r="D6" s="213"/>
      <c r="E6" s="212"/>
      <c r="F6" s="212"/>
      <c r="G6" s="212"/>
      <c r="H6" s="212"/>
    </row>
    <row r="7" spans="1:233" ht="18.75" customHeight="1">
      <c r="A7" s="438" t="s">
        <v>177</v>
      </c>
      <c r="B7" s="440" t="s">
        <v>48</v>
      </c>
      <c r="C7" s="215" t="s">
        <v>49</v>
      </c>
      <c r="D7" s="216"/>
      <c r="E7" s="215" t="s">
        <v>50</v>
      </c>
      <c r="F7" s="215"/>
      <c r="G7" s="215" t="s">
        <v>51</v>
      </c>
      <c r="H7" s="215"/>
    </row>
    <row r="8" spans="1:233" ht="24" customHeight="1">
      <c r="A8" s="439"/>
      <c r="B8" s="441"/>
      <c r="C8" s="217" t="s">
        <v>7</v>
      </c>
      <c r="D8" s="218" t="s">
        <v>52</v>
      </c>
      <c r="E8" s="217" t="s">
        <v>7</v>
      </c>
      <c r="F8" s="218" t="s">
        <v>52</v>
      </c>
      <c r="G8" s="217" t="s">
        <v>7</v>
      </c>
      <c r="H8" s="218" t="s">
        <v>52</v>
      </c>
    </row>
    <row r="9" spans="1:233" ht="24" hidden="1" customHeight="1">
      <c r="A9" s="219"/>
      <c r="B9" s="220"/>
      <c r="C9" s="221"/>
      <c r="D9" s="222"/>
      <c r="E9" s="221"/>
      <c r="F9" s="222"/>
      <c r="G9" s="221"/>
      <c r="H9" s="222"/>
    </row>
    <row r="10" spans="1:233" s="228" customFormat="1" ht="18" customHeight="1">
      <c r="A10" s="210"/>
      <c r="B10" s="223" t="s">
        <v>53</v>
      </c>
      <c r="C10" s="224">
        <v>205902</v>
      </c>
      <c r="D10" s="225">
        <v>909.4887209934825</v>
      </c>
      <c r="E10" s="224">
        <v>904897</v>
      </c>
      <c r="F10" s="225">
        <v>1050.2164180343175</v>
      </c>
      <c r="G10" s="224">
        <v>391101</v>
      </c>
      <c r="H10" s="225">
        <v>675.22375649768219</v>
      </c>
      <c r="I10" s="226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  <c r="CK10" s="227"/>
      <c r="CL10" s="227"/>
      <c r="CM10" s="227"/>
      <c r="CN10" s="227"/>
      <c r="CO10" s="227"/>
      <c r="CP10" s="227"/>
      <c r="CQ10" s="227"/>
      <c r="CR10" s="227"/>
      <c r="CS10" s="227"/>
      <c r="CT10" s="227"/>
      <c r="CU10" s="227"/>
      <c r="CV10" s="227"/>
      <c r="CW10" s="227"/>
      <c r="CX10" s="227"/>
      <c r="CY10" s="227"/>
      <c r="CZ10" s="227"/>
      <c r="DA10" s="227"/>
      <c r="DB10" s="227"/>
      <c r="DC10" s="227"/>
      <c r="DD10" s="227"/>
      <c r="DE10" s="227"/>
      <c r="DF10" s="227"/>
      <c r="DG10" s="227"/>
      <c r="DH10" s="227"/>
      <c r="DI10" s="227"/>
      <c r="DJ10" s="227"/>
      <c r="DK10" s="227"/>
      <c r="DL10" s="227"/>
      <c r="DM10" s="227"/>
      <c r="DN10" s="227"/>
      <c r="DO10" s="227"/>
      <c r="DP10" s="227"/>
      <c r="DQ10" s="227"/>
      <c r="DR10" s="227"/>
      <c r="DS10" s="227"/>
      <c r="DT10" s="227"/>
      <c r="DU10" s="227"/>
      <c r="DV10" s="227"/>
      <c r="DW10" s="227"/>
      <c r="DX10" s="227"/>
      <c r="DY10" s="227"/>
      <c r="DZ10" s="227"/>
      <c r="EA10" s="227"/>
      <c r="EB10" s="227"/>
      <c r="EC10" s="227"/>
      <c r="ED10" s="227"/>
      <c r="EE10" s="227"/>
      <c r="EF10" s="227"/>
      <c r="EG10" s="227"/>
      <c r="EH10" s="227"/>
      <c r="EI10" s="227"/>
      <c r="EJ10" s="227"/>
      <c r="EK10" s="227"/>
      <c r="EL10" s="227"/>
      <c r="EM10" s="227"/>
      <c r="EN10" s="227"/>
      <c r="EO10" s="227"/>
      <c r="EP10" s="227"/>
      <c r="EQ10" s="227"/>
      <c r="ER10" s="227"/>
      <c r="ES10" s="227"/>
      <c r="ET10" s="227"/>
      <c r="EU10" s="227"/>
      <c r="EV10" s="227"/>
      <c r="EW10" s="227"/>
      <c r="EX10" s="227"/>
      <c r="EY10" s="227"/>
      <c r="EZ10" s="227"/>
      <c r="FA10" s="227"/>
      <c r="FB10" s="227"/>
      <c r="FC10" s="227"/>
      <c r="FD10" s="227"/>
      <c r="FE10" s="227"/>
      <c r="FF10" s="227"/>
      <c r="FG10" s="227"/>
      <c r="FH10" s="227"/>
      <c r="FI10" s="227"/>
      <c r="FJ10" s="227"/>
      <c r="FK10" s="227"/>
      <c r="FL10" s="227"/>
      <c r="FM10" s="227"/>
      <c r="FN10" s="227"/>
      <c r="FO10" s="227"/>
      <c r="FP10" s="227"/>
      <c r="FQ10" s="227"/>
      <c r="FR10" s="227"/>
      <c r="FS10" s="227"/>
      <c r="FT10" s="227"/>
      <c r="FU10" s="227"/>
      <c r="FV10" s="227"/>
      <c r="FW10" s="227"/>
      <c r="FX10" s="227"/>
      <c r="FY10" s="227"/>
      <c r="FZ10" s="227"/>
      <c r="GA10" s="227"/>
      <c r="GB10" s="227"/>
      <c r="GC10" s="227"/>
      <c r="GD10" s="227"/>
      <c r="GE10" s="227"/>
      <c r="GF10" s="227"/>
      <c r="GG10" s="227"/>
      <c r="GH10" s="227"/>
      <c r="GI10" s="227"/>
      <c r="GJ10" s="227"/>
      <c r="GK10" s="227"/>
      <c r="GL10" s="227"/>
      <c r="GM10" s="227"/>
      <c r="GN10" s="227"/>
      <c r="GO10" s="227"/>
      <c r="GP10" s="227"/>
      <c r="GQ10" s="227"/>
      <c r="GR10" s="227"/>
      <c r="GS10" s="227"/>
      <c r="GT10" s="227"/>
      <c r="GU10" s="227"/>
      <c r="GV10" s="227"/>
      <c r="GW10" s="227"/>
      <c r="GX10" s="227"/>
      <c r="GY10" s="227"/>
      <c r="GZ10" s="227"/>
      <c r="HA10" s="227"/>
      <c r="HB10" s="227"/>
      <c r="HC10" s="227"/>
      <c r="HD10" s="227"/>
      <c r="HE10" s="227"/>
      <c r="HF10" s="227"/>
      <c r="HG10" s="227"/>
      <c r="HH10" s="227"/>
      <c r="HI10" s="227"/>
      <c r="HJ10" s="227"/>
      <c r="HK10" s="227"/>
      <c r="HL10" s="227"/>
      <c r="HM10" s="227"/>
      <c r="HN10" s="227"/>
      <c r="HO10" s="227"/>
      <c r="HP10" s="227"/>
      <c r="HQ10" s="227"/>
      <c r="HR10" s="227"/>
      <c r="HS10" s="227"/>
      <c r="HT10" s="227"/>
      <c r="HU10" s="227"/>
      <c r="HV10" s="227"/>
      <c r="HW10" s="227"/>
      <c r="HX10" s="227"/>
      <c r="HY10" s="227"/>
    </row>
    <row r="11" spans="1:233" s="232" customFormat="1" ht="18" customHeight="1">
      <c r="A11" s="210">
        <v>4</v>
      </c>
      <c r="B11" s="229" t="s">
        <v>54</v>
      </c>
      <c r="C11" s="230">
        <v>9805</v>
      </c>
      <c r="D11" s="231">
        <v>893.69743090260056</v>
      </c>
      <c r="E11" s="230">
        <v>64039</v>
      </c>
      <c r="F11" s="231">
        <v>942.29688252471158</v>
      </c>
      <c r="G11" s="230">
        <v>28243</v>
      </c>
      <c r="H11" s="231">
        <v>612.06731508692417</v>
      </c>
    </row>
    <row r="12" spans="1:233" s="232" customFormat="1" ht="18" customHeight="1">
      <c r="A12" s="210">
        <v>11</v>
      </c>
      <c r="B12" s="229" t="s">
        <v>55</v>
      </c>
      <c r="C12" s="230">
        <v>38142</v>
      </c>
      <c r="D12" s="231">
        <v>994.8743689371297</v>
      </c>
      <c r="E12" s="230">
        <v>115374</v>
      </c>
      <c r="F12" s="231">
        <v>1199.5988715828521</v>
      </c>
      <c r="G12" s="230">
        <v>56130</v>
      </c>
      <c r="H12" s="231">
        <v>755.01715660074831</v>
      </c>
    </row>
    <row r="13" spans="1:233" s="232" customFormat="1" ht="18" customHeight="1">
      <c r="A13" s="210">
        <v>14</v>
      </c>
      <c r="B13" s="229" t="s">
        <v>56</v>
      </c>
      <c r="C13" s="230">
        <v>15460</v>
      </c>
      <c r="D13" s="231">
        <v>846.90871668822774</v>
      </c>
      <c r="E13" s="230">
        <v>105453</v>
      </c>
      <c r="F13" s="231">
        <v>958.19017239907828</v>
      </c>
      <c r="G13" s="230">
        <v>43350</v>
      </c>
      <c r="H13" s="231">
        <v>624.80682491349478</v>
      </c>
    </row>
    <row r="14" spans="1:233" s="232" customFormat="1" ht="18" customHeight="1">
      <c r="A14" s="210">
        <v>18</v>
      </c>
      <c r="B14" s="229" t="s">
        <v>57</v>
      </c>
      <c r="C14" s="230">
        <v>21937</v>
      </c>
      <c r="D14" s="231">
        <v>903.2010411633313</v>
      </c>
      <c r="E14" s="230">
        <v>112358</v>
      </c>
      <c r="F14" s="231">
        <v>983.04604389540555</v>
      </c>
      <c r="G14" s="230">
        <v>45433</v>
      </c>
      <c r="H14" s="231">
        <v>614.84183368916865</v>
      </c>
    </row>
    <row r="15" spans="1:233" s="232" customFormat="1" ht="18" customHeight="1">
      <c r="A15" s="210">
        <v>21</v>
      </c>
      <c r="B15" s="229" t="s">
        <v>58</v>
      </c>
      <c r="C15" s="230">
        <v>11591</v>
      </c>
      <c r="D15" s="231">
        <v>858.01172116297118</v>
      </c>
      <c r="E15" s="230">
        <v>56538</v>
      </c>
      <c r="F15" s="231">
        <v>1086.1424263327322</v>
      </c>
      <c r="G15" s="230">
        <v>24932</v>
      </c>
      <c r="H15" s="231">
        <v>694.82027956040451</v>
      </c>
    </row>
    <row r="16" spans="1:233" s="232" customFormat="1" ht="18" customHeight="1">
      <c r="A16" s="210">
        <v>23</v>
      </c>
      <c r="B16" s="229" t="s">
        <v>59</v>
      </c>
      <c r="C16" s="230">
        <v>21346</v>
      </c>
      <c r="D16" s="231">
        <v>838.17090180830132</v>
      </c>
      <c r="E16" s="230">
        <v>77899</v>
      </c>
      <c r="F16" s="231">
        <v>952.28456706761335</v>
      </c>
      <c r="G16" s="230">
        <v>36711</v>
      </c>
      <c r="H16" s="231">
        <v>651.53238130260684</v>
      </c>
    </row>
    <row r="17" spans="1:233" s="232" customFormat="1" ht="18" customHeight="1">
      <c r="A17" s="210">
        <v>29</v>
      </c>
      <c r="B17" s="229" t="s">
        <v>60</v>
      </c>
      <c r="C17" s="230">
        <v>30800</v>
      </c>
      <c r="D17" s="231">
        <v>958.85092207792206</v>
      </c>
      <c r="E17" s="230">
        <v>159537</v>
      </c>
      <c r="F17" s="231">
        <v>1062.9514203601673</v>
      </c>
      <c r="G17" s="230">
        <v>65844</v>
      </c>
      <c r="H17" s="231">
        <v>673.68348687807543</v>
      </c>
    </row>
    <row r="18" spans="1:233" s="232" customFormat="1" ht="18" customHeight="1">
      <c r="A18" s="210">
        <v>41</v>
      </c>
      <c r="B18" s="229" t="s">
        <v>61</v>
      </c>
      <c r="C18" s="230">
        <v>56821</v>
      </c>
      <c r="D18" s="231">
        <v>884.88757343235784</v>
      </c>
      <c r="E18" s="230">
        <v>213699</v>
      </c>
      <c r="F18" s="231">
        <v>1099.3213977136065</v>
      </c>
      <c r="G18" s="230">
        <v>90458</v>
      </c>
      <c r="H18" s="231">
        <v>705.25317108492345</v>
      </c>
    </row>
    <row r="19" spans="1:233" s="232" customFormat="1" ht="18" hidden="1" customHeight="1">
      <c r="A19" s="210"/>
      <c r="B19" s="229"/>
      <c r="C19" s="230"/>
      <c r="D19" s="231"/>
      <c r="E19" s="230"/>
      <c r="F19" s="231"/>
      <c r="G19" s="230"/>
      <c r="H19" s="231"/>
    </row>
    <row r="20" spans="1:233" s="228" customFormat="1" ht="18" customHeight="1">
      <c r="A20" s="210"/>
      <c r="B20" s="223" t="s">
        <v>62</v>
      </c>
      <c r="C20" s="224">
        <v>22571</v>
      </c>
      <c r="D20" s="225">
        <v>1050.8957631474016</v>
      </c>
      <c r="E20" s="224">
        <v>196696</v>
      </c>
      <c r="F20" s="225">
        <v>1218.0378084963602</v>
      </c>
      <c r="G20" s="224">
        <v>74336</v>
      </c>
      <c r="H20" s="225">
        <v>761.66801791863963</v>
      </c>
      <c r="I20" s="226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7"/>
      <c r="BM20" s="227"/>
      <c r="BN20" s="227"/>
      <c r="BO20" s="227"/>
      <c r="BP20" s="227"/>
      <c r="BQ20" s="227"/>
      <c r="BR20" s="227"/>
      <c r="BS20" s="227"/>
      <c r="BT20" s="227"/>
      <c r="BU20" s="227"/>
      <c r="BV20" s="227"/>
      <c r="BW20" s="227"/>
      <c r="BX20" s="227"/>
      <c r="BY20" s="227"/>
      <c r="BZ20" s="227"/>
      <c r="CA20" s="227"/>
      <c r="CB20" s="227"/>
      <c r="CC20" s="227"/>
      <c r="CD20" s="227"/>
      <c r="CE20" s="227"/>
      <c r="CF20" s="227"/>
      <c r="CG20" s="227"/>
      <c r="CH20" s="227"/>
      <c r="CI20" s="227"/>
      <c r="CJ20" s="227"/>
      <c r="CK20" s="227"/>
      <c r="CL20" s="227"/>
      <c r="CM20" s="227"/>
      <c r="CN20" s="227"/>
      <c r="CO20" s="227"/>
      <c r="CP20" s="227"/>
      <c r="CQ20" s="227"/>
      <c r="CR20" s="227"/>
      <c r="CS20" s="227"/>
      <c r="CT20" s="227"/>
      <c r="CU20" s="227"/>
      <c r="CV20" s="227"/>
      <c r="CW20" s="227"/>
      <c r="CX20" s="227"/>
      <c r="CY20" s="227"/>
      <c r="CZ20" s="227"/>
      <c r="DA20" s="227"/>
      <c r="DB20" s="227"/>
      <c r="DC20" s="227"/>
      <c r="DD20" s="227"/>
      <c r="DE20" s="227"/>
      <c r="DF20" s="227"/>
      <c r="DG20" s="227"/>
      <c r="DH20" s="227"/>
      <c r="DI20" s="227"/>
      <c r="DJ20" s="227"/>
      <c r="DK20" s="227"/>
      <c r="DL20" s="227"/>
      <c r="DM20" s="227"/>
      <c r="DN20" s="227"/>
      <c r="DO20" s="227"/>
      <c r="DP20" s="227"/>
      <c r="DQ20" s="227"/>
      <c r="DR20" s="227"/>
      <c r="DS20" s="227"/>
      <c r="DT20" s="227"/>
      <c r="DU20" s="227"/>
      <c r="DV20" s="227"/>
      <c r="DW20" s="227"/>
      <c r="DX20" s="227"/>
      <c r="DY20" s="227"/>
      <c r="DZ20" s="227"/>
      <c r="EA20" s="227"/>
      <c r="EB20" s="227"/>
      <c r="EC20" s="227"/>
      <c r="ED20" s="227"/>
      <c r="EE20" s="227"/>
      <c r="EF20" s="227"/>
      <c r="EG20" s="227"/>
      <c r="EH20" s="227"/>
      <c r="EI20" s="227"/>
      <c r="EJ20" s="227"/>
      <c r="EK20" s="227"/>
      <c r="EL20" s="227"/>
      <c r="EM20" s="227"/>
      <c r="EN20" s="227"/>
      <c r="EO20" s="227"/>
      <c r="EP20" s="227"/>
      <c r="EQ20" s="227"/>
      <c r="ER20" s="227"/>
      <c r="ES20" s="227"/>
      <c r="ET20" s="227"/>
      <c r="EU20" s="227"/>
      <c r="EV20" s="227"/>
      <c r="EW20" s="227"/>
      <c r="EX20" s="227"/>
      <c r="EY20" s="227"/>
      <c r="EZ20" s="227"/>
      <c r="FA20" s="227"/>
      <c r="FB20" s="227"/>
      <c r="FC20" s="227"/>
      <c r="FD20" s="227"/>
      <c r="FE20" s="227"/>
      <c r="FF20" s="227"/>
      <c r="FG20" s="227"/>
      <c r="FH20" s="227"/>
      <c r="FI20" s="227"/>
      <c r="FJ20" s="227"/>
      <c r="FK20" s="227"/>
      <c r="FL20" s="227"/>
      <c r="FM20" s="227"/>
      <c r="FN20" s="227"/>
      <c r="FO20" s="227"/>
      <c r="FP20" s="227"/>
      <c r="FQ20" s="227"/>
      <c r="FR20" s="227"/>
      <c r="FS20" s="227"/>
      <c r="FT20" s="227"/>
      <c r="FU20" s="227"/>
      <c r="FV20" s="227"/>
      <c r="FW20" s="227"/>
      <c r="FX20" s="227"/>
      <c r="FY20" s="227"/>
      <c r="FZ20" s="227"/>
      <c r="GA20" s="227"/>
      <c r="GB20" s="227"/>
      <c r="GC20" s="227"/>
      <c r="GD20" s="227"/>
      <c r="GE20" s="227"/>
      <c r="GF20" s="227"/>
      <c r="GG20" s="227"/>
      <c r="GH20" s="227"/>
      <c r="GI20" s="227"/>
      <c r="GJ20" s="227"/>
      <c r="GK20" s="227"/>
      <c r="GL20" s="227"/>
      <c r="GM20" s="227"/>
      <c r="GN20" s="227"/>
      <c r="GO20" s="227"/>
      <c r="GP20" s="227"/>
      <c r="GQ20" s="227"/>
      <c r="GR20" s="227"/>
      <c r="GS20" s="227"/>
      <c r="GT20" s="227"/>
      <c r="GU20" s="227"/>
      <c r="GV20" s="227"/>
      <c r="GW20" s="227"/>
      <c r="GX20" s="227"/>
      <c r="GY20" s="227"/>
      <c r="GZ20" s="227"/>
      <c r="HA20" s="227"/>
      <c r="HB20" s="227"/>
      <c r="HC20" s="227"/>
      <c r="HD20" s="227"/>
      <c r="HE20" s="227"/>
      <c r="HF20" s="227"/>
      <c r="HG20" s="227"/>
      <c r="HH20" s="227"/>
      <c r="HI20" s="227"/>
      <c r="HJ20" s="227"/>
      <c r="HK20" s="227"/>
      <c r="HL20" s="227"/>
      <c r="HM20" s="227"/>
      <c r="HN20" s="227"/>
      <c r="HO20" s="227"/>
      <c r="HP20" s="227"/>
      <c r="HQ20" s="227"/>
      <c r="HR20" s="227"/>
      <c r="HS20" s="227"/>
      <c r="HT20" s="227"/>
      <c r="HU20" s="227"/>
      <c r="HV20" s="227"/>
      <c r="HW20" s="227"/>
      <c r="HX20" s="227"/>
      <c r="HY20" s="227"/>
    </row>
    <row r="21" spans="1:233" s="232" customFormat="1" ht="18" customHeight="1">
      <c r="A21" s="210">
        <v>22</v>
      </c>
      <c r="B21" s="229" t="s">
        <v>63</v>
      </c>
      <c r="C21" s="230">
        <v>5427</v>
      </c>
      <c r="D21" s="231">
        <v>940.87967385295747</v>
      </c>
      <c r="E21" s="230">
        <v>32762</v>
      </c>
      <c r="F21" s="231">
        <v>1106.4680721567672</v>
      </c>
      <c r="G21" s="230">
        <v>13270</v>
      </c>
      <c r="H21" s="231">
        <v>713.17657799547862</v>
      </c>
    </row>
    <row r="22" spans="1:233" s="232" customFormat="1" ht="18" customHeight="1">
      <c r="A22" s="210">
        <v>40</v>
      </c>
      <c r="B22" s="229" t="s">
        <v>64</v>
      </c>
      <c r="C22" s="230">
        <v>3219</v>
      </c>
      <c r="D22" s="231">
        <v>957.09297297297292</v>
      </c>
      <c r="E22" s="230">
        <v>22901</v>
      </c>
      <c r="F22" s="231">
        <v>1104.9690589930572</v>
      </c>
      <c r="G22" s="230">
        <v>8575</v>
      </c>
      <c r="H22" s="231">
        <v>689.21774810495617</v>
      </c>
    </row>
    <row r="23" spans="1:233" s="232" customFormat="1" ht="18" customHeight="1">
      <c r="A23" s="210">
        <v>50</v>
      </c>
      <c r="B23" s="229" t="s">
        <v>65</v>
      </c>
      <c r="C23" s="230">
        <v>13925</v>
      </c>
      <c r="D23" s="231">
        <v>1115.4565170556552</v>
      </c>
      <c r="E23" s="230">
        <v>141033</v>
      </c>
      <c r="F23" s="231">
        <v>1262.3156380421603</v>
      </c>
      <c r="G23" s="230">
        <v>52491</v>
      </c>
      <c r="H23" s="231">
        <v>785.76248118725107</v>
      </c>
    </row>
    <row r="24" spans="1:233" s="232" customFormat="1" ht="18" hidden="1" customHeight="1">
      <c r="A24" s="210"/>
      <c r="B24" s="229"/>
      <c r="C24" s="230"/>
      <c r="D24" s="231"/>
      <c r="E24" s="230"/>
      <c r="F24" s="231"/>
      <c r="G24" s="230"/>
      <c r="H24" s="231"/>
    </row>
    <row r="25" spans="1:233" s="228" customFormat="1" ht="18" customHeight="1">
      <c r="A25" s="210">
        <v>33</v>
      </c>
      <c r="B25" s="223" t="s">
        <v>66</v>
      </c>
      <c r="C25" s="224">
        <v>28395</v>
      </c>
      <c r="D25" s="225">
        <v>1131.4089540412044</v>
      </c>
      <c r="E25" s="224">
        <v>181123</v>
      </c>
      <c r="F25" s="225">
        <v>1403.3177762625396</v>
      </c>
      <c r="G25" s="224">
        <v>80685</v>
      </c>
      <c r="H25" s="225">
        <v>828.89198896944902</v>
      </c>
      <c r="I25" s="226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7"/>
      <c r="BM25" s="227"/>
      <c r="BN25" s="227"/>
      <c r="BO25" s="227"/>
      <c r="BP25" s="227"/>
      <c r="BQ25" s="227"/>
      <c r="BR25" s="227"/>
      <c r="BS25" s="227"/>
      <c r="BT25" s="227"/>
      <c r="BU25" s="227"/>
      <c r="BV25" s="227"/>
      <c r="BW25" s="227"/>
      <c r="BX25" s="227"/>
      <c r="BY25" s="227"/>
      <c r="BZ25" s="227"/>
      <c r="CA25" s="227"/>
      <c r="CB25" s="227"/>
      <c r="CC25" s="227"/>
      <c r="CD25" s="227"/>
      <c r="CE25" s="227"/>
      <c r="CF25" s="227"/>
      <c r="CG25" s="227"/>
      <c r="CH25" s="227"/>
      <c r="CI25" s="227"/>
      <c r="CJ25" s="227"/>
      <c r="CK25" s="227"/>
      <c r="CL25" s="227"/>
      <c r="CM25" s="227"/>
      <c r="CN25" s="227"/>
      <c r="CO25" s="227"/>
      <c r="CP25" s="227"/>
      <c r="CQ25" s="227"/>
      <c r="CR25" s="227"/>
      <c r="CS25" s="227"/>
      <c r="CT25" s="227"/>
      <c r="CU25" s="227"/>
      <c r="CV25" s="227"/>
      <c r="CW25" s="227"/>
      <c r="CX25" s="227"/>
      <c r="CY25" s="227"/>
      <c r="CZ25" s="227"/>
      <c r="DA25" s="227"/>
      <c r="DB25" s="227"/>
      <c r="DC25" s="227"/>
      <c r="DD25" s="227"/>
      <c r="DE25" s="227"/>
      <c r="DF25" s="227"/>
      <c r="DG25" s="227"/>
      <c r="DH25" s="227"/>
      <c r="DI25" s="227"/>
      <c r="DJ25" s="227"/>
      <c r="DK25" s="227"/>
      <c r="DL25" s="227"/>
      <c r="DM25" s="227"/>
      <c r="DN25" s="227"/>
      <c r="DO25" s="227"/>
      <c r="DP25" s="227"/>
      <c r="DQ25" s="227"/>
      <c r="DR25" s="227"/>
      <c r="DS25" s="227"/>
      <c r="DT25" s="227"/>
      <c r="DU25" s="227"/>
      <c r="DV25" s="227"/>
      <c r="DW25" s="227"/>
      <c r="DX25" s="227"/>
      <c r="DY25" s="227"/>
      <c r="DZ25" s="227"/>
      <c r="EA25" s="227"/>
      <c r="EB25" s="227"/>
      <c r="EC25" s="227"/>
      <c r="ED25" s="227"/>
      <c r="EE25" s="227"/>
      <c r="EF25" s="227"/>
      <c r="EG25" s="227"/>
      <c r="EH25" s="227"/>
      <c r="EI25" s="227"/>
      <c r="EJ25" s="227"/>
      <c r="EK25" s="227"/>
      <c r="EL25" s="227"/>
      <c r="EM25" s="227"/>
      <c r="EN25" s="227"/>
      <c r="EO25" s="227"/>
      <c r="EP25" s="227"/>
      <c r="EQ25" s="227"/>
      <c r="ER25" s="227"/>
      <c r="ES25" s="227"/>
      <c r="ET25" s="227"/>
      <c r="EU25" s="227"/>
      <c r="EV25" s="227"/>
      <c r="EW25" s="227"/>
      <c r="EX25" s="227"/>
      <c r="EY25" s="227"/>
      <c r="EZ25" s="227"/>
      <c r="FA25" s="227"/>
      <c r="FB25" s="227"/>
      <c r="FC25" s="227"/>
      <c r="FD25" s="227"/>
      <c r="FE25" s="227"/>
      <c r="FF25" s="227"/>
      <c r="FG25" s="227"/>
      <c r="FH25" s="227"/>
      <c r="FI25" s="227"/>
      <c r="FJ25" s="227"/>
      <c r="FK25" s="227"/>
      <c r="FL25" s="227"/>
      <c r="FM25" s="227"/>
      <c r="FN25" s="227"/>
      <c r="FO25" s="227"/>
      <c r="FP25" s="227"/>
      <c r="FQ25" s="227"/>
      <c r="FR25" s="227"/>
      <c r="FS25" s="227"/>
      <c r="FT25" s="227"/>
      <c r="FU25" s="227"/>
      <c r="FV25" s="227"/>
      <c r="FW25" s="227"/>
      <c r="FX25" s="227"/>
      <c r="FY25" s="227"/>
      <c r="FZ25" s="227"/>
      <c r="GA25" s="227"/>
      <c r="GB25" s="227"/>
      <c r="GC25" s="227"/>
      <c r="GD25" s="227"/>
      <c r="GE25" s="227"/>
      <c r="GF25" s="227"/>
      <c r="GG25" s="227"/>
      <c r="GH25" s="227"/>
      <c r="GI25" s="227"/>
      <c r="GJ25" s="227"/>
      <c r="GK25" s="227"/>
      <c r="GL25" s="227"/>
      <c r="GM25" s="227"/>
      <c r="GN25" s="227"/>
      <c r="GO25" s="227"/>
      <c r="GP25" s="227"/>
      <c r="GQ25" s="227"/>
      <c r="GR25" s="227"/>
      <c r="GS25" s="227"/>
      <c r="GT25" s="227"/>
      <c r="GU25" s="227"/>
      <c r="GV25" s="227"/>
      <c r="GW25" s="227"/>
      <c r="GX25" s="227"/>
      <c r="GY25" s="227"/>
      <c r="GZ25" s="227"/>
      <c r="HA25" s="227"/>
      <c r="HB25" s="227"/>
      <c r="HC25" s="227"/>
      <c r="HD25" s="227"/>
      <c r="HE25" s="227"/>
      <c r="HF25" s="227"/>
      <c r="HG25" s="227"/>
      <c r="HH25" s="227"/>
      <c r="HI25" s="227"/>
      <c r="HJ25" s="227"/>
      <c r="HK25" s="227"/>
      <c r="HL25" s="227"/>
      <c r="HM25" s="227"/>
      <c r="HN25" s="227"/>
      <c r="HO25" s="227"/>
      <c r="HP25" s="227"/>
      <c r="HQ25" s="227"/>
      <c r="HR25" s="227"/>
      <c r="HS25" s="227"/>
      <c r="HT25" s="227"/>
      <c r="HU25" s="227"/>
      <c r="HV25" s="227"/>
      <c r="HW25" s="227"/>
      <c r="HX25" s="227"/>
      <c r="HY25" s="227"/>
    </row>
    <row r="26" spans="1:233" s="228" customFormat="1" ht="18" hidden="1" customHeight="1">
      <c r="A26" s="210"/>
      <c r="B26" s="223"/>
      <c r="C26" s="224"/>
      <c r="D26" s="225"/>
      <c r="E26" s="224"/>
      <c r="F26" s="225"/>
      <c r="G26" s="224"/>
      <c r="H26" s="225"/>
      <c r="I26" s="226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7"/>
      <c r="BM26" s="227"/>
      <c r="BN26" s="227"/>
      <c r="BO26" s="227"/>
      <c r="BP26" s="227"/>
      <c r="BQ26" s="227"/>
      <c r="BR26" s="227"/>
      <c r="BS26" s="227"/>
      <c r="BT26" s="227"/>
      <c r="BU26" s="227"/>
      <c r="BV26" s="227"/>
      <c r="BW26" s="227"/>
      <c r="BX26" s="227"/>
      <c r="BY26" s="227"/>
      <c r="BZ26" s="227"/>
      <c r="CA26" s="227"/>
      <c r="CB26" s="227"/>
      <c r="CC26" s="227"/>
      <c r="CD26" s="227"/>
      <c r="CE26" s="227"/>
      <c r="CF26" s="227"/>
      <c r="CG26" s="227"/>
      <c r="CH26" s="227"/>
      <c r="CI26" s="227"/>
      <c r="CJ26" s="227"/>
      <c r="CK26" s="227"/>
      <c r="CL26" s="227"/>
      <c r="CM26" s="227"/>
      <c r="CN26" s="227"/>
      <c r="CO26" s="227"/>
      <c r="CP26" s="227"/>
      <c r="CQ26" s="227"/>
      <c r="CR26" s="227"/>
      <c r="CS26" s="227"/>
      <c r="CT26" s="227"/>
      <c r="CU26" s="227"/>
      <c r="CV26" s="227"/>
      <c r="CW26" s="227"/>
      <c r="CX26" s="227"/>
      <c r="CY26" s="227"/>
      <c r="CZ26" s="227"/>
      <c r="DA26" s="227"/>
      <c r="DB26" s="227"/>
      <c r="DC26" s="227"/>
      <c r="DD26" s="227"/>
      <c r="DE26" s="227"/>
      <c r="DF26" s="227"/>
      <c r="DG26" s="227"/>
      <c r="DH26" s="227"/>
      <c r="DI26" s="227"/>
      <c r="DJ26" s="227"/>
      <c r="DK26" s="227"/>
      <c r="DL26" s="227"/>
      <c r="DM26" s="227"/>
      <c r="DN26" s="227"/>
      <c r="DO26" s="227"/>
      <c r="DP26" s="227"/>
      <c r="DQ26" s="227"/>
      <c r="DR26" s="227"/>
      <c r="DS26" s="227"/>
      <c r="DT26" s="227"/>
      <c r="DU26" s="227"/>
      <c r="DV26" s="227"/>
      <c r="DW26" s="227"/>
      <c r="DX26" s="227"/>
      <c r="DY26" s="227"/>
      <c r="DZ26" s="227"/>
      <c r="EA26" s="227"/>
      <c r="EB26" s="227"/>
      <c r="EC26" s="227"/>
      <c r="ED26" s="227"/>
      <c r="EE26" s="227"/>
      <c r="EF26" s="227"/>
      <c r="EG26" s="227"/>
      <c r="EH26" s="227"/>
      <c r="EI26" s="227"/>
      <c r="EJ26" s="227"/>
      <c r="EK26" s="227"/>
      <c r="EL26" s="227"/>
      <c r="EM26" s="227"/>
      <c r="EN26" s="227"/>
      <c r="EO26" s="227"/>
      <c r="EP26" s="227"/>
      <c r="EQ26" s="227"/>
      <c r="ER26" s="227"/>
      <c r="ES26" s="227"/>
      <c r="ET26" s="227"/>
      <c r="EU26" s="227"/>
      <c r="EV26" s="227"/>
      <c r="EW26" s="227"/>
      <c r="EX26" s="227"/>
      <c r="EY26" s="227"/>
      <c r="EZ26" s="227"/>
      <c r="FA26" s="227"/>
      <c r="FB26" s="227"/>
      <c r="FC26" s="227"/>
      <c r="FD26" s="227"/>
      <c r="FE26" s="227"/>
      <c r="FF26" s="227"/>
      <c r="FG26" s="227"/>
      <c r="FH26" s="227"/>
      <c r="FI26" s="227"/>
      <c r="FJ26" s="227"/>
      <c r="FK26" s="227"/>
      <c r="FL26" s="227"/>
      <c r="FM26" s="227"/>
      <c r="FN26" s="227"/>
      <c r="FO26" s="227"/>
      <c r="FP26" s="227"/>
      <c r="FQ26" s="227"/>
      <c r="FR26" s="227"/>
      <c r="FS26" s="227"/>
      <c r="FT26" s="227"/>
      <c r="FU26" s="227"/>
      <c r="FV26" s="227"/>
      <c r="FW26" s="227"/>
      <c r="FX26" s="227"/>
      <c r="FY26" s="227"/>
      <c r="FZ26" s="227"/>
      <c r="GA26" s="227"/>
      <c r="GB26" s="227"/>
      <c r="GC26" s="227"/>
      <c r="GD26" s="227"/>
      <c r="GE26" s="227"/>
      <c r="GF26" s="227"/>
      <c r="GG26" s="227"/>
      <c r="GH26" s="227"/>
      <c r="GI26" s="227"/>
      <c r="GJ26" s="227"/>
      <c r="GK26" s="227"/>
      <c r="GL26" s="227"/>
      <c r="GM26" s="227"/>
      <c r="GN26" s="227"/>
      <c r="GO26" s="227"/>
      <c r="GP26" s="227"/>
      <c r="GQ26" s="227"/>
      <c r="GR26" s="227"/>
      <c r="GS26" s="227"/>
      <c r="GT26" s="227"/>
      <c r="GU26" s="227"/>
      <c r="GV26" s="227"/>
      <c r="GW26" s="227"/>
      <c r="GX26" s="227"/>
      <c r="GY26" s="227"/>
      <c r="GZ26" s="227"/>
      <c r="HA26" s="227"/>
      <c r="HB26" s="227"/>
      <c r="HC26" s="227"/>
      <c r="HD26" s="227"/>
      <c r="HE26" s="227"/>
      <c r="HF26" s="227"/>
      <c r="HG26" s="227"/>
      <c r="HH26" s="227"/>
      <c r="HI26" s="227"/>
      <c r="HJ26" s="227"/>
      <c r="HK26" s="227"/>
      <c r="HL26" s="227"/>
      <c r="HM26" s="227"/>
      <c r="HN26" s="227"/>
      <c r="HO26" s="227"/>
      <c r="HP26" s="227"/>
      <c r="HQ26" s="227"/>
      <c r="HR26" s="227"/>
      <c r="HS26" s="227"/>
      <c r="HT26" s="227"/>
      <c r="HU26" s="227"/>
      <c r="HV26" s="227"/>
      <c r="HW26" s="227"/>
      <c r="HX26" s="227"/>
      <c r="HY26" s="227"/>
    </row>
    <row r="27" spans="1:233" s="228" customFormat="1" ht="18" customHeight="1">
      <c r="A27" s="210">
        <v>7</v>
      </c>
      <c r="B27" s="223" t="s">
        <v>67</v>
      </c>
      <c r="C27" s="224">
        <v>17309</v>
      </c>
      <c r="D27" s="225">
        <v>910.66588017794209</v>
      </c>
      <c r="E27" s="224">
        <v>127170</v>
      </c>
      <c r="F27" s="225">
        <v>1073.2597813163484</v>
      </c>
      <c r="G27" s="224">
        <v>44647</v>
      </c>
      <c r="H27" s="225">
        <v>652.6909129392792</v>
      </c>
      <c r="I27" s="226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7"/>
      <c r="BM27" s="227"/>
      <c r="BN27" s="227"/>
      <c r="BO27" s="227"/>
      <c r="BP27" s="227"/>
      <c r="BQ27" s="227"/>
      <c r="BR27" s="227"/>
      <c r="BS27" s="227"/>
      <c r="BT27" s="227"/>
      <c r="BU27" s="227"/>
      <c r="BV27" s="227"/>
      <c r="BW27" s="227"/>
      <c r="BX27" s="227"/>
      <c r="BY27" s="227"/>
      <c r="BZ27" s="227"/>
      <c r="CA27" s="227"/>
      <c r="CB27" s="227"/>
      <c r="CC27" s="227"/>
      <c r="CD27" s="227"/>
      <c r="CE27" s="227"/>
      <c r="CF27" s="227"/>
      <c r="CG27" s="227"/>
      <c r="CH27" s="227"/>
      <c r="CI27" s="227"/>
      <c r="CJ27" s="227"/>
      <c r="CK27" s="227"/>
      <c r="CL27" s="227"/>
      <c r="CM27" s="227"/>
      <c r="CN27" s="227"/>
      <c r="CO27" s="227"/>
      <c r="CP27" s="227"/>
      <c r="CQ27" s="227"/>
      <c r="CR27" s="227"/>
      <c r="CS27" s="227"/>
      <c r="CT27" s="227"/>
      <c r="CU27" s="227"/>
      <c r="CV27" s="227"/>
      <c r="CW27" s="227"/>
      <c r="CX27" s="227"/>
      <c r="CY27" s="227"/>
      <c r="CZ27" s="227"/>
      <c r="DA27" s="227"/>
      <c r="DB27" s="227"/>
      <c r="DC27" s="227"/>
      <c r="DD27" s="227"/>
      <c r="DE27" s="227"/>
      <c r="DF27" s="227"/>
      <c r="DG27" s="227"/>
      <c r="DH27" s="227"/>
      <c r="DI27" s="227"/>
      <c r="DJ27" s="227"/>
      <c r="DK27" s="227"/>
      <c r="DL27" s="227"/>
      <c r="DM27" s="227"/>
      <c r="DN27" s="227"/>
      <c r="DO27" s="227"/>
      <c r="DP27" s="227"/>
      <c r="DQ27" s="227"/>
      <c r="DR27" s="227"/>
      <c r="DS27" s="227"/>
      <c r="DT27" s="227"/>
      <c r="DU27" s="227"/>
      <c r="DV27" s="227"/>
      <c r="DW27" s="227"/>
      <c r="DX27" s="227"/>
      <c r="DY27" s="227"/>
      <c r="DZ27" s="227"/>
      <c r="EA27" s="227"/>
      <c r="EB27" s="227"/>
      <c r="EC27" s="227"/>
      <c r="ED27" s="227"/>
      <c r="EE27" s="227"/>
      <c r="EF27" s="227"/>
      <c r="EG27" s="227"/>
      <c r="EH27" s="227"/>
      <c r="EI27" s="227"/>
      <c r="EJ27" s="227"/>
      <c r="EK27" s="227"/>
      <c r="EL27" s="227"/>
      <c r="EM27" s="227"/>
      <c r="EN27" s="227"/>
      <c r="EO27" s="227"/>
      <c r="EP27" s="227"/>
      <c r="EQ27" s="227"/>
      <c r="ER27" s="227"/>
      <c r="ES27" s="227"/>
      <c r="ET27" s="227"/>
      <c r="EU27" s="227"/>
      <c r="EV27" s="227"/>
      <c r="EW27" s="227"/>
      <c r="EX27" s="227"/>
      <c r="EY27" s="227"/>
      <c r="EZ27" s="227"/>
      <c r="FA27" s="227"/>
      <c r="FB27" s="227"/>
      <c r="FC27" s="227"/>
      <c r="FD27" s="227"/>
      <c r="FE27" s="227"/>
      <c r="FF27" s="227"/>
      <c r="FG27" s="227"/>
      <c r="FH27" s="227"/>
      <c r="FI27" s="227"/>
      <c r="FJ27" s="227"/>
      <c r="FK27" s="227"/>
      <c r="FL27" s="227"/>
      <c r="FM27" s="227"/>
      <c r="FN27" s="227"/>
      <c r="FO27" s="227"/>
      <c r="FP27" s="227"/>
      <c r="FQ27" s="227"/>
      <c r="FR27" s="227"/>
      <c r="FS27" s="227"/>
      <c r="FT27" s="227"/>
      <c r="FU27" s="227"/>
      <c r="FV27" s="227"/>
      <c r="FW27" s="227"/>
      <c r="FX27" s="227"/>
      <c r="FY27" s="227"/>
      <c r="FZ27" s="227"/>
      <c r="GA27" s="227"/>
      <c r="GB27" s="227"/>
      <c r="GC27" s="227"/>
      <c r="GD27" s="227"/>
      <c r="GE27" s="227"/>
      <c r="GF27" s="227"/>
      <c r="GG27" s="227"/>
      <c r="GH27" s="227"/>
      <c r="GI27" s="227"/>
      <c r="GJ27" s="227"/>
      <c r="GK27" s="227"/>
      <c r="GL27" s="227"/>
      <c r="GM27" s="227"/>
      <c r="GN27" s="227"/>
      <c r="GO27" s="227"/>
      <c r="GP27" s="227"/>
      <c r="GQ27" s="227"/>
      <c r="GR27" s="227"/>
      <c r="GS27" s="227"/>
      <c r="GT27" s="227"/>
      <c r="GU27" s="227"/>
      <c r="GV27" s="227"/>
      <c r="GW27" s="227"/>
      <c r="GX27" s="227"/>
      <c r="GY27" s="227"/>
      <c r="GZ27" s="227"/>
      <c r="HA27" s="227"/>
      <c r="HB27" s="227"/>
      <c r="HC27" s="227"/>
      <c r="HD27" s="227"/>
      <c r="HE27" s="227"/>
      <c r="HF27" s="227"/>
      <c r="HG27" s="227"/>
      <c r="HH27" s="227"/>
      <c r="HI27" s="227"/>
      <c r="HJ27" s="227"/>
      <c r="HK27" s="227"/>
      <c r="HL27" s="227"/>
      <c r="HM27" s="227"/>
      <c r="HN27" s="227"/>
      <c r="HO27" s="227"/>
      <c r="HP27" s="227"/>
      <c r="HQ27" s="227"/>
      <c r="HR27" s="227"/>
      <c r="HS27" s="227"/>
      <c r="HT27" s="227"/>
      <c r="HU27" s="227"/>
      <c r="HV27" s="227"/>
      <c r="HW27" s="227"/>
      <c r="HX27" s="227"/>
      <c r="HY27" s="227"/>
    </row>
    <row r="28" spans="1:233" s="228" customFormat="1" ht="18" hidden="1" customHeight="1">
      <c r="A28" s="210"/>
      <c r="B28" s="223"/>
      <c r="C28" s="224"/>
      <c r="D28" s="225"/>
      <c r="E28" s="224"/>
      <c r="F28" s="225"/>
      <c r="G28" s="224"/>
      <c r="H28" s="225"/>
      <c r="I28" s="226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7"/>
      <c r="BM28" s="227"/>
      <c r="BN28" s="227"/>
      <c r="BO28" s="227"/>
      <c r="BP28" s="227"/>
      <c r="BQ28" s="227"/>
      <c r="BR28" s="227"/>
      <c r="BS28" s="227"/>
      <c r="BT28" s="227"/>
      <c r="BU28" s="227"/>
      <c r="BV28" s="227"/>
      <c r="BW28" s="227"/>
      <c r="BX28" s="227"/>
      <c r="BY28" s="227"/>
      <c r="BZ28" s="227"/>
      <c r="CA28" s="227"/>
      <c r="CB28" s="227"/>
      <c r="CC28" s="227"/>
      <c r="CD28" s="227"/>
      <c r="CE28" s="227"/>
      <c r="CF28" s="227"/>
      <c r="CG28" s="227"/>
      <c r="CH28" s="227"/>
      <c r="CI28" s="227"/>
      <c r="CJ28" s="227"/>
      <c r="CK28" s="227"/>
      <c r="CL28" s="227"/>
      <c r="CM28" s="227"/>
      <c r="CN28" s="227"/>
      <c r="CO28" s="227"/>
      <c r="CP28" s="227"/>
      <c r="CQ28" s="227"/>
      <c r="CR28" s="227"/>
      <c r="CS28" s="227"/>
      <c r="CT28" s="227"/>
      <c r="CU28" s="227"/>
      <c r="CV28" s="227"/>
      <c r="CW28" s="227"/>
      <c r="CX28" s="227"/>
      <c r="CY28" s="227"/>
      <c r="CZ28" s="227"/>
      <c r="DA28" s="227"/>
      <c r="DB28" s="227"/>
      <c r="DC28" s="227"/>
      <c r="DD28" s="227"/>
      <c r="DE28" s="227"/>
      <c r="DF28" s="227"/>
      <c r="DG28" s="227"/>
      <c r="DH28" s="227"/>
      <c r="DI28" s="227"/>
      <c r="DJ28" s="227"/>
      <c r="DK28" s="227"/>
      <c r="DL28" s="227"/>
      <c r="DM28" s="227"/>
      <c r="DN28" s="227"/>
      <c r="DO28" s="227"/>
      <c r="DP28" s="227"/>
      <c r="DQ28" s="227"/>
      <c r="DR28" s="227"/>
      <c r="DS28" s="227"/>
      <c r="DT28" s="227"/>
      <c r="DU28" s="227"/>
      <c r="DV28" s="227"/>
      <c r="DW28" s="227"/>
      <c r="DX28" s="227"/>
      <c r="DY28" s="227"/>
      <c r="DZ28" s="227"/>
      <c r="EA28" s="227"/>
      <c r="EB28" s="227"/>
      <c r="EC28" s="227"/>
      <c r="ED28" s="227"/>
      <c r="EE28" s="227"/>
      <c r="EF28" s="227"/>
      <c r="EG28" s="227"/>
      <c r="EH28" s="227"/>
      <c r="EI28" s="227"/>
      <c r="EJ28" s="227"/>
      <c r="EK28" s="227"/>
      <c r="EL28" s="227"/>
      <c r="EM28" s="227"/>
      <c r="EN28" s="227"/>
      <c r="EO28" s="227"/>
      <c r="EP28" s="227"/>
      <c r="EQ28" s="227"/>
      <c r="ER28" s="227"/>
      <c r="ES28" s="227"/>
      <c r="ET28" s="227"/>
      <c r="EU28" s="227"/>
      <c r="EV28" s="227"/>
      <c r="EW28" s="227"/>
      <c r="EX28" s="227"/>
      <c r="EY28" s="227"/>
      <c r="EZ28" s="227"/>
      <c r="FA28" s="227"/>
      <c r="FB28" s="227"/>
      <c r="FC28" s="227"/>
      <c r="FD28" s="227"/>
      <c r="FE28" s="227"/>
      <c r="FF28" s="227"/>
      <c r="FG28" s="227"/>
      <c r="FH28" s="227"/>
      <c r="FI28" s="227"/>
      <c r="FJ28" s="227"/>
      <c r="FK28" s="227"/>
      <c r="FL28" s="227"/>
      <c r="FM28" s="227"/>
      <c r="FN28" s="227"/>
      <c r="FO28" s="227"/>
      <c r="FP28" s="227"/>
      <c r="FQ28" s="227"/>
      <c r="FR28" s="227"/>
      <c r="FS28" s="227"/>
      <c r="FT28" s="227"/>
      <c r="FU28" s="227"/>
      <c r="FV28" s="227"/>
      <c r="FW28" s="227"/>
      <c r="FX28" s="227"/>
      <c r="FY28" s="227"/>
      <c r="FZ28" s="227"/>
      <c r="GA28" s="227"/>
      <c r="GB28" s="227"/>
      <c r="GC28" s="227"/>
      <c r="GD28" s="227"/>
      <c r="GE28" s="227"/>
      <c r="GF28" s="227"/>
      <c r="GG28" s="227"/>
      <c r="GH28" s="227"/>
      <c r="GI28" s="227"/>
      <c r="GJ28" s="227"/>
      <c r="GK28" s="227"/>
      <c r="GL28" s="227"/>
      <c r="GM28" s="227"/>
      <c r="GN28" s="227"/>
      <c r="GO28" s="227"/>
      <c r="GP28" s="227"/>
      <c r="GQ28" s="227"/>
      <c r="GR28" s="227"/>
      <c r="GS28" s="227"/>
      <c r="GT28" s="227"/>
      <c r="GU28" s="227"/>
      <c r="GV28" s="227"/>
      <c r="GW28" s="227"/>
      <c r="GX28" s="227"/>
      <c r="GY28" s="227"/>
      <c r="GZ28" s="227"/>
      <c r="HA28" s="227"/>
      <c r="HB28" s="227"/>
      <c r="HC28" s="227"/>
      <c r="HD28" s="227"/>
      <c r="HE28" s="227"/>
      <c r="HF28" s="227"/>
      <c r="HG28" s="227"/>
      <c r="HH28" s="227"/>
      <c r="HI28" s="227"/>
      <c r="HJ28" s="227"/>
      <c r="HK28" s="227"/>
      <c r="HL28" s="227"/>
      <c r="HM28" s="227"/>
      <c r="HN28" s="227"/>
      <c r="HO28" s="227"/>
      <c r="HP28" s="227"/>
      <c r="HQ28" s="227"/>
      <c r="HR28" s="227"/>
      <c r="HS28" s="227"/>
      <c r="HT28" s="227"/>
      <c r="HU28" s="227"/>
      <c r="HV28" s="227"/>
      <c r="HW28" s="227"/>
      <c r="HX28" s="227"/>
      <c r="HY28" s="227"/>
    </row>
    <row r="29" spans="1:233" s="228" customFormat="1" ht="18" customHeight="1">
      <c r="A29" s="210"/>
      <c r="B29" s="223" t="s">
        <v>68</v>
      </c>
      <c r="C29" s="224">
        <v>45311</v>
      </c>
      <c r="D29" s="225">
        <v>926.93210346273543</v>
      </c>
      <c r="E29" s="224">
        <v>187100</v>
      </c>
      <c r="F29" s="225">
        <v>1083.5578787279528</v>
      </c>
      <c r="G29" s="224">
        <v>81213</v>
      </c>
      <c r="H29" s="225">
        <v>690.03259231896368</v>
      </c>
      <c r="I29" s="226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7"/>
      <c r="BM29" s="227"/>
      <c r="BN29" s="227"/>
      <c r="BO29" s="227"/>
      <c r="BP29" s="227"/>
      <c r="BQ29" s="227"/>
      <c r="BR29" s="227"/>
      <c r="BS29" s="227"/>
      <c r="BT29" s="227"/>
      <c r="BU29" s="227"/>
      <c r="BV29" s="227"/>
      <c r="BW29" s="227"/>
      <c r="BX29" s="227"/>
      <c r="BY29" s="227"/>
      <c r="BZ29" s="227"/>
      <c r="CA29" s="227"/>
      <c r="CB29" s="227"/>
      <c r="CC29" s="227"/>
      <c r="CD29" s="227"/>
      <c r="CE29" s="227"/>
      <c r="CF29" s="227"/>
      <c r="CG29" s="227"/>
      <c r="CH29" s="227"/>
      <c r="CI29" s="227"/>
      <c r="CJ29" s="227"/>
      <c r="CK29" s="227"/>
      <c r="CL29" s="227"/>
      <c r="CM29" s="227"/>
      <c r="CN29" s="227"/>
      <c r="CO29" s="227"/>
      <c r="CP29" s="227"/>
      <c r="CQ29" s="227"/>
      <c r="CR29" s="227"/>
      <c r="CS29" s="227"/>
      <c r="CT29" s="227"/>
      <c r="CU29" s="227"/>
      <c r="CV29" s="227"/>
      <c r="CW29" s="227"/>
      <c r="CX29" s="227"/>
      <c r="CY29" s="227"/>
      <c r="CZ29" s="227"/>
      <c r="DA29" s="227"/>
      <c r="DB29" s="227"/>
      <c r="DC29" s="227"/>
      <c r="DD29" s="227"/>
      <c r="DE29" s="227"/>
      <c r="DF29" s="227"/>
      <c r="DG29" s="227"/>
      <c r="DH29" s="227"/>
      <c r="DI29" s="227"/>
      <c r="DJ29" s="227"/>
      <c r="DK29" s="227"/>
      <c r="DL29" s="227"/>
      <c r="DM29" s="227"/>
      <c r="DN29" s="227"/>
      <c r="DO29" s="227"/>
      <c r="DP29" s="227"/>
      <c r="DQ29" s="227"/>
      <c r="DR29" s="227"/>
      <c r="DS29" s="227"/>
      <c r="DT29" s="227"/>
      <c r="DU29" s="227"/>
      <c r="DV29" s="227"/>
      <c r="DW29" s="227"/>
      <c r="DX29" s="227"/>
      <c r="DY29" s="227"/>
      <c r="DZ29" s="227"/>
      <c r="EA29" s="227"/>
      <c r="EB29" s="227"/>
      <c r="EC29" s="227"/>
      <c r="ED29" s="227"/>
      <c r="EE29" s="227"/>
      <c r="EF29" s="227"/>
      <c r="EG29" s="227"/>
      <c r="EH29" s="227"/>
      <c r="EI29" s="227"/>
      <c r="EJ29" s="227"/>
      <c r="EK29" s="227"/>
      <c r="EL29" s="227"/>
      <c r="EM29" s="227"/>
      <c r="EN29" s="227"/>
      <c r="EO29" s="227"/>
      <c r="EP29" s="227"/>
      <c r="EQ29" s="227"/>
      <c r="ER29" s="227"/>
      <c r="ES29" s="227"/>
      <c r="ET29" s="227"/>
      <c r="EU29" s="227"/>
      <c r="EV29" s="227"/>
      <c r="EW29" s="227"/>
      <c r="EX29" s="227"/>
      <c r="EY29" s="227"/>
      <c r="EZ29" s="227"/>
      <c r="FA29" s="227"/>
      <c r="FB29" s="227"/>
      <c r="FC29" s="227"/>
      <c r="FD29" s="227"/>
      <c r="FE29" s="227"/>
      <c r="FF29" s="227"/>
      <c r="FG29" s="227"/>
      <c r="FH29" s="227"/>
      <c r="FI29" s="227"/>
      <c r="FJ29" s="227"/>
      <c r="FK29" s="227"/>
      <c r="FL29" s="227"/>
      <c r="FM29" s="227"/>
      <c r="FN29" s="227"/>
      <c r="FO29" s="227"/>
      <c r="FP29" s="227"/>
      <c r="FQ29" s="227"/>
      <c r="FR29" s="227"/>
      <c r="FS29" s="227"/>
      <c r="FT29" s="227"/>
      <c r="FU29" s="227"/>
      <c r="FV29" s="227"/>
      <c r="FW29" s="227"/>
      <c r="FX29" s="227"/>
      <c r="FY29" s="227"/>
      <c r="FZ29" s="227"/>
      <c r="GA29" s="227"/>
      <c r="GB29" s="227"/>
      <c r="GC29" s="227"/>
      <c r="GD29" s="227"/>
      <c r="GE29" s="227"/>
      <c r="GF29" s="227"/>
      <c r="GG29" s="227"/>
      <c r="GH29" s="227"/>
      <c r="GI29" s="227"/>
      <c r="GJ29" s="227"/>
      <c r="GK29" s="227"/>
      <c r="GL29" s="227"/>
      <c r="GM29" s="227"/>
      <c r="GN29" s="227"/>
      <c r="GO29" s="227"/>
      <c r="GP29" s="227"/>
      <c r="GQ29" s="227"/>
      <c r="GR29" s="227"/>
      <c r="GS29" s="227"/>
      <c r="GT29" s="227"/>
      <c r="GU29" s="227"/>
      <c r="GV29" s="227"/>
      <c r="GW29" s="227"/>
      <c r="GX29" s="227"/>
      <c r="GY29" s="227"/>
      <c r="GZ29" s="227"/>
      <c r="HA29" s="227"/>
      <c r="HB29" s="227"/>
      <c r="HC29" s="227"/>
      <c r="HD29" s="227"/>
      <c r="HE29" s="227"/>
      <c r="HF29" s="227"/>
      <c r="HG29" s="227"/>
      <c r="HH29" s="227"/>
      <c r="HI29" s="227"/>
      <c r="HJ29" s="227"/>
      <c r="HK29" s="227"/>
      <c r="HL29" s="227"/>
      <c r="HM29" s="227"/>
      <c r="HN29" s="227"/>
      <c r="HO29" s="227"/>
      <c r="HP29" s="227"/>
      <c r="HQ29" s="227"/>
      <c r="HR29" s="227"/>
      <c r="HS29" s="227"/>
      <c r="HT29" s="227"/>
      <c r="HU29" s="227"/>
      <c r="HV29" s="227"/>
      <c r="HW29" s="227"/>
      <c r="HX29" s="227"/>
      <c r="HY29" s="227"/>
    </row>
    <row r="30" spans="1:233" s="232" customFormat="1" ht="18" customHeight="1">
      <c r="A30" s="210">
        <v>35</v>
      </c>
      <c r="B30" s="229" t="s">
        <v>69</v>
      </c>
      <c r="C30" s="230">
        <v>25205</v>
      </c>
      <c r="D30" s="231">
        <v>963.11108668914903</v>
      </c>
      <c r="E30" s="230">
        <v>96831</v>
      </c>
      <c r="F30" s="231">
        <v>1098.3063858681619</v>
      </c>
      <c r="G30" s="230">
        <v>41786</v>
      </c>
      <c r="H30" s="231">
        <v>694.40074187526932</v>
      </c>
    </row>
    <row r="31" spans="1:233" s="232" customFormat="1" ht="18" customHeight="1">
      <c r="A31" s="210">
        <v>38</v>
      </c>
      <c r="B31" s="229" t="s">
        <v>70</v>
      </c>
      <c r="C31" s="230">
        <v>20106</v>
      </c>
      <c r="D31" s="231">
        <v>881.57791703968974</v>
      </c>
      <c r="E31" s="230">
        <v>90269</v>
      </c>
      <c r="F31" s="231">
        <v>1067.7372460091506</v>
      </c>
      <c r="G31" s="230">
        <v>39427</v>
      </c>
      <c r="H31" s="231">
        <v>685.40308722449083</v>
      </c>
    </row>
    <row r="32" spans="1:233" s="232" customFormat="1" ht="18" hidden="1" customHeight="1">
      <c r="A32" s="210"/>
      <c r="B32" s="229"/>
      <c r="C32" s="230"/>
      <c r="D32" s="231"/>
      <c r="E32" s="230"/>
      <c r="F32" s="231"/>
      <c r="G32" s="230"/>
      <c r="H32" s="231"/>
    </row>
    <row r="33" spans="1:233" s="228" customFormat="1" ht="18" customHeight="1">
      <c r="A33" s="210">
        <v>39</v>
      </c>
      <c r="B33" s="223" t="s">
        <v>71</v>
      </c>
      <c r="C33" s="224">
        <v>13130</v>
      </c>
      <c r="D33" s="225">
        <v>1032.096228484387</v>
      </c>
      <c r="E33" s="224">
        <v>87240</v>
      </c>
      <c r="F33" s="225">
        <v>1240.1328951169189</v>
      </c>
      <c r="G33" s="224">
        <v>35405</v>
      </c>
      <c r="H33" s="225">
        <v>760.46279847479184</v>
      </c>
      <c r="I33" s="226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7"/>
      <c r="BM33" s="227"/>
      <c r="BN33" s="227"/>
      <c r="BO33" s="227"/>
      <c r="BP33" s="227"/>
      <c r="BQ33" s="227"/>
      <c r="BR33" s="227"/>
      <c r="BS33" s="227"/>
      <c r="BT33" s="227"/>
      <c r="BU33" s="227"/>
      <c r="BV33" s="227"/>
      <c r="BW33" s="227"/>
      <c r="BX33" s="227"/>
      <c r="BY33" s="227"/>
      <c r="BZ33" s="227"/>
      <c r="CA33" s="227"/>
      <c r="CB33" s="227"/>
      <c r="CC33" s="227"/>
      <c r="CD33" s="227"/>
      <c r="CE33" s="227"/>
      <c r="CF33" s="227"/>
      <c r="CG33" s="227"/>
      <c r="CH33" s="227"/>
      <c r="CI33" s="227"/>
      <c r="CJ33" s="227"/>
      <c r="CK33" s="227"/>
      <c r="CL33" s="227"/>
      <c r="CM33" s="227"/>
      <c r="CN33" s="227"/>
      <c r="CO33" s="227"/>
      <c r="CP33" s="227"/>
      <c r="CQ33" s="227"/>
      <c r="CR33" s="227"/>
      <c r="CS33" s="227"/>
      <c r="CT33" s="227"/>
      <c r="CU33" s="227"/>
      <c r="CV33" s="227"/>
      <c r="CW33" s="227"/>
      <c r="CX33" s="227"/>
      <c r="CY33" s="227"/>
      <c r="CZ33" s="227"/>
      <c r="DA33" s="227"/>
      <c r="DB33" s="227"/>
      <c r="DC33" s="227"/>
      <c r="DD33" s="227"/>
      <c r="DE33" s="227"/>
      <c r="DF33" s="227"/>
      <c r="DG33" s="227"/>
      <c r="DH33" s="227"/>
      <c r="DI33" s="227"/>
      <c r="DJ33" s="227"/>
      <c r="DK33" s="227"/>
      <c r="DL33" s="227"/>
      <c r="DM33" s="227"/>
      <c r="DN33" s="227"/>
      <c r="DO33" s="227"/>
      <c r="DP33" s="227"/>
      <c r="DQ33" s="227"/>
      <c r="DR33" s="227"/>
      <c r="DS33" s="227"/>
      <c r="DT33" s="227"/>
      <c r="DU33" s="227"/>
      <c r="DV33" s="227"/>
      <c r="DW33" s="227"/>
      <c r="DX33" s="227"/>
      <c r="DY33" s="227"/>
      <c r="DZ33" s="227"/>
      <c r="EA33" s="227"/>
      <c r="EB33" s="227"/>
      <c r="EC33" s="227"/>
      <c r="ED33" s="227"/>
      <c r="EE33" s="227"/>
      <c r="EF33" s="227"/>
      <c r="EG33" s="227"/>
      <c r="EH33" s="227"/>
      <c r="EI33" s="227"/>
      <c r="EJ33" s="227"/>
      <c r="EK33" s="227"/>
      <c r="EL33" s="227"/>
      <c r="EM33" s="227"/>
      <c r="EN33" s="227"/>
      <c r="EO33" s="227"/>
      <c r="EP33" s="227"/>
      <c r="EQ33" s="227"/>
      <c r="ER33" s="227"/>
      <c r="ES33" s="227"/>
      <c r="ET33" s="227"/>
      <c r="EU33" s="227"/>
      <c r="EV33" s="227"/>
      <c r="EW33" s="227"/>
      <c r="EX33" s="227"/>
      <c r="EY33" s="227"/>
      <c r="EZ33" s="227"/>
      <c r="FA33" s="227"/>
      <c r="FB33" s="227"/>
      <c r="FC33" s="227"/>
      <c r="FD33" s="227"/>
      <c r="FE33" s="227"/>
      <c r="FF33" s="227"/>
      <c r="FG33" s="227"/>
      <c r="FH33" s="227"/>
      <c r="FI33" s="227"/>
      <c r="FJ33" s="227"/>
      <c r="FK33" s="227"/>
      <c r="FL33" s="227"/>
      <c r="FM33" s="227"/>
      <c r="FN33" s="227"/>
      <c r="FO33" s="227"/>
      <c r="FP33" s="227"/>
      <c r="FQ33" s="227"/>
      <c r="FR33" s="227"/>
      <c r="FS33" s="227"/>
      <c r="FT33" s="227"/>
      <c r="FU33" s="227"/>
      <c r="FV33" s="227"/>
      <c r="FW33" s="227"/>
      <c r="FX33" s="227"/>
      <c r="FY33" s="227"/>
      <c r="FZ33" s="227"/>
      <c r="GA33" s="227"/>
      <c r="GB33" s="227"/>
      <c r="GC33" s="227"/>
      <c r="GD33" s="227"/>
      <c r="GE33" s="227"/>
      <c r="GF33" s="227"/>
      <c r="GG33" s="227"/>
      <c r="GH33" s="227"/>
      <c r="GI33" s="227"/>
      <c r="GJ33" s="227"/>
      <c r="GK33" s="227"/>
      <c r="GL33" s="227"/>
      <c r="GM33" s="227"/>
      <c r="GN33" s="227"/>
      <c r="GO33" s="227"/>
      <c r="GP33" s="227"/>
      <c r="GQ33" s="227"/>
      <c r="GR33" s="227"/>
      <c r="GS33" s="227"/>
      <c r="GT33" s="227"/>
      <c r="GU33" s="227"/>
      <c r="GV33" s="227"/>
      <c r="GW33" s="227"/>
      <c r="GX33" s="227"/>
      <c r="GY33" s="227"/>
      <c r="GZ33" s="227"/>
      <c r="HA33" s="227"/>
      <c r="HB33" s="227"/>
      <c r="HC33" s="227"/>
      <c r="HD33" s="227"/>
      <c r="HE33" s="227"/>
      <c r="HF33" s="227"/>
      <c r="HG33" s="227"/>
      <c r="HH33" s="227"/>
      <c r="HI33" s="227"/>
      <c r="HJ33" s="227"/>
      <c r="HK33" s="227"/>
      <c r="HL33" s="227"/>
      <c r="HM33" s="227"/>
      <c r="HN33" s="227"/>
      <c r="HO33" s="227"/>
      <c r="HP33" s="227"/>
      <c r="HQ33" s="227"/>
      <c r="HR33" s="227"/>
      <c r="HS33" s="227"/>
      <c r="HT33" s="227"/>
      <c r="HU33" s="227"/>
      <c r="HV33" s="227"/>
      <c r="HW33" s="227"/>
      <c r="HX33" s="227"/>
      <c r="HY33" s="227"/>
    </row>
    <row r="34" spans="1:233" s="228" customFormat="1" ht="18" hidden="1" customHeight="1">
      <c r="A34" s="210"/>
      <c r="B34" s="223"/>
      <c r="C34" s="224"/>
      <c r="D34" s="225"/>
      <c r="E34" s="224"/>
      <c r="F34" s="225"/>
      <c r="G34" s="224"/>
      <c r="H34" s="225"/>
      <c r="I34" s="226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7"/>
      <c r="BM34" s="227"/>
      <c r="BN34" s="227"/>
      <c r="BO34" s="227"/>
      <c r="BP34" s="227"/>
      <c r="BQ34" s="227"/>
      <c r="BR34" s="227"/>
      <c r="BS34" s="227"/>
      <c r="BT34" s="227"/>
      <c r="BU34" s="227"/>
      <c r="BV34" s="227"/>
      <c r="BW34" s="227"/>
      <c r="BX34" s="227"/>
      <c r="BY34" s="227"/>
      <c r="BZ34" s="227"/>
      <c r="CA34" s="227"/>
      <c r="CB34" s="227"/>
      <c r="CC34" s="227"/>
      <c r="CD34" s="227"/>
      <c r="CE34" s="227"/>
      <c r="CF34" s="227"/>
      <c r="CG34" s="227"/>
      <c r="CH34" s="227"/>
      <c r="CI34" s="227"/>
      <c r="CJ34" s="227"/>
      <c r="CK34" s="227"/>
      <c r="CL34" s="227"/>
      <c r="CM34" s="227"/>
      <c r="CN34" s="227"/>
      <c r="CO34" s="227"/>
      <c r="CP34" s="227"/>
      <c r="CQ34" s="227"/>
      <c r="CR34" s="227"/>
      <c r="CS34" s="227"/>
      <c r="CT34" s="227"/>
      <c r="CU34" s="227"/>
      <c r="CV34" s="227"/>
      <c r="CW34" s="227"/>
      <c r="CX34" s="227"/>
      <c r="CY34" s="227"/>
      <c r="CZ34" s="227"/>
      <c r="DA34" s="227"/>
      <c r="DB34" s="227"/>
      <c r="DC34" s="227"/>
      <c r="DD34" s="227"/>
      <c r="DE34" s="227"/>
      <c r="DF34" s="227"/>
      <c r="DG34" s="227"/>
      <c r="DH34" s="227"/>
      <c r="DI34" s="227"/>
      <c r="DJ34" s="227"/>
      <c r="DK34" s="227"/>
      <c r="DL34" s="227"/>
      <c r="DM34" s="227"/>
      <c r="DN34" s="227"/>
      <c r="DO34" s="227"/>
      <c r="DP34" s="227"/>
      <c r="DQ34" s="227"/>
      <c r="DR34" s="227"/>
      <c r="DS34" s="227"/>
      <c r="DT34" s="227"/>
      <c r="DU34" s="227"/>
      <c r="DV34" s="227"/>
      <c r="DW34" s="227"/>
      <c r="DX34" s="227"/>
      <c r="DY34" s="227"/>
      <c r="DZ34" s="227"/>
      <c r="EA34" s="227"/>
      <c r="EB34" s="227"/>
      <c r="EC34" s="227"/>
      <c r="ED34" s="227"/>
      <c r="EE34" s="227"/>
      <c r="EF34" s="227"/>
      <c r="EG34" s="227"/>
      <c r="EH34" s="227"/>
      <c r="EI34" s="227"/>
      <c r="EJ34" s="227"/>
      <c r="EK34" s="227"/>
      <c r="EL34" s="227"/>
      <c r="EM34" s="227"/>
      <c r="EN34" s="227"/>
      <c r="EO34" s="227"/>
      <c r="EP34" s="227"/>
      <c r="EQ34" s="227"/>
      <c r="ER34" s="227"/>
      <c r="ES34" s="227"/>
      <c r="ET34" s="227"/>
      <c r="EU34" s="227"/>
      <c r="EV34" s="227"/>
      <c r="EW34" s="227"/>
      <c r="EX34" s="227"/>
      <c r="EY34" s="227"/>
      <c r="EZ34" s="227"/>
      <c r="FA34" s="227"/>
      <c r="FB34" s="227"/>
      <c r="FC34" s="227"/>
      <c r="FD34" s="227"/>
      <c r="FE34" s="227"/>
      <c r="FF34" s="227"/>
      <c r="FG34" s="227"/>
      <c r="FH34" s="227"/>
      <c r="FI34" s="227"/>
      <c r="FJ34" s="227"/>
      <c r="FK34" s="227"/>
      <c r="FL34" s="227"/>
      <c r="FM34" s="227"/>
      <c r="FN34" s="227"/>
      <c r="FO34" s="227"/>
      <c r="FP34" s="227"/>
      <c r="FQ34" s="227"/>
      <c r="FR34" s="227"/>
      <c r="FS34" s="227"/>
      <c r="FT34" s="227"/>
      <c r="FU34" s="227"/>
      <c r="FV34" s="227"/>
      <c r="FW34" s="227"/>
      <c r="FX34" s="227"/>
      <c r="FY34" s="227"/>
      <c r="FZ34" s="227"/>
      <c r="GA34" s="227"/>
      <c r="GB34" s="227"/>
      <c r="GC34" s="227"/>
      <c r="GD34" s="227"/>
      <c r="GE34" s="227"/>
      <c r="GF34" s="227"/>
      <c r="GG34" s="227"/>
      <c r="GH34" s="227"/>
      <c r="GI34" s="227"/>
      <c r="GJ34" s="227"/>
      <c r="GK34" s="227"/>
      <c r="GL34" s="227"/>
      <c r="GM34" s="227"/>
      <c r="GN34" s="227"/>
      <c r="GO34" s="227"/>
      <c r="GP34" s="227"/>
      <c r="GQ34" s="227"/>
      <c r="GR34" s="227"/>
      <c r="GS34" s="227"/>
      <c r="GT34" s="227"/>
      <c r="GU34" s="227"/>
      <c r="GV34" s="227"/>
      <c r="GW34" s="227"/>
      <c r="GX34" s="227"/>
      <c r="GY34" s="227"/>
      <c r="GZ34" s="227"/>
      <c r="HA34" s="227"/>
      <c r="HB34" s="227"/>
      <c r="HC34" s="227"/>
      <c r="HD34" s="227"/>
      <c r="HE34" s="227"/>
      <c r="HF34" s="227"/>
      <c r="HG34" s="227"/>
      <c r="HH34" s="227"/>
      <c r="HI34" s="227"/>
      <c r="HJ34" s="227"/>
      <c r="HK34" s="227"/>
      <c r="HL34" s="227"/>
      <c r="HM34" s="227"/>
      <c r="HN34" s="227"/>
      <c r="HO34" s="227"/>
      <c r="HP34" s="227"/>
      <c r="HQ34" s="227"/>
      <c r="HR34" s="227"/>
      <c r="HS34" s="227"/>
      <c r="HT34" s="227"/>
      <c r="HU34" s="227"/>
      <c r="HV34" s="227"/>
      <c r="HW34" s="227"/>
      <c r="HX34" s="227"/>
      <c r="HY34" s="227"/>
    </row>
    <row r="35" spans="1:233" s="228" customFormat="1" ht="18" customHeight="1">
      <c r="A35" s="210"/>
      <c r="B35" s="223" t="s">
        <v>72</v>
      </c>
      <c r="C35" s="224">
        <v>46590</v>
      </c>
      <c r="D35" s="225">
        <v>984.01486198755026</v>
      </c>
      <c r="E35" s="224">
        <v>388560</v>
      </c>
      <c r="F35" s="225">
        <v>1150.534372735226</v>
      </c>
      <c r="G35" s="224">
        <v>152805</v>
      </c>
      <c r="H35" s="225">
        <v>719.17932201171413</v>
      </c>
      <c r="I35" s="226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7"/>
      <c r="BM35" s="227"/>
      <c r="BN35" s="227"/>
      <c r="BO35" s="227"/>
      <c r="BP35" s="227"/>
      <c r="BQ35" s="227"/>
      <c r="BR35" s="227"/>
      <c r="BS35" s="227"/>
      <c r="BT35" s="227"/>
      <c r="BU35" s="227"/>
      <c r="BV35" s="227"/>
      <c r="BW35" s="227"/>
      <c r="BX35" s="227"/>
      <c r="BY35" s="227"/>
      <c r="BZ35" s="227"/>
      <c r="CA35" s="227"/>
      <c r="CB35" s="227"/>
      <c r="CC35" s="227"/>
      <c r="CD35" s="227"/>
      <c r="CE35" s="227"/>
      <c r="CF35" s="227"/>
      <c r="CG35" s="227"/>
      <c r="CH35" s="227"/>
      <c r="CI35" s="227"/>
      <c r="CJ35" s="227"/>
      <c r="CK35" s="227"/>
      <c r="CL35" s="227"/>
      <c r="CM35" s="227"/>
      <c r="CN35" s="227"/>
      <c r="CO35" s="227"/>
      <c r="CP35" s="227"/>
      <c r="CQ35" s="227"/>
      <c r="CR35" s="227"/>
      <c r="CS35" s="227"/>
      <c r="CT35" s="227"/>
      <c r="CU35" s="227"/>
      <c r="CV35" s="227"/>
      <c r="CW35" s="227"/>
      <c r="CX35" s="227"/>
      <c r="CY35" s="227"/>
      <c r="CZ35" s="227"/>
      <c r="DA35" s="227"/>
      <c r="DB35" s="227"/>
      <c r="DC35" s="227"/>
      <c r="DD35" s="227"/>
      <c r="DE35" s="227"/>
      <c r="DF35" s="227"/>
      <c r="DG35" s="227"/>
      <c r="DH35" s="227"/>
      <c r="DI35" s="227"/>
      <c r="DJ35" s="227"/>
      <c r="DK35" s="227"/>
      <c r="DL35" s="227"/>
      <c r="DM35" s="227"/>
      <c r="DN35" s="227"/>
      <c r="DO35" s="227"/>
      <c r="DP35" s="227"/>
      <c r="DQ35" s="227"/>
      <c r="DR35" s="227"/>
      <c r="DS35" s="227"/>
      <c r="DT35" s="227"/>
      <c r="DU35" s="227"/>
      <c r="DV35" s="227"/>
      <c r="DW35" s="227"/>
      <c r="DX35" s="227"/>
      <c r="DY35" s="227"/>
      <c r="DZ35" s="227"/>
      <c r="EA35" s="227"/>
      <c r="EB35" s="227"/>
      <c r="EC35" s="227"/>
      <c r="ED35" s="227"/>
      <c r="EE35" s="227"/>
      <c r="EF35" s="227"/>
      <c r="EG35" s="227"/>
      <c r="EH35" s="227"/>
      <c r="EI35" s="227"/>
      <c r="EJ35" s="227"/>
      <c r="EK35" s="227"/>
      <c r="EL35" s="227"/>
      <c r="EM35" s="227"/>
      <c r="EN35" s="227"/>
      <c r="EO35" s="227"/>
      <c r="EP35" s="227"/>
      <c r="EQ35" s="227"/>
      <c r="ER35" s="227"/>
      <c r="ES35" s="227"/>
      <c r="ET35" s="227"/>
      <c r="EU35" s="227"/>
      <c r="EV35" s="227"/>
      <c r="EW35" s="227"/>
      <c r="EX35" s="227"/>
      <c r="EY35" s="227"/>
      <c r="EZ35" s="227"/>
      <c r="FA35" s="227"/>
      <c r="FB35" s="227"/>
      <c r="FC35" s="227"/>
      <c r="FD35" s="227"/>
      <c r="FE35" s="227"/>
      <c r="FF35" s="227"/>
      <c r="FG35" s="227"/>
      <c r="FH35" s="227"/>
      <c r="FI35" s="227"/>
      <c r="FJ35" s="227"/>
      <c r="FK35" s="227"/>
      <c r="FL35" s="227"/>
      <c r="FM35" s="227"/>
      <c r="FN35" s="227"/>
      <c r="FO35" s="227"/>
      <c r="FP35" s="227"/>
      <c r="FQ35" s="227"/>
      <c r="FR35" s="227"/>
      <c r="FS35" s="227"/>
      <c r="FT35" s="227"/>
      <c r="FU35" s="227"/>
      <c r="FV35" s="227"/>
      <c r="FW35" s="227"/>
      <c r="FX35" s="227"/>
      <c r="FY35" s="227"/>
      <c r="FZ35" s="227"/>
      <c r="GA35" s="227"/>
      <c r="GB35" s="227"/>
      <c r="GC35" s="227"/>
      <c r="GD35" s="227"/>
      <c r="GE35" s="227"/>
      <c r="GF35" s="227"/>
      <c r="GG35" s="227"/>
      <c r="GH35" s="227"/>
      <c r="GI35" s="227"/>
      <c r="GJ35" s="227"/>
      <c r="GK35" s="227"/>
      <c r="GL35" s="227"/>
      <c r="GM35" s="227"/>
      <c r="GN35" s="227"/>
      <c r="GO35" s="227"/>
      <c r="GP35" s="227"/>
      <c r="GQ35" s="227"/>
      <c r="GR35" s="227"/>
      <c r="GS35" s="227"/>
      <c r="GT35" s="227"/>
      <c r="GU35" s="227"/>
      <c r="GV35" s="227"/>
      <c r="GW35" s="227"/>
      <c r="GX35" s="227"/>
      <c r="GY35" s="227"/>
      <c r="GZ35" s="227"/>
      <c r="HA35" s="227"/>
      <c r="HB35" s="227"/>
      <c r="HC35" s="227"/>
      <c r="HD35" s="227"/>
      <c r="HE35" s="227"/>
      <c r="HF35" s="227"/>
      <c r="HG35" s="227"/>
      <c r="HH35" s="227"/>
      <c r="HI35" s="227"/>
      <c r="HJ35" s="227"/>
      <c r="HK35" s="227"/>
      <c r="HL35" s="227"/>
      <c r="HM35" s="227"/>
      <c r="HN35" s="227"/>
      <c r="HO35" s="227"/>
      <c r="HP35" s="227"/>
      <c r="HQ35" s="227"/>
      <c r="HR35" s="227"/>
      <c r="HS35" s="227"/>
      <c r="HT35" s="227"/>
      <c r="HU35" s="227"/>
      <c r="HV35" s="227"/>
      <c r="HW35" s="227"/>
      <c r="HX35" s="227"/>
      <c r="HY35" s="227"/>
    </row>
    <row r="36" spans="1:233" s="232" customFormat="1" ht="18" customHeight="1">
      <c r="A36" s="210">
        <v>5</v>
      </c>
      <c r="B36" s="229" t="s">
        <v>73</v>
      </c>
      <c r="C36" s="230">
        <v>2938</v>
      </c>
      <c r="D36" s="231">
        <v>855.35218175629677</v>
      </c>
      <c r="E36" s="230">
        <v>23918</v>
      </c>
      <c r="F36" s="231">
        <v>993.51939376202017</v>
      </c>
      <c r="G36" s="230">
        <v>10079</v>
      </c>
      <c r="H36" s="231">
        <v>674.11854747494795</v>
      </c>
    </row>
    <row r="37" spans="1:233" s="232" customFormat="1" ht="18" customHeight="1">
      <c r="A37" s="210">
        <v>9</v>
      </c>
      <c r="B37" s="229" t="s">
        <v>74</v>
      </c>
      <c r="C37" s="230">
        <v>4816</v>
      </c>
      <c r="D37" s="231">
        <v>1093.2608762458469</v>
      </c>
      <c r="E37" s="230">
        <v>61346</v>
      </c>
      <c r="F37" s="231">
        <v>1226.0046329019008</v>
      </c>
      <c r="G37" s="230">
        <v>20994</v>
      </c>
      <c r="H37" s="231">
        <v>735.01501762408304</v>
      </c>
    </row>
    <row r="38" spans="1:233" s="232" customFormat="1" ht="18" customHeight="1">
      <c r="A38" s="210">
        <v>24</v>
      </c>
      <c r="B38" s="229" t="s">
        <v>75</v>
      </c>
      <c r="C38" s="230">
        <v>13910</v>
      </c>
      <c r="D38" s="231">
        <v>1038.1468957584473</v>
      </c>
      <c r="E38" s="230">
        <v>86089</v>
      </c>
      <c r="F38" s="231">
        <v>1145.7010405510575</v>
      </c>
      <c r="G38" s="230">
        <v>35570</v>
      </c>
      <c r="H38" s="231">
        <v>701.71458954174852</v>
      </c>
    </row>
    <row r="39" spans="1:233" s="232" customFormat="1" ht="18" customHeight="1">
      <c r="A39" s="210">
        <v>34</v>
      </c>
      <c r="B39" s="229" t="s">
        <v>76</v>
      </c>
      <c r="C39" s="230">
        <v>4072</v>
      </c>
      <c r="D39" s="231">
        <v>962.03042730844777</v>
      </c>
      <c r="E39" s="230">
        <v>26069</v>
      </c>
      <c r="F39" s="231">
        <v>1188.278998810848</v>
      </c>
      <c r="G39" s="230">
        <v>10583</v>
      </c>
      <c r="H39" s="231">
        <v>744.93578285930266</v>
      </c>
    </row>
    <row r="40" spans="1:233" s="232" customFormat="1" ht="18" customHeight="1">
      <c r="A40" s="210">
        <v>37</v>
      </c>
      <c r="B40" s="229" t="s">
        <v>77</v>
      </c>
      <c r="C40" s="230">
        <v>5258</v>
      </c>
      <c r="D40" s="231">
        <v>927.37182578927354</v>
      </c>
      <c r="E40" s="230">
        <v>51063</v>
      </c>
      <c r="F40" s="231">
        <v>1062.063254215381</v>
      </c>
      <c r="G40" s="230">
        <v>20425</v>
      </c>
      <c r="H40" s="231">
        <v>692.02762105263173</v>
      </c>
    </row>
    <row r="41" spans="1:233" s="232" customFormat="1" ht="18" customHeight="1">
      <c r="A41" s="210">
        <v>40</v>
      </c>
      <c r="B41" s="229" t="s">
        <v>78</v>
      </c>
      <c r="C41" s="230">
        <v>2284</v>
      </c>
      <c r="D41" s="231">
        <v>914.73249124343249</v>
      </c>
      <c r="E41" s="230">
        <v>21000</v>
      </c>
      <c r="F41" s="231">
        <v>1090.9066114285715</v>
      </c>
      <c r="G41" s="230">
        <v>8693</v>
      </c>
      <c r="H41" s="231">
        <v>697.90258943977926</v>
      </c>
    </row>
    <row r="42" spans="1:233" s="232" customFormat="1" ht="18" customHeight="1">
      <c r="A42" s="210">
        <v>42</v>
      </c>
      <c r="B42" s="229" t="s">
        <v>79</v>
      </c>
      <c r="C42" s="230">
        <v>1207</v>
      </c>
      <c r="D42" s="231">
        <v>947.17415078707552</v>
      </c>
      <c r="E42" s="230">
        <v>14849</v>
      </c>
      <c r="F42" s="231">
        <v>1074.4439814128898</v>
      </c>
      <c r="G42" s="230">
        <v>5359</v>
      </c>
      <c r="H42" s="231">
        <v>676.22349318902775</v>
      </c>
    </row>
    <row r="43" spans="1:233" s="232" customFormat="1" ht="18" customHeight="1">
      <c r="A43" s="210">
        <v>47</v>
      </c>
      <c r="B43" s="229" t="s">
        <v>80</v>
      </c>
      <c r="C43" s="230">
        <v>9608</v>
      </c>
      <c r="D43" s="231">
        <v>974.89548709408825</v>
      </c>
      <c r="E43" s="230">
        <v>73618</v>
      </c>
      <c r="F43" s="231">
        <v>1305.661600287973</v>
      </c>
      <c r="G43" s="230">
        <v>27884</v>
      </c>
      <c r="H43" s="231">
        <v>802.88609381724302</v>
      </c>
    </row>
    <row r="44" spans="1:233" s="232" customFormat="1" ht="18" customHeight="1">
      <c r="A44" s="210">
        <v>49</v>
      </c>
      <c r="B44" s="229" t="s">
        <v>81</v>
      </c>
      <c r="C44" s="230">
        <v>2497</v>
      </c>
      <c r="D44" s="231">
        <v>894.54024829795753</v>
      </c>
      <c r="E44" s="230">
        <v>30608</v>
      </c>
      <c r="F44" s="231">
        <v>955.72620033978035</v>
      </c>
      <c r="G44" s="230">
        <v>13218</v>
      </c>
      <c r="H44" s="231">
        <v>651.54470646088669</v>
      </c>
    </row>
    <row r="45" spans="1:233" s="232" customFormat="1" ht="18" hidden="1" customHeight="1">
      <c r="A45" s="210"/>
      <c r="B45" s="229"/>
      <c r="C45" s="230"/>
      <c r="D45" s="231"/>
      <c r="E45" s="230"/>
      <c r="F45" s="231"/>
      <c r="G45" s="230"/>
      <c r="H45" s="231"/>
    </row>
    <row r="46" spans="1:233" s="228" customFormat="1" ht="18" customHeight="1">
      <c r="A46" s="210"/>
      <c r="B46" s="223" t="s">
        <v>82</v>
      </c>
      <c r="C46" s="224">
        <v>43866</v>
      </c>
      <c r="D46" s="225">
        <v>905.44357520631002</v>
      </c>
      <c r="E46" s="224">
        <v>216774</v>
      </c>
      <c r="F46" s="225">
        <v>1078.9208113057839</v>
      </c>
      <c r="G46" s="224">
        <v>95522</v>
      </c>
      <c r="H46" s="225">
        <v>718.62008971755142</v>
      </c>
      <c r="I46" s="226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7"/>
      <c r="BN46" s="227"/>
      <c r="BO46" s="227"/>
      <c r="BP46" s="227"/>
      <c r="BQ46" s="227"/>
      <c r="BR46" s="227"/>
      <c r="BS46" s="227"/>
      <c r="BT46" s="227"/>
      <c r="BU46" s="227"/>
      <c r="BV46" s="227"/>
      <c r="BW46" s="227"/>
      <c r="BX46" s="227"/>
      <c r="BY46" s="227"/>
      <c r="BZ46" s="227"/>
      <c r="CA46" s="227"/>
      <c r="CB46" s="227"/>
      <c r="CC46" s="227"/>
      <c r="CD46" s="227"/>
      <c r="CE46" s="227"/>
      <c r="CF46" s="227"/>
      <c r="CG46" s="227"/>
      <c r="CH46" s="227"/>
      <c r="CI46" s="227"/>
      <c r="CJ46" s="227"/>
      <c r="CK46" s="227"/>
      <c r="CL46" s="227"/>
      <c r="CM46" s="227"/>
      <c r="CN46" s="227"/>
      <c r="CO46" s="227"/>
      <c r="CP46" s="227"/>
      <c r="CQ46" s="227"/>
      <c r="CR46" s="227"/>
      <c r="CS46" s="227"/>
      <c r="CT46" s="227"/>
      <c r="CU46" s="227"/>
      <c r="CV46" s="227"/>
      <c r="CW46" s="227"/>
      <c r="CX46" s="227"/>
      <c r="CY46" s="227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7"/>
      <c r="DM46" s="227"/>
      <c r="DN46" s="227"/>
      <c r="DO46" s="227"/>
      <c r="DP46" s="227"/>
      <c r="DQ46" s="227"/>
      <c r="DR46" s="227"/>
      <c r="DS46" s="227"/>
      <c r="DT46" s="227"/>
      <c r="DU46" s="227"/>
      <c r="DV46" s="227"/>
      <c r="DW46" s="227"/>
      <c r="DX46" s="227"/>
      <c r="DY46" s="227"/>
      <c r="DZ46" s="227"/>
      <c r="EA46" s="227"/>
      <c r="EB46" s="227"/>
      <c r="EC46" s="227"/>
      <c r="ED46" s="227"/>
      <c r="EE46" s="227"/>
      <c r="EF46" s="227"/>
      <c r="EG46" s="227"/>
      <c r="EH46" s="227"/>
      <c r="EI46" s="227"/>
      <c r="EJ46" s="227"/>
      <c r="EK46" s="227"/>
      <c r="EL46" s="227"/>
      <c r="EM46" s="227"/>
      <c r="EN46" s="227"/>
      <c r="EO46" s="227"/>
      <c r="EP46" s="227"/>
      <c r="EQ46" s="227"/>
      <c r="ER46" s="227"/>
      <c r="ES46" s="227"/>
      <c r="ET46" s="227"/>
      <c r="EU46" s="227"/>
      <c r="EV46" s="227"/>
      <c r="EW46" s="227"/>
      <c r="EX46" s="227"/>
      <c r="EY46" s="227"/>
      <c r="EZ46" s="227"/>
      <c r="FA46" s="227"/>
      <c r="FB46" s="227"/>
      <c r="FC46" s="227"/>
      <c r="FD46" s="227"/>
      <c r="FE46" s="227"/>
      <c r="FF46" s="227"/>
      <c r="FG46" s="227"/>
      <c r="FH46" s="227"/>
      <c r="FI46" s="227"/>
      <c r="FJ46" s="227"/>
      <c r="FK46" s="227"/>
      <c r="FL46" s="227"/>
      <c r="FM46" s="227"/>
      <c r="FN46" s="227"/>
      <c r="FO46" s="227"/>
      <c r="FP46" s="227"/>
      <c r="FQ46" s="227"/>
      <c r="FR46" s="227"/>
      <c r="FS46" s="227"/>
      <c r="FT46" s="227"/>
      <c r="FU46" s="227"/>
      <c r="FV46" s="227"/>
      <c r="FW46" s="227"/>
      <c r="FX46" s="227"/>
      <c r="FY46" s="227"/>
      <c r="FZ46" s="227"/>
      <c r="GA46" s="227"/>
      <c r="GB46" s="227"/>
      <c r="GC46" s="227"/>
      <c r="GD46" s="227"/>
      <c r="GE46" s="227"/>
      <c r="GF46" s="227"/>
      <c r="GG46" s="227"/>
      <c r="GH46" s="227"/>
      <c r="GI46" s="227"/>
      <c r="GJ46" s="227"/>
      <c r="GK46" s="227"/>
      <c r="GL46" s="227"/>
      <c r="GM46" s="227"/>
      <c r="GN46" s="227"/>
      <c r="GO46" s="227"/>
      <c r="GP46" s="227"/>
      <c r="GQ46" s="227"/>
      <c r="GR46" s="227"/>
      <c r="GS46" s="227"/>
      <c r="GT46" s="227"/>
      <c r="GU46" s="227"/>
      <c r="GV46" s="227"/>
      <c r="GW46" s="227"/>
      <c r="GX46" s="227"/>
      <c r="GY46" s="227"/>
      <c r="GZ46" s="227"/>
      <c r="HA46" s="227"/>
      <c r="HB46" s="227"/>
      <c r="HC46" s="227"/>
      <c r="HD46" s="227"/>
      <c r="HE46" s="227"/>
      <c r="HF46" s="227"/>
      <c r="HG46" s="227"/>
      <c r="HH46" s="227"/>
      <c r="HI46" s="227"/>
      <c r="HJ46" s="227"/>
      <c r="HK46" s="227"/>
      <c r="HL46" s="227"/>
      <c r="HM46" s="227"/>
      <c r="HN46" s="227"/>
      <c r="HO46" s="227"/>
      <c r="HP46" s="227"/>
      <c r="HQ46" s="227"/>
      <c r="HR46" s="227"/>
      <c r="HS46" s="227"/>
      <c r="HT46" s="227"/>
      <c r="HU46" s="227"/>
      <c r="HV46" s="227"/>
      <c r="HW46" s="227"/>
      <c r="HX46" s="227"/>
      <c r="HY46" s="227"/>
    </row>
    <row r="47" spans="1:233" s="232" customFormat="1" ht="18" customHeight="1">
      <c r="A47" s="210">
        <v>2</v>
      </c>
      <c r="B47" s="229" t="s">
        <v>83</v>
      </c>
      <c r="C47" s="230">
        <v>7154</v>
      </c>
      <c r="D47" s="231">
        <v>906.37450517193179</v>
      </c>
      <c r="E47" s="230">
        <v>42858</v>
      </c>
      <c r="F47" s="231">
        <v>1029.6312079425079</v>
      </c>
      <c r="G47" s="230">
        <v>18650</v>
      </c>
      <c r="H47" s="231">
        <v>696.17366595174258</v>
      </c>
    </row>
    <row r="48" spans="1:233" s="232" customFormat="1" ht="18" customHeight="1">
      <c r="A48" s="210">
        <v>13</v>
      </c>
      <c r="B48" s="229" t="s">
        <v>84</v>
      </c>
      <c r="C48" s="230">
        <v>14617</v>
      </c>
      <c r="D48" s="231">
        <v>896.11525278784984</v>
      </c>
      <c r="E48" s="230">
        <v>52364</v>
      </c>
      <c r="F48" s="231">
        <v>1106.2381596134746</v>
      </c>
      <c r="G48" s="230">
        <v>26898</v>
      </c>
      <c r="H48" s="231">
        <v>743.83962004610009</v>
      </c>
    </row>
    <row r="49" spans="1:233" s="232" customFormat="1" ht="18" customHeight="1">
      <c r="A49" s="210">
        <v>16</v>
      </c>
      <c r="B49" s="229" t="s">
        <v>85</v>
      </c>
      <c r="C49" s="230">
        <v>5987</v>
      </c>
      <c r="D49" s="231">
        <v>850.87195924503089</v>
      </c>
      <c r="E49" s="230">
        <v>25006</v>
      </c>
      <c r="F49" s="231">
        <v>975.32627849316157</v>
      </c>
      <c r="G49" s="230">
        <v>11209</v>
      </c>
      <c r="H49" s="231">
        <v>684.31499776964938</v>
      </c>
    </row>
    <row r="50" spans="1:233" s="232" customFormat="1" ht="18" customHeight="1">
      <c r="A50" s="210">
        <v>19</v>
      </c>
      <c r="B50" s="229" t="s">
        <v>86</v>
      </c>
      <c r="C50" s="230">
        <v>5665</v>
      </c>
      <c r="D50" s="231">
        <v>995.59699382171209</v>
      </c>
      <c r="E50" s="230">
        <v>24922</v>
      </c>
      <c r="F50" s="231">
        <v>1236.1068734451489</v>
      </c>
      <c r="G50" s="230">
        <v>9341</v>
      </c>
      <c r="H50" s="231">
        <v>769.98860614495243</v>
      </c>
    </row>
    <row r="51" spans="1:233" s="232" customFormat="1" ht="18" customHeight="1">
      <c r="A51" s="210">
        <v>45</v>
      </c>
      <c r="B51" s="229" t="s">
        <v>87</v>
      </c>
      <c r="C51" s="230">
        <v>10443</v>
      </c>
      <c r="D51" s="231">
        <v>900.24328449679206</v>
      </c>
      <c r="E51" s="230">
        <v>71624</v>
      </c>
      <c r="F51" s="231">
        <v>1069.9168746509549</v>
      </c>
      <c r="G51" s="230">
        <v>29424</v>
      </c>
      <c r="H51" s="231">
        <v>706.55386283306132</v>
      </c>
    </row>
    <row r="52" spans="1:233" s="232" customFormat="1" ht="18" hidden="1" customHeight="1">
      <c r="A52" s="210"/>
      <c r="B52" s="229"/>
      <c r="C52" s="230"/>
      <c r="D52" s="231"/>
      <c r="E52" s="230"/>
      <c r="F52" s="231"/>
      <c r="G52" s="230"/>
      <c r="H52" s="231"/>
    </row>
    <row r="53" spans="1:233" s="228" customFormat="1" ht="18" customHeight="1">
      <c r="A53" s="210"/>
      <c r="B53" s="223" t="s">
        <v>88</v>
      </c>
      <c r="C53" s="224">
        <v>161495</v>
      </c>
      <c r="D53" s="225">
        <v>1078.3517414161443</v>
      </c>
      <c r="E53" s="224">
        <v>1130233</v>
      </c>
      <c r="F53" s="225">
        <v>1184.9218594042125</v>
      </c>
      <c r="G53" s="224">
        <v>391875</v>
      </c>
      <c r="H53" s="225">
        <v>735.83390451036689</v>
      </c>
      <c r="I53" s="226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7"/>
      <c r="BM53" s="227"/>
      <c r="BN53" s="227"/>
      <c r="BO53" s="227"/>
      <c r="BP53" s="227"/>
      <c r="BQ53" s="227"/>
      <c r="BR53" s="227"/>
      <c r="BS53" s="227"/>
      <c r="BT53" s="227"/>
      <c r="BU53" s="227"/>
      <c r="BV53" s="227"/>
      <c r="BW53" s="227"/>
      <c r="BX53" s="227"/>
      <c r="BY53" s="227"/>
      <c r="BZ53" s="227"/>
      <c r="CA53" s="227"/>
      <c r="CB53" s="227"/>
      <c r="CC53" s="227"/>
      <c r="CD53" s="227"/>
      <c r="CE53" s="227"/>
      <c r="CF53" s="227"/>
      <c r="CG53" s="227"/>
      <c r="CH53" s="227"/>
      <c r="CI53" s="227"/>
      <c r="CJ53" s="227"/>
      <c r="CK53" s="227"/>
      <c r="CL53" s="227"/>
      <c r="CM53" s="227"/>
      <c r="CN53" s="227"/>
      <c r="CO53" s="227"/>
      <c r="CP53" s="227"/>
      <c r="CQ53" s="227"/>
      <c r="CR53" s="227"/>
      <c r="CS53" s="227"/>
      <c r="CT53" s="227"/>
      <c r="CU53" s="227"/>
      <c r="CV53" s="227"/>
      <c r="CW53" s="227"/>
      <c r="CX53" s="227"/>
      <c r="CY53" s="227"/>
      <c r="CZ53" s="227"/>
      <c r="DA53" s="227"/>
      <c r="DB53" s="227"/>
      <c r="DC53" s="227"/>
      <c r="DD53" s="227"/>
      <c r="DE53" s="227"/>
      <c r="DF53" s="227"/>
      <c r="DG53" s="227"/>
      <c r="DH53" s="227"/>
      <c r="DI53" s="227"/>
      <c r="DJ53" s="227"/>
      <c r="DK53" s="227"/>
      <c r="DL53" s="227"/>
      <c r="DM53" s="227"/>
      <c r="DN53" s="227"/>
      <c r="DO53" s="227"/>
      <c r="DP53" s="227"/>
      <c r="DQ53" s="227"/>
      <c r="DR53" s="227"/>
      <c r="DS53" s="227"/>
      <c r="DT53" s="227"/>
      <c r="DU53" s="227"/>
      <c r="DV53" s="227"/>
      <c r="DW53" s="227"/>
      <c r="DX53" s="227"/>
      <c r="DY53" s="227"/>
      <c r="DZ53" s="227"/>
      <c r="EA53" s="227"/>
      <c r="EB53" s="227"/>
      <c r="EC53" s="227"/>
      <c r="ED53" s="227"/>
      <c r="EE53" s="227"/>
      <c r="EF53" s="227"/>
      <c r="EG53" s="227"/>
      <c r="EH53" s="227"/>
      <c r="EI53" s="227"/>
      <c r="EJ53" s="227"/>
      <c r="EK53" s="227"/>
      <c r="EL53" s="227"/>
      <c r="EM53" s="227"/>
      <c r="EN53" s="227"/>
      <c r="EO53" s="227"/>
      <c r="EP53" s="227"/>
      <c r="EQ53" s="227"/>
      <c r="ER53" s="227"/>
      <c r="ES53" s="227"/>
      <c r="ET53" s="227"/>
      <c r="EU53" s="227"/>
      <c r="EV53" s="227"/>
      <c r="EW53" s="227"/>
      <c r="EX53" s="227"/>
      <c r="EY53" s="227"/>
      <c r="EZ53" s="227"/>
      <c r="FA53" s="227"/>
      <c r="FB53" s="227"/>
      <c r="FC53" s="227"/>
      <c r="FD53" s="227"/>
      <c r="FE53" s="227"/>
      <c r="FF53" s="227"/>
      <c r="FG53" s="227"/>
      <c r="FH53" s="227"/>
      <c r="FI53" s="227"/>
      <c r="FJ53" s="227"/>
      <c r="FK53" s="227"/>
      <c r="FL53" s="227"/>
      <c r="FM53" s="227"/>
      <c r="FN53" s="227"/>
      <c r="FO53" s="227"/>
      <c r="FP53" s="227"/>
      <c r="FQ53" s="227"/>
      <c r="FR53" s="227"/>
      <c r="FS53" s="227"/>
      <c r="FT53" s="227"/>
      <c r="FU53" s="227"/>
      <c r="FV53" s="227"/>
      <c r="FW53" s="227"/>
      <c r="FX53" s="227"/>
      <c r="FY53" s="227"/>
      <c r="FZ53" s="227"/>
      <c r="GA53" s="227"/>
      <c r="GB53" s="227"/>
      <c r="GC53" s="227"/>
      <c r="GD53" s="227"/>
      <c r="GE53" s="227"/>
      <c r="GF53" s="227"/>
      <c r="GG53" s="227"/>
      <c r="GH53" s="227"/>
      <c r="GI53" s="227"/>
      <c r="GJ53" s="227"/>
      <c r="GK53" s="227"/>
      <c r="GL53" s="227"/>
      <c r="GM53" s="227"/>
      <c r="GN53" s="227"/>
      <c r="GO53" s="227"/>
      <c r="GP53" s="227"/>
      <c r="GQ53" s="227"/>
      <c r="GR53" s="227"/>
      <c r="GS53" s="227"/>
      <c r="GT53" s="227"/>
      <c r="GU53" s="227"/>
      <c r="GV53" s="227"/>
      <c r="GW53" s="227"/>
      <c r="GX53" s="227"/>
      <c r="GY53" s="227"/>
      <c r="GZ53" s="227"/>
      <c r="HA53" s="227"/>
      <c r="HB53" s="227"/>
      <c r="HC53" s="227"/>
      <c r="HD53" s="227"/>
      <c r="HE53" s="227"/>
      <c r="HF53" s="227"/>
      <c r="HG53" s="227"/>
      <c r="HH53" s="227"/>
      <c r="HI53" s="227"/>
      <c r="HJ53" s="227"/>
      <c r="HK53" s="227"/>
      <c r="HL53" s="227"/>
      <c r="HM53" s="227"/>
      <c r="HN53" s="227"/>
      <c r="HO53" s="227"/>
      <c r="HP53" s="227"/>
      <c r="HQ53" s="227"/>
      <c r="HR53" s="227"/>
      <c r="HS53" s="227"/>
      <c r="HT53" s="227"/>
      <c r="HU53" s="227"/>
      <c r="HV53" s="227"/>
      <c r="HW53" s="227"/>
      <c r="HX53" s="227"/>
      <c r="HY53" s="227"/>
    </row>
    <row r="54" spans="1:233" s="232" customFormat="1" ht="18" customHeight="1">
      <c r="A54" s="210">
        <v>8</v>
      </c>
      <c r="B54" s="229" t="s">
        <v>89</v>
      </c>
      <c r="C54" s="230">
        <v>122137</v>
      </c>
      <c r="D54" s="231">
        <v>1111.4576425653161</v>
      </c>
      <c r="E54" s="230">
        <v>853278</v>
      </c>
      <c r="F54" s="231">
        <v>1222.0373283970757</v>
      </c>
      <c r="G54" s="230">
        <v>291288</v>
      </c>
      <c r="H54" s="231">
        <v>762.51074369695971</v>
      </c>
    </row>
    <row r="55" spans="1:233" s="232" customFormat="1" ht="18" customHeight="1">
      <c r="A55" s="210">
        <v>17</v>
      </c>
      <c r="B55" s="229" t="s">
        <v>90</v>
      </c>
      <c r="C55" s="230">
        <v>12611</v>
      </c>
      <c r="D55" s="231">
        <v>950.42939497264308</v>
      </c>
      <c r="E55" s="230">
        <v>106134</v>
      </c>
      <c r="F55" s="231">
        <v>1055.7539555656056</v>
      </c>
      <c r="G55" s="230">
        <v>36366</v>
      </c>
      <c r="H55" s="231">
        <v>643.57576720013208</v>
      </c>
    </row>
    <row r="56" spans="1:233" s="232" customFormat="1" ht="18" customHeight="1">
      <c r="A56" s="210">
        <v>25</v>
      </c>
      <c r="B56" s="229" t="s">
        <v>91</v>
      </c>
      <c r="C56" s="230">
        <v>10361</v>
      </c>
      <c r="D56" s="231">
        <v>957.33371103175375</v>
      </c>
      <c r="E56" s="230">
        <v>61421</v>
      </c>
      <c r="F56" s="231">
        <v>1017.0078837856757</v>
      </c>
      <c r="G56" s="230">
        <v>24494</v>
      </c>
      <c r="H56" s="231">
        <v>629.13041071282771</v>
      </c>
    </row>
    <row r="57" spans="1:233" s="232" customFormat="1" ht="18" customHeight="1">
      <c r="A57" s="210">
        <v>43</v>
      </c>
      <c r="B57" s="229" t="s">
        <v>92</v>
      </c>
      <c r="C57" s="230">
        <v>16386</v>
      </c>
      <c r="D57" s="231">
        <v>1006.5612541193702</v>
      </c>
      <c r="E57" s="230">
        <v>109400</v>
      </c>
      <c r="F57" s="231">
        <v>1115.0200079524679</v>
      </c>
      <c r="G57" s="230">
        <v>39727</v>
      </c>
      <c r="H57" s="231">
        <v>690.4746190248444</v>
      </c>
    </row>
    <row r="58" spans="1:233" s="232" customFormat="1" ht="18" hidden="1" customHeight="1">
      <c r="A58" s="210"/>
      <c r="B58" s="229"/>
      <c r="C58" s="230"/>
      <c r="D58" s="231"/>
      <c r="E58" s="230"/>
      <c r="F58" s="231"/>
      <c r="G58" s="230"/>
      <c r="H58" s="231"/>
    </row>
    <row r="59" spans="1:233" s="228" customFormat="1" ht="18" customHeight="1">
      <c r="A59" s="210"/>
      <c r="B59" s="223" t="s">
        <v>93</v>
      </c>
      <c r="C59" s="224">
        <v>96023</v>
      </c>
      <c r="D59" s="225">
        <v>934.63917603074253</v>
      </c>
      <c r="E59" s="224">
        <v>622321</v>
      </c>
      <c r="F59" s="225">
        <v>1064.5540489715113</v>
      </c>
      <c r="G59" s="224">
        <v>242810</v>
      </c>
      <c r="H59" s="225">
        <v>683.57461879658968</v>
      </c>
      <c r="I59" s="226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7"/>
      <c r="BV59" s="227"/>
      <c r="BW59" s="227"/>
      <c r="BX59" s="227"/>
      <c r="BY59" s="227"/>
      <c r="BZ59" s="227"/>
      <c r="CA59" s="227"/>
      <c r="CB59" s="227"/>
      <c r="CC59" s="227"/>
      <c r="CD59" s="227"/>
      <c r="CE59" s="227"/>
      <c r="CF59" s="227"/>
      <c r="CG59" s="227"/>
      <c r="CH59" s="227"/>
      <c r="CI59" s="227"/>
      <c r="CJ59" s="227"/>
      <c r="CK59" s="227"/>
      <c r="CL59" s="227"/>
      <c r="CM59" s="227"/>
      <c r="CN59" s="227"/>
      <c r="CO59" s="227"/>
      <c r="CP59" s="227"/>
      <c r="CQ59" s="227"/>
      <c r="CR59" s="227"/>
      <c r="CS59" s="227"/>
      <c r="CT59" s="227"/>
      <c r="CU59" s="227"/>
      <c r="CV59" s="227"/>
      <c r="CW59" s="227"/>
      <c r="CX59" s="227"/>
      <c r="CY59" s="227"/>
      <c r="CZ59" s="227"/>
      <c r="DA59" s="227"/>
      <c r="DB59" s="227"/>
      <c r="DC59" s="227"/>
      <c r="DD59" s="227"/>
      <c r="DE59" s="227"/>
      <c r="DF59" s="227"/>
      <c r="DG59" s="227"/>
      <c r="DH59" s="227"/>
      <c r="DI59" s="227"/>
      <c r="DJ59" s="227"/>
      <c r="DK59" s="227"/>
      <c r="DL59" s="227"/>
      <c r="DM59" s="227"/>
      <c r="DN59" s="227"/>
      <c r="DO59" s="227"/>
      <c r="DP59" s="227"/>
      <c r="DQ59" s="227"/>
      <c r="DR59" s="227"/>
      <c r="DS59" s="227"/>
      <c r="DT59" s="227"/>
      <c r="DU59" s="227"/>
      <c r="DV59" s="227"/>
      <c r="DW59" s="227"/>
      <c r="DX59" s="227"/>
      <c r="DY59" s="227"/>
      <c r="DZ59" s="227"/>
      <c r="EA59" s="227"/>
      <c r="EB59" s="227"/>
      <c r="EC59" s="227"/>
      <c r="ED59" s="227"/>
      <c r="EE59" s="227"/>
      <c r="EF59" s="227"/>
      <c r="EG59" s="227"/>
      <c r="EH59" s="227"/>
      <c r="EI59" s="227"/>
      <c r="EJ59" s="227"/>
      <c r="EK59" s="227"/>
      <c r="EL59" s="227"/>
      <c r="EM59" s="227"/>
      <c r="EN59" s="227"/>
      <c r="EO59" s="227"/>
      <c r="EP59" s="227"/>
      <c r="EQ59" s="227"/>
      <c r="ER59" s="227"/>
      <c r="ES59" s="227"/>
      <c r="ET59" s="227"/>
      <c r="EU59" s="227"/>
      <c r="EV59" s="227"/>
      <c r="EW59" s="227"/>
      <c r="EX59" s="227"/>
      <c r="EY59" s="227"/>
      <c r="EZ59" s="227"/>
      <c r="FA59" s="227"/>
      <c r="FB59" s="227"/>
      <c r="FC59" s="227"/>
      <c r="FD59" s="227"/>
      <c r="FE59" s="227"/>
      <c r="FF59" s="227"/>
      <c r="FG59" s="227"/>
      <c r="FH59" s="227"/>
      <c r="FI59" s="227"/>
      <c r="FJ59" s="227"/>
      <c r="FK59" s="227"/>
      <c r="FL59" s="227"/>
      <c r="FM59" s="227"/>
      <c r="FN59" s="227"/>
      <c r="FO59" s="227"/>
      <c r="FP59" s="227"/>
      <c r="FQ59" s="227"/>
      <c r="FR59" s="227"/>
      <c r="FS59" s="227"/>
      <c r="FT59" s="227"/>
      <c r="FU59" s="227"/>
      <c r="FV59" s="227"/>
      <c r="FW59" s="227"/>
      <c r="FX59" s="227"/>
      <c r="FY59" s="227"/>
      <c r="FZ59" s="227"/>
      <c r="GA59" s="227"/>
      <c r="GB59" s="227"/>
      <c r="GC59" s="227"/>
      <c r="GD59" s="227"/>
      <c r="GE59" s="227"/>
      <c r="GF59" s="227"/>
      <c r="GG59" s="227"/>
      <c r="GH59" s="227"/>
      <c r="GI59" s="227"/>
      <c r="GJ59" s="227"/>
      <c r="GK59" s="227"/>
      <c r="GL59" s="227"/>
      <c r="GM59" s="227"/>
      <c r="GN59" s="227"/>
      <c r="GO59" s="227"/>
      <c r="GP59" s="227"/>
      <c r="GQ59" s="227"/>
      <c r="GR59" s="227"/>
      <c r="GS59" s="227"/>
      <c r="GT59" s="227"/>
      <c r="GU59" s="227"/>
      <c r="GV59" s="227"/>
      <c r="GW59" s="227"/>
      <c r="GX59" s="227"/>
      <c r="GY59" s="227"/>
      <c r="GZ59" s="227"/>
      <c r="HA59" s="227"/>
      <c r="HB59" s="227"/>
      <c r="HC59" s="227"/>
      <c r="HD59" s="227"/>
      <c r="HE59" s="227"/>
      <c r="HF59" s="227"/>
      <c r="HG59" s="227"/>
      <c r="HH59" s="227"/>
      <c r="HI59" s="227"/>
      <c r="HJ59" s="227"/>
      <c r="HK59" s="227"/>
      <c r="HL59" s="227"/>
      <c r="HM59" s="227"/>
      <c r="HN59" s="227"/>
      <c r="HO59" s="227"/>
      <c r="HP59" s="227"/>
      <c r="HQ59" s="227"/>
      <c r="HR59" s="227"/>
      <c r="HS59" s="227"/>
      <c r="HT59" s="227"/>
      <c r="HU59" s="227"/>
      <c r="HV59" s="227"/>
      <c r="HW59" s="227"/>
      <c r="HX59" s="227"/>
      <c r="HY59" s="227"/>
    </row>
    <row r="60" spans="1:233" s="232" customFormat="1" ht="18" customHeight="1">
      <c r="A60" s="210">
        <v>3</v>
      </c>
      <c r="B60" s="229" t="s">
        <v>94</v>
      </c>
      <c r="C60" s="230">
        <v>23283</v>
      </c>
      <c r="D60" s="231">
        <v>882.49471588712788</v>
      </c>
      <c r="E60" s="230">
        <v>206155</v>
      </c>
      <c r="F60" s="231">
        <v>991.11451131430226</v>
      </c>
      <c r="G60" s="230">
        <v>79972</v>
      </c>
      <c r="H60" s="231">
        <v>661.34650940329107</v>
      </c>
    </row>
    <row r="61" spans="1:233" s="232" customFormat="1" ht="18" customHeight="1">
      <c r="A61" s="210">
        <v>12</v>
      </c>
      <c r="B61" s="229" t="s">
        <v>95</v>
      </c>
      <c r="C61" s="230">
        <v>13194</v>
      </c>
      <c r="D61" s="231">
        <v>949.41653403062003</v>
      </c>
      <c r="E61" s="230">
        <v>84453</v>
      </c>
      <c r="F61" s="231">
        <v>1011.6850474228269</v>
      </c>
      <c r="G61" s="230">
        <v>30109</v>
      </c>
      <c r="H61" s="231">
        <v>653.62832741040893</v>
      </c>
    </row>
    <row r="62" spans="1:233" s="232" customFormat="1" ht="18" customHeight="1">
      <c r="A62" s="210">
        <v>46</v>
      </c>
      <c r="B62" s="229" t="s">
        <v>96</v>
      </c>
      <c r="C62" s="230">
        <v>59546</v>
      </c>
      <c r="D62" s="231">
        <v>951.75379336983178</v>
      </c>
      <c r="E62" s="230">
        <v>331713</v>
      </c>
      <c r="F62" s="231">
        <v>1123.6559644029628</v>
      </c>
      <c r="G62" s="230">
        <v>132729</v>
      </c>
      <c r="H62" s="231">
        <v>703.76070662779046</v>
      </c>
    </row>
    <row r="63" spans="1:233" s="232" customFormat="1" ht="18" hidden="1" customHeight="1">
      <c r="A63" s="210"/>
      <c r="B63" s="229"/>
      <c r="C63" s="230"/>
      <c r="D63" s="231"/>
      <c r="E63" s="230"/>
      <c r="F63" s="231"/>
      <c r="G63" s="230"/>
      <c r="H63" s="231"/>
    </row>
    <row r="64" spans="1:233" s="228" customFormat="1" ht="18" customHeight="1">
      <c r="A64" s="210"/>
      <c r="B64" s="223" t="s">
        <v>97</v>
      </c>
      <c r="C64" s="224">
        <v>27153</v>
      </c>
      <c r="D64" s="225">
        <v>830.9562232534156</v>
      </c>
      <c r="E64" s="224">
        <v>129835</v>
      </c>
      <c r="F64" s="225">
        <v>965.09820649285598</v>
      </c>
      <c r="G64" s="224">
        <v>60469</v>
      </c>
      <c r="H64" s="225">
        <v>669.25752038234475</v>
      </c>
      <c r="I64" s="226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7"/>
      <c r="BM64" s="227"/>
      <c r="BN64" s="227"/>
      <c r="BO64" s="227"/>
      <c r="BP64" s="227"/>
      <c r="BQ64" s="227"/>
      <c r="BR64" s="227"/>
      <c r="BS64" s="227"/>
      <c r="BT64" s="227"/>
      <c r="BU64" s="227"/>
      <c r="BV64" s="227"/>
      <c r="BW64" s="227"/>
      <c r="BX64" s="227"/>
      <c r="BY64" s="227"/>
      <c r="BZ64" s="227"/>
      <c r="CA64" s="227"/>
      <c r="CB64" s="227"/>
      <c r="CC64" s="227"/>
      <c r="CD64" s="227"/>
      <c r="CE64" s="227"/>
      <c r="CF64" s="227"/>
      <c r="CG64" s="227"/>
      <c r="CH64" s="227"/>
      <c r="CI64" s="227"/>
      <c r="CJ64" s="227"/>
      <c r="CK64" s="227"/>
      <c r="CL64" s="227"/>
      <c r="CM64" s="227"/>
      <c r="CN64" s="227"/>
      <c r="CO64" s="227"/>
      <c r="CP64" s="227"/>
      <c r="CQ64" s="227"/>
      <c r="CR64" s="227"/>
      <c r="CS64" s="227"/>
      <c r="CT64" s="227"/>
      <c r="CU64" s="227"/>
      <c r="CV64" s="227"/>
      <c r="CW64" s="227"/>
      <c r="CX64" s="227"/>
      <c r="CY64" s="227"/>
      <c r="CZ64" s="227"/>
      <c r="DA64" s="227"/>
      <c r="DB64" s="227"/>
      <c r="DC64" s="227"/>
      <c r="DD64" s="227"/>
      <c r="DE64" s="227"/>
      <c r="DF64" s="227"/>
      <c r="DG64" s="227"/>
      <c r="DH64" s="227"/>
      <c r="DI64" s="227"/>
      <c r="DJ64" s="227"/>
      <c r="DK64" s="227"/>
      <c r="DL64" s="227"/>
      <c r="DM64" s="227"/>
      <c r="DN64" s="227"/>
      <c r="DO64" s="227"/>
      <c r="DP64" s="227"/>
      <c r="DQ64" s="227"/>
      <c r="DR64" s="227"/>
      <c r="DS64" s="227"/>
      <c r="DT64" s="227"/>
      <c r="DU64" s="227"/>
      <c r="DV64" s="227"/>
      <c r="DW64" s="227"/>
      <c r="DX64" s="227"/>
      <c r="DY64" s="227"/>
      <c r="DZ64" s="227"/>
      <c r="EA64" s="227"/>
      <c r="EB64" s="227"/>
      <c r="EC64" s="227"/>
      <c r="ED64" s="227"/>
      <c r="EE64" s="227"/>
      <c r="EF64" s="227"/>
      <c r="EG64" s="227"/>
      <c r="EH64" s="227"/>
      <c r="EI64" s="227"/>
      <c r="EJ64" s="227"/>
      <c r="EK64" s="227"/>
      <c r="EL64" s="227"/>
      <c r="EM64" s="227"/>
      <c r="EN64" s="227"/>
      <c r="EO64" s="227"/>
      <c r="EP64" s="227"/>
      <c r="EQ64" s="227"/>
      <c r="ER64" s="227"/>
      <c r="ES64" s="227"/>
      <c r="ET64" s="227"/>
      <c r="EU64" s="227"/>
      <c r="EV64" s="227"/>
      <c r="EW64" s="227"/>
      <c r="EX64" s="227"/>
      <c r="EY64" s="227"/>
      <c r="EZ64" s="227"/>
      <c r="FA64" s="227"/>
      <c r="FB64" s="227"/>
      <c r="FC64" s="227"/>
      <c r="FD64" s="227"/>
      <c r="FE64" s="227"/>
      <c r="FF64" s="227"/>
      <c r="FG64" s="227"/>
      <c r="FH64" s="227"/>
      <c r="FI64" s="227"/>
      <c r="FJ64" s="227"/>
      <c r="FK64" s="227"/>
      <c r="FL64" s="227"/>
      <c r="FM64" s="227"/>
      <c r="FN64" s="227"/>
      <c r="FO64" s="227"/>
      <c r="FP64" s="227"/>
      <c r="FQ64" s="227"/>
      <c r="FR64" s="227"/>
      <c r="FS64" s="227"/>
      <c r="FT64" s="227"/>
      <c r="FU64" s="227"/>
      <c r="FV64" s="227"/>
      <c r="FW64" s="227"/>
      <c r="FX64" s="227"/>
      <c r="FY64" s="227"/>
      <c r="FZ64" s="227"/>
      <c r="GA64" s="227"/>
      <c r="GB64" s="227"/>
      <c r="GC64" s="227"/>
      <c r="GD64" s="227"/>
      <c r="GE64" s="227"/>
      <c r="GF64" s="227"/>
      <c r="GG64" s="227"/>
      <c r="GH64" s="227"/>
      <c r="GI64" s="227"/>
      <c r="GJ64" s="227"/>
      <c r="GK64" s="227"/>
      <c r="GL64" s="227"/>
      <c r="GM64" s="227"/>
      <c r="GN64" s="227"/>
      <c r="GO64" s="227"/>
      <c r="GP64" s="227"/>
      <c r="GQ64" s="227"/>
      <c r="GR64" s="227"/>
      <c r="GS64" s="227"/>
      <c r="GT64" s="227"/>
      <c r="GU64" s="227"/>
      <c r="GV64" s="227"/>
      <c r="GW64" s="227"/>
      <c r="GX64" s="227"/>
      <c r="GY64" s="227"/>
      <c r="GZ64" s="227"/>
      <c r="HA64" s="227"/>
      <c r="HB64" s="227"/>
      <c r="HC64" s="227"/>
      <c r="HD64" s="227"/>
      <c r="HE64" s="227"/>
      <c r="HF64" s="227"/>
      <c r="HG64" s="227"/>
      <c r="HH64" s="227"/>
      <c r="HI64" s="227"/>
      <c r="HJ64" s="227"/>
      <c r="HK64" s="227"/>
      <c r="HL64" s="227"/>
      <c r="HM64" s="227"/>
      <c r="HN64" s="227"/>
      <c r="HO64" s="227"/>
      <c r="HP64" s="227"/>
      <c r="HQ64" s="227"/>
      <c r="HR64" s="227"/>
      <c r="HS64" s="227"/>
      <c r="HT64" s="227"/>
      <c r="HU64" s="227"/>
      <c r="HV64" s="227"/>
      <c r="HW64" s="227"/>
      <c r="HX64" s="227"/>
      <c r="HY64" s="227"/>
    </row>
    <row r="65" spans="1:233" s="232" customFormat="1" ht="18" customHeight="1">
      <c r="A65" s="210">
        <v>6</v>
      </c>
      <c r="B65" s="229" t="s">
        <v>98</v>
      </c>
      <c r="C65" s="230">
        <v>16718</v>
      </c>
      <c r="D65" s="231">
        <v>825.77087809546595</v>
      </c>
      <c r="E65" s="230">
        <v>73453</v>
      </c>
      <c r="F65" s="231">
        <v>979.52671531455474</v>
      </c>
      <c r="G65" s="230">
        <v>36054</v>
      </c>
      <c r="H65" s="231">
        <v>686.15688023520272</v>
      </c>
    </row>
    <row r="66" spans="1:233" s="232" customFormat="1" ht="18" customHeight="1">
      <c r="A66" s="210">
        <v>10</v>
      </c>
      <c r="B66" s="229" t="s">
        <v>99</v>
      </c>
      <c r="C66" s="230">
        <v>10435</v>
      </c>
      <c r="D66" s="231">
        <v>839.26370771442248</v>
      </c>
      <c r="E66" s="230">
        <v>56382</v>
      </c>
      <c r="F66" s="231">
        <v>946.30112127984091</v>
      </c>
      <c r="G66" s="230">
        <v>24415</v>
      </c>
      <c r="H66" s="231">
        <v>644.30197993037063</v>
      </c>
    </row>
    <row r="67" spans="1:233" s="232" customFormat="1" ht="18" hidden="1" customHeight="1">
      <c r="A67" s="210"/>
      <c r="B67" s="229"/>
      <c r="C67" s="230"/>
      <c r="D67" s="231"/>
      <c r="E67" s="230"/>
      <c r="F67" s="231"/>
      <c r="G67" s="230"/>
      <c r="H67" s="231"/>
    </row>
    <row r="68" spans="1:233" s="228" customFormat="1" ht="18" customHeight="1">
      <c r="A68" s="210"/>
      <c r="B68" s="223" t="s">
        <v>100</v>
      </c>
      <c r="C68" s="224">
        <v>69387</v>
      </c>
      <c r="D68" s="225">
        <v>891.86299854439562</v>
      </c>
      <c r="E68" s="224">
        <v>479143</v>
      </c>
      <c r="F68" s="225">
        <v>980.02520763112489</v>
      </c>
      <c r="G68" s="224">
        <v>185785</v>
      </c>
      <c r="H68" s="225">
        <v>613.1682080361702</v>
      </c>
      <c r="I68" s="226"/>
      <c r="J68" s="227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7"/>
      <c r="BM68" s="227"/>
      <c r="BN68" s="227"/>
      <c r="BO68" s="227"/>
      <c r="BP68" s="227"/>
      <c r="BQ68" s="227"/>
      <c r="BR68" s="227"/>
      <c r="BS68" s="227"/>
      <c r="BT68" s="227"/>
      <c r="BU68" s="227"/>
      <c r="BV68" s="227"/>
      <c r="BW68" s="227"/>
      <c r="BX68" s="227"/>
      <c r="BY68" s="227"/>
      <c r="BZ68" s="227"/>
      <c r="CA68" s="227"/>
      <c r="CB68" s="227"/>
      <c r="CC68" s="227"/>
      <c r="CD68" s="227"/>
      <c r="CE68" s="227"/>
      <c r="CF68" s="227"/>
      <c r="CG68" s="227"/>
      <c r="CH68" s="227"/>
      <c r="CI68" s="227"/>
      <c r="CJ68" s="227"/>
      <c r="CK68" s="227"/>
      <c r="CL68" s="227"/>
      <c r="CM68" s="227"/>
      <c r="CN68" s="227"/>
      <c r="CO68" s="227"/>
      <c r="CP68" s="227"/>
      <c r="CQ68" s="227"/>
      <c r="CR68" s="227"/>
      <c r="CS68" s="227"/>
      <c r="CT68" s="227"/>
      <c r="CU68" s="227"/>
      <c r="CV68" s="227"/>
      <c r="CW68" s="227"/>
      <c r="CX68" s="227"/>
      <c r="CY68" s="227"/>
      <c r="CZ68" s="227"/>
      <c r="DA68" s="227"/>
      <c r="DB68" s="227"/>
      <c r="DC68" s="227"/>
      <c r="DD68" s="227"/>
      <c r="DE68" s="227"/>
      <c r="DF68" s="227"/>
      <c r="DG68" s="227"/>
      <c r="DH68" s="227"/>
      <c r="DI68" s="227"/>
      <c r="DJ68" s="227"/>
      <c r="DK68" s="227"/>
      <c r="DL68" s="227"/>
      <c r="DM68" s="227"/>
      <c r="DN68" s="227"/>
      <c r="DO68" s="227"/>
      <c r="DP68" s="227"/>
      <c r="DQ68" s="227"/>
      <c r="DR68" s="227"/>
      <c r="DS68" s="227"/>
      <c r="DT68" s="227"/>
      <c r="DU68" s="227"/>
      <c r="DV68" s="227"/>
      <c r="DW68" s="227"/>
      <c r="DX68" s="227"/>
      <c r="DY68" s="227"/>
      <c r="DZ68" s="227"/>
      <c r="EA68" s="227"/>
      <c r="EB68" s="227"/>
      <c r="EC68" s="227"/>
      <c r="ED68" s="227"/>
      <c r="EE68" s="227"/>
      <c r="EF68" s="227"/>
      <c r="EG68" s="227"/>
      <c r="EH68" s="227"/>
      <c r="EI68" s="227"/>
      <c r="EJ68" s="227"/>
      <c r="EK68" s="227"/>
      <c r="EL68" s="227"/>
      <c r="EM68" s="227"/>
      <c r="EN68" s="227"/>
      <c r="EO68" s="227"/>
      <c r="EP68" s="227"/>
      <c r="EQ68" s="227"/>
      <c r="ER68" s="227"/>
      <c r="ES68" s="227"/>
      <c r="ET68" s="227"/>
      <c r="EU68" s="227"/>
      <c r="EV68" s="227"/>
      <c r="EW68" s="227"/>
      <c r="EX68" s="227"/>
      <c r="EY68" s="227"/>
      <c r="EZ68" s="227"/>
      <c r="FA68" s="227"/>
      <c r="FB68" s="227"/>
      <c r="FC68" s="227"/>
      <c r="FD68" s="227"/>
      <c r="FE68" s="227"/>
      <c r="FF68" s="227"/>
      <c r="FG68" s="227"/>
      <c r="FH68" s="227"/>
      <c r="FI68" s="227"/>
      <c r="FJ68" s="227"/>
      <c r="FK68" s="227"/>
      <c r="FL68" s="227"/>
      <c r="FM68" s="227"/>
      <c r="FN68" s="227"/>
      <c r="FO68" s="227"/>
      <c r="FP68" s="227"/>
      <c r="FQ68" s="227"/>
      <c r="FR68" s="227"/>
      <c r="FS68" s="227"/>
      <c r="FT68" s="227"/>
      <c r="FU68" s="227"/>
      <c r="FV68" s="227"/>
      <c r="FW68" s="227"/>
      <c r="FX68" s="227"/>
      <c r="FY68" s="227"/>
      <c r="FZ68" s="227"/>
      <c r="GA68" s="227"/>
      <c r="GB68" s="227"/>
      <c r="GC68" s="227"/>
      <c r="GD68" s="227"/>
      <c r="GE68" s="227"/>
      <c r="GF68" s="227"/>
      <c r="GG68" s="227"/>
      <c r="GH68" s="227"/>
      <c r="GI68" s="227"/>
      <c r="GJ68" s="227"/>
      <c r="GK68" s="227"/>
      <c r="GL68" s="227"/>
      <c r="GM68" s="227"/>
      <c r="GN68" s="227"/>
      <c r="GO68" s="227"/>
      <c r="GP68" s="227"/>
      <c r="GQ68" s="227"/>
      <c r="GR68" s="227"/>
      <c r="GS68" s="227"/>
      <c r="GT68" s="227"/>
      <c r="GU68" s="227"/>
      <c r="GV68" s="227"/>
      <c r="GW68" s="227"/>
      <c r="GX68" s="227"/>
      <c r="GY68" s="227"/>
      <c r="GZ68" s="227"/>
      <c r="HA68" s="227"/>
      <c r="HB68" s="227"/>
      <c r="HC68" s="227"/>
      <c r="HD68" s="227"/>
      <c r="HE68" s="227"/>
      <c r="HF68" s="227"/>
      <c r="HG68" s="227"/>
      <c r="HH68" s="227"/>
      <c r="HI68" s="227"/>
      <c r="HJ68" s="227"/>
      <c r="HK68" s="227"/>
      <c r="HL68" s="227"/>
      <c r="HM68" s="227"/>
      <c r="HN68" s="227"/>
      <c r="HO68" s="227"/>
      <c r="HP68" s="227"/>
      <c r="HQ68" s="227"/>
      <c r="HR68" s="227"/>
      <c r="HS68" s="227"/>
      <c r="HT68" s="227"/>
      <c r="HU68" s="227"/>
      <c r="HV68" s="227"/>
      <c r="HW68" s="227"/>
      <c r="HX68" s="227"/>
      <c r="HY68" s="227"/>
    </row>
    <row r="69" spans="1:233" s="232" customFormat="1" ht="18" customHeight="1">
      <c r="A69" s="210">
        <v>15</v>
      </c>
      <c r="B69" s="229" t="s">
        <v>101</v>
      </c>
      <c r="C69" s="230">
        <v>25523</v>
      </c>
      <c r="D69" s="231">
        <v>897.06327430161014</v>
      </c>
      <c r="E69" s="230">
        <v>187609</v>
      </c>
      <c r="F69" s="231">
        <v>1036.8353479843722</v>
      </c>
      <c r="G69" s="230">
        <v>74368</v>
      </c>
      <c r="H69" s="231">
        <v>652.54186168782257</v>
      </c>
    </row>
    <row r="70" spans="1:233" s="232" customFormat="1" ht="18" customHeight="1">
      <c r="A70" s="210">
        <v>27</v>
      </c>
      <c r="B70" s="229" t="s">
        <v>102</v>
      </c>
      <c r="C70" s="230">
        <v>10592</v>
      </c>
      <c r="D70" s="231">
        <v>873.21668712235635</v>
      </c>
      <c r="E70" s="230">
        <v>72459</v>
      </c>
      <c r="F70" s="231">
        <v>865.48765218951439</v>
      </c>
      <c r="G70" s="230">
        <v>28166</v>
      </c>
      <c r="H70" s="231">
        <v>526.44179436199681</v>
      </c>
    </row>
    <row r="71" spans="1:233" s="232" customFormat="1" ht="18" customHeight="1">
      <c r="A71" s="210">
        <v>32</v>
      </c>
      <c r="B71" s="229" t="s">
        <v>103</v>
      </c>
      <c r="C71" s="230">
        <v>10861</v>
      </c>
      <c r="D71" s="231">
        <v>906.66030568087649</v>
      </c>
      <c r="E71" s="230">
        <v>67325</v>
      </c>
      <c r="F71" s="231">
        <v>816.14400193093218</v>
      </c>
      <c r="G71" s="230">
        <v>25096</v>
      </c>
      <c r="H71" s="231">
        <v>535.42746971628947</v>
      </c>
    </row>
    <row r="72" spans="1:233" s="232" customFormat="1" ht="18" customHeight="1">
      <c r="A72" s="210">
        <v>36</v>
      </c>
      <c r="B72" s="229" t="s">
        <v>104</v>
      </c>
      <c r="C72" s="230">
        <v>22411</v>
      </c>
      <c r="D72" s="231">
        <v>887.58213377359345</v>
      </c>
      <c r="E72" s="230">
        <v>151750</v>
      </c>
      <c r="F72" s="231">
        <v>1037.1882078418453</v>
      </c>
      <c r="G72" s="230">
        <v>58155</v>
      </c>
      <c r="H72" s="231">
        <v>638.36944372796847</v>
      </c>
    </row>
    <row r="73" spans="1:233" s="232" customFormat="1" ht="18" hidden="1" customHeight="1">
      <c r="A73" s="210"/>
      <c r="B73" s="229"/>
      <c r="C73" s="230"/>
      <c r="D73" s="231"/>
      <c r="E73" s="230"/>
      <c r="F73" s="231"/>
      <c r="G73" s="230"/>
      <c r="H73" s="231"/>
    </row>
    <row r="74" spans="1:233" s="228" customFormat="1" ht="18" customHeight="1">
      <c r="A74" s="210">
        <v>28</v>
      </c>
      <c r="B74" s="223" t="s">
        <v>105</v>
      </c>
      <c r="C74" s="224">
        <v>82614</v>
      </c>
      <c r="D74" s="225">
        <v>1067.4624127871791</v>
      </c>
      <c r="E74" s="224">
        <v>781608</v>
      </c>
      <c r="F74" s="225">
        <v>1362.2031879663461</v>
      </c>
      <c r="G74" s="224">
        <v>268655</v>
      </c>
      <c r="H74" s="225">
        <v>834.21437978075971</v>
      </c>
      <c r="I74" s="226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7"/>
      <c r="BM74" s="227"/>
      <c r="BN74" s="227"/>
      <c r="BO74" s="227"/>
      <c r="BP74" s="227"/>
      <c r="BQ74" s="227"/>
      <c r="BR74" s="227"/>
      <c r="BS74" s="227"/>
      <c r="BT74" s="227"/>
      <c r="BU74" s="227"/>
      <c r="BV74" s="227"/>
      <c r="BW74" s="227"/>
      <c r="BX74" s="227"/>
      <c r="BY74" s="227"/>
      <c r="BZ74" s="227"/>
      <c r="CA74" s="227"/>
      <c r="CB74" s="227"/>
      <c r="CC74" s="227"/>
      <c r="CD74" s="227"/>
      <c r="CE74" s="227"/>
      <c r="CF74" s="227"/>
      <c r="CG74" s="227"/>
      <c r="CH74" s="227"/>
      <c r="CI74" s="227"/>
      <c r="CJ74" s="227"/>
      <c r="CK74" s="227"/>
      <c r="CL74" s="227"/>
      <c r="CM74" s="227"/>
      <c r="CN74" s="227"/>
      <c r="CO74" s="227"/>
      <c r="CP74" s="227"/>
      <c r="CQ74" s="227"/>
      <c r="CR74" s="227"/>
      <c r="CS74" s="227"/>
      <c r="CT74" s="227"/>
      <c r="CU74" s="227"/>
      <c r="CV74" s="227"/>
      <c r="CW74" s="227"/>
      <c r="CX74" s="227"/>
      <c r="CY74" s="227"/>
      <c r="CZ74" s="227"/>
      <c r="DA74" s="227"/>
      <c r="DB74" s="227"/>
      <c r="DC74" s="227"/>
      <c r="DD74" s="227"/>
      <c r="DE74" s="227"/>
      <c r="DF74" s="227"/>
      <c r="DG74" s="227"/>
      <c r="DH74" s="227"/>
      <c r="DI74" s="227"/>
      <c r="DJ74" s="227"/>
      <c r="DK74" s="227"/>
      <c r="DL74" s="227"/>
      <c r="DM74" s="227"/>
      <c r="DN74" s="227"/>
      <c r="DO74" s="227"/>
      <c r="DP74" s="227"/>
      <c r="DQ74" s="227"/>
      <c r="DR74" s="227"/>
      <c r="DS74" s="227"/>
      <c r="DT74" s="227"/>
      <c r="DU74" s="227"/>
      <c r="DV74" s="227"/>
      <c r="DW74" s="227"/>
      <c r="DX74" s="227"/>
      <c r="DY74" s="227"/>
      <c r="DZ74" s="227"/>
      <c r="EA74" s="227"/>
      <c r="EB74" s="227"/>
      <c r="EC74" s="227"/>
      <c r="ED74" s="227"/>
      <c r="EE74" s="227"/>
      <c r="EF74" s="227"/>
      <c r="EG74" s="227"/>
      <c r="EH74" s="227"/>
      <c r="EI74" s="227"/>
      <c r="EJ74" s="227"/>
      <c r="EK74" s="227"/>
      <c r="EL74" s="227"/>
      <c r="EM74" s="227"/>
      <c r="EN74" s="227"/>
      <c r="EO74" s="227"/>
      <c r="EP74" s="227"/>
      <c r="EQ74" s="227"/>
      <c r="ER74" s="227"/>
      <c r="ES74" s="227"/>
      <c r="ET74" s="227"/>
      <c r="EU74" s="227"/>
      <c r="EV74" s="227"/>
      <c r="EW74" s="227"/>
      <c r="EX74" s="227"/>
      <c r="EY74" s="227"/>
      <c r="EZ74" s="227"/>
      <c r="FA74" s="227"/>
      <c r="FB74" s="227"/>
      <c r="FC74" s="227"/>
      <c r="FD74" s="227"/>
      <c r="FE74" s="227"/>
      <c r="FF74" s="227"/>
      <c r="FG74" s="227"/>
      <c r="FH74" s="227"/>
      <c r="FI74" s="227"/>
      <c r="FJ74" s="227"/>
      <c r="FK74" s="227"/>
      <c r="FL74" s="227"/>
      <c r="FM74" s="227"/>
      <c r="FN74" s="227"/>
      <c r="FO74" s="227"/>
      <c r="FP74" s="227"/>
      <c r="FQ74" s="227"/>
      <c r="FR74" s="227"/>
      <c r="FS74" s="227"/>
      <c r="FT74" s="227"/>
      <c r="FU74" s="227"/>
      <c r="FV74" s="227"/>
      <c r="FW74" s="227"/>
      <c r="FX74" s="227"/>
      <c r="FY74" s="227"/>
      <c r="FZ74" s="227"/>
      <c r="GA74" s="227"/>
      <c r="GB74" s="227"/>
      <c r="GC74" s="227"/>
      <c r="GD74" s="227"/>
      <c r="GE74" s="227"/>
      <c r="GF74" s="227"/>
      <c r="GG74" s="227"/>
      <c r="GH74" s="227"/>
      <c r="GI74" s="227"/>
      <c r="GJ74" s="227"/>
      <c r="GK74" s="227"/>
      <c r="GL74" s="227"/>
      <c r="GM74" s="227"/>
      <c r="GN74" s="227"/>
      <c r="GO74" s="227"/>
      <c r="GP74" s="227"/>
      <c r="GQ74" s="227"/>
      <c r="GR74" s="227"/>
      <c r="GS74" s="227"/>
      <c r="GT74" s="227"/>
      <c r="GU74" s="227"/>
      <c r="GV74" s="227"/>
      <c r="GW74" s="227"/>
      <c r="GX74" s="227"/>
      <c r="GY74" s="227"/>
      <c r="GZ74" s="227"/>
      <c r="HA74" s="227"/>
      <c r="HB74" s="227"/>
      <c r="HC74" s="227"/>
      <c r="HD74" s="227"/>
      <c r="HE74" s="227"/>
      <c r="HF74" s="227"/>
      <c r="HG74" s="227"/>
      <c r="HH74" s="227"/>
      <c r="HI74" s="227"/>
      <c r="HJ74" s="227"/>
      <c r="HK74" s="227"/>
      <c r="HL74" s="227"/>
      <c r="HM74" s="227"/>
      <c r="HN74" s="227"/>
      <c r="HO74" s="227"/>
      <c r="HP74" s="227"/>
      <c r="HQ74" s="227"/>
      <c r="HR74" s="227"/>
      <c r="HS74" s="227"/>
      <c r="HT74" s="227"/>
      <c r="HU74" s="227"/>
      <c r="HV74" s="227"/>
      <c r="HW74" s="227"/>
      <c r="HX74" s="227"/>
      <c r="HY74" s="227"/>
    </row>
    <row r="75" spans="1:233" s="228" customFormat="1" ht="18" hidden="1" customHeight="1">
      <c r="A75" s="210"/>
      <c r="B75" s="223"/>
      <c r="C75" s="224"/>
      <c r="D75" s="225"/>
      <c r="E75" s="224"/>
      <c r="F75" s="225"/>
      <c r="G75" s="224"/>
      <c r="H75" s="225"/>
      <c r="I75" s="226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7"/>
      <c r="CA75" s="227"/>
      <c r="CB75" s="227"/>
      <c r="CC75" s="227"/>
      <c r="CD75" s="227"/>
      <c r="CE75" s="227"/>
      <c r="CF75" s="227"/>
      <c r="CG75" s="227"/>
      <c r="CH75" s="227"/>
      <c r="CI75" s="227"/>
      <c r="CJ75" s="227"/>
      <c r="CK75" s="227"/>
      <c r="CL75" s="227"/>
      <c r="CM75" s="227"/>
      <c r="CN75" s="227"/>
      <c r="CO75" s="227"/>
      <c r="CP75" s="227"/>
      <c r="CQ75" s="227"/>
      <c r="CR75" s="227"/>
      <c r="CS75" s="227"/>
      <c r="CT75" s="227"/>
      <c r="CU75" s="227"/>
      <c r="CV75" s="227"/>
      <c r="CW75" s="227"/>
      <c r="CX75" s="227"/>
      <c r="CY75" s="227"/>
      <c r="CZ75" s="227"/>
      <c r="DA75" s="227"/>
      <c r="DB75" s="227"/>
      <c r="DC75" s="227"/>
      <c r="DD75" s="227"/>
      <c r="DE75" s="227"/>
      <c r="DF75" s="227"/>
      <c r="DG75" s="227"/>
      <c r="DH75" s="227"/>
      <c r="DI75" s="227"/>
      <c r="DJ75" s="227"/>
      <c r="DK75" s="227"/>
      <c r="DL75" s="227"/>
      <c r="DM75" s="227"/>
      <c r="DN75" s="227"/>
      <c r="DO75" s="227"/>
      <c r="DP75" s="227"/>
      <c r="DQ75" s="227"/>
      <c r="DR75" s="227"/>
      <c r="DS75" s="227"/>
      <c r="DT75" s="227"/>
      <c r="DU75" s="227"/>
      <c r="DV75" s="227"/>
      <c r="DW75" s="227"/>
      <c r="DX75" s="227"/>
      <c r="DY75" s="227"/>
      <c r="DZ75" s="227"/>
      <c r="EA75" s="227"/>
      <c r="EB75" s="227"/>
      <c r="EC75" s="227"/>
      <c r="ED75" s="227"/>
      <c r="EE75" s="227"/>
      <c r="EF75" s="227"/>
      <c r="EG75" s="227"/>
      <c r="EH75" s="227"/>
      <c r="EI75" s="227"/>
      <c r="EJ75" s="227"/>
      <c r="EK75" s="227"/>
      <c r="EL75" s="227"/>
      <c r="EM75" s="227"/>
      <c r="EN75" s="227"/>
      <c r="EO75" s="227"/>
      <c r="EP75" s="227"/>
      <c r="EQ75" s="227"/>
      <c r="ER75" s="227"/>
      <c r="ES75" s="227"/>
      <c r="ET75" s="227"/>
      <c r="EU75" s="227"/>
      <c r="EV75" s="227"/>
      <c r="EW75" s="227"/>
      <c r="EX75" s="227"/>
      <c r="EY75" s="227"/>
      <c r="EZ75" s="227"/>
      <c r="FA75" s="227"/>
      <c r="FB75" s="227"/>
      <c r="FC75" s="227"/>
      <c r="FD75" s="227"/>
      <c r="FE75" s="227"/>
      <c r="FF75" s="227"/>
      <c r="FG75" s="227"/>
      <c r="FH75" s="227"/>
      <c r="FI75" s="227"/>
      <c r="FJ75" s="227"/>
      <c r="FK75" s="227"/>
      <c r="FL75" s="227"/>
      <c r="FM75" s="227"/>
      <c r="FN75" s="227"/>
      <c r="FO75" s="227"/>
      <c r="FP75" s="227"/>
      <c r="FQ75" s="227"/>
      <c r="FR75" s="227"/>
      <c r="FS75" s="227"/>
      <c r="FT75" s="227"/>
      <c r="FU75" s="227"/>
      <c r="FV75" s="227"/>
      <c r="FW75" s="227"/>
      <c r="FX75" s="227"/>
      <c r="FY75" s="227"/>
      <c r="FZ75" s="227"/>
      <c r="GA75" s="227"/>
      <c r="GB75" s="227"/>
      <c r="GC75" s="227"/>
      <c r="GD75" s="227"/>
      <c r="GE75" s="227"/>
      <c r="GF75" s="227"/>
      <c r="GG75" s="227"/>
      <c r="GH75" s="227"/>
      <c r="GI75" s="227"/>
      <c r="GJ75" s="227"/>
      <c r="GK75" s="227"/>
      <c r="GL75" s="227"/>
      <c r="GM75" s="227"/>
      <c r="GN75" s="227"/>
      <c r="GO75" s="227"/>
      <c r="GP75" s="227"/>
      <c r="GQ75" s="227"/>
      <c r="GR75" s="227"/>
      <c r="GS75" s="227"/>
      <c r="GT75" s="227"/>
      <c r="GU75" s="227"/>
      <c r="GV75" s="227"/>
      <c r="GW75" s="227"/>
      <c r="GX75" s="227"/>
      <c r="GY75" s="227"/>
      <c r="GZ75" s="227"/>
      <c r="HA75" s="227"/>
      <c r="HB75" s="227"/>
      <c r="HC75" s="227"/>
      <c r="HD75" s="227"/>
      <c r="HE75" s="227"/>
      <c r="HF75" s="227"/>
      <c r="HG75" s="227"/>
      <c r="HH75" s="227"/>
      <c r="HI75" s="227"/>
      <c r="HJ75" s="227"/>
      <c r="HK75" s="227"/>
      <c r="HL75" s="227"/>
      <c r="HM75" s="227"/>
      <c r="HN75" s="227"/>
      <c r="HO75" s="227"/>
      <c r="HP75" s="227"/>
      <c r="HQ75" s="227"/>
      <c r="HR75" s="227"/>
      <c r="HS75" s="227"/>
      <c r="HT75" s="227"/>
      <c r="HU75" s="227"/>
      <c r="HV75" s="227"/>
      <c r="HW75" s="227"/>
      <c r="HX75" s="227"/>
      <c r="HY75" s="227"/>
    </row>
    <row r="76" spans="1:233" s="228" customFormat="1" ht="18" customHeight="1">
      <c r="A76" s="210">
        <v>30</v>
      </c>
      <c r="B76" s="223" t="s">
        <v>106</v>
      </c>
      <c r="C76" s="224">
        <v>30766</v>
      </c>
      <c r="D76" s="225">
        <v>885.77665474874868</v>
      </c>
      <c r="E76" s="224">
        <v>144601</v>
      </c>
      <c r="F76" s="225">
        <v>1035.8005836059224</v>
      </c>
      <c r="G76" s="224">
        <v>61757</v>
      </c>
      <c r="H76" s="225">
        <v>665.40622892951399</v>
      </c>
      <c r="I76" s="226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7"/>
      <c r="CA76" s="227"/>
      <c r="CB76" s="227"/>
      <c r="CC76" s="227"/>
      <c r="CD76" s="227"/>
      <c r="CE76" s="227"/>
      <c r="CF76" s="227"/>
      <c r="CG76" s="227"/>
      <c r="CH76" s="227"/>
      <c r="CI76" s="227"/>
      <c r="CJ76" s="227"/>
      <c r="CK76" s="227"/>
      <c r="CL76" s="227"/>
      <c r="CM76" s="227"/>
      <c r="CN76" s="227"/>
      <c r="CO76" s="227"/>
      <c r="CP76" s="227"/>
      <c r="CQ76" s="227"/>
      <c r="CR76" s="227"/>
      <c r="CS76" s="227"/>
      <c r="CT76" s="227"/>
      <c r="CU76" s="227"/>
      <c r="CV76" s="227"/>
      <c r="CW76" s="227"/>
      <c r="CX76" s="227"/>
      <c r="CY76" s="227"/>
      <c r="CZ76" s="227"/>
      <c r="DA76" s="227"/>
      <c r="DB76" s="227"/>
      <c r="DC76" s="227"/>
      <c r="DD76" s="227"/>
      <c r="DE76" s="227"/>
      <c r="DF76" s="227"/>
      <c r="DG76" s="227"/>
      <c r="DH76" s="227"/>
      <c r="DI76" s="227"/>
      <c r="DJ76" s="227"/>
      <c r="DK76" s="227"/>
      <c r="DL76" s="227"/>
      <c r="DM76" s="227"/>
      <c r="DN76" s="227"/>
      <c r="DO76" s="227"/>
      <c r="DP76" s="227"/>
      <c r="DQ76" s="227"/>
      <c r="DR76" s="227"/>
      <c r="DS76" s="227"/>
      <c r="DT76" s="227"/>
      <c r="DU76" s="227"/>
      <c r="DV76" s="227"/>
      <c r="DW76" s="227"/>
      <c r="DX76" s="227"/>
      <c r="DY76" s="227"/>
      <c r="DZ76" s="227"/>
      <c r="EA76" s="227"/>
      <c r="EB76" s="227"/>
      <c r="EC76" s="227"/>
      <c r="ED76" s="227"/>
      <c r="EE76" s="227"/>
      <c r="EF76" s="227"/>
      <c r="EG76" s="227"/>
      <c r="EH76" s="227"/>
      <c r="EI76" s="227"/>
      <c r="EJ76" s="227"/>
      <c r="EK76" s="227"/>
      <c r="EL76" s="227"/>
      <c r="EM76" s="227"/>
      <c r="EN76" s="227"/>
      <c r="EO76" s="227"/>
      <c r="EP76" s="227"/>
      <c r="EQ76" s="227"/>
      <c r="ER76" s="227"/>
      <c r="ES76" s="227"/>
      <c r="ET76" s="227"/>
      <c r="EU76" s="227"/>
      <c r="EV76" s="227"/>
      <c r="EW76" s="227"/>
      <c r="EX76" s="227"/>
      <c r="EY76" s="227"/>
      <c r="EZ76" s="227"/>
      <c r="FA76" s="227"/>
      <c r="FB76" s="227"/>
      <c r="FC76" s="227"/>
      <c r="FD76" s="227"/>
      <c r="FE76" s="227"/>
      <c r="FF76" s="227"/>
      <c r="FG76" s="227"/>
      <c r="FH76" s="227"/>
      <c r="FI76" s="227"/>
      <c r="FJ76" s="227"/>
      <c r="FK76" s="227"/>
      <c r="FL76" s="227"/>
      <c r="FM76" s="227"/>
      <c r="FN76" s="227"/>
      <c r="FO76" s="227"/>
      <c r="FP76" s="227"/>
      <c r="FQ76" s="227"/>
      <c r="FR76" s="227"/>
      <c r="FS76" s="227"/>
      <c r="FT76" s="227"/>
      <c r="FU76" s="227"/>
      <c r="FV76" s="227"/>
      <c r="FW76" s="227"/>
      <c r="FX76" s="227"/>
      <c r="FY76" s="227"/>
      <c r="FZ76" s="227"/>
      <c r="GA76" s="227"/>
      <c r="GB76" s="227"/>
      <c r="GC76" s="227"/>
      <c r="GD76" s="227"/>
      <c r="GE76" s="227"/>
      <c r="GF76" s="227"/>
      <c r="GG76" s="227"/>
      <c r="GH76" s="227"/>
      <c r="GI76" s="227"/>
      <c r="GJ76" s="227"/>
      <c r="GK76" s="227"/>
      <c r="GL76" s="227"/>
      <c r="GM76" s="227"/>
      <c r="GN76" s="227"/>
      <c r="GO76" s="227"/>
      <c r="GP76" s="227"/>
      <c r="GQ76" s="227"/>
      <c r="GR76" s="227"/>
      <c r="GS76" s="227"/>
      <c r="GT76" s="227"/>
      <c r="GU76" s="227"/>
      <c r="GV76" s="227"/>
      <c r="GW76" s="227"/>
      <c r="GX76" s="227"/>
      <c r="GY76" s="227"/>
      <c r="GZ76" s="227"/>
      <c r="HA76" s="227"/>
      <c r="HB76" s="227"/>
      <c r="HC76" s="227"/>
      <c r="HD76" s="227"/>
      <c r="HE76" s="227"/>
      <c r="HF76" s="227"/>
      <c r="HG76" s="227"/>
      <c r="HH76" s="227"/>
      <c r="HI76" s="227"/>
      <c r="HJ76" s="227"/>
      <c r="HK76" s="227"/>
      <c r="HL76" s="227"/>
      <c r="HM76" s="227"/>
      <c r="HN76" s="227"/>
      <c r="HO76" s="227"/>
      <c r="HP76" s="227"/>
      <c r="HQ76" s="227"/>
      <c r="HR76" s="227"/>
      <c r="HS76" s="227"/>
      <c r="HT76" s="227"/>
      <c r="HU76" s="227"/>
      <c r="HV76" s="227"/>
      <c r="HW76" s="227"/>
      <c r="HX76" s="227"/>
      <c r="HY76" s="227"/>
    </row>
    <row r="77" spans="1:233" s="228" customFormat="1" ht="18" hidden="1" customHeight="1">
      <c r="A77" s="210"/>
      <c r="B77" s="223"/>
      <c r="C77" s="224"/>
      <c r="D77" s="225"/>
      <c r="E77" s="224"/>
      <c r="F77" s="225"/>
      <c r="G77" s="224"/>
      <c r="H77" s="225"/>
      <c r="I77" s="226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7"/>
      <c r="CA77" s="227"/>
      <c r="CB77" s="227"/>
      <c r="CC77" s="227"/>
      <c r="CD77" s="227"/>
      <c r="CE77" s="227"/>
      <c r="CF77" s="227"/>
      <c r="CG77" s="227"/>
      <c r="CH77" s="227"/>
      <c r="CI77" s="227"/>
      <c r="CJ77" s="227"/>
      <c r="CK77" s="227"/>
      <c r="CL77" s="227"/>
      <c r="CM77" s="227"/>
      <c r="CN77" s="227"/>
      <c r="CO77" s="227"/>
      <c r="CP77" s="227"/>
      <c r="CQ77" s="227"/>
      <c r="CR77" s="227"/>
      <c r="CS77" s="227"/>
      <c r="CT77" s="227"/>
      <c r="CU77" s="227"/>
      <c r="CV77" s="227"/>
      <c r="CW77" s="227"/>
      <c r="CX77" s="227"/>
      <c r="CY77" s="227"/>
      <c r="CZ77" s="227"/>
      <c r="DA77" s="227"/>
      <c r="DB77" s="227"/>
      <c r="DC77" s="227"/>
      <c r="DD77" s="227"/>
      <c r="DE77" s="227"/>
      <c r="DF77" s="227"/>
      <c r="DG77" s="227"/>
      <c r="DH77" s="227"/>
      <c r="DI77" s="227"/>
      <c r="DJ77" s="227"/>
      <c r="DK77" s="227"/>
      <c r="DL77" s="227"/>
      <c r="DM77" s="227"/>
      <c r="DN77" s="227"/>
      <c r="DO77" s="227"/>
      <c r="DP77" s="227"/>
      <c r="DQ77" s="227"/>
      <c r="DR77" s="227"/>
      <c r="DS77" s="227"/>
      <c r="DT77" s="227"/>
      <c r="DU77" s="227"/>
      <c r="DV77" s="227"/>
      <c r="DW77" s="227"/>
      <c r="DX77" s="227"/>
      <c r="DY77" s="227"/>
      <c r="DZ77" s="227"/>
      <c r="EA77" s="227"/>
      <c r="EB77" s="227"/>
      <c r="EC77" s="227"/>
      <c r="ED77" s="227"/>
      <c r="EE77" s="227"/>
      <c r="EF77" s="227"/>
      <c r="EG77" s="227"/>
      <c r="EH77" s="227"/>
      <c r="EI77" s="227"/>
      <c r="EJ77" s="227"/>
      <c r="EK77" s="227"/>
      <c r="EL77" s="227"/>
      <c r="EM77" s="227"/>
      <c r="EN77" s="227"/>
      <c r="EO77" s="227"/>
      <c r="EP77" s="227"/>
      <c r="EQ77" s="227"/>
      <c r="ER77" s="227"/>
      <c r="ES77" s="227"/>
      <c r="ET77" s="227"/>
      <c r="EU77" s="227"/>
      <c r="EV77" s="227"/>
      <c r="EW77" s="227"/>
      <c r="EX77" s="227"/>
      <c r="EY77" s="227"/>
      <c r="EZ77" s="227"/>
      <c r="FA77" s="227"/>
      <c r="FB77" s="227"/>
      <c r="FC77" s="227"/>
      <c r="FD77" s="227"/>
      <c r="FE77" s="227"/>
      <c r="FF77" s="227"/>
      <c r="FG77" s="227"/>
      <c r="FH77" s="227"/>
      <c r="FI77" s="227"/>
      <c r="FJ77" s="227"/>
      <c r="FK77" s="227"/>
      <c r="FL77" s="227"/>
      <c r="FM77" s="227"/>
      <c r="FN77" s="227"/>
      <c r="FO77" s="227"/>
      <c r="FP77" s="227"/>
      <c r="FQ77" s="227"/>
      <c r="FR77" s="227"/>
      <c r="FS77" s="227"/>
      <c r="FT77" s="227"/>
      <c r="FU77" s="227"/>
      <c r="FV77" s="227"/>
      <c r="FW77" s="227"/>
      <c r="FX77" s="227"/>
      <c r="FY77" s="227"/>
      <c r="FZ77" s="227"/>
      <c r="GA77" s="227"/>
      <c r="GB77" s="227"/>
      <c r="GC77" s="227"/>
      <c r="GD77" s="227"/>
      <c r="GE77" s="227"/>
      <c r="GF77" s="227"/>
      <c r="GG77" s="227"/>
      <c r="GH77" s="227"/>
      <c r="GI77" s="227"/>
      <c r="GJ77" s="227"/>
      <c r="GK77" s="227"/>
      <c r="GL77" s="227"/>
      <c r="GM77" s="227"/>
      <c r="GN77" s="227"/>
      <c r="GO77" s="227"/>
      <c r="GP77" s="227"/>
      <c r="GQ77" s="227"/>
      <c r="GR77" s="227"/>
      <c r="GS77" s="227"/>
      <c r="GT77" s="227"/>
      <c r="GU77" s="227"/>
      <c r="GV77" s="227"/>
      <c r="GW77" s="227"/>
      <c r="GX77" s="227"/>
      <c r="GY77" s="227"/>
      <c r="GZ77" s="227"/>
      <c r="HA77" s="227"/>
      <c r="HB77" s="227"/>
      <c r="HC77" s="227"/>
      <c r="HD77" s="227"/>
      <c r="HE77" s="227"/>
      <c r="HF77" s="227"/>
      <c r="HG77" s="227"/>
      <c r="HH77" s="227"/>
      <c r="HI77" s="227"/>
      <c r="HJ77" s="227"/>
      <c r="HK77" s="227"/>
      <c r="HL77" s="227"/>
      <c r="HM77" s="227"/>
      <c r="HN77" s="227"/>
      <c r="HO77" s="227"/>
      <c r="HP77" s="227"/>
      <c r="HQ77" s="227"/>
      <c r="HR77" s="227"/>
      <c r="HS77" s="227"/>
      <c r="HT77" s="227"/>
      <c r="HU77" s="227"/>
      <c r="HV77" s="227"/>
      <c r="HW77" s="227"/>
      <c r="HX77" s="227"/>
      <c r="HY77" s="227"/>
    </row>
    <row r="78" spans="1:233" s="228" customFormat="1" ht="18" customHeight="1">
      <c r="A78" s="210">
        <v>31</v>
      </c>
      <c r="B78" s="223" t="s">
        <v>107</v>
      </c>
      <c r="C78" s="224">
        <v>10651</v>
      </c>
      <c r="D78" s="225">
        <v>1158.5546418176696</v>
      </c>
      <c r="E78" s="224">
        <v>92833</v>
      </c>
      <c r="F78" s="225">
        <v>1316.7390387039088</v>
      </c>
      <c r="G78" s="224">
        <v>29494</v>
      </c>
      <c r="H78" s="225">
        <v>799.51643893673304</v>
      </c>
      <c r="I78" s="226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7"/>
      <c r="CA78" s="227"/>
      <c r="CB78" s="227"/>
      <c r="CC78" s="227"/>
      <c r="CD78" s="227"/>
      <c r="CE78" s="227"/>
      <c r="CF78" s="227"/>
      <c r="CG78" s="227"/>
      <c r="CH78" s="227"/>
      <c r="CI78" s="227"/>
      <c r="CJ78" s="227"/>
      <c r="CK78" s="227"/>
      <c r="CL78" s="227"/>
      <c r="CM78" s="227"/>
      <c r="CN78" s="227"/>
      <c r="CO78" s="227"/>
      <c r="CP78" s="227"/>
      <c r="CQ78" s="227"/>
      <c r="CR78" s="227"/>
      <c r="CS78" s="227"/>
      <c r="CT78" s="227"/>
      <c r="CU78" s="227"/>
      <c r="CV78" s="227"/>
      <c r="CW78" s="227"/>
      <c r="CX78" s="227"/>
      <c r="CY78" s="227"/>
      <c r="CZ78" s="227"/>
      <c r="DA78" s="227"/>
      <c r="DB78" s="227"/>
      <c r="DC78" s="227"/>
      <c r="DD78" s="227"/>
      <c r="DE78" s="227"/>
      <c r="DF78" s="227"/>
      <c r="DG78" s="227"/>
      <c r="DH78" s="227"/>
      <c r="DI78" s="227"/>
      <c r="DJ78" s="227"/>
      <c r="DK78" s="227"/>
      <c r="DL78" s="227"/>
      <c r="DM78" s="227"/>
      <c r="DN78" s="227"/>
      <c r="DO78" s="227"/>
      <c r="DP78" s="227"/>
      <c r="DQ78" s="227"/>
      <c r="DR78" s="227"/>
      <c r="DS78" s="227"/>
      <c r="DT78" s="227"/>
      <c r="DU78" s="227"/>
      <c r="DV78" s="227"/>
      <c r="DW78" s="227"/>
      <c r="DX78" s="227"/>
      <c r="DY78" s="227"/>
      <c r="DZ78" s="227"/>
      <c r="EA78" s="227"/>
      <c r="EB78" s="227"/>
      <c r="EC78" s="227"/>
      <c r="ED78" s="227"/>
      <c r="EE78" s="227"/>
      <c r="EF78" s="227"/>
      <c r="EG78" s="227"/>
      <c r="EH78" s="227"/>
      <c r="EI78" s="227"/>
      <c r="EJ78" s="227"/>
      <c r="EK78" s="227"/>
      <c r="EL78" s="227"/>
      <c r="EM78" s="227"/>
      <c r="EN78" s="227"/>
      <c r="EO78" s="227"/>
      <c r="EP78" s="227"/>
      <c r="EQ78" s="227"/>
      <c r="ER78" s="227"/>
      <c r="ES78" s="227"/>
      <c r="ET78" s="227"/>
      <c r="EU78" s="227"/>
      <c r="EV78" s="227"/>
      <c r="EW78" s="227"/>
      <c r="EX78" s="227"/>
      <c r="EY78" s="227"/>
      <c r="EZ78" s="227"/>
      <c r="FA78" s="227"/>
      <c r="FB78" s="227"/>
      <c r="FC78" s="227"/>
      <c r="FD78" s="227"/>
      <c r="FE78" s="227"/>
      <c r="FF78" s="227"/>
      <c r="FG78" s="227"/>
      <c r="FH78" s="227"/>
      <c r="FI78" s="227"/>
      <c r="FJ78" s="227"/>
      <c r="FK78" s="227"/>
      <c r="FL78" s="227"/>
      <c r="FM78" s="227"/>
      <c r="FN78" s="227"/>
      <c r="FO78" s="227"/>
      <c r="FP78" s="227"/>
      <c r="FQ78" s="227"/>
      <c r="FR78" s="227"/>
      <c r="FS78" s="227"/>
      <c r="FT78" s="227"/>
      <c r="FU78" s="227"/>
      <c r="FV78" s="227"/>
      <c r="FW78" s="227"/>
      <c r="FX78" s="227"/>
      <c r="FY78" s="227"/>
      <c r="FZ78" s="227"/>
      <c r="GA78" s="227"/>
      <c r="GB78" s="227"/>
      <c r="GC78" s="227"/>
      <c r="GD78" s="227"/>
      <c r="GE78" s="227"/>
      <c r="GF78" s="227"/>
      <c r="GG78" s="227"/>
      <c r="GH78" s="227"/>
      <c r="GI78" s="227"/>
      <c r="GJ78" s="227"/>
      <c r="GK78" s="227"/>
      <c r="GL78" s="227"/>
      <c r="GM78" s="227"/>
      <c r="GN78" s="227"/>
      <c r="GO78" s="227"/>
      <c r="GP78" s="227"/>
      <c r="GQ78" s="227"/>
      <c r="GR78" s="227"/>
      <c r="GS78" s="227"/>
      <c r="GT78" s="227"/>
      <c r="GU78" s="227"/>
      <c r="GV78" s="227"/>
      <c r="GW78" s="227"/>
      <c r="GX78" s="227"/>
      <c r="GY78" s="227"/>
      <c r="GZ78" s="227"/>
      <c r="HA78" s="227"/>
      <c r="HB78" s="227"/>
      <c r="HC78" s="227"/>
      <c r="HD78" s="227"/>
      <c r="HE78" s="227"/>
      <c r="HF78" s="227"/>
      <c r="HG78" s="227"/>
      <c r="HH78" s="227"/>
      <c r="HI78" s="227"/>
      <c r="HJ78" s="227"/>
      <c r="HK78" s="227"/>
      <c r="HL78" s="227"/>
      <c r="HM78" s="227"/>
      <c r="HN78" s="227"/>
      <c r="HO78" s="227"/>
      <c r="HP78" s="227"/>
      <c r="HQ78" s="227"/>
      <c r="HR78" s="227"/>
      <c r="HS78" s="227"/>
      <c r="HT78" s="227"/>
      <c r="HU78" s="227"/>
      <c r="HV78" s="227"/>
      <c r="HW78" s="227"/>
      <c r="HX78" s="227"/>
      <c r="HY78" s="227"/>
    </row>
    <row r="79" spans="1:233" s="228" customFormat="1" ht="18" hidden="1" customHeight="1">
      <c r="A79" s="210"/>
      <c r="B79" s="223"/>
      <c r="C79" s="224"/>
      <c r="D79" s="225"/>
      <c r="E79" s="224"/>
      <c r="F79" s="225"/>
      <c r="G79" s="224"/>
      <c r="H79" s="225"/>
      <c r="I79" s="226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7"/>
      <c r="CA79" s="227"/>
      <c r="CB79" s="227"/>
      <c r="CC79" s="227"/>
      <c r="CD79" s="227"/>
      <c r="CE79" s="227"/>
      <c r="CF79" s="227"/>
      <c r="CG79" s="227"/>
      <c r="CH79" s="227"/>
      <c r="CI79" s="227"/>
      <c r="CJ79" s="227"/>
      <c r="CK79" s="227"/>
      <c r="CL79" s="227"/>
      <c r="CM79" s="227"/>
      <c r="CN79" s="227"/>
      <c r="CO79" s="227"/>
      <c r="CP79" s="227"/>
      <c r="CQ79" s="227"/>
      <c r="CR79" s="227"/>
      <c r="CS79" s="227"/>
      <c r="CT79" s="227"/>
      <c r="CU79" s="227"/>
      <c r="CV79" s="227"/>
      <c r="CW79" s="227"/>
      <c r="CX79" s="227"/>
      <c r="CY79" s="227"/>
      <c r="CZ79" s="227"/>
      <c r="DA79" s="227"/>
      <c r="DB79" s="227"/>
      <c r="DC79" s="227"/>
      <c r="DD79" s="227"/>
      <c r="DE79" s="227"/>
      <c r="DF79" s="227"/>
      <c r="DG79" s="227"/>
      <c r="DH79" s="227"/>
      <c r="DI79" s="227"/>
      <c r="DJ79" s="227"/>
      <c r="DK79" s="227"/>
      <c r="DL79" s="227"/>
      <c r="DM79" s="227"/>
      <c r="DN79" s="227"/>
      <c r="DO79" s="227"/>
      <c r="DP79" s="227"/>
      <c r="DQ79" s="227"/>
      <c r="DR79" s="227"/>
      <c r="DS79" s="227"/>
      <c r="DT79" s="227"/>
      <c r="DU79" s="227"/>
      <c r="DV79" s="227"/>
      <c r="DW79" s="227"/>
      <c r="DX79" s="227"/>
      <c r="DY79" s="227"/>
      <c r="DZ79" s="227"/>
      <c r="EA79" s="227"/>
      <c r="EB79" s="227"/>
      <c r="EC79" s="227"/>
      <c r="ED79" s="227"/>
      <c r="EE79" s="227"/>
      <c r="EF79" s="227"/>
      <c r="EG79" s="227"/>
      <c r="EH79" s="227"/>
      <c r="EI79" s="227"/>
      <c r="EJ79" s="227"/>
      <c r="EK79" s="227"/>
      <c r="EL79" s="227"/>
      <c r="EM79" s="227"/>
      <c r="EN79" s="227"/>
      <c r="EO79" s="227"/>
      <c r="EP79" s="227"/>
      <c r="EQ79" s="227"/>
      <c r="ER79" s="227"/>
      <c r="ES79" s="227"/>
      <c r="ET79" s="227"/>
      <c r="EU79" s="227"/>
      <c r="EV79" s="227"/>
      <c r="EW79" s="227"/>
      <c r="EX79" s="227"/>
      <c r="EY79" s="227"/>
      <c r="EZ79" s="227"/>
      <c r="FA79" s="227"/>
      <c r="FB79" s="227"/>
      <c r="FC79" s="227"/>
      <c r="FD79" s="227"/>
      <c r="FE79" s="227"/>
      <c r="FF79" s="227"/>
      <c r="FG79" s="227"/>
      <c r="FH79" s="227"/>
      <c r="FI79" s="227"/>
      <c r="FJ79" s="227"/>
      <c r="FK79" s="227"/>
      <c r="FL79" s="227"/>
      <c r="FM79" s="227"/>
      <c r="FN79" s="227"/>
      <c r="FO79" s="227"/>
      <c r="FP79" s="227"/>
      <c r="FQ79" s="227"/>
      <c r="FR79" s="227"/>
      <c r="FS79" s="227"/>
      <c r="FT79" s="227"/>
      <c r="FU79" s="227"/>
      <c r="FV79" s="227"/>
      <c r="FW79" s="227"/>
      <c r="FX79" s="227"/>
      <c r="FY79" s="227"/>
      <c r="FZ79" s="227"/>
      <c r="GA79" s="227"/>
      <c r="GB79" s="227"/>
      <c r="GC79" s="227"/>
      <c r="GD79" s="227"/>
      <c r="GE79" s="227"/>
      <c r="GF79" s="227"/>
      <c r="GG79" s="227"/>
      <c r="GH79" s="227"/>
      <c r="GI79" s="227"/>
      <c r="GJ79" s="227"/>
      <c r="GK79" s="227"/>
      <c r="GL79" s="227"/>
      <c r="GM79" s="227"/>
      <c r="GN79" s="227"/>
      <c r="GO79" s="227"/>
      <c r="GP79" s="227"/>
      <c r="GQ79" s="227"/>
      <c r="GR79" s="227"/>
      <c r="GS79" s="227"/>
      <c r="GT79" s="227"/>
      <c r="GU79" s="227"/>
      <c r="GV79" s="227"/>
      <c r="GW79" s="227"/>
      <c r="GX79" s="227"/>
      <c r="GY79" s="227"/>
      <c r="GZ79" s="227"/>
      <c r="HA79" s="227"/>
      <c r="HB79" s="227"/>
      <c r="HC79" s="227"/>
      <c r="HD79" s="227"/>
      <c r="HE79" s="227"/>
      <c r="HF79" s="227"/>
      <c r="HG79" s="227"/>
      <c r="HH79" s="227"/>
      <c r="HI79" s="227"/>
      <c r="HJ79" s="227"/>
      <c r="HK79" s="227"/>
      <c r="HL79" s="227"/>
      <c r="HM79" s="227"/>
      <c r="HN79" s="227"/>
      <c r="HO79" s="227"/>
      <c r="HP79" s="227"/>
      <c r="HQ79" s="227"/>
      <c r="HR79" s="227"/>
      <c r="HS79" s="227"/>
      <c r="HT79" s="227"/>
      <c r="HU79" s="227"/>
      <c r="HV79" s="227"/>
      <c r="HW79" s="227"/>
      <c r="HX79" s="227"/>
      <c r="HY79" s="227"/>
    </row>
    <row r="80" spans="1:233" s="228" customFormat="1" ht="18" customHeight="1">
      <c r="A80" s="210"/>
      <c r="B80" s="223" t="s">
        <v>108</v>
      </c>
      <c r="C80" s="224">
        <v>42103</v>
      </c>
      <c r="D80" s="225">
        <v>1260.180392133577</v>
      </c>
      <c r="E80" s="224">
        <v>365791</v>
      </c>
      <c r="F80" s="225">
        <v>1431.9140874980515</v>
      </c>
      <c r="G80" s="224">
        <v>134988</v>
      </c>
      <c r="H80" s="225">
        <v>884.59933794115034</v>
      </c>
      <c r="I80" s="226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7"/>
      <c r="CA80" s="227"/>
      <c r="CB80" s="227"/>
      <c r="CC80" s="227"/>
      <c r="CD80" s="227"/>
      <c r="CE80" s="227"/>
      <c r="CF80" s="227"/>
      <c r="CG80" s="227"/>
      <c r="CH80" s="227"/>
      <c r="CI80" s="227"/>
      <c r="CJ80" s="227"/>
      <c r="CK80" s="227"/>
      <c r="CL80" s="227"/>
      <c r="CM80" s="227"/>
      <c r="CN80" s="227"/>
      <c r="CO80" s="227"/>
      <c r="CP80" s="227"/>
      <c r="CQ80" s="227"/>
      <c r="CR80" s="227"/>
      <c r="CS80" s="227"/>
      <c r="CT80" s="227"/>
      <c r="CU80" s="227"/>
      <c r="CV80" s="227"/>
      <c r="CW80" s="227"/>
      <c r="CX80" s="227"/>
      <c r="CY80" s="227"/>
      <c r="CZ80" s="227"/>
      <c r="DA80" s="227"/>
      <c r="DB80" s="227"/>
      <c r="DC80" s="227"/>
      <c r="DD80" s="227"/>
      <c r="DE80" s="227"/>
      <c r="DF80" s="227"/>
      <c r="DG80" s="227"/>
      <c r="DH80" s="227"/>
      <c r="DI80" s="227"/>
      <c r="DJ80" s="227"/>
      <c r="DK80" s="227"/>
      <c r="DL80" s="227"/>
      <c r="DM80" s="227"/>
      <c r="DN80" s="227"/>
      <c r="DO80" s="227"/>
      <c r="DP80" s="227"/>
      <c r="DQ80" s="227"/>
      <c r="DR80" s="227"/>
      <c r="DS80" s="227"/>
      <c r="DT80" s="227"/>
      <c r="DU80" s="227"/>
      <c r="DV80" s="227"/>
      <c r="DW80" s="227"/>
      <c r="DX80" s="227"/>
      <c r="DY80" s="227"/>
      <c r="DZ80" s="227"/>
      <c r="EA80" s="227"/>
      <c r="EB80" s="227"/>
      <c r="EC80" s="227"/>
      <c r="ED80" s="227"/>
      <c r="EE80" s="227"/>
      <c r="EF80" s="227"/>
      <c r="EG80" s="227"/>
      <c r="EH80" s="227"/>
      <c r="EI80" s="227"/>
      <c r="EJ80" s="227"/>
      <c r="EK80" s="227"/>
      <c r="EL80" s="227"/>
      <c r="EM80" s="227"/>
      <c r="EN80" s="227"/>
      <c r="EO80" s="227"/>
      <c r="EP80" s="227"/>
      <c r="EQ80" s="227"/>
      <c r="ER80" s="227"/>
      <c r="ES80" s="227"/>
      <c r="ET80" s="227"/>
      <c r="EU80" s="227"/>
      <c r="EV80" s="227"/>
      <c r="EW80" s="227"/>
      <c r="EX80" s="227"/>
      <c r="EY80" s="227"/>
      <c r="EZ80" s="227"/>
      <c r="FA80" s="227"/>
      <c r="FB80" s="227"/>
      <c r="FC80" s="227"/>
      <c r="FD80" s="227"/>
      <c r="FE80" s="227"/>
      <c r="FF80" s="227"/>
      <c r="FG80" s="227"/>
      <c r="FH80" s="227"/>
      <c r="FI80" s="227"/>
      <c r="FJ80" s="227"/>
      <c r="FK80" s="227"/>
      <c r="FL80" s="227"/>
      <c r="FM80" s="227"/>
      <c r="FN80" s="227"/>
      <c r="FO80" s="227"/>
      <c r="FP80" s="227"/>
      <c r="FQ80" s="227"/>
      <c r="FR80" s="227"/>
      <c r="FS80" s="227"/>
      <c r="FT80" s="227"/>
      <c r="FU80" s="227"/>
      <c r="FV80" s="227"/>
      <c r="FW80" s="227"/>
      <c r="FX80" s="227"/>
      <c r="FY80" s="227"/>
      <c r="FZ80" s="227"/>
      <c r="GA80" s="227"/>
      <c r="GB80" s="227"/>
      <c r="GC80" s="227"/>
      <c r="GD80" s="227"/>
      <c r="GE80" s="227"/>
      <c r="GF80" s="227"/>
      <c r="GG80" s="227"/>
      <c r="GH80" s="227"/>
      <c r="GI80" s="227"/>
      <c r="GJ80" s="227"/>
      <c r="GK80" s="227"/>
      <c r="GL80" s="227"/>
      <c r="GM80" s="227"/>
      <c r="GN80" s="227"/>
      <c r="GO80" s="227"/>
      <c r="GP80" s="227"/>
      <c r="GQ80" s="227"/>
      <c r="GR80" s="227"/>
      <c r="GS80" s="227"/>
      <c r="GT80" s="227"/>
      <c r="GU80" s="227"/>
      <c r="GV80" s="227"/>
      <c r="GW80" s="227"/>
      <c r="GX80" s="227"/>
      <c r="GY80" s="227"/>
      <c r="GZ80" s="227"/>
      <c r="HA80" s="227"/>
      <c r="HB80" s="227"/>
      <c r="HC80" s="227"/>
      <c r="HD80" s="227"/>
      <c r="HE80" s="227"/>
      <c r="HF80" s="227"/>
      <c r="HG80" s="227"/>
      <c r="HH80" s="227"/>
      <c r="HI80" s="227"/>
      <c r="HJ80" s="227"/>
      <c r="HK80" s="227"/>
      <c r="HL80" s="227"/>
      <c r="HM80" s="227"/>
      <c r="HN80" s="227"/>
      <c r="HO80" s="227"/>
      <c r="HP80" s="227"/>
      <c r="HQ80" s="227"/>
      <c r="HR80" s="227"/>
      <c r="HS80" s="227"/>
      <c r="HT80" s="227"/>
      <c r="HU80" s="227"/>
      <c r="HV80" s="227"/>
      <c r="HW80" s="227"/>
      <c r="HX80" s="227"/>
      <c r="HY80" s="227"/>
    </row>
    <row r="81" spans="1:233" s="232" customFormat="1" ht="18" customHeight="1">
      <c r="A81" s="210">
        <v>1</v>
      </c>
      <c r="B81" s="229" t="s">
        <v>109</v>
      </c>
      <c r="C81" s="230">
        <v>6460</v>
      </c>
      <c r="D81" s="231">
        <v>1246.6727074303408</v>
      </c>
      <c r="E81" s="230">
        <v>52738</v>
      </c>
      <c r="F81" s="231">
        <v>1447.9117586939212</v>
      </c>
      <c r="G81" s="230">
        <v>16836</v>
      </c>
      <c r="H81" s="231">
        <v>870.07951948206221</v>
      </c>
    </row>
    <row r="82" spans="1:233" s="232" customFormat="1" ht="18" customHeight="1">
      <c r="A82" s="210">
        <v>20</v>
      </c>
      <c r="B82" s="229" t="s">
        <v>110</v>
      </c>
      <c r="C82" s="230">
        <v>13155</v>
      </c>
      <c r="D82" s="231">
        <v>1285.8357993158495</v>
      </c>
      <c r="E82" s="230">
        <v>128315</v>
      </c>
      <c r="F82" s="231">
        <v>1382.058091181857</v>
      </c>
      <c r="G82" s="230">
        <v>43684</v>
      </c>
      <c r="H82" s="231">
        <v>863.52077305191824</v>
      </c>
    </row>
    <row r="83" spans="1:233" s="232" customFormat="1" ht="18" customHeight="1">
      <c r="A83" s="210">
        <v>48</v>
      </c>
      <c r="B83" s="229" t="s">
        <v>111</v>
      </c>
      <c r="C83" s="230">
        <v>22488</v>
      </c>
      <c r="D83" s="231">
        <v>1249.0528023834936</v>
      </c>
      <c r="E83" s="230">
        <v>184738</v>
      </c>
      <c r="F83" s="231">
        <v>1461.9760508395675</v>
      </c>
      <c r="G83" s="230">
        <v>74468</v>
      </c>
      <c r="H83" s="231">
        <v>900.24702140516729</v>
      </c>
    </row>
    <row r="84" spans="1:233" s="232" customFormat="1" ht="18" hidden="1" customHeight="1">
      <c r="A84" s="210"/>
      <c r="B84" s="229"/>
      <c r="C84" s="230"/>
      <c r="D84" s="231"/>
      <c r="E84" s="230"/>
      <c r="F84" s="231"/>
      <c r="G84" s="230"/>
      <c r="H84" s="231"/>
    </row>
    <row r="85" spans="1:233" s="228" customFormat="1" ht="18" customHeight="1">
      <c r="A85" s="210">
        <v>26</v>
      </c>
      <c r="B85" s="223" t="s">
        <v>112</v>
      </c>
      <c r="C85" s="224">
        <v>4619</v>
      </c>
      <c r="D85" s="225">
        <v>1000.5195929854947</v>
      </c>
      <c r="E85" s="224">
        <v>47363</v>
      </c>
      <c r="F85" s="225">
        <v>1112.038042353736</v>
      </c>
      <c r="G85" s="224">
        <v>16009</v>
      </c>
      <c r="H85" s="225">
        <v>715.86832281841475</v>
      </c>
      <c r="I85" s="226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7"/>
      <c r="BM85" s="227"/>
      <c r="BN85" s="227"/>
      <c r="BO85" s="227"/>
      <c r="BP85" s="227"/>
      <c r="BQ85" s="227"/>
      <c r="BR85" s="227"/>
      <c r="BS85" s="227"/>
      <c r="BT85" s="227"/>
      <c r="BU85" s="227"/>
      <c r="BV85" s="227"/>
      <c r="BW85" s="227"/>
      <c r="BX85" s="227"/>
      <c r="BY85" s="227"/>
      <c r="BZ85" s="227"/>
      <c r="CA85" s="227"/>
      <c r="CB85" s="227"/>
      <c r="CC85" s="227"/>
      <c r="CD85" s="227"/>
      <c r="CE85" s="227"/>
      <c r="CF85" s="227"/>
      <c r="CG85" s="227"/>
      <c r="CH85" s="227"/>
      <c r="CI85" s="227"/>
      <c r="CJ85" s="227"/>
      <c r="CK85" s="227"/>
      <c r="CL85" s="227"/>
      <c r="CM85" s="227"/>
      <c r="CN85" s="227"/>
      <c r="CO85" s="227"/>
      <c r="CP85" s="227"/>
      <c r="CQ85" s="227"/>
      <c r="CR85" s="227"/>
      <c r="CS85" s="227"/>
      <c r="CT85" s="227"/>
      <c r="CU85" s="227"/>
      <c r="CV85" s="227"/>
      <c r="CW85" s="227"/>
      <c r="CX85" s="227"/>
      <c r="CY85" s="227"/>
      <c r="CZ85" s="227"/>
      <c r="DA85" s="227"/>
      <c r="DB85" s="227"/>
      <c r="DC85" s="227"/>
      <c r="DD85" s="227"/>
      <c r="DE85" s="227"/>
      <c r="DF85" s="227"/>
      <c r="DG85" s="227"/>
      <c r="DH85" s="227"/>
      <c r="DI85" s="227"/>
      <c r="DJ85" s="227"/>
      <c r="DK85" s="227"/>
      <c r="DL85" s="227"/>
      <c r="DM85" s="227"/>
      <c r="DN85" s="227"/>
      <c r="DO85" s="227"/>
      <c r="DP85" s="227"/>
      <c r="DQ85" s="227"/>
      <c r="DR85" s="227"/>
      <c r="DS85" s="227"/>
      <c r="DT85" s="227"/>
      <c r="DU85" s="227"/>
      <c r="DV85" s="227"/>
      <c r="DW85" s="227"/>
      <c r="DX85" s="227"/>
      <c r="DY85" s="227"/>
      <c r="DZ85" s="227"/>
      <c r="EA85" s="227"/>
      <c r="EB85" s="227"/>
      <c r="EC85" s="227"/>
      <c r="ED85" s="227"/>
      <c r="EE85" s="227"/>
      <c r="EF85" s="227"/>
      <c r="EG85" s="227"/>
      <c r="EH85" s="227"/>
      <c r="EI85" s="227"/>
      <c r="EJ85" s="227"/>
      <c r="EK85" s="227"/>
      <c r="EL85" s="227"/>
      <c r="EM85" s="227"/>
      <c r="EN85" s="227"/>
      <c r="EO85" s="227"/>
      <c r="EP85" s="227"/>
      <c r="EQ85" s="227"/>
      <c r="ER85" s="227"/>
      <c r="ES85" s="227"/>
      <c r="ET85" s="227"/>
      <c r="EU85" s="227"/>
      <c r="EV85" s="227"/>
      <c r="EW85" s="227"/>
      <c r="EX85" s="227"/>
      <c r="EY85" s="227"/>
      <c r="EZ85" s="227"/>
      <c r="FA85" s="227"/>
      <c r="FB85" s="227"/>
      <c r="FC85" s="227"/>
      <c r="FD85" s="227"/>
      <c r="FE85" s="227"/>
      <c r="FF85" s="227"/>
      <c r="FG85" s="227"/>
      <c r="FH85" s="227"/>
      <c r="FI85" s="227"/>
      <c r="FJ85" s="227"/>
      <c r="FK85" s="227"/>
      <c r="FL85" s="227"/>
      <c r="FM85" s="227"/>
      <c r="FN85" s="227"/>
      <c r="FO85" s="227"/>
      <c r="FP85" s="227"/>
      <c r="FQ85" s="227"/>
      <c r="FR85" s="227"/>
      <c r="FS85" s="227"/>
      <c r="FT85" s="227"/>
      <c r="FU85" s="227"/>
      <c r="FV85" s="227"/>
      <c r="FW85" s="227"/>
      <c r="FX85" s="227"/>
      <c r="FY85" s="227"/>
      <c r="FZ85" s="227"/>
      <c r="GA85" s="227"/>
      <c r="GB85" s="227"/>
      <c r="GC85" s="227"/>
      <c r="GD85" s="227"/>
      <c r="GE85" s="227"/>
      <c r="GF85" s="227"/>
      <c r="GG85" s="227"/>
      <c r="GH85" s="227"/>
      <c r="GI85" s="227"/>
      <c r="GJ85" s="227"/>
      <c r="GK85" s="227"/>
      <c r="GL85" s="227"/>
      <c r="GM85" s="227"/>
      <c r="GN85" s="227"/>
      <c r="GO85" s="227"/>
      <c r="GP85" s="227"/>
      <c r="GQ85" s="227"/>
      <c r="GR85" s="227"/>
      <c r="GS85" s="227"/>
      <c r="GT85" s="227"/>
      <c r="GU85" s="227"/>
      <c r="GV85" s="227"/>
      <c r="GW85" s="227"/>
      <c r="GX85" s="227"/>
      <c r="GY85" s="227"/>
      <c r="GZ85" s="227"/>
      <c r="HA85" s="227"/>
      <c r="HB85" s="227"/>
      <c r="HC85" s="227"/>
      <c r="HD85" s="227"/>
      <c r="HE85" s="227"/>
      <c r="HF85" s="227"/>
      <c r="HG85" s="227"/>
      <c r="HH85" s="227"/>
      <c r="HI85" s="227"/>
      <c r="HJ85" s="227"/>
      <c r="HK85" s="227"/>
      <c r="HL85" s="227"/>
      <c r="HM85" s="227"/>
      <c r="HN85" s="227"/>
      <c r="HO85" s="227"/>
      <c r="HP85" s="227"/>
      <c r="HQ85" s="227"/>
      <c r="HR85" s="227"/>
      <c r="HS85" s="227"/>
      <c r="HT85" s="227"/>
      <c r="HU85" s="227"/>
      <c r="HV85" s="227"/>
      <c r="HW85" s="227"/>
      <c r="HX85" s="227"/>
      <c r="HY85" s="227"/>
    </row>
    <row r="86" spans="1:233" s="228" customFormat="1" ht="18" hidden="1" customHeight="1">
      <c r="A86" s="210"/>
      <c r="B86" s="223"/>
      <c r="C86" s="224"/>
      <c r="D86" s="225"/>
      <c r="E86" s="224"/>
      <c r="F86" s="225"/>
      <c r="G86" s="224"/>
      <c r="H86" s="225"/>
      <c r="I86" s="226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7"/>
      <c r="BM86" s="227"/>
      <c r="BN86" s="227"/>
      <c r="BO86" s="227"/>
      <c r="BP86" s="227"/>
      <c r="BQ86" s="227"/>
      <c r="BR86" s="227"/>
      <c r="BS86" s="227"/>
      <c r="BT86" s="227"/>
      <c r="BU86" s="227"/>
      <c r="BV86" s="227"/>
      <c r="BW86" s="227"/>
      <c r="BX86" s="227"/>
      <c r="BY86" s="227"/>
      <c r="BZ86" s="227"/>
      <c r="CA86" s="227"/>
      <c r="CB86" s="227"/>
      <c r="CC86" s="227"/>
      <c r="CD86" s="227"/>
      <c r="CE86" s="227"/>
      <c r="CF86" s="227"/>
      <c r="CG86" s="227"/>
      <c r="CH86" s="227"/>
      <c r="CI86" s="227"/>
      <c r="CJ86" s="227"/>
      <c r="CK86" s="227"/>
      <c r="CL86" s="227"/>
      <c r="CM86" s="227"/>
      <c r="CN86" s="227"/>
      <c r="CO86" s="227"/>
      <c r="CP86" s="227"/>
      <c r="CQ86" s="227"/>
      <c r="CR86" s="227"/>
      <c r="CS86" s="227"/>
      <c r="CT86" s="227"/>
      <c r="CU86" s="227"/>
      <c r="CV86" s="227"/>
      <c r="CW86" s="227"/>
      <c r="CX86" s="227"/>
      <c r="CY86" s="227"/>
      <c r="CZ86" s="227"/>
      <c r="DA86" s="227"/>
      <c r="DB86" s="227"/>
      <c r="DC86" s="227"/>
      <c r="DD86" s="227"/>
      <c r="DE86" s="227"/>
      <c r="DF86" s="227"/>
      <c r="DG86" s="227"/>
      <c r="DH86" s="227"/>
      <c r="DI86" s="227"/>
      <c r="DJ86" s="227"/>
      <c r="DK86" s="227"/>
      <c r="DL86" s="227"/>
      <c r="DM86" s="227"/>
      <c r="DN86" s="227"/>
      <c r="DO86" s="227"/>
      <c r="DP86" s="227"/>
      <c r="DQ86" s="227"/>
      <c r="DR86" s="227"/>
      <c r="DS86" s="227"/>
      <c r="DT86" s="227"/>
      <c r="DU86" s="227"/>
      <c r="DV86" s="227"/>
      <c r="DW86" s="227"/>
      <c r="DX86" s="227"/>
      <c r="DY86" s="227"/>
      <c r="DZ86" s="227"/>
      <c r="EA86" s="227"/>
      <c r="EB86" s="227"/>
      <c r="EC86" s="227"/>
      <c r="ED86" s="227"/>
      <c r="EE86" s="227"/>
      <c r="EF86" s="227"/>
      <c r="EG86" s="227"/>
      <c r="EH86" s="227"/>
      <c r="EI86" s="227"/>
      <c r="EJ86" s="227"/>
      <c r="EK86" s="227"/>
      <c r="EL86" s="227"/>
      <c r="EM86" s="227"/>
      <c r="EN86" s="227"/>
      <c r="EO86" s="227"/>
      <c r="EP86" s="227"/>
      <c r="EQ86" s="227"/>
      <c r="ER86" s="227"/>
      <c r="ES86" s="227"/>
      <c r="ET86" s="227"/>
      <c r="EU86" s="227"/>
      <c r="EV86" s="227"/>
      <c r="EW86" s="227"/>
      <c r="EX86" s="227"/>
      <c r="EY86" s="227"/>
      <c r="EZ86" s="227"/>
      <c r="FA86" s="227"/>
      <c r="FB86" s="227"/>
      <c r="FC86" s="227"/>
      <c r="FD86" s="227"/>
      <c r="FE86" s="227"/>
      <c r="FF86" s="227"/>
      <c r="FG86" s="227"/>
      <c r="FH86" s="227"/>
      <c r="FI86" s="227"/>
      <c r="FJ86" s="227"/>
      <c r="FK86" s="227"/>
      <c r="FL86" s="227"/>
      <c r="FM86" s="227"/>
      <c r="FN86" s="227"/>
      <c r="FO86" s="227"/>
      <c r="FP86" s="227"/>
      <c r="FQ86" s="227"/>
      <c r="FR86" s="227"/>
      <c r="FS86" s="227"/>
      <c r="FT86" s="227"/>
      <c r="FU86" s="227"/>
      <c r="FV86" s="227"/>
      <c r="FW86" s="227"/>
      <c r="FX86" s="227"/>
      <c r="FY86" s="227"/>
      <c r="FZ86" s="227"/>
      <c r="GA86" s="227"/>
      <c r="GB86" s="227"/>
      <c r="GC86" s="227"/>
      <c r="GD86" s="227"/>
      <c r="GE86" s="227"/>
      <c r="GF86" s="227"/>
      <c r="GG86" s="227"/>
      <c r="GH86" s="227"/>
      <c r="GI86" s="227"/>
      <c r="GJ86" s="227"/>
      <c r="GK86" s="227"/>
      <c r="GL86" s="227"/>
      <c r="GM86" s="227"/>
      <c r="GN86" s="227"/>
      <c r="GO86" s="227"/>
      <c r="GP86" s="227"/>
      <c r="GQ86" s="227"/>
      <c r="GR86" s="227"/>
      <c r="GS86" s="227"/>
      <c r="GT86" s="227"/>
      <c r="GU86" s="227"/>
      <c r="GV86" s="227"/>
      <c r="GW86" s="227"/>
      <c r="GX86" s="227"/>
      <c r="GY86" s="227"/>
      <c r="GZ86" s="227"/>
      <c r="HA86" s="227"/>
      <c r="HB86" s="227"/>
      <c r="HC86" s="227"/>
      <c r="HD86" s="227"/>
      <c r="HE86" s="227"/>
      <c r="HF86" s="227"/>
      <c r="HG86" s="227"/>
      <c r="HH86" s="227"/>
      <c r="HI86" s="227"/>
      <c r="HJ86" s="227"/>
      <c r="HK86" s="227"/>
      <c r="HL86" s="227"/>
      <c r="HM86" s="227"/>
      <c r="HN86" s="227"/>
      <c r="HO86" s="227"/>
      <c r="HP86" s="227"/>
      <c r="HQ86" s="227"/>
      <c r="HR86" s="227"/>
      <c r="HS86" s="227"/>
      <c r="HT86" s="227"/>
      <c r="HU86" s="227"/>
      <c r="HV86" s="227"/>
      <c r="HW86" s="227"/>
      <c r="HX86" s="227"/>
      <c r="HY86" s="227"/>
    </row>
    <row r="87" spans="1:233" s="228" customFormat="1" ht="18" customHeight="1">
      <c r="A87" s="210">
        <v>51</v>
      </c>
      <c r="B87" s="229" t="s">
        <v>113</v>
      </c>
      <c r="C87" s="230">
        <v>980</v>
      </c>
      <c r="D87" s="231">
        <v>1136.1673469387756</v>
      </c>
      <c r="E87" s="230">
        <v>4317</v>
      </c>
      <c r="F87" s="231">
        <v>1265.5495459810054</v>
      </c>
      <c r="G87" s="230">
        <v>2680</v>
      </c>
      <c r="H87" s="231">
        <v>785.31299253731356</v>
      </c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7"/>
      <c r="BM87" s="227"/>
      <c r="BN87" s="227"/>
      <c r="BO87" s="227"/>
      <c r="BP87" s="227"/>
      <c r="BQ87" s="227"/>
      <c r="BR87" s="227"/>
      <c r="BS87" s="227"/>
      <c r="BT87" s="227"/>
      <c r="BU87" s="227"/>
      <c r="BV87" s="227"/>
      <c r="BW87" s="227"/>
      <c r="BX87" s="227"/>
      <c r="BY87" s="227"/>
      <c r="BZ87" s="227"/>
      <c r="CA87" s="227"/>
      <c r="CB87" s="227"/>
      <c r="CC87" s="227"/>
      <c r="CD87" s="227"/>
      <c r="CE87" s="227"/>
      <c r="CF87" s="227"/>
      <c r="CG87" s="227"/>
      <c r="CH87" s="227"/>
      <c r="CI87" s="227"/>
      <c r="CJ87" s="227"/>
      <c r="CK87" s="227"/>
      <c r="CL87" s="227"/>
      <c r="CM87" s="227"/>
      <c r="CN87" s="227"/>
      <c r="CO87" s="227"/>
      <c r="CP87" s="227"/>
      <c r="CQ87" s="227"/>
      <c r="CR87" s="227"/>
      <c r="CS87" s="227"/>
      <c r="CT87" s="227"/>
      <c r="CU87" s="227"/>
      <c r="CV87" s="227"/>
      <c r="CW87" s="227"/>
      <c r="CX87" s="227"/>
      <c r="CY87" s="227"/>
      <c r="CZ87" s="227"/>
      <c r="DA87" s="227"/>
      <c r="DB87" s="227"/>
      <c r="DC87" s="227"/>
      <c r="DD87" s="227"/>
      <c r="DE87" s="227"/>
      <c r="DF87" s="227"/>
      <c r="DG87" s="227"/>
      <c r="DH87" s="227"/>
      <c r="DI87" s="227"/>
      <c r="DJ87" s="227"/>
      <c r="DK87" s="227"/>
      <c r="DL87" s="227"/>
      <c r="DM87" s="227"/>
      <c r="DN87" s="227"/>
      <c r="DO87" s="227"/>
      <c r="DP87" s="227"/>
      <c r="DQ87" s="227"/>
      <c r="DR87" s="227"/>
      <c r="DS87" s="227"/>
      <c r="DT87" s="227"/>
      <c r="DU87" s="227"/>
      <c r="DV87" s="227"/>
      <c r="DW87" s="227"/>
      <c r="DX87" s="227"/>
      <c r="DY87" s="227"/>
      <c r="DZ87" s="227"/>
      <c r="EA87" s="227"/>
      <c r="EB87" s="227"/>
      <c r="EC87" s="227"/>
      <c r="ED87" s="227"/>
      <c r="EE87" s="227"/>
      <c r="EF87" s="227"/>
      <c r="EG87" s="227"/>
      <c r="EH87" s="227"/>
      <c r="EI87" s="227"/>
      <c r="EJ87" s="227"/>
      <c r="EK87" s="227"/>
      <c r="EL87" s="227"/>
      <c r="EM87" s="227"/>
      <c r="EN87" s="227"/>
      <c r="EO87" s="227"/>
      <c r="EP87" s="227"/>
      <c r="EQ87" s="227"/>
      <c r="ER87" s="227"/>
      <c r="ES87" s="227"/>
      <c r="ET87" s="227"/>
      <c r="EU87" s="227"/>
      <c r="EV87" s="227"/>
      <c r="EW87" s="227"/>
      <c r="EX87" s="227"/>
      <c r="EY87" s="227"/>
      <c r="EZ87" s="227"/>
      <c r="FA87" s="227"/>
      <c r="FB87" s="227"/>
      <c r="FC87" s="227"/>
      <c r="FD87" s="227"/>
      <c r="FE87" s="227"/>
      <c r="FF87" s="227"/>
      <c r="FG87" s="227"/>
      <c r="FH87" s="227"/>
      <c r="FI87" s="227"/>
      <c r="FJ87" s="227"/>
      <c r="FK87" s="227"/>
      <c r="FL87" s="227"/>
      <c r="FM87" s="227"/>
      <c r="FN87" s="227"/>
      <c r="FO87" s="227"/>
      <c r="FP87" s="227"/>
      <c r="FQ87" s="227"/>
      <c r="FR87" s="227"/>
      <c r="FS87" s="227"/>
      <c r="FT87" s="227"/>
      <c r="FU87" s="227"/>
      <c r="FV87" s="227"/>
      <c r="FW87" s="227"/>
      <c r="FX87" s="227"/>
      <c r="FY87" s="227"/>
      <c r="FZ87" s="227"/>
      <c r="GA87" s="227"/>
      <c r="GB87" s="227"/>
      <c r="GC87" s="227"/>
      <c r="GD87" s="227"/>
      <c r="GE87" s="227"/>
      <c r="GF87" s="227"/>
      <c r="GG87" s="227"/>
      <c r="GH87" s="227"/>
      <c r="GI87" s="227"/>
      <c r="GJ87" s="227"/>
      <c r="GK87" s="227"/>
      <c r="GL87" s="227"/>
      <c r="GM87" s="227"/>
      <c r="GN87" s="227"/>
      <c r="GO87" s="227"/>
      <c r="GP87" s="227"/>
      <c r="GQ87" s="227"/>
      <c r="GR87" s="227"/>
      <c r="GS87" s="227"/>
      <c r="GT87" s="227"/>
      <c r="GU87" s="227"/>
      <c r="GV87" s="227"/>
      <c r="GW87" s="227"/>
      <c r="GX87" s="227"/>
      <c r="GY87" s="227"/>
      <c r="GZ87" s="227"/>
      <c r="HA87" s="227"/>
      <c r="HB87" s="227"/>
      <c r="HC87" s="227"/>
      <c r="HD87" s="227"/>
      <c r="HE87" s="227"/>
      <c r="HF87" s="227"/>
      <c r="HG87" s="227"/>
      <c r="HH87" s="227"/>
      <c r="HI87" s="227"/>
      <c r="HJ87" s="227"/>
      <c r="HK87" s="227"/>
      <c r="HL87" s="227"/>
      <c r="HM87" s="227"/>
      <c r="HN87" s="227"/>
      <c r="HO87" s="227"/>
      <c r="HP87" s="227"/>
      <c r="HQ87" s="227"/>
      <c r="HR87" s="227"/>
      <c r="HS87" s="227"/>
      <c r="HT87" s="227"/>
      <c r="HU87" s="227"/>
      <c r="HV87" s="227"/>
      <c r="HW87" s="227"/>
      <c r="HX87" s="227"/>
      <c r="HY87" s="227"/>
    </row>
    <row r="88" spans="1:233" s="228" customFormat="1" ht="18" customHeight="1">
      <c r="A88" s="210">
        <v>52</v>
      </c>
      <c r="B88" s="229" t="s">
        <v>114</v>
      </c>
      <c r="C88" s="233">
        <v>1254</v>
      </c>
      <c r="D88" s="234">
        <v>1056.9756459330142</v>
      </c>
      <c r="E88" s="233">
        <v>3707</v>
      </c>
      <c r="F88" s="234">
        <v>1216.3471297545184</v>
      </c>
      <c r="G88" s="233">
        <v>2307</v>
      </c>
      <c r="H88" s="234">
        <v>728.50842219332469</v>
      </c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7"/>
      <c r="BM88" s="227"/>
      <c r="BN88" s="227"/>
      <c r="BO88" s="227"/>
      <c r="BP88" s="227"/>
      <c r="BQ88" s="227"/>
      <c r="BR88" s="227"/>
      <c r="BS88" s="227"/>
      <c r="BT88" s="227"/>
      <c r="BU88" s="227"/>
      <c r="BV88" s="227"/>
      <c r="BW88" s="227"/>
      <c r="BX88" s="227"/>
      <c r="BY88" s="227"/>
      <c r="BZ88" s="227"/>
      <c r="CA88" s="227"/>
      <c r="CB88" s="227"/>
      <c r="CC88" s="227"/>
      <c r="CD88" s="227"/>
      <c r="CE88" s="227"/>
      <c r="CF88" s="227"/>
      <c r="CG88" s="227"/>
      <c r="CH88" s="227"/>
      <c r="CI88" s="227"/>
      <c r="CJ88" s="227"/>
      <c r="CK88" s="227"/>
      <c r="CL88" s="227"/>
      <c r="CM88" s="227"/>
      <c r="CN88" s="227"/>
      <c r="CO88" s="227"/>
      <c r="CP88" s="227"/>
      <c r="CQ88" s="227"/>
      <c r="CR88" s="227"/>
      <c r="CS88" s="227"/>
      <c r="CT88" s="227"/>
      <c r="CU88" s="227"/>
      <c r="CV88" s="227"/>
      <c r="CW88" s="227"/>
      <c r="CX88" s="227"/>
      <c r="CY88" s="227"/>
      <c r="CZ88" s="227"/>
      <c r="DA88" s="227"/>
      <c r="DB88" s="227"/>
      <c r="DC88" s="227"/>
      <c r="DD88" s="227"/>
      <c r="DE88" s="227"/>
      <c r="DF88" s="227"/>
      <c r="DG88" s="227"/>
      <c r="DH88" s="227"/>
      <c r="DI88" s="227"/>
      <c r="DJ88" s="227"/>
      <c r="DK88" s="227"/>
      <c r="DL88" s="227"/>
      <c r="DM88" s="227"/>
      <c r="DN88" s="227"/>
      <c r="DO88" s="227"/>
      <c r="DP88" s="227"/>
      <c r="DQ88" s="227"/>
      <c r="DR88" s="227"/>
      <c r="DS88" s="227"/>
      <c r="DT88" s="227"/>
      <c r="DU88" s="227"/>
      <c r="DV88" s="227"/>
      <c r="DW88" s="227"/>
      <c r="DX88" s="227"/>
      <c r="DY88" s="227"/>
      <c r="DZ88" s="227"/>
      <c r="EA88" s="227"/>
      <c r="EB88" s="227"/>
      <c r="EC88" s="227"/>
      <c r="ED88" s="227"/>
      <c r="EE88" s="227"/>
      <c r="EF88" s="227"/>
      <c r="EG88" s="227"/>
      <c r="EH88" s="227"/>
      <c r="EI88" s="227"/>
      <c r="EJ88" s="227"/>
      <c r="EK88" s="227"/>
      <c r="EL88" s="227"/>
      <c r="EM88" s="227"/>
      <c r="EN88" s="227"/>
      <c r="EO88" s="227"/>
      <c r="EP88" s="227"/>
      <c r="EQ88" s="227"/>
      <c r="ER88" s="227"/>
      <c r="ES88" s="227"/>
      <c r="ET88" s="227"/>
      <c r="EU88" s="227"/>
      <c r="EV88" s="227"/>
      <c r="EW88" s="227"/>
      <c r="EX88" s="227"/>
      <c r="EY88" s="227"/>
      <c r="EZ88" s="227"/>
      <c r="FA88" s="227"/>
      <c r="FB88" s="227"/>
      <c r="FC88" s="227"/>
      <c r="FD88" s="227"/>
      <c r="FE88" s="227"/>
      <c r="FF88" s="227"/>
      <c r="FG88" s="227"/>
      <c r="FH88" s="227"/>
      <c r="FI88" s="227"/>
      <c r="FJ88" s="227"/>
      <c r="FK88" s="227"/>
      <c r="FL88" s="227"/>
      <c r="FM88" s="227"/>
      <c r="FN88" s="227"/>
      <c r="FO88" s="227"/>
      <c r="FP88" s="227"/>
      <c r="FQ88" s="227"/>
      <c r="FR88" s="227"/>
      <c r="FS88" s="227"/>
      <c r="FT88" s="227"/>
      <c r="FU88" s="227"/>
      <c r="FV88" s="227"/>
      <c r="FW88" s="227"/>
      <c r="FX88" s="227"/>
      <c r="FY88" s="227"/>
      <c r="FZ88" s="227"/>
      <c r="GA88" s="227"/>
      <c r="GB88" s="227"/>
      <c r="GC88" s="227"/>
      <c r="GD88" s="227"/>
      <c r="GE88" s="227"/>
      <c r="GF88" s="227"/>
      <c r="GG88" s="227"/>
      <c r="GH88" s="227"/>
      <c r="GI88" s="227"/>
      <c r="GJ88" s="227"/>
      <c r="GK88" s="227"/>
      <c r="GL88" s="227"/>
      <c r="GM88" s="227"/>
      <c r="GN88" s="227"/>
      <c r="GO88" s="227"/>
      <c r="GP88" s="227"/>
      <c r="GQ88" s="227"/>
      <c r="GR88" s="227"/>
      <c r="GS88" s="227"/>
      <c r="GT88" s="227"/>
      <c r="GU88" s="227"/>
      <c r="GV88" s="227"/>
      <c r="GW88" s="227"/>
      <c r="GX88" s="227"/>
      <c r="GY88" s="227"/>
      <c r="GZ88" s="227"/>
      <c r="HA88" s="227"/>
      <c r="HB88" s="227"/>
      <c r="HC88" s="227"/>
      <c r="HD88" s="227"/>
      <c r="HE88" s="227"/>
      <c r="HF88" s="227"/>
      <c r="HG88" s="227"/>
      <c r="HH88" s="227"/>
      <c r="HI88" s="227"/>
      <c r="HJ88" s="227"/>
      <c r="HK88" s="227"/>
      <c r="HL88" s="227"/>
      <c r="HM88" s="227"/>
      <c r="HN88" s="227"/>
      <c r="HO88" s="227"/>
      <c r="HP88" s="227"/>
      <c r="HQ88" s="227"/>
      <c r="HR88" s="227"/>
      <c r="HS88" s="227"/>
      <c r="HT88" s="227"/>
      <c r="HU88" s="227"/>
      <c r="HV88" s="227"/>
      <c r="HW88" s="227"/>
      <c r="HX88" s="227"/>
      <c r="HY88" s="227"/>
    </row>
    <row r="89" spans="1:233" s="228" customFormat="1" ht="18" hidden="1" customHeight="1">
      <c r="A89" s="210"/>
      <c r="B89" s="229"/>
      <c r="C89" s="235"/>
      <c r="D89" s="236"/>
      <c r="E89" s="235"/>
      <c r="F89" s="236"/>
      <c r="G89" s="235"/>
      <c r="H89" s="236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7"/>
      <c r="BM89" s="227"/>
      <c r="BN89" s="227"/>
      <c r="BO89" s="227"/>
      <c r="BP89" s="227"/>
      <c r="BQ89" s="227"/>
      <c r="BR89" s="227"/>
      <c r="BS89" s="227"/>
      <c r="BT89" s="227"/>
      <c r="BU89" s="227"/>
      <c r="BV89" s="227"/>
      <c r="BW89" s="227"/>
      <c r="BX89" s="227"/>
      <c r="BY89" s="227"/>
      <c r="BZ89" s="227"/>
      <c r="CA89" s="227"/>
      <c r="CB89" s="227"/>
      <c r="CC89" s="227"/>
      <c r="CD89" s="227"/>
      <c r="CE89" s="227"/>
      <c r="CF89" s="227"/>
      <c r="CG89" s="227"/>
      <c r="CH89" s="227"/>
      <c r="CI89" s="227"/>
      <c r="CJ89" s="227"/>
      <c r="CK89" s="227"/>
      <c r="CL89" s="227"/>
      <c r="CM89" s="227"/>
      <c r="CN89" s="227"/>
      <c r="CO89" s="227"/>
      <c r="CP89" s="227"/>
      <c r="CQ89" s="227"/>
      <c r="CR89" s="227"/>
      <c r="CS89" s="227"/>
      <c r="CT89" s="227"/>
      <c r="CU89" s="227"/>
      <c r="CV89" s="227"/>
      <c r="CW89" s="227"/>
      <c r="CX89" s="227"/>
      <c r="CY89" s="227"/>
      <c r="CZ89" s="227"/>
      <c r="DA89" s="227"/>
      <c r="DB89" s="227"/>
      <c r="DC89" s="227"/>
      <c r="DD89" s="227"/>
      <c r="DE89" s="227"/>
      <c r="DF89" s="227"/>
      <c r="DG89" s="227"/>
      <c r="DH89" s="227"/>
      <c r="DI89" s="227"/>
      <c r="DJ89" s="227"/>
      <c r="DK89" s="227"/>
      <c r="DL89" s="227"/>
      <c r="DM89" s="227"/>
      <c r="DN89" s="227"/>
      <c r="DO89" s="227"/>
      <c r="DP89" s="227"/>
      <c r="DQ89" s="227"/>
      <c r="DR89" s="227"/>
      <c r="DS89" s="227"/>
      <c r="DT89" s="227"/>
      <c r="DU89" s="227"/>
      <c r="DV89" s="227"/>
      <c r="DW89" s="227"/>
      <c r="DX89" s="227"/>
      <c r="DY89" s="227"/>
      <c r="DZ89" s="227"/>
      <c r="EA89" s="227"/>
      <c r="EB89" s="227"/>
      <c r="EC89" s="227"/>
      <c r="ED89" s="227"/>
      <c r="EE89" s="227"/>
      <c r="EF89" s="227"/>
      <c r="EG89" s="227"/>
      <c r="EH89" s="227"/>
      <c r="EI89" s="227"/>
      <c r="EJ89" s="227"/>
      <c r="EK89" s="227"/>
      <c r="EL89" s="227"/>
      <c r="EM89" s="227"/>
      <c r="EN89" s="227"/>
      <c r="EO89" s="227"/>
      <c r="EP89" s="227"/>
      <c r="EQ89" s="227"/>
      <c r="ER89" s="227"/>
      <c r="ES89" s="227"/>
      <c r="ET89" s="227"/>
      <c r="EU89" s="227"/>
      <c r="EV89" s="227"/>
      <c r="EW89" s="227"/>
      <c r="EX89" s="227"/>
      <c r="EY89" s="227"/>
      <c r="EZ89" s="227"/>
      <c r="FA89" s="227"/>
      <c r="FB89" s="227"/>
      <c r="FC89" s="227"/>
      <c r="FD89" s="227"/>
      <c r="FE89" s="227"/>
      <c r="FF89" s="227"/>
      <c r="FG89" s="227"/>
      <c r="FH89" s="227"/>
      <c r="FI89" s="227"/>
      <c r="FJ89" s="227"/>
      <c r="FK89" s="227"/>
      <c r="FL89" s="227"/>
      <c r="FM89" s="227"/>
      <c r="FN89" s="227"/>
      <c r="FO89" s="227"/>
      <c r="FP89" s="227"/>
      <c r="FQ89" s="227"/>
      <c r="FR89" s="227"/>
      <c r="FS89" s="227"/>
      <c r="FT89" s="227"/>
      <c r="FU89" s="227"/>
      <c r="FV89" s="227"/>
      <c r="FW89" s="227"/>
      <c r="FX89" s="227"/>
      <c r="FY89" s="227"/>
      <c r="FZ89" s="227"/>
      <c r="GA89" s="227"/>
      <c r="GB89" s="227"/>
      <c r="GC89" s="227"/>
      <c r="GD89" s="227"/>
      <c r="GE89" s="227"/>
      <c r="GF89" s="227"/>
      <c r="GG89" s="227"/>
      <c r="GH89" s="227"/>
      <c r="GI89" s="227"/>
      <c r="GJ89" s="227"/>
      <c r="GK89" s="227"/>
      <c r="GL89" s="227"/>
      <c r="GM89" s="227"/>
      <c r="GN89" s="227"/>
      <c r="GO89" s="227"/>
      <c r="GP89" s="227"/>
      <c r="GQ89" s="227"/>
      <c r="GR89" s="227"/>
      <c r="GS89" s="227"/>
      <c r="GT89" s="227"/>
      <c r="GU89" s="227"/>
      <c r="GV89" s="227"/>
      <c r="GW89" s="227"/>
      <c r="GX89" s="227"/>
      <c r="GY89" s="227"/>
      <c r="GZ89" s="227"/>
      <c r="HA89" s="227"/>
      <c r="HB89" s="227"/>
      <c r="HC89" s="227"/>
      <c r="HD89" s="227"/>
      <c r="HE89" s="227"/>
      <c r="HF89" s="227"/>
      <c r="HG89" s="227"/>
      <c r="HH89" s="227"/>
      <c r="HI89" s="227"/>
      <c r="HJ89" s="227"/>
      <c r="HK89" s="227"/>
      <c r="HL89" s="227"/>
      <c r="HM89" s="227"/>
      <c r="HN89" s="227"/>
      <c r="HO89" s="227"/>
      <c r="HP89" s="227"/>
      <c r="HQ89" s="227"/>
      <c r="HR89" s="227"/>
      <c r="HS89" s="227"/>
      <c r="HT89" s="227"/>
      <c r="HU89" s="227"/>
      <c r="HV89" s="227"/>
      <c r="HW89" s="227"/>
      <c r="HX89" s="227"/>
      <c r="HY89" s="227"/>
    </row>
    <row r="90" spans="1:233" s="228" customFormat="1" ht="18" customHeight="1">
      <c r="A90" s="237"/>
      <c r="B90" s="237" t="s">
        <v>46</v>
      </c>
      <c r="C90" s="238">
        <v>950119</v>
      </c>
      <c r="D90" s="239">
        <v>985.3796974905257</v>
      </c>
      <c r="E90" s="238">
        <v>6091312</v>
      </c>
      <c r="F90" s="239">
        <v>1164.3126223234003</v>
      </c>
      <c r="G90" s="238">
        <v>2352543</v>
      </c>
      <c r="H90" s="239">
        <v>727.03818592901382</v>
      </c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7"/>
      <c r="BM90" s="227"/>
      <c r="BN90" s="227"/>
      <c r="BO90" s="227"/>
      <c r="BP90" s="227"/>
      <c r="BQ90" s="227"/>
      <c r="BR90" s="227"/>
      <c r="BS90" s="227"/>
      <c r="BT90" s="227"/>
      <c r="BU90" s="227"/>
      <c r="BV90" s="227"/>
      <c r="BW90" s="227"/>
      <c r="BX90" s="227"/>
      <c r="BY90" s="227"/>
      <c r="BZ90" s="227"/>
      <c r="CA90" s="227"/>
      <c r="CB90" s="227"/>
      <c r="CC90" s="227"/>
      <c r="CD90" s="227"/>
      <c r="CE90" s="227"/>
      <c r="CF90" s="227"/>
      <c r="CG90" s="227"/>
      <c r="CH90" s="227"/>
      <c r="CI90" s="227"/>
      <c r="CJ90" s="227"/>
      <c r="CK90" s="227"/>
      <c r="CL90" s="227"/>
      <c r="CM90" s="227"/>
      <c r="CN90" s="227"/>
      <c r="CO90" s="227"/>
      <c r="CP90" s="227"/>
      <c r="CQ90" s="227"/>
      <c r="CR90" s="227"/>
      <c r="CS90" s="227"/>
      <c r="CT90" s="227"/>
      <c r="CU90" s="227"/>
      <c r="CV90" s="227"/>
      <c r="CW90" s="227"/>
      <c r="CX90" s="227"/>
      <c r="CY90" s="227"/>
      <c r="CZ90" s="227"/>
      <c r="DA90" s="227"/>
      <c r="DB90" s="227"/>
      <c r="DC90" s="227"/>
      <c r="DD90" s="227"/>
      <c r="DE90" s="227"/>
      <c r="DF90" s="227"/>
      <c r="DG90" s="227"/>
      <c r="DH90" s="227"/>
      <c r="DI90" s="227"/>
      <c r="DJ90" s="227"/>
      <c r="DK90" s="227"/>
      <c r="DL90" s="227"/>
      <c r="DM90" s="227"/>
      <c r="DN90" s="227"/>
      <c r="DO90" s="227"/>
      <c r="DP90" s="227"/>
      <c r="DQ90" s="227"/>
      <c r="DR90" s="227"/>
      <c r="DS90" s="227"/>
      <c r="DT90" s="227"/>
      <c r="DU90" s="227"/>
      <c r="DV90" s="227"/>
      <c r="DW90" s="227"/>
      <c r="DX90" s="227"/>
      <c r="DY90" s="227"/>
      <c r="DZ90" s="227"/>
      <c r="EA90" s="227"/>
      <c r="EB90" s="227"/>
      <c r="EC90" s="227"/>
      <c r="ED90" s="227"/>
      <c r="EE90" s="227"/>
      <c r="EF90" s="227"/>
      <c r="EG90" s="227"/>
      <c r="EH90" s="227"/>
      <c r="EI90" s="227"/>
      <c r="EJ90" s="227"/>
      <c r="EK90" s="227"/>
      <c r="EL90" s="227"/>
      <c r="EM90" s="227"/>
      <c r="EN90" s="227"/>
      <c r="EO90" s="227"/>
      <c r="EP90" s="227"/>
      <c r="EQ90" s="227"/>
      <c r="ER90" s="227"/>
      <c r="ES90" s="227"/>
      <c r="ET90" s="227"/>
      <c r="EU90" s="227"/>
      <c r="EV90" s="227"/>
      <c r="EW90" s="227"/>
      <c r="EX90" s="227"/>
      <c r="EY90" s="227"/>
      <c r="EZ90" s="227"/>
      <c r="FA90" s="227"/>
      <c r="FB90" s="227"/>
      <c r="FC90" s="227"/>
      <c r="FD90" s="227"/>
      <c r="FE90" s="227"/>
      <c r="FF90" s="227"/>
      <c r="FG90" s="227"/>
      <c r="FH90" s="227"/>
      <c r="FI90" s="227"/>
      <c r="FJ90" s="227"/>
      <c r="FK90" s="227"/>
      <c r="FL90" s="227"/>
      <c r="FM90" s="227"/>
      <c r="FN90" s="227"/>
      <c r="FO90" s="227"/>
      <c r="FP90" s="227"/>
      <c r="FQ90" s="227"/>
      <c r="FR90" s="227"/>
      <c r="FS90" s="227"/>
      <c r="FT90" s="227"/>
      <c r="FU90" s="227"/>
      <c r="FV90" s="227"/>
      <c r="FW90" s="227"/>
      <c r="FX90" s="227"/>
      <c r="FY90" s="227"/>
      <c r="FZ90" s="227"/>
      <c r="GA90" s="227"/>
      <c r="GB90" s="227"/>
      <c r="GC90" s="227"/>
      <c r="GD90" s="227"/>
      <c r="GE90" s="227"/>
      <c r="GF90" s="227"/>
      <c r="GG90" s="227"/>
      <c r="GH90" s="227"/>
      <c r="GI90" s="227"/>
      <c r="GJ90" s="227"/>
      <c r="GK90" s="227"/>
      <c r="GL90" s="227"/>
      <c r="GM90" s="227"/>
      <c r="GN90" s="227"/>
      <c r="GO90" s="227"/>
      <c r="GP90" s="227"/>
      <c r="GQ90" s="227"/>
      <c r="GR90" s="227"/>
      <c r="GS90" s="227"/>
      <c r="GT90" s="227"/>
      <c r="GU90" s="227"/>
      <c r="GV90" s="227"/>
      <c r="GW90" s="227"/>
      <c r="GX90" s="227"/>
      <c r="GY90" s="227"/>
      <c r="GZ90" s="227"/>
      <c r="HA90" s="227"/>
      <c r="HB90" s="227"/>
      <c r="HC90" s="227"/>
      <c r="HD90" s="227"/>
      <c r="HE90" s="227"/>
      <c r="HF90" s="227"/>
      <c r="HG90" s="227"/>
      <c r="HH90" s="227"/>
      <c r="HI90" s="227"/>
      <c r="HJ90" s="227"/>
      <c r="HK90" s="227"/>
      <c r="HL90" s="227"/>
      <c r="HM90" s="227"/>
      <c r="HN90" s="227"/>
      <c r="HO90" s="227"/>
      <c r="HP90" s="227"/>
      <c r="HQ90" s="227"/>
      <c r="HR90" s="227"/>
      <c r="HS90" s="227"/>
      <c r="HT90" s="227"/>
      <c r="HU90" s="227"/>
      <c r="HV90" s="227"/>
      <c r="HW90" s="227"/>
      <c r="HX90" s="227"/>
      <c r="HY90" s="227"/>
    </row>
    <row r="91" spans="1:233" ht="18" customHeight="1">
      <c r="B91" s="240"/>
    </row>
    <row r="92" spans="1:233" ht="18" customHeight="1">
      <c r="A92" s="241"/>
      <c r="C92" s="242"/>
      <c r="D92" s="243"/>
      <c r="E92" s="242"/>
      <c r="F92" s="243"/>
      <c r="G92" s="242"/>
      <c r="H92" s="243"/>
    </row>
    <row r="93" spans="1:233" ht="18" customHeight="1">
      <c r="A93" s="241"/>
      <c r="C93" s="242"/>
      <c r="D93" s="243"/>
      <c r="E93" s="242"/>
      <c r="F93" s="243"/>
      <c r="G93" s="242"/>
      <c r="H93" s="243"/>
    </row>
    <row r="94" spans="1:233" ht="18" customHeight="1">
      <c r="A94" s="241"/>
      <c r="B94" s="244"/>
      <c r="C94" s="242"/>
      <c r="D94" s="243"/>
      <c r="E94" s="242"/>
      <c r="F94" s="243"/>
      <c r="G94" s="242"/>
      <c r="H94" s="243"/>
    </row>
    <row r="95" spans="1:233" ht="18" customHeight="1">
      <c r="A95" s="241"/>
      <c r="D95" s="243"/>
    </row>
    <row r="96" spans="1:233" ht="18" customHeight="1">
      <c r="A96" s="241"/>
      <c r="D96" s="243"/>
    </row>
    <row r="97" spans="1:4" ht="18" customHeight="1">
      <c r="A97" s="241"/>
      <c r="D97" s="243"/>
    </row>
    <row r="98" spans="1:4" ht="18" customHeight="1">
      <c r="A98" s="241"/>
      <c r="D98" s="243"/>
    </row>
    <row r="99" spans="1:4" ht="18" customHeight="1">
      <c r="A99" s="241"/>
      <c r="D99" s="243"/>
    </row>
    <row r="100" spans="1:4" ht="18" customHeight="1">
      <c r="A100" s="245"/>
      <c r="D100" s="243"/>
    </row>
    <row r="101" spans="1:4" ht="18" customHeight="1">
      <c r="A101" s="245"/>
    </row>
    <row r="102" spans="1:4" ht="18" customHeight="1">
      <c r="A102" s="245"/>
    </row>
    <row r="103" spans="1:4" ht="18" customHeight="1">
      <c r="A103" s="245"/>
    </row>
    <row r="104" spans="1:4" ht="18" customHeight="1">
      <c r="A104" s="245"/>
    </row>
    <row r="105" spans="1:4" ht="18" customHeight="1">
      <c r="A105" s="245"/>
    </row>
    <row r="106" spans="1:4" ht="18" customHeight="1">
      <c r="A106" s="245"/>
    </row>
    <row r="107" spans="1:4" ht="18" customHeight="1">
      <c r="A107" s="245"/>
    </row>
    <row r="108" spans="1:4" ht="18" customHeight="1">
      <c r="A108" s="246"/>
    </row>
    <row r="109" spans="1:4" ht="18" customHeight="1">
      <c r="A109" s="246"/>
    </row>
    <row r="110" spans="1:4" ht="18" customHeight="1">
      <c r="A110" s="246"/>
    </row>
    <row r="111" spans="1:4" ht="18" customHeight="1">
      <c r="A111" s="246"/>
    </row>
    <row r="112" spans="1:4" ht="18" customHeight="1">
      <c r="A112" s="246"/>
    </row>
    <row r="113" spans="1:1" ht="18" customHeight="1">
      <c r="A113" s="246"/>
    </row>
    <row r="114" spans="1:1" ht="18" customHeight="1">
      <c r="A114" s="246"/>
    </row>
    <row r="115" spans="1:1">
      <c r="A115" s="246"/>
    </row>
    <row r="116" spans="1:1" ht="12.95" customHeight="1">
      <c r="A116" s="246"/>
    </row>
    <row r="117" spans="1:1">
      <c r="A117" s="246"/>
    </row>
    <row r="118" spans="1:1">
      <c r="A118" s="246"/>
    </row>
    <row r="119" spans="1:1">
      <c r="A119" s="246"/>
    </row>
    <row r="120" spans="1:1">
      <c r="A120" s="246"/>
    </row>
    <row r="121" spans="1:1">
      <c r="A121" s="246"/>
    </row>
    <row r="122" spans="1:1">
      <c r="A122" s="246"/>
    </row>
    <row r="123" spans="1:1">
      <c r="A123" s="246"/>
    </row>
    <row r="124" spans="1:1">
      <c r="A124" s="246"/>
    </row>
    <row r="125" spans="1:1">
      <c r="A125" s="246"/>
    </row>
    <row r="126" spans="1:1">
      <c r="A126" s="246"/>
    </row>
    <row r="127" spans="1:1">
      <c r="A127" s="246"/>
    </row>
    <row r="128" spans="1:1">
      <c r="A128" s="246"/>
    </row>
    <row r="129" spans="1:1" ht="15.75" customHeight="1">
      <c r="A129" s="246"/>
    </row>
    <row r="130" spans="1:1">
      <c r="A130" s="246"/>
    </row>
    <row r="131" spans="1:1">
      <c r="A131" s="246"/>
    </row>
    <row r="132" spans="1:1">
      <c r="A132" s="246"/>
    </row>
    <row r="133" spans="1:1">
      <c r="A133" s="246"/>
    </row>
    <row r="134" spans="1:1">
      <c r="A134" s="246"/>
    </row>
    <row r="135" spans="1:1">
      <c r="A135" s="246"/>
    </row>
    <row r="136" spans="1:1">
      <c r="A136" s="246"/>
    </row>
    <row r="137" spans="1:1">
      <c r="A137" s="246"/>
    </row>
    <row r="138" spans="1:1">
      <c r="A138" s="246"/>
    </row>
    <row r="139" spans="1:1">
      <c r="A139" s="246"/>
    </row>
  </sheetData>
  <mergeCells count="2">
    <mergeCell ref="A7:A8"/>
    <mergeCell ref="B7:B8"/>
  </mergeCells>
  <hyperlinks>
    <hyperlink ref="J5" location="Indice!A1" display="Volver al índice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W139"/>
  <sheetViews>
    <sheetView showGridLines="0" showRowColHeaders="0" showOutlineSymbols="0" zoomScaleNormal="100" workbookViewId="0">
      <pane ySplit="9" topLeftCell="A10" activePane="bottomLeft" state="frozen"/>
      <selection activeCell="I78" sqref="I78"/>
      <selection pane="bottomLeft" activeCell="M38" sqref="M38"/>
    </sheetView>
  </sheetViews>
  <sheetFormatPr baseColWidth="10" defaultColWidth="11.42578125" defaultRowHeight="15.75"/>
  <cols>
    <col min="1" max="1" width="8" style="210" customWidth="1"/>
    <col min="2" max="2" width="24.7109375" style="214" customWidth="1"/>
    <col min="3" max="8" width="18.7109375" style="214" customWidth="1"/>
    <col min="9" max="10" width="11.42578125" style="214" customWidth="1"/>
    <col min="11" max="11" width="14.42578125" style="214" customWidth="1"/>
    <col min="12" max="16384" width="11.42578125" style="214"/>
  </cols>
  <sheetData>
    <row r="1" spans="1:233" s="1" customFormat="1">
      <c r="A1" s="8"/>
    </row>
    <row r="2" spans="1:233" s="1" customFormat="1">
      <c r="A2" s="8"/>
    </row>
    <row r="3" spans="1:233" s="2" customFormat="1" ht="18.75">
      <c r="A3" s="8"/>
      <c r="B3" s="205" t="s">
        <v>47</v>
      </c>
      <c r="C3" s="247"/>
      <c r="D3" s="248"/>
      <c r="E3" s="247"/>
      <c r="F3" s="247"/>
      <c r="G3" s="247"/>
      <c r="H3" s="247"/>
      <c r="I3" s="2" t="s">
        <v>115</v>
      </c>
    </row>
    <row r="4" spans="1:233" s="2" customFormat="1" ht="15.75" customHeight="1">
      <c r="A4" s="8"/>
      <c r="B4" s="249"/>
      <c r="C4" s="247"/>
      <c r="D4" s="248"/>
      <c r="E4" s="247"/>
      <c r="F4" s="247"/>
      <c r="G4" s="247"/>
      <c r="H4" s="247"/>
    </row>
    <row r="5" spans="1:233" s="2" customFormat="1" ht="18.75" customHeight="1">
      <c r="A5" s="8"/>
      <c r="B5" s="209" t="str">
        <f>'Número pensiones (IP-J-V)'!$B$5</f>
        <v>1 de  agosto de 2020</v>
      </c>
      <c r="C5" s="247"/>
      <c r="D5" s="248"/>
      <c r="E5" s="247"/>
      <c r="F5" s="247"/>
      <c r="G5" s="247"/>
      <c r="H5" s="247"/>
      <c r="I5" s="2" t="s">
        <v>115</v>
      </c>
      <c r="J5" s="9" t="s">
        <v>188</v>
      </c>
    </row>
    <row r="6" spans="1:233" ht="9" customHeight="1">
      <c r="B6" s="211"/>
      <c r="C6" s="212"/>
      <c r="D6" s="213"/>
      <c r="E6" s="212"/>
      <c r="F6" s="212"/>
      <c r="G6" s="212"/>
      <c r="H6" s="212"/>
    </row>
    <row r="7" spans="1:233" ht="18.75" customHeight="1">
      <c r="A7" s="438" t="s">
        <v>177</v>
      </c>
      <c r="B7" s="440" t="s">
        <v>48</v>
      </c>
      <c r="C7" s="215" t="s">
        <v>116</v>
      </c>
      <c r="D7" s="216"/>
      <c r="E7" s="215" t="s">
        <v>117</v>
      </c>
      <c r="F7" s="215"/>
      <c r="G7" s="215" t="s">
        <v>46</v>
      </c>
      <c r="H7" s="215"/>
      <c r="I7" s="250"/>
      <c r="L7" s="251"/>
    </row>
    <row r="8" spans="1:233" ht="24" customHeight="1">
      <c r="A8" s="439"/>
      <c r="B8" s="441"/>
      <c r="C8" s="217" t="s">
        <v>7</v>
      </c>
      <c r="D8" s="218" t="s">
        <v>52</v>
      </c>
      <c r="E8" s="217" t="s">
        <v>7</v>
      </c>
      <c r="F8" s="218" t="s">
        <v>52</v>
      </c>
      <c r="G8" s="217" t="s">
        <v>7</v>
      </c>
      <c r="H8" s="218" t="s">
        <v>52</v>
      </c>
      <c r="I8" s="250"/>
    </row>
    <row r="9" spans="1:233" ht="24" hidden="1" customHeight="1">
      <c r="A9" s="219"/>
      <c r="B9" s="220"/>
      <c r="C9" s="221"/>
      <c r="D9" s="222"/>
      <c r="E9" s="221"/>
      <c r="F9" s="222"/>
      <c r="G9" s="221"/>
      <c r="H9" s="222"/>
      <c r="I9" s="250"/>
    </row>
    <row r="10" spans="1:233" s="228" customFormat="1" ht="18" customHeight="1">
      <c r="A10" s="210"/>
      <c r="B10" s="223" t="s">
        <v>53</v>
      </c>
      <c r="C10" s="224">
        <v>69766</v>
      </c>
      <c r="D10" s="225">
        <v>388.3995014763637</v>
      </c>
      <c r="E10" s="224">
        <v>10778</v>
      </c>
      <c r="F10" s="225">
        <v>561.56830580812766</v>
      </c>
      <c r="G10" s="224">
        <v>1582444</v>
      </c>
      <c r="H10" s="225">
        <v>906.71997357884391</v>
      </c>
      <c r="I10" s="226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  <c r="CK10" s="227"/>
      <c r="CL10" s="227"/>
      <c r="CM10" s="227"/>
      <c r="CN10" s="227"/>
      <c r="CO10" s="227"/>
      <c r="CP10" s="227"/>
      <c r="CQ10" s="227"/>
      <c r="CR10" s="227"/>
      <c r="CS10" s="227"/>
      <c r="CT10" s="227"/>
      <c r="CU10" s="227"/>
      <c r="CV10" s="227"/>
      <c r="CW10" s="227"/>
      <c r="CX10" s="227"/>
      <c r="CY10" s="227"/>
      <c r="CZ10" s="227"/>
      <c r="DA10" s="227"/>
      <c r="DB10" s="227"/>
      <c r="DC10" s="227"/>
      <c r="DD10" s="227"/>
      <c r="DE10" s="227"/>
      <c r="DF10" s="227"/>
      <c r="DG10" s="227"/>
      <c r="DH10" s="227"/>
      <c r="DI10" s="227"/>
      <c r="DJ10" s="227"/>
      <c r="DK10" s="227"/>
      <c r="DL10" s="227"/>
      <c r="DM10" s="227"/>
      <c r="DN10" s="227"/>
      <c r="DO10" s="227"/>
      <c r="DP10" s="227"/>
      <c r="DQ10" s="227"/>
      <c r="DR10" s="227"/>
      <c r="DS10" s="227"/>
      <c r="DT10" s="227"/>
      <c r="DU10" s="227"/>
      <c r="DV10" s="227"/>
      <c r="DW10" s="227"/>
      <c r="DX10" s="227"/>
      <c r="DY10" s="227"/>
      <c r="DZ10" s="227"/>
      <c r="EA10" s="227"/>
      <c r="EB10" s="227"/>
      <c r="EC10" s="227"/>
      <c r="ED10" s="227"/>
      <c r="EE10" s="227"/>
      <c r="EF10" s="227"/>
      <c r="EG10" s="227"/>
      <c r="EH10" s="227"/>
      <c r="EI10" s="227"/>
      <c r="EJ10" s="227"/>
      <c r="EK10" s="227"/>
      <c r="EL10" s="227"/>
      <c r="EM10" s="227"/>
      <c r="EN10" s="227"/>
      <c r="EO10" s="227"/>
      <c r="EP10" s="227"/>
      <c r="EQ10" s="227"/>
      <c r="ER10" s="227"/>
      <c r="ES10" s="227"/>
      <c r="ET10" s="227"/>
      <c r="EU10" s="227"/>
      <c r="EV10" s="227"/>
      <c r="EW10" s="227"/>
      <c r="EX10" s="227"/>
      <c r="EY10" s="227"/>
      <c r="EZ10" s="227"/>
      <c r="FA10" s="227"/>
      <c r="FB10" s="227"/>
      <c r="FC10" s="227"/>
      <c r="FD10" s="227"/>
      <c r="FE10" s="227"/>
      <c r="FF10" s="227"/>
      <c r="FG10" s="227"/>
      <c r="FH10" s="227"/>
      <c r="FI10" s="227"/>
      <c r="FJ10" s="227"/>
      <c r="FK10" s="227"/>
      <c r="FL10" s="227"/>
      <c r="FM10" s="227"/>
      <c r="FN10" s="227"/>
      <c r="FO10" s="227"/>
      <c r="FP10" s="227"/>
      <c r="FQ10" s="227"/>
      <c r="FR10" s="227"/>
      <c r="FS10" s="227"/>
      <c r="FT10" s="227"/>
      <c r="FU10" s="227"/>
      <c r="FV10" s="227"/>
      <c r="FW10" s="227"/>
      <c r="FX10" s="227"/>
      <c r="FY10" s="227"/>
      <c r="FZ10" s="227"/>
      <c r="GA10" s="227"/>
      <c r="GB10" s="227"/>
      <c r="GC10" s="227"/>
      <c r="GD10" s="227"/>
      <c r="GE10" s="227"/>
      <c r="GF10" s="227"/>
      <c r="GG10" s="227"/>
      <c r="GH10" s="227"/>
      <c r="GI10" s="227"/>
      <c r="GJ10" s="227"/>
      <c r="GK10" s="227"/>
      <c r="GL10" s="227"/>
      <c r="GM10" s="227"/>
      <c r="GN10" s="227"/>
      <c r="GO10" s="227"/>
      <c r="GP10" s="227"/>
      <c r="GQ10" s="227"/>
      <c r="GR10" s="227"/>
      <c r="GS10" s="227"/>
      <c r="GT10" s="227"/>
      <c r="GU10" s="227"/>
      <c r="GV10" s="227"/>
      <c r="GW10" s="227"/>
      <c r="GX10" s="227"/>
      <c r="GY10" s="227"/>
      <c r="GZ10" s="227"/>
      <c r="HA10" s="227"/>
      <c r="HB10" s="227"/>
      <c r="HC10" s="227"/>
      <c r="HD10" s="227"/>
      <c r="HE10" s="227"/>
      <c r="HF10" s="227"/>
      <c r="HG10" s="227"/>
      <c r="HH10" s="227"/>
      <c r="HI10" s="227"/>
      <c r="HJ10" s="227"/>
      <c r="HK10" s="227"/>
      <c r="HL10" s="227"/>
      <c r="HM10" s="227"/>
      <c r="HN10" s="227"/>
      <c r="HO10" s="227"/>
      <c r="HP10" s="227"/>
      <c r="HQ10" s="227"/>
      <c r="HR10" s="227"/>
      <c r="HS10" s="227"/>
      <c r="HT10" s="227"/>
      <c r="HU10" s="227"/>
      <c r="HV10" s="227"/>
      <c r="HW10" s="227"/>
      <c r="HX10" s="227"/>
      <c r="HY10" s="227"/>
    </row>
    <row r="11" spans="1:233" s="232" customFormat="1" ht="18" customHeight="1">
      <c r="A11" s="210">
        <v>4</v>
      </c>
      <c r="B11" s="229" t="s">
        <v>54</v>
      </c>
      <c r="C11" s="230">
        <v>5232</v>
      </c>
      <c r="D11" s="231">
        <v>354.849128440367</v>
      </c>
      <c r="E11" s="230">
        <v>480</v>
      </c>
      <c r="F11" s="231">
        <v>536.64779166666665</v>
      </c>
      <c r="G11" s="230">
        <v>107799</v>
      </c>
      <c r="H11" s="231">
        <v>821.03945426209862</v>
      </c>
    </row>
    <row r="12" spans="1:233" s="232" customFormat="1" ht="18" customHeight="1">
      <c r="A12" s="210">
        <v>11</v>
      </c>
      <c r="B12" s="229" t="s">
        <v>55</v>
      </c>
      <c r="C12" s="230">
        <v>10509</v>
      </c>
      <c r="D12" s="231">
        <v>415.53050147492615</v>
      </c>
      <c r="E12" s="230">
        <v>2433</v>
      </c>
      <c r="F12" s="231">
        <v>577.46752157829826</v>
      </c>
      <c r="G12" s="230">
        <v>222588</v>
      </c>
      <c r="H12" s="231">
        <v>1008.5895012759</v>
      </c>
    </row>
    <row r="13" spans="1:233" s="232" customFormat="1" ht="18" customHeight="1">
      <c r="A13" s="210">
        <v>14</v>
      </c>
      <c r="B13" s="229" t="s">
        <v>56</v>
      </c>
      <c r="C13" s="230">
        <v>7137</v>
      </c>
      <c r="D13" s="231">
        <v>386.55419784223062</v>
      </c>
      <c r="E13" s="230">
        <v>1202</v>
      </c>
      <c r="F13" s="231">
        <v>550.10747088186349</v>
      </c>
      <c r="G13" s="230">
        <v>172602</v>
      </c>
      <c r="H13" s="231">
        <v>838.01276555312302</v>
      </c>
    </row>
    <row r="14" spans="1:233" s="232" customFormat="1" ht="18" customHeight="1">
      <c r="A14" s="210">
        <v>18</v>
      </c>
      <c r="B14" s="229" t="s">
        <v>57</v>
      </c>
      <c r="C14" s="230">
        <v>7940</v>
      </c>
      <c r="D14" s="231">
        <v>375.92871158690173</v>
      </c>
      <c r="E14" s="230">
        <v>1283</v>
      </c>
      <c r="F14" s="231">
        <v>550.01992205767738</v>
      </c>
      <c r="G14" s="230">
        <v>188951</v>
      </c>
      <c r="H14" s="231">
        <v>856.78968198104246</v>
      </c>
    </row>
    <row r="15" spans="1:233" s="232" customFormat="1" ht="18" customHeight="1">
      <c r="A15" s="210">
        <v>21</v>
      </c>
      <c r="B15" s="229" t="s">
        <v>58</v>
      </c>
      <c r="C15" s="230">
        <v>4348</v>
      </c>
      <c r="D15" s="231">
        <v>389.14715041398347</v>
      </c>
      <c r="E15" s="230">
        <v>676</v>
      </c>
      <c r="F15" s="231">
        <v>579.27278106508879</v>
      </c>
      <c r="G15" s="230">
        <v>98085</v>
      </c>
      <c r="H15" s="231">
        <v>925.3238902992307</v>
      </c>
    </row>
    <row r="16" spans="1:233" s="232" customFormat="1" ht="18" customHeight="1">
      <c r="A16" s="210">
        <v>23</v>
      </c>
      <c r="B16" s="229" t="s">
        <v>59</v>
      </c>
      <c r="C16" s="230">
        <v>5795</v>
      </c>
      <c r="D16" s="231">
        <v>372.19593960310607</v>
      </c>
      <c r="E16" s="230">
        <v>726</v>
      </c>
      <c r="F16" s="231">
        <v>512.97112947658411</v>
      </c>
      <c r="G16" s="230">
        <v>142477</v>
      </c>
      <c r="H16" s="231">
        <v>831.86275202313334</v>
      </c>
    </row>
    <row r="17" spans="1:233" s="232" customFormat="1" ht="18" customHeight="1">
      <c r="A17" s="210">
        <v>29</v>
      </c>
      <c r="B17" s="229" t="s">
        <v>60</v>
      </c>
      <c r="C17" s="230">
        <v>12684</v>
      </c>
      <c r="D17" s="231">
        <v>380.43727688426361</v>
      </c>
      <c r="E17" s="230">
        <v>1501</v>
      </c>
      <c r="F17" s="231">
        <v>564.44103264490343</v>
      </c>
      <c r="G17" s="230">
        <v>270366</v>
      </c>
      <c r="H17" s="231">
        <v>921.50417238114278</v>
      </c>
    </row>
    <row r="18" spans="1:233" s="232" customFormat="1" ht="18" customHeight="1">
      <c r="A18" s="210">
        <v>41</v>
      </c>
      <c r="B18" s="229" t="s">
        <v>61</v>
      </c>
      <c r="C18" s="230">
        <v>16121</v>
      </c>
      <c r="D18" s="231">
        <v>400.44872898703557</v>
      </c>
      <c r="E18" s="230">
        <v>2477</v>
      </c>
      <c r="F18" s="231">
        <v>569.99499798142915</v>
      </c>
      <c r="G18" s="230">
        <v>379576</v>
      </c>
      <c r="H18" s="231">
        <v>940.17372831791295</v>
      </c>
    </row>
    <row r="19" spans="1:233" s="232" customFormat="1" ht="18" hidden="1" customHeight="1">
      <c r="A19" s="210"/>
      <c r="B19" s="229"/>
      <c r="C19" s="230"/>
      <c r="D19" s="231"/>
      <c r="E19" s="230"/>
      <c r="F19" s="231"/>
      <c r="G19" s="230"/>
      <c r="H19" s="231"/>
    </row>
    <row r="20" spans="1:233" s="228" customFormat="1" ht="18" customHeight="1">
      <c r="A20" s="210"/>
      <c r="B20" s="223" t="s">
        <v>62</v>
      </c>
      <c r="C20" s="224">
        <v>9501</v>
      </c>
      <c r="D20" s="225">
        <v>423.96217240290491</v>
      </c>
      <c r="E20" s="224">
        <v>881</v>
      </c>
      <c r="F20" s="225">
        <v>625.67759364358676</v>
      </c>
      <c r="G20" s="224">
        <v>303985</v>
      </c>
      <c r="H20" s="225">
        <v>1067.492058456832</v>
      </c>
      <c r="I20" s="226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7"/>
      <c r="BM20" s="227"/>
      <c r="BN20" s="227"/>
      <c r="BO20" s="227"/>
      <c r="BP20" s="227"/>
      <c r="BQ20" s="227"/>
      <c r="BR20" s="227"/>
      <c r="BS20" s="227"/>
      <c r="BT20" s="227"/>
      <c r="BU20" s="227"/>
      <c r="BV20" s="227"/>
      <c r="BW20" s="227"/>
      <c r="BX20" s="227"/>
      <c r="BY20" s="227"/>
      <c r="BZ20" s="227"/>
      <c r="CA20" s="227"/>
      <c r="CB20" s="227"/>
      <c r="CC20" s="227"/>
      <c r="CD20" s="227"/>
      <c r="CE20" s="227"/>
      <c r="CF20" s="227"/>
      <c r="CG20" s="227"/>
      <c r="CH20" s="227"/>
      <c r="CI20" s="227"/>
      <c r="CJ20" s="227"/>
      <c r="CK20" s="227"/>
      <c r="CL20" s="227"/>
      <c r="CM20" s="227"/>
      <c r="CN20" s="227"/>
      <c r="CO20" s="227"/>
      <c r="CP20" s="227"/>
      <c r="CQ20" s="227"/>
      <c r="CR20" s="227"/>
      <c r="CS20" s="227"/>
      <c r="CT20" s="227"/>
      <c r="CU20" s="227"/>
      <c r="CV20" s="227"/>
      <c r="CW20" s="227"/>
      <c r="CX20" s="227"/>
      <c r="CY20" s="227"/>
      <c r="CZ20" s="227"/>
      <c r="DA20" s="227"/>
      <c r="DB20" s="227"/>
      <c r="DC20" s="227"/>
      <c r="DD20" s="227"/>
      <c r="DE20" s="227"/>
      <c r="DF20" s="227"/>
      <c r="DG20" s="227"/>
      <c r="DH20" s="227"/>
      <c r="DI20" s="227"/>
      <c r="DJ20" s="227"/>
      <c r="DK20" s="227"/>
      <c r="DL20" s="227"/>
      <c r="DM20" s="227"/>
      <c r="DN20" s="227"/>
      <c r="DO20" s="227"/>
      <c r="DP20" s="227"/>
      <c r="DQ20" s="227"/>
      <c r="DR20" s="227"/>
      <c r="DS20" s="227"/>
      <c r="DT20" s="227"/>
      <c r="DU20" s="227"/>
      <c r="DV20" s="227"/>
      <c r="DW20" s="227"/>
      <c r="DX20" s="227"/>
      <c r="DY20" s="227"/>
      <c r="DZ20" s="227"/>
      <c r="EA20" s="227"/>
      <c r="EB20" s="227"/>
      <c r="EC20" s="227"/>
      <c r="ED20" s="227"/>
      <c r="EE20" s="227"/>
      <c r="EF20" s="227"/>
      <c r="EG20" s="227"/>
      <c r="EH20" s="227"/>
      <c r="EI20" s="227"/>
      <c r="EJ20" s="227"/>
      <c r="EK20" s="227"/>
      <c r="EL20" s="227"/>
      <c r="EM20" s="227"/>
      <c r="EN20" s="227"/>
      <c r="EO20" s="227"/>
      <c r="EP20" s="227"/>
      <c r="EQ20" s="227"/>
      <c r="ER20" s="227"/>
      <c r="ES20" s="227"/>
      <c r="ET20" s="227"/>
      <c r="EU20" s="227"/>
      <c r="EV20" s="227"/>
      <c r="EW20" s="227"/>
      <c r="EX20" s="227"/>
      <c r="EY20" s="227"/>
      <c r="EZ20" s="227"/>
      <c r="FA20" s="227"/>
      <c r="FB20" s="227"/>
      <c r="FC20" s="227"/>
      <c r="FD20" s="227"/>
      <c r="FE20" s="227"/>
      <c r="FF20" s="227"/>
      <c r="FG20" s="227"/>
      <c r="FH20" s="227"/>
      <c r="FI20" s="227"/>
      <c r="FJ20" s="227"/>
      <c r="FK20" s="227"/>
      <c r="FL20" s="227"/>
      <c r="FM20" s="227"/>
      <c r="FN20" s="227"/>
      <c r="FO20" s="227"/>
      <c r="FP20" s="227"/>
      <c r="FQ20" s="227"/>
      <c r="FR20" s="227"/>
      <c r="FS20" s="227"/>
      <c r="FT20" s="227"/>
      <c r="FU20" s="227"/>
      <c r="FV20" s="227"/>
      <c r="FW20" s="227"/>
      <c r="FX20" s="227"/>
      <c r="FY20" s="227"/>
      <c r="FZ20" s="227"/>
      <c r="GA20" s="227"/>
      <c r="GB20" s="227"/>
      <c r="GC20" s="227"/>
      <c r="GD20" s="227"/>
      <c r="GE20" s="227"/>
      <c r="GF20" s="227"/>
      <c r="GG20" s="227"/>
      <c r="GH20" s="227"/>
      <c r="GI20" s="227"/>
      <c r="GJ20" s="227"/>
      <c r="GK20" s="227"/>
      <c r="GL20" s="227"/>
      <c r="GM20" s="227"/>
      <c r="GN20" s="227"/>
      <c r="GO20" s="227"/>
      <c r="GP20" s="227"/>
      <c r="GQ20" s="227"/>
      <c r="GR20" s="227"/>
      <c r="GS20" s="227"/>
      <c r="GT20" s="227"/>
      <c r="GU20" s="227"/>
      <c r="GV20" s="227"/>
      <c r="GW20" s="227"/>
      <c r="GX20" s="227"/>
      <c r="GY20" s="227"/>
      <c r="GZ20" s="227"/>
      <c r="HA20" s="227"/>
      <c r="HB20" s="227"/>
      <c r="HC20" s="227"/>
      <c r="HD20" s="227"/>
      <c r="HE20" s="227"/>
      <c r="HF20" s="227"/>
      <c r="HG20" s="227"/>
      <c r="HH20" s="227"/>
      <c r="HI20" s="227"/>
      <c r="HJ20" s="227"/>
      <c r="HK20" s="227"/>
      <c r="HL20" s="227"/>
      <c r="HM20" s="227"/>
      <c r="HN20" s="227"/>
      <c r="HO20" s="227"/>
      <c r="HP20" s="227"/>
      <c r="HQ20" s="227"/>
      <c r="HR20" s="227"/>
      <c r="HS20" s="227"/>
      <c r="HT20" s="227"/>
      <c r="HU20" s="227"/>
      <c r="HV20" s="227"/>
      <c r="HW20" s="227"/>
      <c r="HX20" s="227"/>
      <c r="HY20" s="227"/>
    </row>
    <row r="21" spans="1:233" s="232" customFormat="1" ht="18" customHeight="1">
      <c r="A21" s="210">
        <v>22</v>
      </c>
      <c r="B21" s="229" t="s">
        <v>63</v>
      </c>
      <c r="C21" s="230">
        <v>1698</v>
      </c>
      <c r="D21" s="231">
        <v>402.93008244994104</v>
      </c>
      <c r="E21" s="230">
        <v>100</v>
      </c>
      <c r="F21" s="231">
        <v>585.26149999999996</v>
      </c>
      <c r="G21" s="230">
        <v>53257</v>
      </c>
      <c r="H21" s="231">
        <v>968.18851212047218</v>
      </c>
    </row>
    <row r="22" spans="1:233" s="232" customFormat="1" ht="18" customHeight="1">
      <c r="A22" s="210">
        <v>40</v>
      </c>
      <c r="B22" s="229" t="s">
        <v>64</v>
      </c>
      <c r="C22" s="230">
        <v>1054</v>
      </c>
      <c r="D22" s="231">
        <v>409.3948671726755</v>
      </c>
      <c r="E22" s="230">
        <v>101</v>
      </c>
      <c r="F22" s="231">
        <v>596.8312871287128</v>
      </c>
      <c r="G22" s="230">
        <v>35850</v>
      </c>
      <c r="H22" s="231">
        <v>970.36549623430938</v>
      </c>
    </row>
    <row r="23" spans="1:233" s="232" customFormat="1" ht="18" customHeight="1">
      <c r="A23" s="210">
        <v>50</v>
      </c>
      <c r="B23" s="229" t="s">
        <v>65</v>
      </c>
      <c r="C23" s="230">
        <v>6749</v>
      </c>
      <c r="D23" s="231">
        <v>431.52869017632241</v>
      </c>
      <c r="E23" s="230">
        <v>680</v>
      </c>
      <c r="F23" s="231">
        <v>635.90566176470588</v>
      </c>
      <c r="G23" s="230">
        <v>214878</v>
      </c>
      <c r="H23" s="231">
        <v>1108.3086903266042</v>
      </c>
    </row>
    <row r="24" spans="1:233" s="232" customFormat="1" ht="18" hidden="1" customHeight="1">
      <c r="A24" s="210"/>
      <c r="B24" s="229"/>
      <c r="C24" s="230"/>
      <c r="D24" s="231"/>
      <c r="E24" s="230"/>
      <c r="F24" s="231"/>
      <c r="G24" s="230"/>
      <c r="H24" s="231"/>
    </row>
    <row r="25" spans="1:233" s="228" customFormat="1" ht="18" customHeight="1">
      <c r="A25" s="210">
        <v>33</v>
      </c>
      <c r="B25" s="223" t="s">
        <v>66</v>
      </c>
      <c r="C25" s="224">
        <v>8875</v>
      </c>
      <c r="D25" s="225">
        <v>496.5371098591549</v>
      </c>
      <c r="E25" s="224">
        <v>1747</v>
      </c>
      <c r="F25" s="225">
        <v>797.66926159129923</v>
      </c>
      <c r="G25" s="224">
        <v>300825</v>
      </c>
      <c r="H25" s="225">
        <v>1193.3148110030741</v>
      </c>
      <c r="I25" s="226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7"/>
      <c r="BM25" s="227"/>
      <c r="BN25" s="227"/>
      <c r="BO25" s="227"/>
      <c r="BP25" s="227"/>
      <c r="BQ25" s="227"/>
      <c r="BR25" s="227"/>
      <c r="BS25" s="227"/>
      <c r="BT25" s="227"/>
      <c r="BU25" s="227"/>
      <c r="BV25" s="227"/>
      <c r="BW25" s="227"/>
      <c r="BX25" s="227"/>
      <c r="BY25" s="227"/>
      <c r="BZ25" s="227"/>
      <c r="CA25" s="227"/>
      <c r="CB25" s="227"/>
      <c r="CC25" s="227"/>
      <c r="CD25" s="227"/>
      <c r="CE25" s="227"/>
      <c r="CF25" s="227"/>
      <c r="CG25" s="227"/>
      <c r="CH25" s="227"/>
      <c r="CI25" s="227"/>
      <c r="CJ25" s="227"/>
      <c r="CK25" s="227"/>
      <c r="CL25" s="227"/>
      <c r="CM25" s="227"/>
      <c r="CN25" s="227"/>
      <c r="CO25" s="227"/>
      <c r="CP25" s="227"/>
      <c r="CQ25" s="227"/>
      <c r="CR25" s="227"/>
      <c r="CS25" s="227"/>
      <c r="CT25" s="227"/>
      <c r="CU25" s="227"/>
      <c r="CV25" s="227"/>
      <c r="CW25" s="227"/>
      <c r="CX25" s="227"/>
      <c r="CY25" s="227"/>
      <c r="CZ25" s="227"/>
      <c r="DA25" s="227"/>
      <c r="DB25" s="227"/>
      <c r="DC25" s="227"/>
      <c r="DD25" s="227"/>
      <c r="DE25" s="227"/>
      <c r="DF25" s="227"/>
      <c r="DG25" s="227"/>
      <c r="DH25" s="227"/>
      <c r="DI25" s="227"/>
      <c r="DJ25" s="227"/>
      <c r="DK25" s="227"/>
      <c r="DL25" s="227"/>
      <c r="DM25" s="227"/>
      <c r="DN25" s="227"/>
      <c r="DO25" s="227"/>
      <c r="DP25" s="227"/>
      <c r="DQ25" s="227"/>
      <c r="DR25" s="227"/>
      <c r="DS25" s="227"/>
      <c r="DT25" s="227"/>
      <c r="DU25" s="227"/>
      <c r="DV25" s="227"/>
      <c r="DW25" s="227"/>
      <c r="DX25" s="227"/>
      <c r="DY25" s="227"/>
      <c r="DZ25" s="227"/>
      <c r="EA25" s="227"/>
      <c r="EB25" s="227"/>
      <c r="EC25" s="227"/>
      <c r="ED25" s="227"/>
      <c r="EE25" s="227"/>
      <c r="EF25" s="227"/>
      <c r="EG25" s="227"/>
      <c r="EH25" s="227"/>
      <c r="EI25" s="227"/>
      <c r="EJ25" s="227"/>
      <c r="EK25" s="227"/>
      <c r="EL25" s="227"/>
      <c r="EM25" s="227"/>
      <c r="EN25" s="227"/>
      <c r="EO25" s="227"/>
      <c r="EP25" s="227"/>
      <c r="EQ25" s="227"/>
      <c r="ER25" s="227"/>
      <c r="ES25" s="227"/>
      <c r="ET25" s="227"/>
      <c r="EU25" s="227"/>
      <c r="EV25" s="227"/>
      <c r="EW25" s="227"/>
      <c r="EX25" s="227"/>
      <c r="EY25" s="227"/>
      <c r="EZ25" s="227"/>
      <c r="FA25" s="227"/>
      <c r="FB25" s="227"/>
      <c r="FC25" s="227"/>
      <c r="FD25" s="227"/>
      <c r="FE25" s="227"/>
      <c r="FF25" s="227"/>
      <c r="FG25" s="227"/>
      <c r="FH25" s="227"/>
      <c r="FI25" s="227"/>
      <c r="FJ25" s="227"/>
      <c r="FK25" s="227"/>
      <c r="FL25" s="227"/>
      <c r="FM25" s="227"/>
      <c r="FN25" s="227"/>
      <c r="FO25" s="227"/>
      <c r="FP25" s="227"/>
      <c r="FQ25" s="227"/>
      <c r="FR25" s="227"/>
      <c r="FS25" s="227"/>
      <c r="FT25" s="227"/>
      <c r="FU25" s="227"/>
      <c r="FV25" s="227"/>
      <c r="FW25" s="227"/>
      <c r="FX25" s="227"/>
      <c r="FY25" s="227"/>
      <c r="FZ25" s="227"/>
      <c r="GA25" s="227"/>
      <c r="GB25" s="227"/>
      <c r="GC25" s="227"/>
      <c r="GD25" s="227"/>
      <c r="GE25" s="227"/>
      <c r="GF25" s="227"/>
      <c r="GG25" s="227"/>
      <c r="GH25" s="227"/>
      <c r="GI25" s="227"/>
      <c r="GJ25" s="227"/>
      <c r="GK25" s="227"/>
      <c r="GL25" s="227"/>
      <c r="GM25" s="227"/>
      <c r="GN25" s="227"/>
      <c r="GO25" s="227"/>
      <c r="GP25" s="227"/>
      <c r="GQ25" s="227"/>
      <c r="GR25" s="227"/>
      <c r="GS25" s="227"/>
      <c r="GT25" s="227"/>
      <c r="GU25" s="227"/>
      <c r="GV25" s="227"/>
      <c r="GW25" s="227"/>
      <c r="GX25" s="227"/>
      <c r="GY25" s="227"/>
      <c r="GZ25" s="227"/>
      <c r="HA25" s="227"/>
      <c r="HB25" s="227"/>
      <c r="HC25" s="227"/>
      <c r="HD25" s="227"/>
      <c r="HE25" s="227"/>
      <c r="HF25" s="227"/>
      <c r="HG25" s="227"/>
      <c r="HH25" s="227"/>
      <c r="HI25" s="227"/>
      <c r="HJ25" s="227"/>
      <c r="HK25" s="227"/>
      <c r="HL25" s="227"/>
      <c r="HM25" s="227"/>
      <c r="HN25" s="227"/>
      <c r="HO25" s="227"/>
      <c r="HP25" s="227"/>
      <c r="HQ25" s="227"/>
      <c r="HR25" s="227"/>
      <c r="HS25" s="227"/>
      <c r="HT25" s="227"/>
      <c r="HU25" s="227"/>
      <c r="HV25" s="227"/>
      <c r="HW25" s="227"/>
      <c r="HX25" s="227"/>
      <c r="HY25" s="227"/>
    </row>
    <row r="26" spans="1:233" s="228" customFormat="1" ht="18" hidden="1" customHeight="1">
      <c r="A26" s="210"/>
      <c r="B26" s="223"/>
      <c r="C26" s="224"/>
      <c r="D26" s="225"/>
      <c r="E26" s="224"/>
      <c r="F26" s="225"/>
      <c r="G26" s="224"/>
      <c r="H26" s="225"/>
      <c r="I26" s="226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7"/>
      <c r="BM26" s="227"/>
      <c r="BN26" s="227"/>
      <c r="BO26" s="227"/>
      <c r="BP26" s="227"/>
      <c r="BQ26" s="227"/>
      <c r="BR26" s="227"/>
      <c r="BS26" s="227"/>
      <c r="BT26" s="227"/>
      <c r="BU26" s="227"/>
      <c r="BV26" s="227"/>
      <c r="BW26" s="227"/>
      <c r="BX26" s="227"/>
      <c r="BY26" s="227"/>
      <c r="BZ26" s="227"/>
      <c r="CA26" s="227"/>
      <c r="CB26" s="227"/>
      <c r="CC26" s="227"/>
      <c r="CD26" s="227"/>
      <c r="CE26" s="227"/>
      <c r="CF26" s="227"/>
      <c r="CG26" s="227"/>
      <c r="CH26" s="227"/>
      <c r="CI26" s="227"/>
      <c r="CJ26" s="227"/>
      <c r="CK26" s="227"/>
      <c r="CL26" s="227"/>
      <c r="CM26" s="227"/>
      <c r="CN26" s="227"/>
      <c r="CO26" s="227"/>
      <c r="CP26" s="227"/>
      <c r="CQ26" s="227"/>
      <c r="CR26" s="227"/>
      <c r="CS26" s="227"/>
      <c r="CT26" s="227"/>
      <c r="CU26" s="227"/>
      <c r="CV26" s="227"/>
      <c r="CW26" s="227"/>
      <c r="CX26" s="227"/>
      <c r="CY26" s="227"/>
      <c r="CZ26" s="227"/>
      <c r="DA26" s="227"/>
      <c r="DB26" s="227"/>
      <c r="DC26" s="227"/>
      <c r="DD26" s="227"/>
      <c r="DE26" s="227"/>
      <c r="DF26" s="227"/>
      <c r="DG26" s="227"/>
      <c r="DH26" s="227"/>
      <c r="DI26" s="227"/>
      <c r="DJ26" s="227"/>
      <c r="DK26" s="227"/>
      <c r="DL26" s="227"/>
      <c r="DM26" s="227"/>
      <c r="DN26" s="227"/>
      <c r="DO26" s="227"/>
      <c r="DP26" s="227"/>
      <c r="DQ26" s="227"/>
      <c r="DR26" s="227"/>
      <c r="DS26" s="227"/>
      <c r="DT26" s="227"/>
      <c r="DU26" s="227"/>
      <c r="DV26" s="227"/>
      <c r="DW26" s="227"/>
      <c r="DX26" s="227"/>
      <c r="DY26" s="227"/>
      <c r="DZ26" s="227"/>
      <c r="EA26" s="227"/>
      <c r="EB26" s="227"/>
      <c r="EC26" s="227"/>
      <c r="ED26" s="227"/>
      <c r="EE26" s="227"/>
      <c r="EF26" s="227"/>
      <c r="EG26" s="227"/>
      <c r="EH26" s="227"/>
      <c r="EI26" s="227"/>
      <c r="EJ26" s="227"/>
      <c r="EK26" s="227"/>
      <c r="EL26" s="227"/>
      <c r="EM26" s="227"/>
      <c r="EN26" s="227"/>
      <c r="EO26" s="227"/>
      <c r="EP26" s="227"/>
      <c r="EQ26" s="227"/>
      <c r="ER26" s="227"/>
      <c r="ES26" s="227"/>
      <c r="ET26" s="227"/>
      <c r="EU26" s="227"/>
      <c r="EV26" s="227"/>
      <c r="EW26" s="227"/>
      <c r="EX26" s="227"/>
      <c r="EY26" s="227"/>
      <c r="EZ26" s="227"/>
      <c r="FA26" s="227"/>
      <c r="FB26" s="227"/>
      <c r="FC26" s="227"/>
      <c r="FD26" s="227"/>
      <c r="FE26" s="227"/>
      <c r="FF26" s="227"/>
      <c r="FG26" s="227"/>
      <c r="FH26" s="227"/>
      <c r="FI26" s="227"/>
      <c r="FJ26" s="227"/>
      <c r="FK26" s="227"/>
      <c r="FL26" s="227"/>
      <c r="FM26" s="227"/>
      <c r="FN26" s="227"/>
      <c r="FO26" s="227"/>
      <c r="FP26" s="227"/>
      <c r="FQ26" s="227"/>
      <c r="FR26" s="227"/>
      <c r="FS26" s="227"/>
      <c r="FT26" s="227"/>
      <c r="FU26" s="227"/>
      <c r="FV26" s="227"/>
      <c r="FW26" s="227"/>
      <c r="FX26" s="227"/>
      <c r="FY26" s="227"/>
      <c r="FZ26" s="227"/>
      <c r="GA26" s="227"/>
      <c r="GB26" s="227"/>
      <c r="GC26" s="227"/>
      <c r="GD26" s="227"/>
      <c r="GE26" s="227"/>
      <c r="GF26" s="227"/>
      <c r="GG26" s="227"/>
      <c r="GH26" s="227"/>
      <c r="GI26" s="227"/>
      <c r="GJ26" s="227"/>
      <c r="GK26" s="227"/>
      <c r="GL26" s="227"/>
      <c r="GM26" s="227"/>
      <c r="GN26" s="227"/>
      <c r="GO26" s="227"/>
      <c r="GP26" s="227"/>
      <c r="GQ26" s="227"/>
      <c r="GR26" s="227"/>
      <c r="GS26" s="227"/>
      <c r="GT26" s="227"/>
      <c r="GU26" s="227"/>
      <c r="GV26" s="227"/>
      <c r="GW26" s="227"/>
      <c r="GX26" s="227"/>
      <c r="GY26" s="227"/>
      <c r="GZ26" s="227"/>
      <c r="HA26" s="227"/>
      <c r="HB26" s="227"/>
      <c r="HC26" s="227"/>
      <c r="HD26" s="227"/>
      <c r="HE26" s="227"/>
      <c r="HF26" s="227"/>
      <c r="HG26" s="227"/>
      <c r="HH26" s="227"/>
      <c r="HI26" s="227"/>
      <c r="HJ26" s="227"/>
      <c r="HK26" s="227"/>
      <c r="HL26" s="227"/>
      <c r="HM26" s="227"/>
      <c r="HN26" s="227"/>
      <c r="HO26" s="227"/>
      <c r="HP26" s="227"/>
      <c r="HQ26" s="227"/>
      <c r="HR26" s="227"/>
      <c r="HS26" s="227"/>
      <c r="HT26" s="227"/>
      <c r="HU26" s="227"/>
      <c r="HV26" s="227"/>
      <c r="HW26" s="227"/>
      <c r="HX26" s="227"/>
      <c r="HY26" s="227"/>
    </row>
    <row r="27" spans="1:233" s="228" customFormat="1" ht="18" customHeight="1">
      <c r="A27" s="210">
        <v>7</v>
      </c>
      <c r="B27" s="223" t="s">
        <v>67</v>
      </c>
      <c r="C27" s="224">
        <v>6258</v>
      </c>
      <c r="D27" s="225">
        <v>357.73412751677853</v>
      </c>
      <c r="E27" s="224">
        <v>122</v>
      </c>
      <c r="F27" s="225">
        <v>595.33459016393454</v>
      </c>
      <c r="G27" s="224">
        <v>195506</v>
      </c>
      <c r="H27" s="225">
        <v>939.6191640665761</v>
      </c>
      <c r="I27" s="226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7"/>
      <c r="BM27" s="227"/>
      <c r="BN27" s="227"/>
      <c r="BO27" s="227"/>
      <c r="BP27" s="227"/>
      <c r="BQ27" s="227"/>
      <c r="BR27" s="227"/>
      <c r="BS27" s="227"/>
      <c r="BT27" s="227"/>
      <c r="BU27" s="227"/>
      <c r="BV27" s="227"/>
      <c r="BW27" s="227"/>
      <c r="BX27" s="227"/>
      <c r="BY27" s="227"/>
      <c r="BZ27" s="227"/>
      <c r="CA27" s="227"/>
      <c r="CB27" s="227"/>
      <c r="CC27" s="227"/>
      <c r="CD27" s="227"/>
      <c r="CE27" s="227"/>
      <c r="CF27" s="227"/>
      <c r="CG27" s="227"/>
      <c r="CH27" s="227"/>
      <c r="CI27" s="227"/>
      <c r="CJ27" s="227"/>
      <c r="CK27" s="227"/>
      <c r="CL27" s="227"/>
      <c r="CM27" s="227"/>
      <c r="CN27" s="227"/>
      <c r="CO27" s="227"/>
      <c r="CP27" s="227"/>
      <c r="CQ27" s="227"/>
      <c r="CR27" s="227"/>
      <c r="CS27" s="227"/>
      <c r="CT27" s="227"/>
      <c r="CU27" s="227"/>
      <c r="CV27" s="227"/>
      <c r="CW27" s="227"/>
      <c r="CX27" s="227"/>
      <c r="CY27" s="227"/>
      <c r="CZ27" s="227"/>
      <c r="DA27" s="227"/>
      <c r="DB27" s="227"/>
      <c r="DC27" s="227"/>
      <c r="DD27" s="227"/>
      <c r="DE27" s="227"/>
      <c r="DF27" s="227"/>
      <c r="DG27" s="227"/>
      <c r="DH27" s="227"/>
      <c r="DI27" s="227"/>
      <c r="DJ27" s="227"/>
      <c r="DK27" s="227"/>
      <c r="DL27" s="227"/>
      <c r="DM27" s="227"/>
      <c r="DN27" s="227"/>
      <c r="DO27" s="227"/>
      <c r="DP27" s="227"/>
      <c r="DQ27" s="227"/>
      <c r="DR27" s="227"/>
      <c r="DS27" s="227"/>
      <c r="DT27" s="227"/>
      <c r="DU27" s="227"/>
      <c r="DV27" s="227"/>
      <c r="DW27" s="227"/>
      <c r="DX27" s="227"/>
      <c r="DY27" s="227"/>
      <c r="DZ27" s="227"/>
      <c r="EA27" s="227"/>
      <c r="EB27" s="227"/>
      <c r="EC27" s="227"/>
      <c r="ED27" s="227"/>
      <c r="EE27" s="227"/>
      <c r="EF27" s="227"/>
      <c r="EG27" s="227"/>
      <c r="EH27" s="227"/>
      <c r="EI27" s="227"/>
      <c r="EJ27" s="227"/>
      <c r="EK27" s="227"/>
      <c r="EL27" s="227"/>
      <c r="EM27" s="227"/>
      <c r="EN27" s="227"/>
      <c r="EO27" s="227"/>
      <c r="EP27" s="227"/>
      <c r="EQ27" s="227"/>
      <c r="ER27" s="227"/>
      <c r="ES27" s="227"/>
      <c r="ET27" s="227"/>
      <c r="EU27" s="227"/>
      <c r="EV27" s="227"/>
      <c r="EW27" s="227"/>
      <c r="EX27" s="227"/>
      <c r="EY27" s="227"/>
      <c r="EZ27" s="227"/>
      <c r="FA27" s="227"/>
      <c r="FB27" s="227"/>
      <c r="FC27" s="227"/>
      <c r="FD27" s="227"/>
      <c r="FE27" s="227"/>
      <c r="FF27" s="227"/>
      <c r="FG27" s="227"/>
      <c r="FH27" s="227"/>
      <c r="FI27" s="227"/>
      <c r="FJ27" s="227"/>
      <c r="FK27" s="227"/>
      <c r="FL27" s="227"/>
      <c r="FM27" s="227"/>
      <c r="FN27" s="227"/>
      <c r="FO27" s="227"/>
      <c r="FP27" s="227"/>
      <c r="FQ27" s="227"/>
      <c r="FR27" s="227"/>
      <c r="FS27" s="227"/>
      <c r="FT27" s="227"/>
      <c r="FU27" s="227"/>
      <c r="FV27" s="227"/>
      <c r="FW27" s="227"/>
      <c r="FX27" s="227"/>
      <c r="FY27" s="227"/>
      <c r="FZ27" s="227"/>
      <c r="GA27" s="227"/>
      <c r="GB27" s="227"/>
      <c r="GC27" s="227"/>
      <c r="GD27" s="227"/>
      <c r="GE27" s="227"/>
      <c r="GF27" s="227"/>
      <c r="GG27" s="227"/>
      <c r="GH27" s="227"/>
      <c r="GI27" s="227"/>
      <c r="GJ27" s="227"/>
      <c r="GK27" s="227"/>
      <c r="GL27" s="227"/>
      <c r="GM27" s="227"/>
      <c r="GN27" s="227"/>
      <c r="GO27" s="227"/>
      <c r="GP27" s="227"/>
      <c r="GQ27" s="227"/>
      <c r="GR27" s="227"/>
      <c r="GS27" s="227"/>
      <c r="GT27" s="227"/>
      <c r="GU27" s="227"/>
      <c r="GV27" s="227"/>
      <c r="GW27" s="227"/>
      <c r="GX27" s="227"/>
      <c r="GY27" s="227"/>
      <c r="GZ27" s="227"/>
      <c r="HA27" s="227"/>
      <c r="HB27" s="227"/>
      <c r="HC27" s="227"/>
      <c r="HD27" s="227"/>
      <c r="HE27" s="227"/>
      <c r="HF27" s="227"/>
      <c r="HG27" s="227"/>
      <c r="HH27" s="227"/>
      <c r="HI27" s="227"/>
      <c r="HJ27" s="227"/>
      <c r="HK27" s="227"/>
      <c r="HL27" s="227"/>
      <c r="HM27" s="227"/>
      <c r="HN27" s="227"/>
      <c r="HO27" s="227"/>
      <c r="HP27" s="227"/>
      <c r="HQ27" s="227"/>
      <c r="HR27" s="227"/>
      <c r="HS27" s="227"/>
      <c r="HT27" s="227"/>
      <c r="HU27" s="227"/>
      <c r="HV27" s="227"/>
      <c r="HW27" s="227"/>
      <c r="HX27" s="227"/>
      <c r="HY27" s="227"/>
    </row>
    <row r="28" spans="1:233" s="228" customFormat="1" ht="18" hidden="1" customHeight="1">
      <c r="A28" s="210"/>
      <c r="B28" s="223"/>
      <c r="C28" s="224"/>
      <c r="D28" s="225"/>
      <c r="E28" s="224"/>
      <c r="F28" s="225"/>
      <c r="G28" s="224"/>
      <c r="H28" s="225"/>
      <c r="I28" s="226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7"/>
      <c r="BM28" s="227"/>
      <c r="BN28" s="227"/>
      <c r="BO28" s="227"/>
      <c r="BP28" s="227"/>
      <c r="BQ28" s="227"/>
      <c r="BR28" s="227"/>
      <c r="BS28" s="227"/>
      <c r="BT28" s="227"/>
      <c r="BU28" s="227"/>
      <c r="BV28" s="227"/>
      <c r="BW28" s="227"/>
      <c r="BX28" s="227"/>
      <c r="BY28" s="227"/>
      <c r="BZ28" s="227"/>
      <c r="CA28" s="227"/>
      <c r="CB28" s="227"/>
      <c r="CC28" s="227"/>
      <c r="CD28" s="227"/>
      <c r="CE28" s="227"/>
      <c r="CF28" s="227"/>
      <c r="CG28" s="227"/>
      <c r="CH28" s="227"/>
      <c r="CI28" s="227"/>
      <c r="CJ28" s="227"/>
      <c r="CK28" s="227"/>
      <c r="CL28" s="227"/>
      <c r="CM28" s="227"/>
      <c r="CN28" s="227"/>
      <c r="CO28" s="227"/>
      <c r="CP28" s="227"/>
      <c r="CQ28" s="227"/>
      <c r="CR28" s="227"/>
      <c r="CS28" s="227"/>
      <c r="CT28" s="227"/>
      <c r="CU28" s="227"/>
      <c r="CV28" s="227"/>
      <c r="CW28" s="227"/>
      <c r="CX28" s="227"/>
      <c r="CY28" s="227"/>
      <c r="CZ28" s="227"/>
      <c r="DA28" s="227"/>
      <c r="DB28" s="227"/>
      <c r="DC28" s="227"/>
      <c r="DD28" s="227"/>
      <c r="DE28" s="227"/>
      <c r="DF28" s="227"/>
      <c r="DG28" s="227"/>
      <c r="DH28" s="227"/>
      <c r="DI28" s="227"/>
      <c r="DJ28" s="227"/>
      <c r="DK28" s="227"/>
      <c r="DL28" s="227"/>
      <c r="DM28" s="227"/>
      <c r="DN28" s="227"/>
      <c r="DO28" s="227"/>
      <c r="DP28" s="227"/>
      <c r="DQ28" s="227"/>
      <c r="DR28" s="227"/>
      <c r="DS28" s="227"/>
      <c r="DT28" s="227"/>
      <c r="DU28" s="227"/>
      <c r="DV28" s="227"/>
      <c r="DW28" s="227"/>
      <c r="DX28" s="227"/>
      <c r="DY28" s="227"/>
      <c r="DZ28" s="227"/>
      <c r="EA28" s="227"/>
      <c r="EB28" s="227"/>
      <c r="EC28" s="227"/>
      <c r="ED28" s="227"/>
      <c r="EE28" s="227"/>
      <c r="EF28" s="227"/>
      <c r="EG28" s="227"/>
      <c r="EH28" s="227"/>
      <c r="EI28" s="227"/>
      <c r="EJ28" s="227"/>
      <c r="EK28" s="227"/>
      <c r="EL28" s="227"/>
      <c r="EM28" s="227"/>
      <c r="EN28" s="227"/>
      <c r="EO28" s="227"/>
      <c r="EP28" s="227"/>
      <c r="EQ28" s="227"/>
      <c r="ER28" s="227"/>
      <c r="ES28" s="227"/>
      <c r="ET28" s="227"/>
      <c r="EU28" s="227"/>
      <c r="EV28" s="227"/>
      <c r="EW28" s="227"/>
      <c r="EX28" s="227"/>
      <c r="EY28" s="227"/>
      <c r="EZ28" s="227"/>
      <c r="FA28" s="227"/>
      <c r="FB28" s="227"/>
      <c r="FC28" s="227"/>
      <c r="FD28" s="227"/>
      <c r="FE28" s="227"/>
      <c r="FF28" s="227"/>
      <c r="FG28" s="227"/>
      <c r="FH28" s="227"/>
      <c r="FI28" s="227"/>
      <c r="FJ28" s="227"/>
      <c r="FK28" s="227"/>
      <c r="FL28" s="227"/>
      <c r="FM28" s="227"/>
      <c r="FN28" s="227"/>
      <c r="FO28" s="227"/>
      <c r="FP28" s="227"/>
      <c r="FQ28" s="227"/>
      <c r="FR28" s="227"/>
      <c r="FS28" s="227"/>
      <c r="FT28" s="227"/>
      <c r="FU28" s="227"/>
      <c r="FV28" s="227"/>
      <c r="FW28" s="227"/>
      <c r="FX28" s="227"/>
      <c r="FY28" s="227"/>
      <c r="FZ28" s="227"/>
      <c r="GA28" s="227"/>
      <c r="GB28" s="227"/>
      <c r="GC28" s="227"/>
      <c r="GD28" s="227"/>
      <c r="GE28" s="227"/>
      <c r="GF28" s="227"/>
      <c r="GG28" s="227"/>
      <c r="GH28" s="227"/>
      <c r="GI28" s="227"/>
      <c r="GJ28" s="227"/>
      <c r="GK28" s="227"/>
      <c r="GL28" s="227"/>
      <c r="GM28" s="227"/>
      <c r="GN28" s="227"/>
      <c r="GO28" s="227"/>
      <c r="GP28" s="227"/>
      <c r="GQ28" s="227"/>
      <c r="GR28" s="227"/>
      <c r="GS28" s="227"/>
      <c r="GT28" s="227"/>
      <c r="GU28" s="227"/>
      <c r="GV28" s="227"/>
      <c r="GW28" s="227"/>
      <c r="GX28" s="227"/>
      <c r="GY28" s="227"/>
      <c r="GZ28" s="227"/>
      <c r="HA28" s="227"/>
      <c r="HB28" s="227"/>
      <c r="HC28" s="227"/>
      <c r="HD28" s="227"/>
      <c r="HE28" s="227"/>
      <c r="HF28" s="227"/>
      <c r="HG28" s="227"/>
      <c r="HH28" s="227"/>
      <c r="HI28" s="227"/>
      <c r="HJ28" s="227"/>
      <c r="HK28" s="227"/>
      <c r="HL28" s="227"/>
      <c r="HM28" s="227"/>
      <c r="HN28" s="227"/>
      <c r="HO28" s="227"/>
      <c r="HP28" s="227"/>
      <c r="HQ28" s="227"/>
      <c r="HR28" s="227"/>
      <c r="HS28" s="227"/>
      <c r="HT28" s="227"/>
      <c r="HU28" s="227"/>
      <c r="HV28" s="227"/>
      <c r="HW28" s="227"/>
      <c r="HX28" s="227"/>
      <c r="HY28" s="227"/>
    </row>
    <row r="29" spans="1:233" s="228" customFormat="1" ht="18" customHeight="1">
      <c r="A29" s="210"/>
      <c r="B29" s="223" t="s">
        <v>68</v>
      </c>
      <c r="C29" s="224">
        <v>16772</v>
      </c>
      <c r="D29" s="225">
        <v>385.5829048414023</v>
      </c>
      <c r="E29" s="224">
        <v>2259</v>
      </c>
      <c r="F29" s="225">
        <v>580.22671093404153</v>
      </c>
      <c r="G29" s="224">
        <v>332655</v>
      </c>
      <c r="H29" s="225">
        <v>927.54128207903079</v>
      </c>
      <c r="I29" s="226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7"/>
      <c r="BM29" s="227"/>
      <c r="BN29" s="227"/>
      <c r="BO29" s="227"/>
      <c r="BP29" s="227"/>
      <c r="BQ29" s="227"/>
      <c r="BR29" s="227"/>
      <c r="BS29" s="227"/>
      <c r="BT29" s="227"/>
      <c r="BU29" s="227"/>
      <c r="BV29" s="227"/>
      <c r="BW29" s="227"/>
      <c r="BX29" s="227"/>
      <c r="BY29" s="227"/>
      <c r="BZ29" s="227"/>
      <c r="CA29" s="227"/>
      <c r="CB29" s="227"/>
      <c r="CC29" s="227"/>
      <c r="CD29" s="227"/>
      <c r="CE29" s="227"/>
      <c r="CF29" s="227"/>
      <c r="CG29" s="227"/>
      <c r="CH29" s="227"/>
      <c r="CI29" s="227"/>
      <c r="CJ29" s="227"/>
      <c r="CK29" s="227"/>
      <c r="CL29" s="227"/>
      <c r="CM29" s="227"/>
      <c r="CN29" s="227"/>
      <c r="CO29" s="227"/>
      <c r="CP29" s="227"/>
      <c r="CQ29" s="227"/>
      <c r="CR29" s="227"/>
      <c r="CS29" s="227"/>
      <c r="CT29" s="227"/>
      <c r="CU29" s="227"/>
      <c r="CV29" s="227"/>
      <c r="CW29" s="227"/>
      <c r="CX29" s="227"/>
      <c r="CY29" s="227"/>
      <c r="CZ29" s="227"/>
      <c r="DA29" s="227"/>
      <c r="DB29" s="227"/>
      <c r="DC29" s="227"/>
      <c r="DD29" s="227"/>
      <c r="DE29" s="227"/>
      <c r="DF29" s="227"/>
      <c r="DG29" s="227"/>
      <c r="DH29" s="227"/>
      <c r="DI29" s="227"/>
      <c r="DJ29" s="227"/>
      <c r="DK29" s="227"/>
      <c r="DL29" s="227"/>
      <c r="DM29" s="227"/>
      <c r="DN29" s="227"/>
      <c r="DO29" s="227"/>
      <c r="DP29" s="227"/>
      <c r="DQ29" s="227"/>
      <c r="DR29" s="227"/>
      <c r="DS29" s="227"/>
      <c r="DT29" s="227"/>
      <c r="DU29" s="227"/>
      <c r="DV29" s="227"/>
      <c r="DW29" s="227"/>
      <c r="DX29" s="227"/>
      <c r="DY29" s="227"/>
      <c r="DZ29" s="227"/>
      <c r="EA29" s="227"/>
      <c r="EB29" s="227"/>
      <c r="EC29" s="227"/>
      <c r="ED29" s="227"/>
      <c r="EE29" s="227"/>
      <c r="EF29" s="227"/>
      <c r="EG29" s="227"/>
      <c r="EH29" s="227"/>
      <c r="EI29" s="227"/>
      <c r="EJ29" s="227"/>
      <c r="EK29" s="227"/>
      <c r="EL29" s="227"/>
      <c r="EM29" s="227"/>
      <c r="EN29" s="227"/>
      <c r="EO29" s="227"/>
      <c r="EP29" s="227"/>
      <c r="EQ29" s="227"/>
      <c r="ER29" s="227"/>
      <c r="ES29" s="227"/>
      <c r="ET29" s="227"/>
      <c r="EU29" s="227"/>
      <c r="EV29" s="227"/>
      <c r="EW29" s="227"/>
      <c r="EX29" s="227"/>
      <c r="EY29" s="227"/>
      <c r="EZ29" s="227"/>
      <c r="FA29" s="227"/>
      <c r="FB29" s="227"/>
      <c r="FC29" s="227"/>
      <c r="FD29" s="227"/>
      <c r="FE29" s="227"/>
      <c r="FF29" s="227"/>
      <c r="FG29" s="227"/>
      <c r="FH29" s="227"/>
      <c r="FI29" s="227"/>
      <c r="FJ29" s="227"/>
      <c r="FK29" s="227"/>
      <c r="FL29" s="227"/>
      <c r="FM29" s="227"/>
      <c r="FN29" s="227"/>
      <c r="FO29" s="227"/>
      <c r="FP29" s="227"/>
      <c r="FQ29" s="227"/>
      <c r="FR29" s="227"/>
      <c r="FS29" s="227"/>
      <c r="FT29" s="227"/>
      <c r="FU29" s="227"/>
      <c r="FV29" s="227"/>
      <c r="FW29" s="227"/>
      <c r="FX29" s="227"/>
      <c r="FY29" s="227"/>
      <c r="FZ29" s="227"/>
      <c r="GA29" s="227"/>
      <c r="GB29" s="227"/>
      <c r="GC29" s="227"/>
      <c r="GD29" s="227"/>
      <c r="GE29" s="227"/>
      <c r="GF29" s="227"/>
      <c r="GG29" s="227"/>
      <c r="GH29" s="227"/>
      <c r="GI29" s="227"/>
      <c r="GJ29" s="227"/>
      <c r="GK29" s="227"/>
      <c r="GL29" s="227"/>
      <c r="GM29" s="227"/>
      <c r="GN29" s="227"/>
      <c r="GO29" s="227"/>
      <c r="GP29" s="227"/>
      <c r="GQ29" s="227"/>
      <c r="GR29" s="227"/>
      <c r="GS29" s="227"/>
      <c r="GT29" s="227"/>
      <c r="GU29" s="227"/>
      <c r="GV29" s="227"/>
      <c r="GW29" s="227"/>
      <c r="GX29" s="227"/>
      <c r="GY29" s="227"/>
      <c r="GZ29" s="227"/>
      <c r="HA29" s="227"/>
      <c r="HB29" s="227"/>
      <c r="HC29" s="227"/>
      <c r="HD29" s="227"/>
      <c r="HE29" s="227"/>
      <c r="HF29" s="227"/>
      <c r="HG29" s="227"/>
      <c r="HH29" s="227"/>
      <c r="HI29" s="227"/>
      <c r="HJ29" s="227"/>
      <c r="HK29" s="227"/>
      <c r="HL29" s="227"/>
      <c r="HM29" s="227"/>
      <c r="HN29" s="227"/>
      <c r="HO29" s="227"/>
      <c r="HP29" s="227"/>
      <c r="HQ29" s="227"/>
      <c r="HR29" s="227"/>
      <c r="HS29" s="227"/>
      <c r="HT29" s="227"/>
      <c r="HU29" s="227"/>
      <c r="HV29" s="227"/>
      <c r="HW29" s="227"/>
      <c r="HX29" s="227"/>
      <c r="HY29" s="227"/>
    </row>
    <row r="30" spans="1:233" s="232" customFormat="1" ht="18" customHeight="1">
      <c r="A30" s="210">
        <v>35</v>
      </c>
      <c r="B30" s="229" t="s">
        <v>69</v>
      </c>
      <c r="C30" s="230">
        <v>9400</v>
      </c>
      <c r="D30" s="231">
        <v>387.7001085106383</v>
      </c>
      <c r="E30" s="230">
        <v>1466</v>
      </c>
      <c r="F30" s="231">
        <v>565.54915416098231</v>
      </c>
      <c r="G30" s="230">
        <v>174688</v>
      </c>
      <c r="H30" s="231">
        <v>939.47509886197156</v>
      </c>
    </row>
    <row r="31" spans="1:233" s="232" customFormat="1" ht="18" customHeight="1">
      <c r="A31" s="210">
        <v>38</v>
      </c>
      <c r="B31" s="229" t="s">
        <v>70</v>
      </c>
      <c r="C31" s="230">
        <v>7372</v>
      </c>
      <c r="D31" s="231">
        <v>382.8832691264243</v>
      </c>
      <c r="E31" s="230">
        <v>793</v>
      </c>
      <c r="F31" s="231">
        <v>607.36075662042879</v>
      </c>
      <c r="G31" s="230">
        <v>157967</v>
      </c>
      <c r="H31" s="231">
        <v>914.34425620540947</v>
      </c>
    </row>
    <row r="32" spans="1:233" s="232" customFormat="1" ht="18" hidden="1" customHeight="1">
      <c r="A32" s="210"/>
      <c r="B32" s="229"/>
      <c r="C32" s="230"/>
      <c r="D32" s="231"/>
      <c r="E32" s="230"/>
      <c r="F32" s="231"/>
      <c r="G32" s="230"/>
      <c r="H32" s="231"/>
    </row>
    <row r="33" spans="1:233" s="228" customFormat="1" ht="18" customHeight="1">
      <c r="A33" s="210">
        <v>39</v>
      </c>
      <c r="B33" s="223" t="s">
        <v>71</v>
      </c>
      <c r="C33" s="224">
        <v>4539</v>
      </c>
      <c r="D33" s="225">
        <v>445.58539325842696</v>
      </c>
      <c r="E33" s="224">
        <v>1280</v>
      </c>
      <c r="F33" s="225">
        <v>640.05123437500004</v>
      </c>
      <c r="G33" s="224">
        <v>141594</v>
      </c>
      <c r="H33" s="225">
        <v>1070.007064635508</v>
      </c>
      <c r="I33" s="226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7"/>
      <c r="BM33" s="227"/>
      <c r="BN33" s="227"/>
      <c r="BO33" s="227"/>
      <c r="BP33" s="227"/>
      <c r="BQ33" s="227"/>
      <c r="BR33" s="227"/>
      <c r="BS33" s="227"/>
      <c r="BT33" s="227"/>
      <c r="BU33" s="227"/>
      <c r="BV33" s="227"/>
      <c r="BW33" s="227"/>
      <c r="BX33" s="227"/>
      <c r="BY33" s="227"/>
      <c r="BZ33" s="227"/>
      <c r="CA33" s="227"/>
      <c r="CB33" s="227"/>
      <c r="CC33" s="227"/>
      <c r="CD33" s="227"/>
      <c r="CE33" s="227"/>
      <c r="CF33" s="227"/>
      <c r="CG33" s="227"/>
      <c r="CH33" s="227"/>
      <c r="CI33" s="227"/>
      <c r="CJ33" s="227"/>
      <c r="CK33" s="227"/>
      <c r="CL33" s="227"/>
      <c r="CM33" s="227"/>
      <c r="CN33" s="227"/>
      <c r="CO33" s="227"/>
      <c r="CP33" s="227"/>
      <c r="CQ33" s="227"/>
      <c r="CR33" s="227"/>
      <c r="CS33" s="227"/>
      <c r="CT33" s="227"/>
      <c r="CU33" s="227"/>
      <c r="CV33" s="227"/>
      <c r="CW33" s="227"/>
      <c r="CX33" s="227"/>
      <c r="CY33" s="227"/>
      <c r="CZ33" s="227"/>
      <c r="DA33" s="227"/>
      <c r="DB33" s="227"/>
      <c r="DC33" s="227"/>
      <c r="DD33" s="227"/>
      <c r="DE33" s="227"/>
      <c r="DF33" s="227"/>
      <c r="DG33" s="227"/>
      <c r="DH33" s="227"/>
      <c r="DI33" s="227"/>
      <c r="DJ33" s="227"/>
      <c r="DK33" s="227"/>
      <c r="DL33" s="227"/>
      <c r="DM33" s="227"/>
      <c r="DN33" s="227"/>
      <c r="DO33" s="227"/>
      <c r="DP33" s="227"/>
      <c r="DQ33" s="227"/>
      <c r="DR33" s="227"/>
      <c r="DS33" s="227"/>
      <c r="DT33" s="227"/>
      <c r="DU33" s="227"/>
      <c r="DV33" s="227"/>
      <c r="DW33" s="227"/>
      <c r="DX33" s="227"/>
      <c r="DY33" s="227"/>
      <c r="DZ33" s="227"/>
      <c r="EA33" s="227"/>
      <c r="EB33" s="227"/>
      <c r="EC33" s="227"/>
      <c r="ED33" s="227"/>
      <c r="EE33" s="227"/>
      <c r="EF33" s="227"/>
      <c r="EG33" s="227"/>
      <c r="EH33" s="227"/>
      <c r="EI33" s="227"/>
      <c r="EJ33" s="227"/>
      <c r="EK33" s="227"/>
      <c r="EL33" s="227"/>
      <c r="EM33" s="227"/>
      <c r="EN33" s="227"/>
      <c r="EO33" s="227"/>
      <c r="EP33" s="227"/>
      <c r="EQ33" s="227"/>
      <c r="ER33" s="227"/>
      <c r="ES33" s="227"/>
      <c r="ET33" s="227"/>
      <c r="EU33" s="227"/>
      <c r="EV33" s="227"/>
      <c r="EW33" s="227"/>
      <c r="EX33" s="227"/>
      <c r="EY33" s="227"/>
      <c r="EZ33" s="227"/>
      <c r="FA33" s="227"/>
      <c r="FB33" s="227"/>
      <c r="FC33" s="227"/>
      <c r="FD33" s="227"/>
      <c r="FE33" s="227"/>
      <c r="FF33" s="227"/>
      <c r="FG33" s="227"/>
      <c r="FH33" s="227"/>
      <c r="FI33" s="227"/>
      <c r="FJ33" s="227"/>
      <c r="FK33" s="227"/>
      <c r="FL33" s="227"/>
      <c r="FM33" s="227"/>
      <c r="FN33" s="227"/>
      <c r="FO33" s="227"/>
      <c r="FP33" s="227"/>
      <c r="FQ33" s="227"/>
      <c r="FR33" s="227"/>
      <c r="FS33" s="227"/>
      <c r="FT33" s="227"/>
      <c r="FU33" s="227"/>
      <c r="FV33" s="227"/>
      <c r="FW33" s="227"/>
      <c r="FX33" s="227"/>
      <c r="FY33" s="227"/>
      <c r="FZ33" s="227"/>
      <c r="GA33" s="227"/>
      <c r="GB33" s="227"/>
      <c r="GC33" s="227"/>
      <c r="GD33" s="227"/>
      <c r="GE33" s="227"/>
      <c r="GF33" s="227"/>
      <c r="GG33" s="227"/>
      <c r="GH33" s="227"/>
      <c r="GI33" s="227"/>
      <c r="GJ33" s="227"/>
      <c r="GK33" s="227"/>
      <c r="GL33" s="227"/>
      <c r="GM33" s="227"/>
      <c r="GN33" s="227"/>
      <c r="GO33" s="227"/>
      <c r="GP33" s="227"/>
      <c r="GQ33" s="227"/>
      <c r="GR33" s="227"/>
      <c r="GS33" s="227"/>
      <c r="GT33" s="227"/>
      <c r="GU33" s="227"/>
      <c r="GV33" s="227"/>
      <c r="GW33" s="227"/>
      <c r="GX33" s="227"/>
      <c r="GY33" s="227"/>
      <c r="GZ33" s="227"/>
      <c r="HA33" s="227"/>
      <c r="HB33" s="227"/>
      <c r="HC33" s="227"/>
      <c r="HD33" s="227"/>
      <c r="HE33" s="227"/>
      <c r="HF33" s="227"/>
      <c r="HG33" s="227"/>
      <c r="HH33" s="227"/>
      <c r="HI33" s="227"/>
      <c r="HJ33" s="227"/>
      <c r="HK33" s="227"/>
      <c r="HL33" s="227"/>
      <c r="HM33" s="227"/>
      <c r="HN33" s="227"/>
      <c r="HO33" s="227"/>
      <c r="HP33" s="227"/>
      <c r="HQ33" s="227"/>
      <c r="HR33" s="227"/>
      <c r="HS33" s="227"/>
      <c r="HT33" s="227"/>
      <c r="HU33" s="227"/>
      <c r="HV33" s="227"/>
      <c r="HW33" s="227"/>
      <c r="HX33" s="227"/>
      <c r="HY33" s="227"/>
    </row>
    <row r="34" spans="1:233" s="228" customFormat="1" ht="18" hidden="1" customHeight="1">
      <c r="A34" s="210"/>
      <c r="B34" s="223"/>
      <c r="C34" s="224"/>
      <c r="D34" s="225"/>
      <c r="E34" s="224"/>
      <c r="F34" s="225"/>
      <c r="G34" s="224"/>
      <c r="H34" s="225"/>
      <c r="I34" s="226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7"/>
      <c r="BM34" s="227"/>
      <c r="BN34" s="227"/>
      <c r="BO34" s="227"/>
      <c r="BP34" s="227"/>
      <c r="BQ34" s="227"/>
      <c r="BR34" s="227"/>
      <c r="BS34" s="227"/>
      <c r="BT34" s="227"/>
      <c r="BU34" s="227"/>
      <c r="BV34" s="227"/>
      <c r="BW34" s="227"/>
      <c r="BX34" s="227"/>
      <c r="BY34" s="227"/>
      <c r="BZ34" s="227"/>
      <c r="CA34" s="227"/>
      <c r="CB34" s="227"/>
      <c r="CC34" s="227"/>
      <c r="CD34" s="227"/>
      <c r="CE34" s="227"/>
      <c r="CF34" s="227"/>
      <c r="CG34" s="227"/>
      <c r="CH34" s="227"/>
      <c r="CI34" s="227"/>
      <c r="CJ34" s="227"/>
      <c r="CK34" s="227"/>
      <c r="CL34" s="227"/>
      <c r="CM34" s="227"/>
      <c r="CN34" s="227"/>
      <c r="CO34" s="227"/>
      <c r="CP34" s="227"/>
      <c r="CQ34" s="227"/>
      <c r="CR34" s="227"/>
      <c r="CS34" s="227"/>
      <c r="CT34" s="227"/>
      <c r="CU34" s="227"/>
      <c r="CV34" s="227"/>
      <c r="CW34" s="227"/>
      <c r="CX34" s="227"/>
      <c r="CY34" s="227"/>
      <c r="CZ34" s="227"/>
      <c r="DA34" s="227"/>
      <c r="DB34" s="227"/>
      <c r="DC34" s="227"/>
      <c r="DD34" s="227"/>
      <c r="DE34" s="227"/>
      <c r="DF34" s="227"/>
      <c r="DG34" s="227"/>
      <c r="DH34" s="227"/>
      <c r="DI34" s="227"/>
      <c r="DJ34" s="227"/>
      <c r="DK34" s="227"/>
      <c r="DL34" s="227"/>
      <c r="DM34" s="227"/>
      <c r="DN34" s="227"/>
      <c r="DO34" s="227"/>
      <c r="DP34" s="227"/>
      <c r="DQ34" s="227"/>
      <c r="DR34" s="227"/>
      <c r="DS34" s="227"/>
      <c r="DT34" s="227"/>
      <c r="DU34" s="227"/>
      <c r="DV34" s="227"/>
      <c r="DW34" s="227"/>
      <c r="DX34" s="227"/>
      <c r="DY34" s="227"/>
      <c r="DZ34" s="227"/>
      <c r="EA34" s="227"/>
      <c r="EB34" s="227"/>
      <c r="EC34" s="227"/>
      <c r="ED34" s="227"/>
      <c r="EE34" s="227"/>
      <c r="EF34" s="227"/>
      <c r="EG34" s="227"/>
      <c r="EH34" s="227"/>
      <c r="EI34" s="227"/>
      <c r="EJ34" s="227"/>
      <c r="EK34" s="227"/>
      <c r="EL34" s="227"/>
      <c r="EM34" s="227"/>
      <c r="EN34" s="227"/>
      <c r="EO34" s="227"/>
      <c r="EP34" s="227"/>
      <c r="EQ34" s="227"/>
      <c r="ER34" s="227"/>
      <c r="ES34" s="227"/>
      <c r="ET34" s="227"/>
      <c r="EU34" s="227"/>
      <c r="EV34" s="227"/>
      <c r="EW34" s="227"/>
      <c r="EX34" s="227"/>
      <c r="EY34" s="227"/>
      <c r="EZ34" s="227"/>
      <c r="FA34" s="227"/>
      <c r="FB34" s="227"/>
      <c r="FC34" s="227"/>
      <c r="FD34" s="227"/>
      <c r="FE34" s="227"/>
      <c r="FF34" s="227"/>
      <c r="FG34" s="227"/>
      <c r="FH34" s="227"/>
      <c r="FI34" s="227"/>
      <c r="FJ34" s="227"/>
      <c r="FK34" s="227"/>
      <c r="FL34" s="227"/>
      <c r="FM34" s="227"/>
      <c r="FN34" s="227"/>
      <c r="FO34" s="227"/>
      <c r="FP34" s="227"/>
      <c r="FQ34" s="227"/>
      <c r="FR34" s="227"/>
      <c r="FS34" s="227"/>
      <c r="FT34" s="227"/>
      <c r="FU34" s="227"/>
      <c r="FV34" s="227"/>
      <c r="FW34" s="227"/>
      <c r="FX34" s="227"/>
      <c r="FY34" s="227"/>
      <c r="FZ34" s="227"/>
      <c r="GA34" s="227"/>
      <c r="GB34" s="227"/>
      <c r="GC34" s="227"/>
      <c r="GD34" s="227"/>
      <c r="GE34" s="227"/>
      <c r="GF34" s="227"/>
      <c r="GG34" s="227"/>
      <c r="GH34" s="227"/>
      <c r="GI34" s="227"/>
      <c r="GJ34" s="227"/>
      <c r="GK34" s="227"/>
      <c r="GL34" s="227"/>
      <c r="GM34" s="227"/>
      <c r="GN34" s="227"/>
      <c r="GO34" s="227"/>
      <c r="GP34" s="227"/>
      <c r="GQ34" s="227"/>
      <c r="GR34" s="227"/>
      <c r="GS34" s="227"/>
      <c r="GT34" s="227"/>
      <c r="GU34" s="227"/>
      <c r="GV34" s="227"/>
      <c r="GW34" s="227"/>
      <c r="GX34" s="227"/>
      <c r="GY34" s="227"/>
      <c r="GZ34" s="227"/>
      <c r="HA34" s="227"/>
      <c r="HB34" s="227"/>
      <c r="HC34" s="227"/>
      <c r="HD34" s="227"/>
      <c r="HE34" s="227"/>
      <c r="HF34" s="227"/>
      <c r="HG34" s="227"/>
      <c r="HH34" s="227"/>
      <c r="HI34" s="227"/>
      <c r="HJ34" s="227"/>
      <c r="HK34" s="227"/>
      <c r="HL34" s="227"/>
      <c r="HM34" s="227"/>
      <c r="HN34" s="227"/>
      <c r="HO34" s="227"/>
      <c r="HP34" s="227"/>
      <c r="HQ34" s="227"/>
      <c r="HR34" s="227"/>
      <c r="HS34" s="227"/>
      <c r="HT34" s="227"/>
      <c r="HU34" s="227"/>
      <c r="HV34" s="227"/>
      <c r="HW34" s="227"/>
      <c r="HX34" s="227"/>
      <c r="HY34" s="227"/>
    </row>
    <row r="35" spans="1:233" s="228" customFormat="1" ht="18" customHeight="1">
      <c r="A35" s="210"/>
      <c r="B35" s="223" t="s">
        <v>72</v>
      </c>
      <c r="C35" s="224">
        <v>19336</v>
      </c>
      <c r="D35" s="225">
        <v>443.16078609846892</v>
      </c>
      <c r="E35" s="224">
        <v>3852</v>
      </c>
      <c r="F35" s="225">
        <v>601.41873052959522</v>
      </c>
      <c r="G35" s="224">
        <v>611143</v>
      </c>
      <c r="H35" s="225">
        <v>1004.1458488438876</v>
      </c>
      <c r="I35" s="226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7"/>
      <c r="BM35" s="227"/>
      <c r="BN35" s="227"/>
      <c r="BO35" s="227"/>
      <c r="BP35" s="227"/>
      <c r="BQ35" s="227"/>
      <c r="BR35" s="227"/>
      <c r="BS35" s="227"/>
      <c r="BT35" s="227"/>
      <c r="BU35" s="227"/>
      <c r="BV35" s="227"/>
      <c r="BW35" s="227"/>
      <c r="BX35" s="227"/>
      <c r="BY35" s="227"/>
      <c r="BZ35" s="227"/>
      <c r="CA35" s="227"/>
      <c r="CB35" s="227"/>
      <c r="CC35" s="227"/>
      <c r="CD35" s="227"/>
      <c r="CE35" s="227"/>
      <c r="CF35" s="227"/>
      <c r="CG35" s="227"/>
      <c r="CH35" s="227"/>
      <c r="CI35" s="227"/>
      <c r="CJ35" s="227"/>
      <c r="CK35" s="227"/>
      <c r="CL35" s="227"/>
      <c r="CM35" s="227"/>
      <c r="CN35" s="227"/>
      <c r="CO35" s="227"/>
      <c r="CP35" s="227"/>
      <c r="CQ35" s="227"/>
      <c r="CR35" s="227"/>
      <c r="CS35" s="227"/>
      <c r="CT35" s="227"/>
      <c r="CU35" s="227"/>
      <c r="CV35" s="227"/>
      <c r="CW35" s="227"/>
      <c r="CX35" s="227"/>
      <c r="CY35" s="227"/>
      <c r="CZ35" s="227"/>
      <c r="DA35" s="227"/>
      <c r="DB35" s="227"/>
      <c r="DC35" s="227"/>
      <c r="DD35" s="227"/>
      <c r="DE35" s="227"/>
      <c r="DF35" s="227"/>
      <c r="DG35" s="227"/>
      <c r="DH35" s="227"/>
      <c r="DI35" s="227"/>
      <c r="DJ35" s="227"/>
      <c r="DK35" s="227"/>
      <c r="DL35" s="227"/>
      <c r="DM35" s="227"/>
      <c r="DN35" s="227"/>
      <c r="DO35" s="227"/>
      <c r="DP35" s="227"/>
      <c r="DQ35" s="227"/>
      <c r="DR35" s="227"/>
      <c r="DS35" s="227"/>
      <c r="DT35" s="227"/>
      <c r="DU35" s="227"/>
      <c r="DV35" s="227"/>
      <c r="DW35" s="227"/>
      <c r="DX35" s="227"/>
      <c r="DY35" s="227"/>
      <c r="DZ35" s="227"/>
      <c r="EA35" s="227"/>
      <c r="EB35" s="227"/>
      <c r="EC35" s="227"/>
      <c r="ED35" s="227"/>
      <c r="EE35" s="227"/>
      <c r="EF35" s="227"/>
      <c r="EG35" s="227"/>
      <c r="EH35" s="227"/>
      <c r="EI35" s="227"/>
      <c r="EJ35" s="227"/>
      <c r="EK35" s="227"/>
      <c r="EL35" s="227"/>
      <c r="EM35" s="227"/>
      <c r="EN35" s="227"/>
      <c r="EO35" s="227"/>
      <c r="EP35" s="227"/>
      <c r="EQ35" s="227"/>
      <c r="ER35" s="227"/>
      <c r="ES35" s="227"/>
      <c r="ET35" s="227"/>
      <c r="EU35" s="227"/>
      <c r="EV35" s="227"/>
      <c r="EW35" s="227"/>
      <c r="EX35" s="227"/>
      <c r="EY35" s="227"/>
      <c r="EZ35" s="227"/>
      <c r="FA35" s="227"/>
      <c r="FB35" s="227"/>
      <c r="FC35" s="227"/>
      <c r="FD35" s="227"/>
      <c r="FE35" s="227"/>
      <c r="FF35" s="227"/>
      <c r="FG35" s="227"/>
      <c r="FH35" s="227"/>
      <c r="FI35" s="227"/>
      <c r="FJ35" s="227"/>
      <c r="FK35" s="227"/>
      <c r="FL35" s="227"/>
      <c r="FM35" s="227"/>
      <c r="FN35" s="227"/>
      <c r="FO35" s="227"/>
      <c r="FP35" s="227"/>
      <c r="FQ35" s="227"/>
      <c r="FR35" s="227"/>
      <c r="FS35" s="227"/>
      <c r="FT35" s="227"/>
      <c r="FU35" s="227"/>
      <c r="FV35" s="227"/>
      <c r="FW35" s="227"/>
      <c r="FX35" s="227"/>
      <c r="FY35" s="227"/>
      <c r="FZ35" s="227"/>
      <c r="GA35" s="227"/>
      <c r="GB35" s="227"/>
      <c r="GC35" s="227"/>
      <c r="GD35" s="227"/>
      <c r="GE35" s="227"/>
      <c r="GF35" s="227"/>
      <c r="GG35" s="227"/>
      <c r="GH35" s="227"/>
      <c r="GI35" s="227"/>
      <c r="GJ35" s="227"/>
      <c r="GK35" s="227"/>
      <c r="GL35" s="227"/>
      <c r="GM35" s="227"/>
      <c r="GN35" s="227"/>
      <c r="GO35" s="227"/>
      <c r="GP35" s="227"/>
      <c r="GQ35" s="227"/>
      <c r="GR35" s="227"/>
      <c r="GS35" s="227"/>
      <c r="GT35" s="227"/>
      <c r="GU35" s="227"/>
      <c r="GV35" s="227"/>
      <c r="GW35" s="227"/>
      <c r="GX35" s="227"/>
      <c r="GY35" s="227"/>
      <c r="GZ35" s="227"/>
      <c r="HA35" s="227"/>
      <c r="HB35" s="227"/>
      <c r="HC35" s="227"/>
      <c r="HD35" s="227"/>
      <c r="HE35" s="227"/>
      <c r="HF35" s="227"/>
      <c r="HG35" s="227"/>
      <c r="HH35" s="227"/>
      <c r="HI35" s="227"/>
      <c r="HJ35" s="227"/>
      <c r="HK35" s="227"/>
      <c r="HL35" s="227"/>
      <c r="HM35" s="227"/>
      <c r="HN35" s="227"/>
      <c r="HO35" s="227"/>
      <c r="HP35" s="227"/>
      <c r="HQ35" s="227"/>
      <c r="HR35" s="227"/>
      <c r="HS35" s="227"/>
      <c r="HT35" s="227"/>
      <c r="HU35" s="227"/>
      <c r="HV35" s="227"/>
      <c r="HW35" s="227"/>
      <c r="HX35" s="227"/>
      <c r="HY35" s="227"/>
    </row>
    <row r="36" spans="1:233" s="232" customFormat="1" ht="18" customHeight="1">
      <c r="A36" s="210">
        <v>5</v>
      </c>
      <c r="B36" s="229" t="s">
        <v>73</v>
      </c>
      <c r="C36" s="230">
        <v>1311</v>
      </c>
      <c r="D36" s="231">
        <v>439.70173913043476</v>
      </c>
      <c r="E36" s="230">
        <v>240</v>
      </c>
      <c r="F36" s="231">
        <v>536.82191666666665</v>
      </c>
      <c r="G36" s="230">
        <v>38486</v>
      </c>
      <c r="H36" s="231">
        <v>877.61130411058559</v>
      </c>
    </row>
    <row r="37" spans="1:233" s="232" customFormat="1" ht="18" customHeight="1">
      <c r="A37" s="210">
        <v>9</v>
      </c>
      <c r="B37" s="229" t="s">
        <v>74</v>
      </c>
      <c r="C37" s="230">
        <v>2934</v>
      </c>
      <c r="D37" s="231">
        <v>440.80802658486715</v>
      </c>
      <c r="E37" s="230">
        <v>333</v>
      </c>
      <c r="F37" s="231">
        <v>660.95831831831845</v>
      </c>
      <c r="G37" s="230">
        <v>90423</v>
      </c>
      <c r="H37" s="231">
        <v>1077.3803096557292</v>
      </c>
    </row>
    <row r="38" spans="1:233" s="232" customFormat="1" ht="18" customHeight="1">
      <c r="A38" s="210">
        <v>24</v>
      </c>
      <c r="B38" s="229" t="s">
        <v>75</v>
      </c>
      <c r="C38" s="230">
        <v>4153</v>
      </c>
      <c r="D38" s="231">
        <v>450.23063568504705</v>
      </c>
      <c r="E38" s="230">
        <v>1045</v>
      </c>
      <c r="F38" s="231">
        <v>657.16111961722493</v>
      </c>
      <c r="G38" s="230">
        <v>140767</v>
      </c>
      <c r="H38" s="231">
        <v>998.73840708404691</v>
      </c>
    </row>
    <row r="39" spans="1:233" s="232" customFormat="1" ht="18" customHeight="1">
      <c r="A39" s="210">
        <v>34</v>
      </c>
      <c r="B39" s="229" t="s">
        <v>76</v>
      </c>
      <c r="C39" s="230">
        <v>1372</v>
      </c>
      <c r="D39" s="231">
        <v>457.01701895043738</v>
      </c>
      <c r="E39" s="230">
        <v>308</v>
      </c>
      <c r="F39" s="231">
        <v>619.72801948051949</v>
      </c>
      <c r="G39" s="230">
        <v>42404</v>
      </c>
      <c r="H39" s="231">
        <v>1028.1150856051306</v>
      </c>
    </row>
    <row r="40" spans="1:233" s="232" customFormat="1" ht="18" customHeight="1">
      <c r="A40" s="210">
        <v>37</v>
      </c>
      <c r="B40" s="229" t="s">
        <v>77</v>
      </c>
      <c r="C40" s="230">
        <v>2596</v>
      </c>
      <c r="D40" s="231">
        <v>450.53110554699549</v>
      </c>
      <c r="E40" s="230">
        <v>637</v>
      </c>
      <c r="F40" s="231">
        <v>547.25657770800626</v>
      </c>
      <c r="G40" s="230">
        <v>79979</v>
      </c>
      <c r="H40" s="231">
        <v>934.7591537778676</v>
      </c>
    </row>
    <row r="41" spans="1:233" s="232" customFormat="1" ht="18" customHeight="1">
      <c r="A41" s="210">
        <v>40</v>
      </c>
      <c r="B41" s="229" t="s">
        <v>78</v>
      </c>
      <c r="C41" s="230">
        <v>1119</v>
      </c>
      <c r="D41" s="231">
        <v>412.07973190348525</v>
      </c>
      <c r="E41" s="230">
        <v>144</v>
      </c>
      <c r="F41" s="231">
        <v>546.2906944444444</v>
      </c>
      <c r="G41" s="230">
        <v>33240</v>
      </c>
      <c r="H41" s="231">
        <v>950.81041335740099</v>
      </c>
    </row>
    <row r="42" spans="1:233" s="232" customFormat="1" ht="18" customHeight="1">
      <c r="A42" s="210">
        <v>42</v>
      </c>
      <c r="B42" s="229" t="s">
        <v>79</v>
      </c>
      <c r="C42" s="230">
        <v>687</v>
      </c>
      <c r="D42" s="231">
        <v>449.35899563318787</v>
      </c>
      <c r="E42" s="230">
        <v>96</v>
      </c>
      <c r="F42" s="231">
        <v>593.6619791666667</v>
      </c>
      <c r="G42" s="230">
        <v>22198</v>
      </c>
      <c r="H42" s="231">
        <v>949.96129200828864</v>
      </c>
    </row>
    <row r="43" spans="1:233" s="232" customFormat="1" ht="18" customHeight="1">
      <c r="A43" s="210">
        <v>47</v>
      </c>
      <c r="B43" s="229" t="s">
        <v>80</v>
      </c>
      <c r="C43" s="230">
        <v>3522</v>
      </c>
      <c r="D43" s="231">
        <v>443.67221181147079</v>
      </c>
      <c r="E43" s="230">
        <v>656</v>
      </c>
      <c r="F43" s="231">
        <v>619.09507621951218</v>
      </c>
      <c r="G43" s="230">
        <v>115288</v>
      </c>
      <c r="H43" s="231">
        <v>1126.2525784990628</v>
      </c>
    </row>
    <row r="44" spans="1:233" s="232" customFormat="1" ht="18" customHeight="1">
      <c r="A44" s="210">
        <v>49</v>
      </c>
      <c r="B44" s="229" t="s">
        <v>81</v>
      </c>
      <c r="C44" s="230">
        <v>1642</v>
      </c>
      <c r="D44" s="231">
        <v>426.50604141291103</v>
      </c>
      <c r="E44" s="230">
        <v>393</v>
      </c>
      <c r="F44" s="231">
        <v>508.22582697201011</v>
      </c>
      <c r="G44" s="230">
        <v>48358</v>
      </c>
      <c r="H44" s="231">
        <v>847.81645518838582</v>
      </c>
    </row>
    <row r="45" spans="1:233" s="232" customFormat="1" ht="18" hidden="1" customHeight="1">
      <c r="A45" s="210"/>
      <c r="B45" s="229"/>
      <c r="C45" s="230"/>
      <c r="D45" s="231"/>
      <c r="E45" s="230"/>
      <c r="F45" s="231"/>
      <c r="G45" s="230"/>
      <c r="H45" s="231"/>
    </row>
    <row r="46" spans="1:233" s="228" customFormat="1" ht="18" customHeight="1">
      <c r="A46" s="210"/>
      <c r="B46" s="223" t="s">
        <v>82</v>
      </c>
      <c r="C46" s="224">
        <v>15015</v>
      </c>
      <c r="D46" s="225">
        <v>405.48108158508131</v>
      </c>
      <c r="E46" s="224">
        <v>2522</v>
      </c>
      <c r="F46" s="225">
        <v>532.56543219666946</v>
      </c>
      <c r="G46" s="224">
        <v>373699</v>
      </c>
      <c r="H46" s="225">
        <v>935.71463795728619</v>
      </c>
      <c r="I46" s="226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7"/>
      <c r="BN46" s="227"/>
      <c r="BO46" s="227"/>
      <c r="BP46" s="227"/>
      <c r="BQ46" s="227"/>
      <c r="BR46" s="227"/>
      <c r="BS46" s="227"/>
      <c r="BT46" s="227"/>
      <c r="BU46" s="227"/>
      <c r="BV46" s="227"/>
      <c r="BW46" s="227"/>
      <c r="BX46" s="227"/>
      <c r="BY46" s="227"/>
      <c r="BZ46" s="227"/>
      <c r="CA46" s="227"/>
      <c r="CB46" s="227"/>
      <c r="CC46" s="227"/>
      <c r="CD46" s="227"/>
      <c r="CE46" s="227"/>
      <c r="CF46" s="227"/>
      <c r="CG46" s="227"/>
      <c r="CH46" s="227"/>
      <c r="CI46" s="227"/>
      <c r="CJ46" s="227"/>
      <c r="CK46" s="227"/>
      <c r="CL46" s="227"/>
      <c r="CM46" s="227"/>
      <c r="CN46" s="227"/>
      <c r="CO46" s="227"/>
      <c r="CP46" s="227"/>
      <c r="CQ46" s="227"/>
      <c r="CR46" s="227"/>
      <c r="CS46" s="227"/>
      <c r="CT46" s="227"/>
      <c r="CU46" s="227"/>
      <c r="CV46" s="227"/>
      <c r="CW46" s="227"/>
      <c r="CX46" s="227"/>
      <c r="CY46" s="227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7"/>
      <c r="DM46" s="227"/>
      <c r="DN46" s="227"/>
      <c r="DO46" s="227"/>
      <c r="DP46" s="227"/>
      <c r="DQ46" s="227"/>
      <c r="DR46" s="227"/>
      <c r="DS46" s="227"/>
      <c r="DT46" s="227"/>
      <c r="DU46" s="227"/>
      <c r="DV46" s="227"/>
      <c r="DW46" s="227"/>
      <c r="DX46" s="227"/>
      <c r="DY46" s="227"/>
      <c r="DZ46" s="227"/>
      <c r="EA46" s="227"/>
      <c r="EB46" s="227"/>
      <c r="EC46" s="227"/>
      <c r="ED46" s="227"/>
      <c r="EE46" s="227"/>
      <c r="EF46" s="227"/>
      <c r="EG46" s="227"/>
      <c r="EH46" s="227"/>
      <c r="EI46" s="227"/>
      <c r="EJ46" s="227"/>
      <c r="EK46" s="227"/>
      <c r="EL46" s="227"/>
      <c r="EM46" s="227"/>
      <c r="EN46" s="227"/>
      <c r="EO46" s="227"/>
      <c r="EP46" s="227"/>
      <c r="EQ46" s="227"/>
      <c r="ER46" s="227"/>
      <c r="ES46" s="227"/>
      <c r="ET46" s="227"/>
      <c r="EU46" s="227"/>
      <c r="EV46" s="227"/>
      <c r="EW46" s="227"/>
      <c r="EX46" s="227"/>
      <c r="EY46" s="227"/>
      <c r="EZ46" s="227"/>
      <c r="FA46" s="227"/>
      <c r="FB46" s="227"/>
      <c r="FC46" s="227"/>
      <c r="FD46" s="227"/>
      <c r="FE46" s="227"/>
      <c r="FF46" s="227"/>
      <c r="FG46" s="227"/>
      <c r="FH46" s="227"/>
      <c r="FI46" s="227"/>
      <c r="FJ46" s="227"/>
      <c r="FK46" s="227"/>
      <c r="FL46" s="227"/>
      <c r="FM46" s="227"/>
      <c r="FN46" s="227"/>
      <c r="FO46" s="227"/>
      <c r="FP46" s="227"/>
      <c r="FQ46" s="227"/>
      <c r="FR46" s="227"/>
      <c r="FS46" s="227"/>
      <c r="FT46" s="227"/>
      <c r="FU46" s="227"/>
      <c r="FV46" s="227"/>
      <c r="FW46" s="227"/>
      <c r="FX46" s="227"/>
      <c r="FY46" s="227"/>
      <c r="FZ46" s="227"/>
      <c r="GA46" s="227"/>
      <c r="GB46" s="227"/>
      <c r="GC46" s="227"/>
      <c r="GD46" s="227"/>
      <c r="GE46" s="227"/>
      <c r="GF46" s="227"/>
      <c r="GG46" s="227"/>
      <c r="GH46" s="227"/>
      <c r="GI46" s="227"/>
      <c r="GJ46" s="227"/>
      <c r="GK46" s="227"/>
      <c r="GL46" s="227"/>
      <c r="GM46" s="227"/>
      <c r="GN46" s="227"/>
      <c r="GO46" s="227"/>
      <c r="GP46" s="227"/>
      <c r="GQ46" s="227"/>
      <c r="GR46" s="227"/>
      <c r="GS46" s="227"/>
      <c r="GT46" s="227"/>
      <c r="GU46" s="227"/>
      <c r="GV46" s="227"/>
      <c r="GW46" s="227"/>
      <c r="GX46" s="227"/>
      <c r="GY46" s="227"/>
      <c r="GZ46" s="227"/>
      <c r="HA46" s="227"/>
      <c r="HB46" s="227"/>
      <c r="HC46" s="227"/>
      <c r="HD46" s="227"/>
      <c r="HE46" s="227"/>
      <c r="HF46" s="227"/>
      <c r="HG46" s="227"/>
      <c r="HH46" s="227"/>
      <c r="HI46" s="227"/>
      <c r="HJ46" s="227"/>
      <c r="HK46" s="227"/>
      <c r="HL46" s="227"/>
      <c r="HM46" s="227"/>
      <c r="HN46" s="227"/>
      <c r="HO46" s="227"/>
      <c r="HP46" s="227"/>
      <c r="HQ46" s="227"/>
      <c r="HR46" s="227"/>
      <c r="HS46" s="227"/>
      <c r="HT46" s="227"/>
      <c r="HU46" s="227"/>
      <c r="HV46" s="227"/>
      <c r="HW46" s="227"/>
      <c r="HX46" s="227"/>
      <c r="HY46" s="227"/>
    </row>
    <row r="47" spans="1:233" s="232" customFormat="1" ht="18" customHeight="1">
      <c r="A47" s="210">
        <v>2</v>
      </c>
      <c r="B47" s="229" t="s">
        <v>83</v>
      </c>
      <c r="C47" s="230">
        <v>3035</v>
      </c>
      <c r="D47" s="231">
        <v>399.45462273476107</v>
      </c>
      <c r="E47" s="230">
        <v>675</v>
      </c>
      <c r="F47" s="231">
        <v>501.58845925925931</v>
      </c>
      <c r="G47" s="230">
        <v>72372</v>
      </c>
      <c r="H47" s="231">
        <v>900.16433676007273</v>
      </c>
    </row>
    <row r="48" spans="1:233" s="232" customFormat="1" ht="18" customHeight="1">
      <c r="A48" s="210">
        <v>13</v>
      </c>
      <c r="B48" s="229" t="s">
        <v>84</v>
      </c>
      <c r="C48" s="230">
        <v>4252</v>
      </c>
      <c r="D48" s="231">
        <v>421.72531279397936</v>
      </c>
      <c r="E48" s="230">
        <v>829</v>
      </c>
      <c r="F48" s="231">
        <v>556.52161640530755</v>
      </c>
      <c r="G48" s="230">
        <v>98960</v>
      </c>
      <c r="H48" s="231">
        <v>942.68292431285352</v>
      </c>
    </row>
    <row r="49" spans="1:233" s="232" customFormat="1" ht="18" customHeight="1">
      <c r="A49" s="210">
        <v>16</v>
      </c>
      <c r="B49" s="229" t="s">
        <v>85</v>
      </c>
      <c r="C49" s="230">
        <v>1690</v>
      </c>
      <c r="D49" s="231">
        <v>411.97865088757391</v>
      </c>
      <c r="E49" s="230">
        <v>320</v>
      </c>
      <c r="F49" s="231">
        <v>517.41062499999998</v>
      </c>
      <c r="G49" s="230">
        <v>44212</v>
      </c>
      <c r="H49" s="231">
        <v>859.84532412014767</v>
      </c>
    </row>
    <row r="50" spans="1:233" s="232" customFormat="1" ht="18" customHeight="1">
      <c r="A50" s="210">
        <v>19</v>
      </c>
      <c r="B50" s="229" t="s">
        <v>86</v>
      </c>
      <c r="C50" s="230">
        <v>1620</v>
      </c>
      <c r="D50" s="231">
        <v>418.35387654320988</v>
      </c>
      <c r="E50" s="230">
        <v>124</v>
      </c>
      <c r="F50" s="231">
        <v>578.98008064516125</v>
      </c>
      <c r="G50" s="230">
        <v>41672</v>
      </c>
      <c r="H50" s="231">
        <v>1065.1829249856009</v>
      </c>
    </row>
    <row r="51" spans="1:233" s="232" customFormat="1" ht="18" customHeight="1">
      <c r="A51" s="210">
        <v>45</v>
      </c>
      <c r="B51" s="229" t="s">
        <v>87</v>
      </c>
      <c r="C51" s="230">
        <v>4418</v>
      </c>
      <c r="D51" s="231">
        <v>386.78144635581702</v>
      </c>
      <c r="E51" s="230">
        <v>574</v>
      </c>
      <c r="F51" s="231">
        <v>532.81613240418108</v>
      </c>
      <c r="G51" s="230">
        <v>116483</v>
      </c>
      <c r="H51" s="231">
        <v>934.36162015057971</v>
      </c>
    </row>
    <row r="52" spans="1:233" s="232" customFormat="1" ht="18" hidden="1" customHeight="1">
      <c r="A52" s="210"/>
      <c r="B52" s="229"/>
      <c r="C52" s="230"/>
      <c r="D52" s="231"/>
      <c r="E52" s="230"/>
      <c r="F52" s="231"/>
      <c r="G52" s="230"/>
      <c r="H52" s="231"/>
    </row>
    <row r="53" spans="1:233" s="228" customFormat="1" ht="18" customHeight="1">
      <c r="A53" s="210"/>
      <c r="B53" s="223" t="s">
        <v>88</v>
      </c>
      <c r="C53" s="224">
        <v>49593</v>
      </c>
      <c r="D53" s="225">
        <v>406.5842082551971</v>
      </c>
      <c r="E53" s="224">
        <v>1367</v>
      </c>
      <c r="F53" s="225">
        <v>647.58701536210731</v>
      </c>
      <c r="G53" s="224">
        <v>1734563</v>
      </c>
      <c r="H53" s="225">
        <v>1050.8641633771736</v>
      </c>
      <c r="I53" s="226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7"/>
      <c r="BM53" s="227"/>
      <c r="BN53" s="227"/>
      <c r="BO53" s="227"/>
      <c r="BP53" s="227"/>
      <c r="BQ53" s="227"/>
      <c r="BR53" s="227"/>
      <c r="BS53" s="227"/>
      <c r="BT53" s="227"/>
      <c r="BU53" s="227"/>
      <c r="BV53" s="227"/>
      <c r="BW53" s="227"/>
      <c r="BX53" s="227"/>
      <c r="BY53" s="227"/>
      <c r="BZ53" s="227"/>
      <c r="CA53" s="227"/>
      <c r="CB53" s="227"/>
      <c r="CC53" s="227"/>
      <c r="CD53" s="227"/>
      <c r="CE53" s="227"/>
      <c r="CF53" s="227"/>
      <c r="CG53" s="227"/>
      <c r="CH53" s="227"/>
      <c r="CI53" s="227"/>
      <c r="CJ53" s="227"/>
      <c r="CK53" s="227"/>
      <c r="CL53" s="227"/>
      <c r="CM53" s="227"/>
      <c r="CN53" s="227"/>
      <c r="CO53" s="227"/>
      <c r="CP53" s="227"/>
      <c r="CQ53" s="227"/>
      <c r="CR53" s="227"/>
      <c r="CS53" s="227"/>
      <c r="CT53" s="227"/>
      <c r="CU53" s="227"/>
      <c r="CV53" s="227"/>
      <c r="CW53" s="227"/>
      <c r="CX53" s="227"/>
      <c r="CY53" s="227"/>
      <c r="CZ53" s="227"/>
      <c r="DA53" s="227"/>
      <c r="DB53" s="227"/>
      <c r="DC53" s="227"/>
      <c r="DD53" s="227"/>
      <c r="DE53" s="227"/>
      <c r="DF53" s="227"/>
      <c r="DG53" s="227"/>
      <c r="DH53" s="227"/>
      <c r="DI53" s="227"/>
      <c r="DJ53" s="227"/>
      <c r="DK53" s="227"/>
      <c r="DL53" s="227"/>
      <c r="DM53" s="227"/>
      <c r="DN53" s="227"/>
      <c r="DO53" s="227"/>
      <c r="DP53" s="227"/>
      <c r="DQ53" s="227"/>
      <c r="DR53" s="227"/>
      <c r="DS53" s="227"/>
      <c r="DT53" s="227"/>
      <c r="DU53" s="227"/>
      <c r="DV53" s="227"/>
      <c r="DW53" s="227"/>
      <c r="DX53" s="227"/>
      <c r="DY53" s="227"/>
      <c r="DZ53" s="227"/>
      <c r="EA53" s="227"/>
      <c r="EB53" s="227"/>
      <c r="EC53" s="227"/>
      <c r="ED53" s="227"/>
      <c r="EE53" s="227"/>
      <c r="EF53" s="227"/>
      <c r="EG53" s="227"/>
      <c r="EH53" s="227"/>
      <c r="EI53" s="227"/>
      <c r="EJ53" s="227"/>
      <c r="EK53" s="227"/>
      <c r="EL53" s="227"/>
      <c r="EM53" s="227"/>
      <c r="EN53" s="227"/>
      <c r="EO53" s="227"/>
      <c r="EP53" s="227"/>
      <c r="EQ53" s="227"/>
      <c r="ER53" s="227"/>
      <c r="ES53" s="227"/>
      <c r="ET53" s="227"/>
      <c r="EU53" s="227"/>
      <c r="EV53" s="227"/>
      <c r="EW53" s="227"/>
      <c r="EX53" s="227"/>
      <c r="EY53" s="227"/>
      <c r="EZ53" s="227"/>
      <c r="FA53" s="227"/>
      <c r="FB53" s="227"/>
      <c r="FC53" s="227"/>
      <c r="FD53" s="227"/>
      <c r="FE53" s="227"/>
      <c r="FF53" s="227"/>
      <c r="FG53" s="227"/>
      <c r="FH53" s="227"/>
      <c r="FI53" s="227"/>
      <c r="FJ53" s="227"/>
      <c r="FK53" s="227"/>
      <c r="FL53" s="227"/>
      <c r="FM53" s="227"/>
      <c r="FN53" s="227"/>
      <c r="FO53" s="227"/>
      <c r="FP53" s="227"/>
      <c r="FQ53" s="227"/>
      <c r="FR53" s="227"/>
      <c r="FS53" s="227"/>
      <c r="FT53" s="227"/>
      <c r="FU53" s="227"/>
      <c r="FV53" s="227"/>
      <c r="FW53" s="227"/>
      <c r="FX53" s="227"/>
      <c r="FY53" s="227"/>
      <c r="FZ53" s="227"/>
      <c r="GA53" s="227"/>
      <c r="GB53" s="227"/>
      <c r="GC53" s="227"/>
      <c r="GD53" s="227"/>
      <c r="GE53" s="227"/>
      <c r="GF53" s="227"/>
      <c r="GG53" s="227"/>
      <c r="GH53" s="227"/>
      <c r="GI53" s="227"/>
      <c r="GJ53" s="227"/>
      <c r="GK53" s="227"/>
      <c r="GL53" s="227"/>
      <c r="GM53" s="227"/>
      <c r="GN53" s="227"/>
      <c r="GO53" s="227"/>
      <c r="GP53" s="227"/>
      <c r="GQ53" s="227"/>
      <c r="GR53" s="227"/>
      <c r="GS53" s="227"/>
      <c r="GT53" s="227"/>
      <c r="GU53" s="227"/>
      <c r="GV53" s="227"/>
      <c r="GW53" s="227"/>
      <c r="GX53" s="227"/>
      <c r="GY53" s="227"/>
      <c r="GZ53" s="227"/>
      <c r="HA53" s="227"/>
      <c r="HB53" s="227"/>
      <c r="HC53" s="227"/>
      <c r="HD53" s="227"/>
      <c r="HE53" s="227"/>
      <c r="HF53" s="227"/>
      <c r="HG53" s="227"/>
      <c r="HH53" s="227"/>
      <c r="HI53" s="227"/>
      <c r="HJ53" s="227"/>
      <c r="HK53" s="227"/>
      <c r="HL53" s="227"/>
      <c r="HM53" s="227"/>
      <c r="HN53" s="227"/>
      <c r="HO53" s="227"/>
      <c r="HP53" s="227"/>
      <c r="HQ53" s="227"/>
      <c r="HR53" s="227"/>
      <c r="HS53" s="227"/>
      <c r="HT53" s="227"/>
      <c r="HU53" s="227"/>
      <c r="HV53" s="227"/>
      <c r="HW53" s="227"/>
      <c r="HX53" s="227"/>
      <c r="HY53" s="227"/>
    </row>
    <row r="54" spans="1:233" s="232" customFormat="1" ht="18" customHeight="1">
      <c r="A54" s="210">
        <v>8</v>
      </c>
      <c r="B54" s="229" t="s">
        <v>89</v>
      </c>
      <c r="C54" s="230">
        <v>36493</v>
      </c>
      <c r="D54" s="231">
        <v>420.24315896199266</v>
      </c>
      <c r="E54" s="230">
        <v>1062</v>
      </c>
      <c r="F54" s="231">
        <v>658.21070621468925</v>
      </c>
      <c r="G54" s="230">
        <v>1304258</v>
      </c>
      <c r="H54" s="231">
        <v>1086.1599871114461</v>
      </c>
    </row>
    <row r="55" spans="1:233" s="232" customFormat="1" ht="18" customHeight="1">
      <c r="A55" s="210">
        <v>17</v>
      </c>
      <c r="B55" s="229" t="s">
        <v>90</v>
      </c>
      <c r="C55" s="230">
        <v>4494</v>
      </c>
      <c r="D55" s="231">
        <v>355.84616377392075</v>
      </c>
      <c r="E55" s="230">
        <v>55</v>
      </c>
      <c r="F55" s="231">
        <v>617.72836363636361</v>
      </c>
      <c r="G55" s="230">
        <v>159660</v>
      </c>
      <c r="H55" s="231">
        <v>933.7008611424277</v>
      </c>
    </row>
    <row r="56" spans="1:233" s="232" customFormat="1" ht="18" customHeight="1">
      <c r="A56" s="210">
        <v>25</v>
      </c>
      <c r="B56" s="229" t="s">
        <v>91</v>
      </c>
      <c r="C56" s="230">
        <v>3222</v>
      </c>
      <c r="D56" s="231">
        <v>372.10222222222217</v>
      </c>
      <c r="E56" s="230">
        <v>67</v>
      </c>
      <c r="F56" s="231">
        <v>571.3592537313433</v>
      </c>
      <c r="G56" s="230">
        <v>99565</v>
      </c>
      <c r="H56" s="231">
        <v>894.20670436398348</v>
      </c>
    </row>
    <row r="57" spans="1:233" s="232" customFormat="1" ht="18" customHeight="1">
      <c r="A57" s="210">
        <v>43</v>
      </c>
      <c r="B57" s="229" t="s">
        <v>92</v>
      </c>
      <c r="C57" s="230">
        <v>5384</v>
      </c>
      <c r="D57" s="231">
        <v>376.98941679049028</v>
      </c>
      <c r="E57" s="230">
        <v>183</v>
      </c>
      <c r="F57" s="231">
        <v>622.81721311475417</v>
      </c>
      <c r="G57" s="230">
        <v>171080</v>
      </c>
      <c r="H57" s="231">
        <v>982.29409247135789</v>
      </c>
    </row>
    <row r="58" spans="1:233" s="232" customFormat="1" ht="18" hidden="1" customHeight="1">
      <c r="A58" s="210"/>
      <c r="B58" s="229"/>
      <c r="C58" s="230"/>
      <c r="D58" s="231"/>
      <c r="E58" s="230"/>
      <c r="F58" s="231"/>
      <c r="G58" s="230"/>
      <c r="H58" s="231"/>
    </row>
    <row r="59" spans="1:233" s="228" customFormat="1" ht="18" customHeight="1">
      <c r="A59" s="210"/>
      <c r="B59" s="223" t="s">
        <v>93</v>
      </c>
      <c r="C59" s="224">
        <v>37308</v>
      </c>
      <c r="D59" s="225">
        <v>387.00157017261711</v>
      </c>
      <c r="E59" s="224">
        <v>2591</v>
      </c>
      <c r="F59" s="225">
        <v>582.36014666152062</v>
      </c>
      <c r="G59" s="224">
        <v>1001053</v>
      </c>
      <c r="H59" s="225">
        <v>933.18445758616167</v>
      </c>
      <c r="I59" s="226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7"/>
      <c r="BV59" s="227"/>
      <c r="BW59" s="227"/>
      <c r="BX59" s="227"/>
      <c r="BY59" s="227"/>
      <c r="BZ59" s="227"/>
      <c r="CA59" s="227"/>
      <c r="CB59" s="227"/>
      <c r="CC59" s="227"/>
      <c r="CD59" s="227"/>
      <c r="CE59" s="227"/>
      <c r="CF59" s="227"/>
      <c r="CG59" s="227"/>
      <c r="CH59" s="227"/>
      <c r="CI59" s="227"/>
      <c r="CJ59" s="227"/>
      <c r="CK59" s="227"/>
      <c r="CL59" s="227"/>
      <c r="CM59" s="227"/>
      <c r="CN59" s="227"/>
      <c r="CO59" s="227"/>
      <c r="CP59" s="227"/>
      <c r="CQ59" s="227"/>
      <c r="CR59" s="227"/>
      <c r="CS59" s="227"/>
      <c r="CT59" s="227"/>
      <c r="CU59" s="227"/>
      <c r="CV59" s="227"/>
      <c r="CW59" s="227"/>
      <c r="CX59" s="227"/>
      <c r="CY59" s="227"/>
      <c r="CZ59" s="227"/>
      <c r="DA59" s="227"/>
      <c r="DB59" s="227"/>
      <c r="DC59" s="227"/>
      <c r="DD59" s="227"/>
      <c r="DE59" s="227"/>
      <c r="DF59" s="227"/>
      <c r="DG59" s="227"/>
      <c r="DH59" s="227"/>
      <c r="DI59" s="227"/>
      <c r="DJ59" s="227"/>
      <c r="DK59" s="227"/>
      <c r="DL59" s="227"/>
      <c r="DM59" s="227"/>
      <c r="DN59" s="227"/>
      <c r="DO59" s="227"/>
      <c r="DP59" s="227"/>
      <c r="DQ59" s="227"/>
      <c r="DR59" s="227"/>
      <c r="DS59" s="227"/>
      <c r="DT59" s="227"/>
      <c r="DU59" s="227"/>
      <c r="DV59" s="227"/>
      <c r="DW59" s="227"/>
      <c r="DX59" s="227"/>
      <c r="DY59" s="227"/>
      <c r="DZ59" s="227"/>
      <c r="EA59" s="227"/>
      <c r="EB59" s="227"/>
      <c r="EC59" s="227"/>
      <c r="ED59" s="227"/>
      <c r="EE59" s="227"/>
      <c r="EF59" s="227"/>
      <c r="EG59" s="227"/>
      <c r="EH59" s="227"/>
      <c r="EI59" s="227"/>
      <c r="EJ59" s="227"/>
      <c r="EK59" s="227"/>
      <c r="EL59" s="227"/>
      <c r="EM59" s="227"/>
      <c r="EN59" s="227"/>
      <c r="EO59" s="227"/>
      <c r="EP59" s="227"/>
      <c r="EQ59" s="227"/>
      <c r="ER59" s="227"/>
      <c r="ES59" s="227"/>
      <c r="ET59" s="227"/>
      <c r="EU59" s="227"/>
      <c r="EV59" s="227"/>
      <c r="EW59" s="227"/>
      <c r="EX59" s="227"/>
      <c r="EY59" s="227"/>
      <c r="EZ59" s="227"/>
      <c r="FA59" s="227"/>
      <c r="FB59" s="227"/>
      <c r="FC59" s="227"/>
      <c r="FD59" s="227"/>
      <c r="FE59" s="227"/>
      <c r="FF59" s="227"/>
      <c r="FG59" s="227"/>
      <c r="FH59" s="227"/>
      <c r="FI59" s="227"/>
      <c r="FJ59" s="227"/>
      <c r="FK59" s="227"/>
      <c r="FL59" s="227"/>
      <c r="FM59" s="227"/>
      <c r="FN59" s="227"/>
      <c r="FO59" s="227"/>
      <c r="FP59" s="227"/>
      <c r="FQ59" s="227"/>
      <c r="FR59" s="227"/>
      <c r="FS59" s="227"/>
      <c r="FT59" s="227"/>
      <c r="FU59" s="227"/>
      <c r="FV59" s="227"/>
      <c r="FW59" s="227"/>
      <c r="FX59" s="227"/>
      <c r="FY59" s="227"/>
      <c r="FZ59" s="227"/>
      <c r="GA59" s="227"/>
      <c r="GB59" s="227"/>
      <c r="GC59" s="227"/>
      <c r="GD59" s="227"/>
      <c r="GE59" s="227"/>
      <c r="GF59" s="227"/>
      <c r="GG59" s="227"/>
      <c r="GH59" s="227"/>
      <c r="GI59" s="227"/>
      <c r="GJ59" s="227"/>
      <c r="GK59" s="227"/>
      <c r="GL59" s="227"/>
      <c r="GM59" s="227"/>
      <c r="GN59" s="227"/>
      <c r="GO59" s="227"/>
      <c r="GP59" s="227"/>
      <c r="GQ59" s="227"/>
      <c r="GR59" s="227"/>
      <c r="GS59" s="227"/>
      <c r="GT59" s="227"/>
      <c r="GU59" s="227"/>
      <c r="GV59" s="227"/>
      <c r="GW59" s="227"/>
      <c r="GX59" s="227"/>
      <c r="GY59" s="227"/>
      <c r="GZ59" s="227"/>
      <c r="HA59" s="227"/>
      <c r="HB59" s="227"/>
      <c r="HC59" s="227"/>
      <c r="HD59" s="227"/>
      <c r="HE59" s="227"/>
      <c r="HF59" s="227"/>
      <c r="HG59" s="227"/>
      <c r="HH59" s="227"/>
      <c r="HI59" s="227"/>
      <c r="HJ59" s="227"/>
      <c r="HK59" s="227"/>
      <c r="HL59" s="227"/>
      <c r="HM59" s="227"/>
      <c r="HN59" s="227"/>
      <c r="HO59" s="227"/>
      <c r="HP59" s="227"/>
      <c r="HQ59" s="227"/>
      <c r="HR59" s="227"/>
      <c r="HS59" s="227"/>
      <c r="HT59" s="227"/>
      <c r="HU59" s="227"/>
      <c r="HV59" s="227"/>
      <c r="HW59" s="227"/>
      <c r="HX59" s="227"/>
      <c r="HY59" s="227"/>
    </row>
    <row r="60" spans="1:233" s="232" customFormat="1" ht="18" customHeight="1">
      <c r="A60" s="210">
        <v>3</v>
      </c>
      <c r="B60" s="229" t="s">
        <v>94</v>
      </c>
      <c r="C60" s="230">
        <v>12167</v>
      </c>
      <c r="D60" s="231">
        <v>362.20762225692442</v>
      </c>
      <c r="E60" s="230">
        <v>1161</v>
      </c>
      <c r="F60" s="231">
        <v>575.08211886304912</v>
      </c>
      <c r="G60" s="230">
        <v>322738</v>
      </c>
      <c r="H60" s="231">
        <v>876.35850157093364</v>
      </c>
    </row>
    <row r="61" spans="1:233" s="232" customFormat="1" ht="18" customHeight="1">
      <c r="A61" s="210">
        <v>12</v>
      </c>
      <c r="B61" s="229" t="s">
        <v>95</v>
      </c>
      <c r="C61" s="230">
        <v>4461</v>
      </c>
      <c r="D61" s="231">
        <v>387.5522506164537</v>
      </c>
      <c r="E61" s="230">
        <v>244</v>
      </c>
      <c r="F61" s="231">
        <v>541.65200819672134</v>
      </c>
      <c r="G61" s="230">
        <v>132461</v>
      </c>
      <c r="H61" s="231">
        <v>902.20946580502994</v>
      </c>
    </row>
    <row r="62" spans="1:233" s="232" customFormat="1" ht="18" customHeight="1">
      <c r="A62" s="210">
        <v>46</v>
      </c>
      <c r="B62" s="229" t="s">
        <v>96</v>
      </c>
      <c r="C62" s="230">
        <v>20680</v>
      </c>
      <c r="D62" s="231">
        <v>401.47020551257253</v>
      </c>
      <c r="E62" s="230">
        <v>1186</v>
      </c>
      <c r="F62" s="231">
        <v>597.85978920741991</v>
      </c>
      <c r="G62" s="230">
        <v>545854</v>
      </c>
      <c r="H62" s="231">
        <v>974.29961617941785</v>
      </c>
    </row>
    <row r="63" spans="1:233" s="232" customFormat="1" ht="18" hidden="1" customHeight="1">
      <c r="A63" s="210"/>
      <c r="B63" s="229"/>
      <c r="C63" s="230"/>
      <c r="D63" s="231"/>
      <c r="E63" s="230"/>
      <c r="F63" s="231"/>
      <c r="G63" s="230"/>
      <c r="H63" s="231"/>
    </row>
    <row r="64" spans="1:233" s="228" customFormat="1" ht="18" customHeight="1">
      <c r="A64" s="210"/>
      <c r="B64" s="223" t="s">
        <v>97</v>
      </c>
      <c r="C64" s="224">
        <v>9716</v>
      </c>
      <c r="D64" s="225">
        <v>403.35271202140802</v>
      </c>
      <c r="E64" s="224">
        <v>1976</v>
      </c>
      <c r="F64" s="225">
        <v>524.48115890688268</v>
      </c>
      <c r="G64" s="224">
        <v>229149</v>
      </c>
      <c r="H64" s="225">
        <v>843.51737380481734</v>
      </c>
      <c r="I64" s="226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7"/>
      <c r="BM64" s="227"/>
      <c r="BN64" s="227"/>
      <c r="BO64" s="227"/>
      <c r="BP64" s="227"/>
      <c r="BQ64" s="227"/>
      <c r="BR64" s="227"/>
      <c r="BS64" s="227"/>
      <c r="BT64" s="227"/>
      <c r="BU64" s="227"/>
      <c r="BV64" s="227"/>
      <c r="BW64" s="227"/>
      <c r="BX64" s="227"/>
      <c r="BY64" s="227"/>
      <c r="BZ64" s="227"/>
      <c r="CA64" s="227"/>
      <c r="CB64" s="227"/>
      <c r="CC64" s="227"/>
      <c r="CD64" s="227"/>
      <c r="CE64" s="227"/>
      <c r="CF64" s="227"/>
      <c r="CG64" s="227"/>
      <c r="CH64" s="227"/>
      <c r="CI64" s="227"/>
      <c r="CJ64" s="227"/>
      <c r="CK64" s="227"/>
      <c r="CL64" s="227"/>
      <c r="CM64" s="227"/>
      <c r="CN64" s="227"/>
      <c r="CO64" s="227"/>
      <c r="CP64" s="227"/>
      <c r="CQ64" s="227"/>
      <c r="CR64" s="227"/>
      <c r="CS64" s="227"/>
      <c r="CT64" s="227"/>
      <c r="CU64" s="227"/>
      <c r="CV64" s="227"/>
      <c r="CW64" s="227"/>
      <c r="CX64" s="227"/>
      <c r="CY64" s="227"/>
      <c r="CZ64" s="227"/>
      <c r="DA64" s="227"/>
      <c r="DB64" s="227"/>
      <c r="DC64" s="227"/>
      <c r="DD64" s="227"/>
      <c r="DE64" s="227"/>
      <c r="DF64" s="227"/>
      <c r="DG64" s="227"/>
      <c r="DH64" s="227"/>
      <c r="DI64" s="227"/>
      <c r="DJ64" s="227"/>
      <c r="DK64" s="227"/>
      <c r="DL64" s="227"/>
      <c r="DM64" s="227"/>
      <c r="DN64" s="227"/>
      <c r="DO64" s="227"/>
      <c r="DP64" s="227"/>
      <c r="DQ64" s="227"/>
      <c r="DR64" s="227"/>
      <c r="DS64" s="227"/>
      <c r="DT64" s="227"/>
      <c r="DU64" s="227"/>
      <c r="DV64" s="227"/>
      <c r="DW64" s="227"/>
      <c r="DX64" s="227"/>
      <c r="DY64" s="227"/>
      <c r="DZ64" s="227"/>
      <c r="EA64" s="227"/>
      <c r="EB64" s="227"/>
      <c r="EC64" s="227"/>
      <c r="ED64" s="227"/>
      <c r="EE64" s="227"/>
      <c r="EF64" s="227"/>
      <c r="EG64" s="227"/>
      <c r="EH64" s="227"/>
      <c r="EI64" s="227"/>
      <c r="EJ64" s="227"/>
      <c r="EK64" s="227"/>
      <c r="EL64" s="227"/>
      <c r="EM64" s="227"/>
      <c r="EN64" s="227"/>
      <c r="EO64" s="227"/>
      <c r="EP64" s="227"/>
      <c r="EQ64" s="227"/>
      <c r="ER64" s="227"/>
      <c r="ES64" s="227"/>
      <c r="ET64" s="227"/>
      <c r="EU64" s="227"/>
      <c r="EV64" s="227"/>
      <c r="EW64" s="227"/>
      <c r="EX64" s="227"/>
      <c r="EY64" s="227"/>
      <c r="EZ64" s="227"/>
      <c r="FA64" s="227"/>
      <c r="FB64" s="227"/>
      <c r="FC64" s="227"/>
      <c r="FD64" s="227"/>
      <c r="FE64" s="227"/>
      <c r="FF64" s="227"/>
      <c r="FG64" s="227"/>
      <c r="FH64" s="227"/>
      <c r="FI64" s="227"/>
      <c r="FJ64" s="227"/>
      <c r="FK64" s="227"/>
      <c r="FL64" s="227"/>
      <c r="FM64" s="227"/>
      <c r="FN64" s="227"/>
      <c r="FO64" s="227"/>
      <c r="FP64" s="227"/>
      <c r="FQ64" s="227"/>
      <c r="FR64" s="227"/>
      <c r="FS64" s="227"/>
      <c r="FT64" s="227"/>
      <c r="FU64" s="227"/>
      <c r="FV64" s="227"/>
      <c r="FW64" s="227"/>
      <c r="FX64" s="227"/>
      <c r="FY64" s="227"/>
      <c r="FZ64" s="227"/>
      <c r="GA64" s="227"/>
      <c r="GB64" s="227"/>
      <c r="GC64" s="227"/>
      <c r="GD64" s="227"/>
      <c r="GE64" s="227"/>
      <c r="GF64" s="227"/>
      <c r="GG64" s="227"/>
      <c r="GH64" s="227"/>
      <c r="GI64" s="227"/>
      <c r="GJ64" s="227"/>
      <c r="GK64" s="227"/>
      <c r="GL64" s="227"/>
      <c r="GM64" s="227"/>
      <c r="GN64" s="227"/>
      <c r="GO64" s="227"/>
      <c r="GP64" s="227"/>
      <c r="GQ64" s="227"/>
      <c r="GR64" s="227"/>
      <c r="GS64" s="227"/>
      <c r="GT64" s="227"/>
      <c r="GU64" s="227"/>
      <c r="GV64" s="227"/>
      <c r="GW64" s="227"/>
      <c r="GX64" s="227"/>
      <c r="GY64" s="227"/>
      <c r="GZ64" s="227"/>
      <c r="HA64" s="227"/>
      <c r="HB64" s="227"/>
      <c r="HC64" s="227"/>
      <c r="HD64" s="227"/>
      <c r="HE64" s="227"/>
      <c r="HF64" s="227"/>
      <c r="HG64" s="227"/>
      <c r="HH64" s="227"/>
      <c r="HI64" s="227"/>
      <c r="HJ64" s="227"/>
      <c r="HK64" s="227"/>
      <c r="HL64" s="227"/>
      <c r="HM64" s="227"/>
      <c r="HN64" s="227"/>
      <c r="HO64" s="227"/>
      <c r="HP64" s="227"/>
      <c r="HQ64" s="227"/>
      <c r="HR64" s="227"/>
      <c r="HS64" s="227"/>
      <c r="HT64" s="227"/>
      <c r="HU64" s="227"/>
      <c r="HV64" s="227"/>
      <c r="HW64" s="227"/>
      <c r="HX64" s="227"/>
      <c r="HY64" s="227"/>
    </row>
    <row r="65" spans="1:233" s="232" customFormat="1" ht="18" customHeight="1">
      <c r="A65" s="210">
        <v>6</v>
      </c>
      <c r="B65" s="229" t="s">
        <v>98</v>
      </c>
      <c r="C65" s="230">
        <v>6225</v>
      </c>
      <c r="D65" s="231">
        <v>401.52830040160649</v>
      </c>
      <c r="E65" s="230">
        <v>1366</v>
      </c>
      <c r="F65" s="231">
        <v>520.81274524158118</v>
      </c>
      <c r="G65" s="230">
        <v>133816</v>
      </c>
      <c r="H65" s="231">
        <v>849.70450020924307</v>
      </c>
    </row>
    <row r="66" spans="1:233" s="232" customFormat="1" ht="18" customHeight="1">
      <c r="A66" s="210">
        <v>10</v>
      </c>
      <c r="B66" s="229" t="s">
        <v>99</v>
      </c>
      <c r="C66" s="230">
        <v>3491</v>
      </c>
      <c r="D66" s="231">
        <v>406.60592380406769</v>
      </c>
      <c r="E66" s="230">
        <v>610</v>
      </c>
      <c r="F66" s="231">
        <v>532.69599999999991</v>
      </c>
      <c r="G66" s="230">
        <v>95333</v>
      </c>
      <c r="H66" s="231">
        <v>834.83269476466728</v>
      </c>
    </row>
    <row r="67" spans="1:233" s="232" customFormat="1" ht="18" hidden="1" customHeight="1">
      <c r="A67" s="210"/>
      <c r="B67" s="229"/>
      <c r="C67" s="230"/>
      <c r="D67" s="231"/>
      <c r="E67" s="230"/>
      <c r="F67" s="231"/>
      <c r="G67" s="230"/>
      <c r="H67" s="231"/>
    </row>
    <row r="68" spans="1:233" s="228" customFormat="1" ht="18" customHeight="1">
      <c r="A68" s="210"/>
      <c r="B68" s="223" t="s">
        <v>100</v>
      </c>
      <c r="C68" s="224">
        <v>23507</v>
      </c>
      <c r="D68" s="225">
        <v>405.06537754711366</v>
      </c>
      <c r="E68" s="224">
        <v>6604</v>
      </c>
      <c r="F68" s="225">
        <v>526.24979860690485</v>
      </c>
      <c r="G68" s="224">
        <v>764426</v>
      </c>
      <c r="H68" s="225">
        <v>861.26138693608016</v>
      </c>
      <c r="I68" s="226"/>
      <c r="J68" s="227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7"/>
      <c r="BM68" s="227"/>
      <c r="BN68" s="227"/>
      <c r="BO68" s="227"/>
      <c r="BP68" s="227"/>
      <c r="BQ68" s="227"/>
      <c r="BR68" s="227"/>
      <c r="BS68" s="227"/>
      <c r="BT68" s="227"/>
      <c r="BU68" s="227"/>
      <c r="BV68" s="227"/>
      <c r="BW68" s="227"/>
      <c r="BX68" s="227"/>
      <c r="BY68" s="227"/>
      <c r="BZ68" s="227"/>
      <c r="CA68" s="227"/>
      <c r="CB68" s="227"/>
      <c r="CC68" s="227"/>
      <c r="CD68" s="227"/>
      <c r="CE68" s="227"/>
      <c r="CF68" s="227"/>
      <c r="CG68" s="227"/>
      <c r="CH68" s="227"/>
      <c r="CI68" s="227"/>
      <c r="CJ68" s="227"/>
      <c r="CK68" s="227"/>
      <c r="CL68" s="227"/>
      <c r="CM68" s="227"/>
      <c r="CN68" s="227"/>
      <c r="CO68" s="227"/>
      <c r="CP68" s="227"/>
      <c r="CQ68" s="227"/>
      <c r="CR68" s="227"/>
      <c r="CS68" s="227"/>
      <c r="CT68" s="227"/>
      <c r="CU68" s="227"/>
      <c r="CV68" s="227"/>
      <c r="CW68" s="227"/>
      <c r="CX68" s="227"/>
      <c r="CY68" s="227"/>
      <c r="CZ68" s="227"/>
      <c r="DA68" s="227"/>
      <c r="DB68" s="227"/>
      <c r="DC68" s="227"/>
      <c r="DD68" s="227"/>
      <c r="DE68" s="227"/>
      <c r="DF68" s="227"/>
      <c r="DG68" s="227"/>
      <c r="DH68" s="227"/>
      <c r="DI68" s="227"/>
      <c r="DJ68" s="227"/>
      <c r="DK68" s="227"/>
      <c r="DL68" s="227"/>
      <c r="DM68" s="227"/>
      <c r="DN68" s="227"/>
      <c r="DO68" s="227"/>
      <c r="DP68" s="227"/>
      <c r="DQ68" s="227"/>
      <c r="DR68" s="227"/>
      <c r="DS68" s="227"/>
      <c r="DT68" s="227"/>
      <c r="DU68" s="227"/>
      <c r="DV68" s="227"/>
      <c r="DW68" s="227"/>
      <c r="DX68" s="227"/>
      <c r="DY68" s="227"/>
      <c r="DZ68" s="227"/>
      <c r="EA68" s="227"/>
      <c r="EB68" s="227"/>
      <c r="EC68" s="227"/>
      <c r="ED68" s="227"/>
      <c r="EE68" s="227"/>
      <c r="EF68" s="227"/>
      <c r="EG68" s="227"/>
      <c r="EH68" s="227"/>
      <c r="EI68" s="227"/>
      <c r="EJ68" s="227"/>
      <c r="EK68" s="227"/>
      <c r="EL68" s="227"/>
      <c r="EM68" s="227"/>
      <c r="EN68" s="227"/>
      <c r="EO68" s="227"/>
      <c r="EP68" s="227"/>
      <c r="EQ68" s="227"/>
      <c r="ER68" s="227"/>
      <c r="ES68" s="227"/>
      <c r="ET68" s="227"/>
      <c r="EU68" s="227"/>
      <c r="EV68" s="227"/>
      <c r="EW68" s="227"/>
      <c r="EX68" s="227"/>
      <c r="EY68" s="227"/>
      <c r="EZ68" s="227"/>
      <c r="FA68" s="227"/>
      <c r="FB68" s="227"/>
      <c r="FC68" s="227"/>
      <c r="FD68" s="227"/>
      <c r="FE68" s="227"/>
      <c r="FF68" s="227"/>
      <c r="FG68" s="227"/>
      <c r="FH68" s="227"/>
      <c r="FI68" s="227"/>
      <c r="FJ68" s="227"/>
      <c r="FK68" s="227"/>
      <c r="FL68" s="227"/>
      <c r="FM68" s="227"/>
      <c r="FN68" s="227"/>
      <c r="FO68" s="227"/>
      <c r="FP68" s="227"/>
      <c r="FQ68" s="227"/>
      <c r="FR68" s="227"/>
      <c r="FS68" s="227"/>
      <c r="FT68" s="227"/>
      <c r="FU68" s="227"/>
      <c r="FV68" s="227"/>
      <c r="FW68" s="227"/>
      <c r="FX68" s="227"/>
      <c r="FY68" s="227"/>
      <c r="FZ68" s="227"/>
      <c r="GA68" s="227"/>
      <c r="GB68" s="227"/>
      <c r="GC68" s="227"/>
      <c r="GD68" s="227"/>
      <c r="GE68" s="227"/>
      <c r="GF68" s="227"/>
      <c r="GG68" s="227"/>
      <c r="GH68" s="227"/>
      <c r="GI68" s="227"/>
      <c r="GJ68" s="227"/>
      <c r="GK68" s="227"/>
      <c r="GL68" s="227"/>
      <c r="GM68" s="227"/>
      <c r="GN68" s="227"/>
      <c r="GO68" s="227"/>
      <c r="GP68" s="227"/>
      <c r="GQ68" s="227"/>
      <c r="GR68" s="227"/>
      <c r="GS68" s="227"/>
      <c r="GT68" s="227"/>
      <c r="GU68" s="227"/>
      <c r="GV68" s="227"/>
      <c r="GW68" s="227"/>
      <c r="GX68" s="227"/>
      <c r="GY68" s="227"/>
      <c r="GZ68" s="227"/>
      <c r="HA68" s="227"/>
      <c r="HB68" s="227"/>
      <c r="HC68" s="227"/>
      <c r="HD68" s="227"/>
      <c r="HE68" s="227"/>
      <c r="HF68" s="227"/>
      <c r="HG68" s="227"/>
      <c r="HH68" s="227"/>
      <c r="HI68" s="227"/>
      <c r="HJ68" s="227"/>
      <c r="HK68" s="227"/>
      <c r="HL68" s="227"/>
      <c r="HM68" s="227"/>
      <c r="HN68" s="227"/>
      <c r="HO68" s="227"/>
      <c r="HP68" s="227"/>
      <c r="HQ68" s="227"/>
      <c r="HR68" s="227"/>
      <c r="HS68" s="227"/>
      <c r="HT68" s="227"/>
      <c r="HU68" s="227"/>
      <c r="HV68" s="227"/>
      <c r="HW68" s="227"/>
      <c r="HX68" s="227"/>
      <c r="HY68" s="227"/>
    </row>
    <row r="69" spans="1:233" s="232" customFormat="1" ht="18" customHeight="1">
      <c r="A69" s="210">
        <v>15</v>
      </c>
      <c r="B69" s="229" t="s">
        <v>101</v>
      </c>
      <c r="C69" s="230">
        <v>9440</v>
      </c>
      <c r="D69" s="231">
        <v>416.48319597457629</v>
      </c>
      <c r="E69" s="230">
        <v>2405</v>
      </c>
      <c r="F69" s="231">
        <v>540.25125987525973</v>
      </c>
      <c r="G69" s="230">
        <v>299345</v>
      </c>
      <c r="H69" s="231">
        <v>905.89295819205302</v>
      </c>
    </row>
    <row r="70" spans="1:233" s="232" customFormat="1" ht="18" customHeight="1">
      <c r="A70" s="210">
        <v>27</v>
      </c>
      <c r="B70" s="229" t="s">
        <v>102</v>
      </c>
      <c r="C70" s="230">
        <v>3087</v>
      </c>
      <c r="D70" s="231">
        <v>399.14403952057023</v>
      </c>
      <c r="E70" s="230">
        <v>942</v>
      </c>
      <c r="F70" s="231">
        <v>495.76107218683643</v>
      </c>
      <c r="G70" s="230">
        <v>115246</v>
      </c>
      <c r="H70" s="231">
        <v>767.82192093434946</v>
      </c>
    </row>
    <row r="71" spans="1:233" s="232" customFormat="1" ht="18" customHeight="1">
      <c r="A71" s="210">
        <v>32</v>
      </c>
      <c r="B71" s="229" t="s">
        <v>103</v>
      </c>
      <c r="C71" s="230">
        <v>2749</v>
      </c>
      <c r="D71" s="231">
        <v>399.04303383048364</v>
      </c>
      <c r="E71" s="230">
        <v>1231</v>
      </c>
      <c r="F71" s="231">
        <v>492.13450852965076</v>
      </c>
      <c r="G71" s="230">
        <v>107262</v>
      </c>
      <c r="H71" s="231">
        <v>745.22204667076801</v>
      </c>
    </row>
    <row r="72" spans="1:233" s="232" customFormat="1" ht="18" customHeight="1">
      <c r="A72" s="210">
        <v>36</v>
      </c>
      <c r="B72" s="229" t="s">
        <v>104</v>
      </c>
      <c r="C72" s="230">
        <v>8231</v>
      </c>
      <c r="D72" s="231">
        <v>396.20258899283209</v>
      </c>
      <c r="E72" s="230">
        <v>2026</v>
      </c>
      <c r="F72" s="231">
        <v>544.53350444225077</v>
      </c>
      <c r="G72" s="230">
        <v>242573</v>
      </c>
      <c r="H72" s="231">
        <v>901.88791468959857</v>
      </c>
    </row>
    <row r="73" spans="1:233" s="232" customFormat="1" ht="18" hidden="1" customHeight="1">
      <c r="A73" s="210"/>
      <c r="B73" s="229"/>
      <c r="C73" s="230"/>
      <c r="D73" s="231"/>
      <c r="E73" s="230"/>
      <c r="F73" s="231"/>
      <c r="G73" s="230"/>
      <c r="H73" s="231"/>
    </row>
    <row r="74" spans="1:233" s="228" customFormat="1" ht="18" customHeight="1">
      <c r="A74" s="210">
        <v>28</v>
      </c>
      <c r="B74" s="223" t="s">
        <v>105</v>
      </c>
      <c r="C74" s="224">
        <v>35611</v>
      </c>
      <c r="D74" s="225">
        <v>440.82834938642549</v>
      </c>
      <c r="E74" s="224">
        <v>2726</v>
      </c>
      <c r="F74" s="225">
        <v>671.42333088774762</v>
      </c>
      <c r="G74" s="224">
        <v>1171214</v>
      </c>
      <c r="H74" s="225">
        <v>1190.6797149453464</v>
      </c>
      <c r="I74" s="226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7"/>
      <c r="BM74" s="227"/>
      <c r="BN74" s="227"/>
      <c r="BO74" s="227"/>
      <c r="BP74" s="227"/>
      <c r="BQ74" s="227"/>
      <c r="BR74" s="227"/>
      <c r="BS74" s="227"/>
      <c r="BT74" s="227"/>
      <c r="BU74" s="227"/>
      <c r="BV74" s="227"/>
      <c r="BW74" s="227"/>
      <c r="BX74" s="227"/>
      <c r="BY74" s="227"/>
      <c r="BZ74" s="227"/>
      <c r="CA74" s="227"/>
      <c r="CB74" s="227"/>
      <c r="CC74" s="227"/>
      <c r="CD74" s="227"/>
      <c r="CE74" s="227"/>
      <c r="CF74" s="227"/>
      <c r="CG74" s="227"/>
      <c r="CH74" s="227"/>
      <c r="CI74" s="227"/>
      <c r="CJ74" s="227"/>
      <c r="CK74" s="227"/>
      <c r="CL74" s="227"/>
      <c r="CM74" s="227"/>
      <c r="CN74" s="227"/>
      <c r="CO74" s="227"/>
      <c r="CP74" s="227"/>
      <c r="CQ74" s="227"/>
      <c r="CR74" s="227"/>
      <c r="CS74" s="227"/>
      <c r="CT74" s="227"/>
      <c r="CU74" s="227"/>
      <c r="CV74" s="227"/>
      <c r="CW74" s="227"/>
      <c r="CX74" s="227"/>
      <c r="CY74" s="227"/>
      <c r="CZ74" s="227"/>
      <c r="DA74" s="227"/>
      <c r="DB74" s="227"/>
      <c r="DC74" s="227"/>
      <c r="DD74" s="227"/>
      <c r="DE74" s="227"/>
      <c r="DF74" s="227"/>
      <c r="DG74" s="227"/>
      <c r="DH74" s="227"/>
      <c r="DI74" s="227"/>
      <c r="DJ74" s="227"/>
      <c r="DK74" s="227"/>
      <c r="DL74" s="227"/>
      <c r="DM74" s="227"/>
      <c r="DN74" s="227"/>
      <c r="DO74" s="227"/>
      <c r="DP74" s="227"/>
      <c r="DQ74" s="227"/>
      <c r="DR74" s="227"/>
      <c r="DS74" s="227"/>
      <c r="DT74" s="227"/>
      <c r="DU74" s="227"/>
      <c r="DV74" s="227"/>
      <c r="DW74" s="227"/>
      <c r="DX74" s="227"/>
      <c r="DY74" s="227"/>
      <c r="DZ74" s="227"/>
      <c r="EA74" s="227"/>
      <c r="EB74" s="227"/>
      <c r="EC74" s="227"/>
      <c r="ED74" s="227"/>
      <c r="EE74" s="227"/>
      <c r="EF74" s="227"/>
      <c r="EG74" s="227"/>
      <c r="EH74" s="227"/>
      <c r="EI74" s="227"/>
      <c r="EJ74" s="227"/>
      <c r="EK74" s="227"/>
      <c r="EL74" s="227"/>
      <c r="EM74" s="227"/>
      <c r="EN74" s="227"/>
      <c r="EO74" s="227"/>
      <c r="EP74" s="227"/>
      <c r="EQ74" s="227"/>
      <c r="ER74" s="227"/>
      <c r="ES74" s="227"/>
      <c r="ET74" s="227"/>
      <c r="EU74" s="227"/>
      <c r="EV74" s="227"/>
      <c r="EW74" s="227"/>
      <c r="EX74" s="227"/>
      <c r="EY74" s="227"/>
      <c r="EZ74" s="227"/>
      <c r="FA74" s="227"/>
      <c r="FB74" s="227"/>
      <c r="FC74" s="227"/>
      <c r="FD74" s="227"/>
      <c r="FE74" s="227"/>
      <c r="FF74" s="227"/>
      <c r="FG74" s="227"/>
      <c r="FH74" s="227"/>
      <c r="FI74" s="227"/>
      <c r="FJ74" s="227"/>
      <c r="FK74" s="227"/>
      <c r="FL74" s="227"/>
      <c r="FM74" s="227"/>
      <c r="FN74" s="227"/>
      <c r="FO74" s="227"/>
      <c r="FP74" s="227"/>
      <c r="FQ74" s="227"/>
      <c r="FR74" s="227"/>
      <c r="FS74" s="227"/>
      <c r="FT74" s="227"/>
      <c r="FU74" s="227"/>
      <c r="FV74" s="227"/>
      <c r="FW74" s="227"/>
      <c r="FX74" s="227"/>
      <c r="FY74" s="227"/>
      <c r="FZ74" s="227"/>
      <c r="GA74" s="227"/>
      <c r="GB74" s="227"/>
      <c r="GC74" s="227"/>
      <c r="GD74" s="227"/>
      <c r="GE74" s="227"/>
      <c r="GF74" s="227"/>
      <c r="GG74" s="227"/>
      <c r="GH74" s="227"/>
      <c r="GI74" s="227"/>
      <c r="GJ74" s="227"/>
      <c r="GK74" s="227"/>
      <c r="GL74" s="227"/>
      <c r="GM74" s="227"/>
      <c r="GN74" s="227"/>
      <c r="GO74" s="227"/>
      <c r="GP74" s="227"/>
      <c r="GQ74" s="227"/>
      <c r="GR74" s="227"/>
      <c r="GS74" s="227"/>
      <c r="GT74" s="227"/>
      <c r="GU74" s="227"/>
      <c r="GV74" s="227"/>
      <c r="GW74" s="227"/>
      <c r="GX74" s="227"/>
      <c r="GY74" s="227"/>
      <c r="GZ74" s="227"/>
      <c r="HA74" s="227"/>
      <c r="HB74" s="227"/>
      <c r="HC74" s="227"/>
      <c r="HD74" s="227"/>
      <c r="HE74" s="227"/>
      <c r="HF74" s="227"/>
      <c r="HG74" s="227"/>
      <c r="HH74" s="227"/>
      <c r="HI74" s="227"/>
      <c r="HJ74" s="227"/>
      <c r="HK74" s="227"/>
      <c r="HL74" s="227"/>
      <c r="HM74" s="227"/>
      <c r="HN74" s="227"/>
      <c r="HO74" s="227"/>
      <c r="HP74" s="227"/>
      <c r="HQ74" s="227"/>
      <c r="HR74" s="227"/>
      <c r="HS74" s="227"/>
      <c r="HT74" s="227"/>
      <c r="HU74" s="227"/>
      <c r="HV74" s="227"/>
      <c r="HW74" s="227"/>
      <c r="HX74" s="227"/>
      <c r="HY74" s="227"/>
    </row>
    <row r="75" spans="1:233" s="228" customFormat="1" ht="18" hidden="1" customHeight="1">
      <c r="A75" s="210"/>
      <c r="B75" s="223"/>
      <c r="C75" s="224"/>
      <c r="D75" s="225"/>
      <c r="E75" s="224"/>
      <c r="F75" s="225"/>
      <c r="G75" s="224"/>
      <c r="H75" s="225"/>
      <c r="I75" s="226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7"/>
      <c r="CA75" s="227"/>
      <c r="CB75" s="227"/>
      <c r="CC75" s="227"/>
      <c r="CD75" s="227"/>
      <c r="CE75" s="227"/>
      <c r="CF75" s="227"/>
      <c r="CG75" s="227"/>
      <c r="CH75" s="227"/>
      <c r="CI75" s="227"/>
      <c r="CJ75" s="227"/>
      <c r="CK75" s="227"/>
      <c r="CL75" s="227"/>
      <c r="CM75" s="227"/>
      <c r="CN75" s="227"/>
      <c r="CO75" s="227"/>
      <c r="CP75" s="227"/>
      <c r="CQ75" s="227"/>
      <c r="CR75" s="227"/>
      <c r="CS75" s="227"/>
      <c r="CT75" s="227"/>
      <c r="CU75" s="227"/>
      <c r="CV75" s="227"/>
      <c r="CW75" s="227"/>
      <c r="CX75" s="227"/>
      <c r="CY75" s="227"/>
      <c r="CZ75" s="227"/>
      <c r="DA75" s="227"/>
      <c r="DB75" s="227"/>
      <c r="DC75" s="227"/>
      <c r="DD75" s="227"/>
      <c r="DE75" s="227"/>
      <c r="DF75" s="227"/>
      <c r="DG75" s="227"/>
      <c r="DH75" s="227"/>
      <c r="DI75" s="227"/>
      <c r="DJ75" s="227"/>
      <c r="DK75" s="227"/>
      <c r="DL75" s="227"/>
      <c r="DM75" s="227"/>
      <c r="DN75" s="227"/>
      <c r="DO75" s="227"/>
      <c r="DP75" s="227"/>
      <c r="DQ75" s="227"/>
      <c r="DR75" s="227"/>
      <c r="DS75" s="227"/>
      <c r="DT75" s="227"/>
      <c r="DU75" s="227"/>
      <c r="DV75" s="227"/>
      <c r="DW75" s="227"/>
      <c r="DX75" s="227"/>
      <c r="DY75" s="227"/>
      <c r="DZ75" s="227"/>
      <c r="EA75" s="227"/>
      <c r="EB75" s="227"/>
      <c r="EC75" s="227"/>
      <c r="ED75" s="227"/>
      <c r="EE75" s="227"/>
      <c r="EF75" s="227"/>
      <c r="EG75" s="227"/>
      <c r="EH75" s="227"/>
      <c r="EI75" s="227"/>
      <c r="EJ75" s="227"/>
      <c r="EK75" s="227"/>
      <c r="EL75" s="227"/>
      <c r="EM75" s="227"/>
      <c r="EN75" s="227"/>
      <c r="EO75" s="227"/>
      <c r="EP75" s="227"/>
      <c r="EQ75" s="227"/>
      <c r="ER75" s="227"/>
      <c r="ES75" s="227"/>
      <c r="ET75" s="227"/>
      <c r="EU75" s="227"/>
      <c r="EV75" s="227"/>
      <c r="EW75" s="227"/>
      <c r="EX75" s="227"/>
      <c r="EY75" s="227"/>
      <c r="EZ75" s="227"/>
      <c r="FA75" s="227"/>
      <c r="FB75" s="227"/>
      <c r="FC75" s="227"/>
      <c r="FD75" s="227"/>
      <c r="FE75" s="227"/>
      <c r="FF75" s="227"/>
      <c r="FG75" s="227"/>
      <c r="FH75" s="227"/>
      <c r="FI75" s="227"/>
      <c r="FJ75" s="227"/>
      <c r="FK75" s="227"/>
      <c r="FL75" s="227"/>
      <c r="FM75" s="227"/>
      <c r="FN75" s="227"/>
      <c r="FO75" s="227"/>
      <c r="FP75" s="227"/>
      <c r="FQ75" s="227"/>
      <c r="FR75" s="227"/>
      <c r="FS75" s="227"/>
      <c r="FT75" s="227"/>
      <c r="FU75" s="227"/>
      <c r="FV75" s="227"/>
      <c r="FW75" s="227"/>
      <c r="FX75" s="227"/>
      <c r="FY75" s="227"/>
      <c r="FZ75" s="227"/>
      <c r="GA75" s="227"/>
      <c r="GB75" s="227"/>
      <c r="GC75" s="227"/>
      <c r="GD75" s="227"/>
      <c r="GE75" s="227"/>
      <c r="GF75" s="227"/>
      <c r="GG75" s="227"/>
      <c r="GH75" s="227"/>
      <c r="GI75" s="227"/>
      <c r="GJ75" s="227"/>
      <c r="GK75" s="227"/>
      <c r="GL75" s="227"/>
      <c r="GM75" s="227"/>
      <c r="GN75" s="227"/>
      <c r="GO75" s="227"/>
      <c r="GP75" s="227"/>
      <c r="GQ75" s="227"/>
      <c r="GR75" s="227"/>
      <c r="GS75" s="227"/>
      <c r="GT75" s="227"/>
      <c r="GU75" s="227"/>
      <c r="GV75" s="227"/>
      <c r="GW75" s="227"/>
      <c r="GX75" s="227"/>
      <c r="GY75" s="227"/>
      <c r="GZ75" s="227"/>
      <c r="HA75" s="227"/>
      <c r="HB75" s="227"/>
      <c r="HC75" s="227"/>
      <c r="HD75" s="227"/>
      <c r="HE75" s="227"/>
      <c r="HF75" s="227"/>
      <c r="HG75" s="227"/>
      <c r="HH75" s="227"/>
      <c r="HI75" s="227"/>
      <c r="HJ75" s="227"/>
      <c r="HK75" s="227"/>
      <c r="HL75" s="227"/>
      <c r="HM75" s="227"/>
      <c r="HN75" s="227"/>
      <c r="HO75" s="227"/>
      <c r="HP75" s="227"/>
      <c r="HQ75" s="227"/>
      <c r="HR75" s="227"/>
      <c r="HS75" s="227"/>
      <c r="HT75" s="227"/>
      <c r="HU75" s="227"/>
      <c r="HV75" s="227"/>
      <c r="HW75" s="227"/>
      <c r="HX75" s="227"/>
      <c r="HY75" s="227"/>
    </row>
    <row r="76" spans="1:233" s="228" customFormat="1" ht="18" customHeight="1">
      <c r="A76" s="210">
        <v>30</v>
      </c>
      <c r="B76" s="223" t="s">
        <v>106</v>
      </c>
      <c r="C76" s="224">
        <v>11411</v>
      </c>
      <c r="D76" s="225">
        <v>378.30753220576639</v>
      </c>
      <c r="E76" s="224">
        <v>1328</v>
      </c>
      <c r="F76" s="225">
        <v>557.73024849397586</v>
      </c>
      <c r="G76" s="224">
        <v>249863</v>
      </c>
      <c r="H76" s="225">
        <v>893.21200117664489</v>
      </c>
      <c r="I76" s="226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7"/>
      <c r="CA76" s="227"/>
      <c r="CB76" s="227"/>
      <c r="CC76" s="227"/>
      <c r="CD76" s="227"/>
      <c r="CE76" s="227"/>
      <c r="CF76" s="227"/>
      <c r="CG76" s="227"/>
      <c r="CH76" s="227"/>
      <c r="CI76" s="227"/>
      <c r="CJ76" s="227"/>
      <c r="CK76" s="227"/>
      <c r="CL76" s="227"/>
      <c r="CM76" s="227"/>
      <c r="CN76" s="227"/>
      <c r="CO76" s="227"/>
      <c r="CP76" s="227"/>
      <c r="CQ76" s="227"/>
      <c r="CR76" s="227"/>
      <c r="CS76" s="227"/>
      <c r="CT76" s="227"/>
      <c r="CU76" s="227"/>
      <c r="CV76" s="227"/>
      <c r="CW76" s="227"/>
      <c r="CX76" s="227"/>
      <c r="CY76" s="227"/>
      <c r="CZ76" s="227"/>
      <c r="DA76" s="227"/>
      <c r="DB76" s="227"/>
      <c r="DC76" s="227"/>
      <c r="DD76" s="227"/>
      <c r="DE76" s="227"/>
      <c r="DF76" s="227"/>
      <c r="DG76" s="227"/>
      <c r="DH76" s="227"/>
      <c r="DI76" s="227"/>
      <c r="DJ76" s="227"/>
      <c r="DK76" s="227"/>
      <c r="DL76" s="227"/>
      <c r="DM76" s="227"/>
      <c r="DN76" s="227"/>
      <c r="DO76" s="227"/>
      <c r="DP76" s="227"/>
      <c r="DQ76" s="227"/>
      <c r="DR76" s="227"/>
      <c r="DS76" s="227"/>
      <c r="DT76" s="227"/>
      <c r="DU76" s="227"/>
      <c r="DV76" s="227"/>
      <c r="DW76" s="227"/>
      <c r="DX76" s="227"/>
      <c r="DY76" s="227"/>
      <c r="DZ76" s="227"/>
      <c r="EA76" s="227"/>
      <c r="EB76" s="227"/>
      <c r="EC76" s="227"/>
      <c r="ED76" s="227"/>
      <c r="EE76" s="227"/>
      <c r="EF76" s="227"/>
      <c r="EG76" s="227"/>
      <c r="EH76" s="227"/>
      <c r="EI76" s="227"/>
      <c r="EJ76" s="227"/>
      <c r="EK76" s="227"/>
      <c r="EL76" s="227"/>
      <c r="EM76" s="227"/>
      <c r="EN76" s="227"/>
      <c r="EO76" s="227"/>
      <c r="EP76" s="227"/>
      <c r="EQ76" s="227"/>
      <c r="ER76" s="227"/>
      <c r="ES76" s="227"/>
      <c r="ET76" s="227"/>
      <c r="EU76" s="227"/>
      <c r="EV76" s="227"/>
      <c r="EW76" s="227"/>
      <c r="EX76" s="227"/>
      <c r="EY76" s="227"/>
      <c r="EZ76" s="227"/>
      <c r="FA76" s="227"/>
      <c r="FB76" s="227"/>
      <c r="FC76" s="227"/>
      <c r="FD76" s="227"/>
      <c r="FE76" s="227"/>
      <c r="FF76" s="227"/>
      <c r="FG76" s="227"/>
      <c r="FH76" s="227"/>
      <c r="FI76" s="227"/>
      <c r="FJ76" s="227"/>
      <c r="FK76" s="227"/>
      <c r="FL76" s="227"/>
      <c r="FM76" s="227"/>
      <c r="FN76" s="227"/>
      <c r="FO76" s="227"/>
      <c r="FP76" s="227"/>
      <c r="FQ76" s="227"/>
      <c r="FR76" s="227"/>
      <c r="FS76" s="227"/>
      <c r="FT76" s="227"/>
      <c r="FU76" s="227"/>
      <c r="FV76" s="227"/>
      <c r="FW76" s="227"/>
      <c r="FX76" s="227"/>
      <c r="FY76" s="227"/>
      <c r="FZ76" s="227"/>
      <c r="GA76" s="227"/>
      <c r="GB76" s="227"/>
      <c r="GC76" s="227"/>
      <c r="GD76" s="227"/>
      <c r="GE76" s="227"/>
      <c r="GF76" s="227"/>
      <c r="GG76" s="227"/>
      <c r="GH76" s="227"/>
      <c r="GI76" s="227"/>
      <c r="GJ76" s="227"/>
      <c r="GK76" s="227"/>
      <c r="GL76" s="227"/>
      <c r="GM76" s="227"/>
      <c r="GN76" s="227"/>
      <c r="GO76" s="227"/>
      <c r="GP76" s="227"/>
      <c r="GQ76" s="227"/>
      <c r="GR76" s="227"/>
      <c r="GS76" s="227"/>
      <c r="GT76" s="227"/>
      <c r="GU76" s="227"/>
      <c r="GV76" s="227"/>
      <c r="GW76" s="227"/>
      <c r="GX76" s="227"/>
      <c r="GY76" s="227"/>
      <c r="GZ76" s="227"/>
      <c r="HA76" s="227"/>
      <c r="HB76" s="227"/>
      <c r="HC76" s="227"/>
      <c r="HD76" s="227"/>
      <c r="HE76" s="227"/>
      <c r="HF76" s="227"/>
      <c r="HG76" s="227"/>
      <c r="HH76" s="227"/>
      <c r="HI76" s="227"/>
      <c r="HJ76" s="227"/>
      <c r="HK76" s="227"/>
      <c r="HL76" s="227"/>
      <c r="HM76" s="227"/>
      <c r="HN76" s="227"/>
      <c r="HO76" s="227"/>
      <c r="HP76" s="227"/>
      <c r="HQ76" s="227"/>
      <c r="HR76" s="227"/>
      <c r="HS76" s="227"/>
      <c r="HT76" s="227"/>
      <c r="HU76" s="227"/>
      <c r="HV76" s="227"/>
      <c r="HW76" s="227"/>
      <c r="HX76" s="227"/>
      <c r="HY76" s="227"/>
    </row>
    <row r="77" spans="1:233" s="228" customFormat="1" ht="18" hidden="1" customHeight="1">
      <c r="A77" s="210"/>
      <c r="B77" s="223"/>
      <c r="C77" s="224"/>
      <c r="D77" s="225"/>
      <c r="E77" s="224"/>
      <c r="F77" s="225"/>
      <c r="G77" s="224"/>
      <c r="H77" s="225"/>
      <c r="I77" s="226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7"/>
      <c r="CA77" s="227"/>
      <c r="CB77" s="227"/>
      <c r="CC77" s="227"/>
      <c r="CD77" s="227"/>
      <c r="CE77" s="227"/>
      <c r="CF77" s="227"/>
      <c r="CG77" s="227"/>
      <c r="CH77" s="227"/>
      <c r="CI77" s="227"/>
      <c r="CJ77" s="227"/>
      <c r="CK77" s="227"/>
      <c r="CL77" s="227"/>
      <c r="CM77" s="227"/>
      <c r="CN77" s="227"/>
      <c r="CO77" s="227"/>
      <c r="CP77" s="227"/>
      <c r="CQ77" s="227"/>
      <c r="CR77" s="227"/>
      <c r="CS77" s="227"/>
      <c r="CT77" s="227"/>
      <c r="CU77" s="227"/>
      <c r="CV77" s="227"/>
      <c r="CW77" s="227"/>
      <c r="CX77" s="227"/>
      <c r="CY77" s="227"/>
      <c r="CZ77" s="227"/>
      <c r="DA77" s="227"/>
      <c r="DB77" s="227"/>
      <c r="DC77" s="227"/>
      <c r="DD77" s="227"/>
      <c r="DE77" s="227"/>
      <c r="DF77" s="227"/>
      <c r="DG77" s="227"/>
      <c r="DH77" s="227"/>
      <c r="DI77" s="227"/>
      <c r="DJ77" s="227"/>
      <c r="DK77" s="227"/>
      <c r="DL77" s="227"/>
      <c r="DM77" s="227"/>
      <c r="DN77" s="227"/>
      <c r="DO77" s="227"/>
      <c r="DP77" s="227"/>
      <c r="DQ77" s="227"/>
      <c r="DR77" s="227"/>
      <c r="DS77" s="227"/>
      <c r="DT77" s="227"/>
      <c r="DU77" s="227"/>
      <c r="DV77" s="227"/>
      <c r="DW77" s="227"/>
      <c r="DX77" s="227"/>
      <c r="DY77" s="227"/>
      <c r="DZ77" s="227"/>
      <c r="EA77" s="227"/>
      <c r="EB77" s="227"/>
      <c r="EC77" s="227"/>
      <c r="ED77" s="227"/>
      <c r="EE77" s="227"/>
      <c r="EF77" s="227"/>
      <c r="EG77" s="227"/>
      <c r="EH77" s="227"/>
      <c r="EI77" s="227"/>
      <c r="EJ77" s="227"/>
      <c r="EK77" s="227"/>
      <c r="EL77" s="227"/>
      <c r="EM77" s="227"/>
      <c r="EN77" s="227"/>
      <c r="EO77" s="227"/>
      <c r="EP77" s="227"/>
      <c r="EQ77" s="227"/>
      <c r="ER77" s="227"/>
      <c r="ES77" s="227"/>
      <c r="ET77" s="227"/>
      <c r="EU77" s="227"/>
      <c r="EV77" s="227"/>
      <c r="EW77" s="227"/>
      <c r="EX77" s="227"/>
      <c r="EY77" s="227"/>
      <c r="EZ77" s="227"/>
      <c r="FA77" s="227"/>
      <c r="FB77" s="227"/>
      <c r="FC77" s="227"/>
      <c r="FD77" s="227"/>
      <c r="FE77" s="227"/>
      <c r="FF77" s="227"/>
      <c r="FG77" s="227"/>
      <c r="FH77" s="227"/>
      <c r="FI77" s="227"/>
      <c r="FJ77" s="227"/>
      <c r="FK77" s="227"/>
      <c r="FL77" s="227"/>
      <c r="FM77" s="227"/>
      <c r="FN77" s="227"/>
      <c r="FO77" s="227"/>
      <c r="FP77" s="227"/>
      <c r="FQ77" s="227"/>
      <c r="FR77" s="227"/>
      <c r="FS77" s="227"/>
      <c r="FT77" s="227"/>
      <c r="FU77" s="227"/>
      <c r="FV77" s="227"/>
      <c r="FW77" s="227"/>
      <c r="FX77" s="227"/>
      <c r="FY77" s="227"/>
      <c r="FZ77" s="227"/>
      <c r="GA77" s="227"/>
      <c r="GB77" s="227"/>
      <c r="GC77" s="227"/>
      <c r="GD77" s="227"/>
      <c r="GE77" s="227"/>
      <c r="GF77" s="227"/>
      <c r="GG77" s="227"/>
      <c r="GH77" s="227"/>
      <c r="GI77" s="227"/>
      <c r="GJ77" s="227"/>
      <c r="GK77" s="227"/>
      <c r="GL77" s="227"/>
      <c r="GM77" s="227"/>
      <c r="GN77" s="227"/>
      <c r="GO77" s="227"/>
      <c r="GP77" s="227"/>
      <c r="GQ77" s="227"/>
      <c r="GR77" s="227"/>
      <c r="GS77" s="227"/>
      <c r="GT77" s="227"/>
      <c r="GU77" s="227"/>
      <c r="GV77" s="227"/>
      <c r="GW77" s="227"/>
      <c r="GX77" s="227"/>
      <c r="GY77" s="227"/>
      <c r="GZ77" s="227"/>
      <c r="HA77" s="227"/>
      <c r="HB77" s="227"/>
      <c r="HC77" s="227"/>
      <c r="HD77" s="227"/>
      <c r="HE77" s="227"/>
      <c r="HF77" s="227"/>
      <c r="HG77" s="227"/>
      <c r="HH77" s="227"/>
      <c r="HI77" s="227"/>
      <c r="HJ77" s="227"/>
      <c r="HK77" s="227"/>
      <c r="HL77" s="227"/>
      <c r="HM77" s="227"/>
      <c r="HN77" s="227"/>
      <c r="HO77" s="227"/>
      <c r="HP77" s="227"/>
      <c r="HQ77" s="227"/>
      <c r="HR77" s="227"/>
      <c r="HS77" s="227"/>
      <c r="HT77" s="227"/>
      <c r="HU77" s="227"/>
      <c r="HV77" s="227"/>
      <c r="HW77" s="227"/>
      <c r="HX77" s="227"/>
      <c r="HY77" s="227"/>
    </row>
    <row r="78" spans="1:233" s="228" customFormat="1" ht="18" customHeight="1">
      <c r="A78" s="210">
        <v>31</v>
      </c>
      <c r="B78" s="223" t="s">
        <v>107</v>
      </c>
      <c r="C78" s="224">
        <v>4213</v>
      </c>
      <c r="D78" s="225">
        <v>432.56135770234988</v>
      </c>
      <c r="E78" s="224">
        <v>401</v>
      </c>
      <c r="F78" s="225">
        <v>642.06426433915215</v>
      </c>
      <c r="G78" s="224">
        <v>137592</v>
      </c>
      <c r="H78" s="225">
        <v>1164.583604351998</v>
      </c>
      <c r="I78" s="226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7"/>
      <c r="CA78" s="227"/>
      <c r="CB78" s="227"/>
      <c r="CC78" s="227"/>
      <c r="CD78" s="227"/>
      <c r="CE78" s="227"/>
      <c r="CF78" s="227"/>
      <c r="CG78" s="227"/>
      <c r="CH78" s="227"/>
      <c r="CI78" s="227"/>
      <c r="CJ78" s="227"/>
      <c r="CK78" s="227"/>
      <c r="CL78" s="227"/>
      <c r="CM78" s="227"/>
      <c r="CN78" s="227"/>
      <c r="CO78" s="227"/>
      <c r="CP78" s="227"/>
      <c r="CQ78" s="227"/>
      <c r="CR78" s="227"/>
      <c r="CS78" s="227"/>
      <c r="CT78" s="227"/>
      <c r="CU78" s="227"/>
      <c r="CV78" s="227"/>
      <c r="CW78" s="227"/>
      <c r="CX78" s="227"/>
      <c r="CY78" s="227"/>
      <c r="CZ78" s="227"/>
      <c r="DA78" s="227"/>
      <c r="DB78" s="227"/>
      <c r="DC78" s="227"/>
      <c r="DD78" s="227"/>
      <c r="DE78" s="227"/>
      <c r="DF78" s="227"/>
      <c r="DG78" s="227"/>
      <c r="DH78" s="227"/>
      <c r="DI78" s="227"/>
      <c r="DJ78" s="227"/>
      <c r="DK78" s="227"/>
      <c r="DL78" s="227"/>
      <c r="DM78" s="227"/>
      <c r="DN78" s="227"/>
      <c r="DO78" s="227"/>
      <c r="DP78" s="227"/>
      <c r="DQ78" s="227"/>
      <c r="DR78" s="227"/>
      <c r="DS78" s="227"/>
      <c r="DT78" s="227"/>
      <c r="DU78" s="227"/>
      <c r="DV78" s="227"/>
      <c r="DW78" s="227"/>
      <c r="DX78" s="227"/>
      <c r="DY78" s="227"/>
      <c r="DZ78" s="227"/>
      <c r="EA78" s="227"/>
      <c r="EB78" s="227"/>
      <c r="EC78" s="227"/>
      <c r="ED78" s="227"/>
      <c r="EE78" s="227"/>
      <c r="EF78" s="227"/>
      <c r="EG78" s="227"/>
      <c r="EH78" s="227"/>
      <c r="EI78" s="227"/>
      <c r="EJ78" s="227"/>
      <c r="EK78" s="227"/>
      <c r="EL78" s="227"/>
      <c r="EM78" s="227"/>
      <c r="EN78" s="227"/>
      <c r="EO78" s="227"/>
      <c r="EP78" s="227"/>
      <c r="EQ78" s="227"/>
      <c r="ER78" s="227"/>
      <c r="ES78" s="227"/>
      <c r="ET78" s="227"/>
      <c r="EU78" s="227"/>
      <c r="EV78" s="227"/>
      <c r="EW78" s="227"/>
      <c r="EX78" s="227"/>
      <c r="EY78" s="227"/>
      <c r="EZ78" s="227"/>
      <c r="FA78" s="227"/>
      <c r="FB78" s="227"/>
      <c r="FC78" s="227"/>
      <c r="FD78" s="227"/>
      <c r="FE78" s="227"/>
      <c r="FF78" s="227"/>
      <c r="FG78" s="227"/>
      <c r="FH78" s="227"/>
      <c r="FI78" s="227"/>
      <c r="FJ78" s="227"/>
      <c r="FK78" s="227"/>
      <c r="FL78" s="227"/>
      <c r="FM78" s="227"/>
      <c r="FN78" s="227"/>
      <c r="FO78" s="227"/>
      <c r="FP78" s="227"/>
      <c r="FQ78" s="227"/>
      <c r="FR78" s="227"/>
      <c r="FS78" s="227"/>
      <c r="FT78" s="227"/>
      <c r="FU78" s="227"/>
      <c r="FV78" s="227"/>
      <c r="FW78" s="227"/>
      <c r="FX78" s="227"/>
      <c r="FY78" s="227"/>
      <c r="FZ78" s="227"/>
      <c r="GA78" s="227"/>
      <c r="GB78" s="227"/>
      <c r="GC78" s="227"/>
      <c r="GD78" s="227"/>
      <c r="GE78" s="227"/>
      <c r="GF78" s="227"/>
      <c r="GG78" s="227"/>
      <c r="GH78" s="227"/>
      <c r="GI78" s="227"/>
      <c r="GJ78" s="227"/>
      <c r="GK78" s="227"/>
      <c r="GL78" s="227"/>
      <c r="GM78" s="227"/>
      <c r="GN78" s="227"/>
      <c r="GO78" s="227"/>
      <c r="GP78" s="227"/>
      <c r="GQ78" s="227"/>
      <c r="GR78" s="227"/>
      <c r="GS78" s="227"/>
      <c r="GT78" s="227"/>
      <c r="GU78" s="227"/>
      <c r="GV78" s="227"/>
      <c r="GW78" s="227"/>
      <c r="GX78" s="227"/>
      <c r="GY78" s="227"/>
      <c r="GZ78" s="227"/>
      <c r="HA78" s="227"/>
      <c r="HB78" s="227"/>
      <c r="HC78" s="227"/>
      <c r="HD78" s="227"/>
      <c r="HE78" s="227"/>
      <c r="HF78" s="227"/>
      <c r="HG78" s="227"/>
      <c r="HH78" s="227"/>
      <c r="HI78" s="227"/>
      <c r="HJ78" s="227"/>
      <c r="HK78" s="227"/>
      <c r="HL78" s="227"/>
      <c r="HM78" s="227"/>
      <c r="HN78" s="227"/>
      <c r="HO78" s="227"/>
      <c r="HP78" s="227"/>
      <c r="HQ78" s="227"/>
      <c r="HR78" s="227"/>
      <c r="HS78" s="227"/>
      <c r="HT78" s="227"/>
      <c r="HU78" s="227"/>
      <c r="HV78" s="227"/>
      <c r="HW78" s="227"/>
      <c r="HX78" s="227"/>
      <c r="HY78" s="227"/>
    </row>
    <row r="79" spans="1:233" s="228" customFormat="1" ht="18" hidden="1" customHeight="1">
      <c r="A79" s="210"/>
      <c r="B79" s="223"/>
      <c r="C79" s="224"/>
      <c r="D79" s="225"/>
      <c r="E79" s="224"/>
      <c r="F79" s="225"/>
      <c r="G79" s="224"/>
      <c r="H79" s="225"/>
      <c r="I79" s="226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7"/>
      <c r="CA79" s="227"/>
      <c r="CB79" s="227"/>
      <c r="CC79" s="227"/>
      <c r="CD79" s="227"/>
      <c r="CE79" s="227"/>
      <c r="CF79" s="227"/>
      <c r="CG79" s="227"/>
      <c r="CH79" s="227"/>
      <c r="CI79" s="227"/>
      <c r="CJ79" s="227"/>
      <c r="CK79" s="227"/>
      <c r="CL79" s="227"/>
      <c r="CM79" s="227"/>
      <c r="CN79" s="227"/>
      <c r="CO79" s="227"/>
      <c r="CP79" s="227"/>
      <c r="CQ79" s="227"/>
      <c r="CR79" s="227"/>
      <c r="CS79" s="227"/>
      <c r="CT79" s="227"/>
      <c r="CU79" s="227"/>
      <c r="CV79" s="227"/>
      <c r="CW79" s="227"/>
      <c r="CX79" s="227"/>
      <c r="CY79" s="227"/>
      <c r="CZ79" s="227"/>
      <c r="DA79" s="227"/>
      <c r="DB79" s="227"/>
      <c r="DC79" s="227"/>
      <c r="DD79" s="227"/>
      <c r="DE79" s="227"/>
      <c r="DF79" s="227"/>
      <c r="DG79" s="227"/>
      <c r="DH79" s="227"/>
      <c r="DI79" s="227"/>
      <c r="DJ79" s="227"/>
      <c r="DK79" s="227"/>
      <c r="DL79" s="227"/>
      <c r="DM79" s="227"/>
      <c r="DN79" s="227"/>
      <c r="DO79" s="227"/>
      <c r="DP79" s="227"/>
      <c r="DQ79" s="227"/>
      <c r="DR79" s="227"/>
      <c r="DS79" s="227"/>
      <c r="DT79" s="227"/>
      <c r="DU79" s="227"/>
      <c r="DV79" s="227"/>
      <c r="DW79" s="227"/>
      <c r="DX79" s="227"/>
      <c r="DY79" s="227"/>
      <c r="DZ79" s="227"/>
      <c r="EA79" s="227"/>
      <c r="EB79" s="227"/>
      <c r="EC79" s="227"/>
      <c r="ED79" s="227"/>
      <c r="EE79" s="227"/>
      <c r="EF79" s="227"/>
      <c r="EG79" s="227"/>
      <c r="EH79" s="227"/>
      <c r="EI79" s="227"/>
      <c r="EJ79" s="227"/>
      <c r="EK79" s="227"/>
      <c r="EL79" s="227"/>
      <c r="EM79" s="227"/>
      <c r="EN79" s="227"/>
      <c r="EO79" s="227"/>
      <c r="EP79" s="227"/>
      <c r="EQ79" s="227"/>
      <c r="ER79" s="227"/>
      <c r="ES79" s="227"/>
      <c r="ET79" s="227"/>
      <c r="EU79" s="227"/>
      <c r="EV79" s="227"/>
      <c r="EW79" s="227"/>
      <c r="EX79" s="227"/>
      <c r="EY79" s="227"/>
      <c r="EZ79" s="227"/>
      <c r="FA79" s="227"/>
      <c r="FB79" s="227"/>
      <c r="FC79" s="227"/>
      <c r="FD79" s="227"/>
      <c r="FE79" s="227"/>
      <c r="FF79" s="227"/>
      <c r="FG79" s="227"/>
      <c r="FH79" s="227"/>
      <c r="FI79" s="227"/>
      <c r="FJ79" s="227"/>
      <c r="FK79" s="227"/>
      <c r="FL79" s="227"/>
      <c r="FM79" s="227"/>
      <c r="FN79" s="227"/>
      <c r="FO79" s="227"/>
      <c r="FP79" s="227"/>
      <c r="FQ79" s="227"/>
      <c r="FR79" s="227"/>
      <c r="FS79" s="227"/>
      <c r="FT79" s="227"/>
      <c r="FU79" s="227"/>
      <c r="FV79" s="227"/>
      <c r="FW79" s="227"/>
      <c r="FX79" s="227"/>
      <c r="FY79" s="227"/>
      <c r="FZ79" s="227"/>
      <c r="GA79" s="227"/>
      <c r="GB79" s="227"/>
      <c r="GC79" s="227"/>
      <c r="GD79" s="227"/>
      <c r="GE79" s="227"/>
      <c r="GF79" s="227"/>
      <c r="GG79" s="227"/>
      <c r="GH79" s="227"/>
      <c r="GI79" s="227"/>
      <c r="GJ79" s="227"/>
      <c r="GK79" s="227"/>
      <c r="GL79" s="227"/>
      <c r="GM79" s="227"/>
      <c r="GN79" s="227"/>
      <c r="GO79" s="227"/>
      <c r="GP79" s="227"/>
      <c r="GQ79" s="227"/>
      <c r="GR79" s="227"/>
      <c r="GS79" s="227"/>
      <c r="GT79" s="227"/>
      <c r="GU79" s="227"/>
      <c r="GV79" s="227"/>
      <c r="GW79" s="227"/>
      <c r="GX79" s="227"/>
      <c r="GY79" s="227"/>
      <c r="GZ79" s="227"/>
      <c r="HA79" s="227"/>
      <c r="HB79" s="227"/>
      <c r="HC79" s="227"/>
      <c r="HD79" s="227"/>
      <c r="HE79" s="227"/>
      <c r="HF79" s="227"/>
      <c r="HG79" s="227"/>
      <c r="HH79" s="227"/>
      <c r="HI79" s="227"/>
      <c r="HJ79" s="227"/>
      <c r="HK79" s="227"/>
      <c r="HL79" s="227"/>
      <c r="HM79" s="227"/>
      <c r="HN79" s="227"/>
      <c r="HO79" s="227"/>
      <c r="HP79" s="227"/>
      <c r="HQ79" s="227"/>
      <c r="HR79" s="227"/>
      <c r="HS79" s="227"/>
      <c r="HT79" s="227"/>
      <c r="HU79" s="227"/>
      <c r="HV79" s="227"/>
      <c r="HW79" s="227"/>
      <c r="HX79" s="227"/>
      <c r="HY79" s="227"/>
    </row>
    <row r="80" spans="1:233" s="228" customFormat="1" ht="18" customHeight="1">
      <c r="A80" s="210"/>
      <c r="B80" s="223" t="s">
        <v>108</v>
      </c>
      <c r="C80" s="224">
        <v>15662</v>
      </c>
      <c r="D80" s="225">
        <v>491.22391265483338</v>
      </c>
      <c r="E80" s="224">
        <v>2275</v>
      </c>
      <c r="F80" s="225">
        <v>736.95220219780231</v>
      </c>
      <c r="G80" s="224">
        <v>560819</v>
      </c>
      <c r="H80" s="225">
        <v>1258.1939478512681</v>
      </c>
      <c r="I80" s="226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7"/>
      <c r="CA80" s="227"/>
      <c r="CB80" s="227"/>
      <c r="CC80" s="227"/>
      <c r="CD80" s="227"/>
      <c r="CE80" s="227"/>
      <c r="CF80" s="227"/>
      <c r="CG80" s="227"/>
      <c r="CH80" s="227"/>
      <c r="CI80" s="227"/>
      <c r="CJ80" s="227"/>
      <c r="CK80" s="227"/>
      <c r="CL80" s="227"/>
      <c r="CM80" s="227"/>
      <c r="CN80" s="227"/>
      <c r="CO80" s="227"/>
      <c r="CP80" s="227"/>
      <c r="CQ80" s="227"/>
      <c r="CR80" s="227"/>
      <c r="CS80" s="227"/>
      <c r="CT80" s="227"/>
      <c r="CU80" s="227"/>
      <c r="CV80" s="227"/>
      <c r="CW80" s="227"/>
      <c r="CX80" s="227"/>
      <c r="CY80" s="227"/>
      <c r="CZ80" s="227"/>
      <c r="DA80" s="227"/>
      <c r="DB80" s="227"/>
      <c r="DC80" s="227"/>
      <c r="DD80" s="227"/>
      <c r="DE80" s="227"/>
      <c r="DF80" s="227"/>
      <c r="DG80" s="227"/>
      <c r="DH80" s="227"/>
      <c r="DI80" s="227"/>
      <c r="DJ80" s="227"/>
      <c r="DK80" s="227"/>
      <c r="DL80" s="227"/>
      <c r="DM80" s="227"/>
      <c r="DN80" s="227"/>
      <c r="DO80" s="227"/>
      <c r="DP80" s="227"/>
      <c r="DQ80" s="227"/>
      <c r="DR80" s="227"/>
      <c r="DS80" s="227"/>
      <c r="DT80" s="227"/>
      <c r="DU80" s="227"/>
      <c r="DV80" s="227"/>
      <c r="DW80" s="227"/>
      <c r="DX80" s="227"/>
      <c r="DY80" s="227"/>
      <c r="DZ80" s="227"/>
      <c r="EA80" s="227"/>
      <c r="EB80" s="227"/>
      <c r="EC80" s="227"/>
      <c r="ED80" s="227"/>
      <c r="EE80" s="227"/>
      <c r="EF80" s="227"/>
      <c r="EG80" s="227"/>
      <c r="EH80" s="227"/>
      <c r="EI80" s="227"/>
      <c r="EJ80" s="227"/>
      <c r="EK80" s="227"/>
      <c r="EL80" s="227"/>
      <c r="EM80" s="227"/>
      <c r="EN80" s="227"/>
      <c r="EO80" s="227"/>
      <c r="EP80" s="227"/>
      <c r="EQ80" s="227"/>
      <c r="ER80" s="227"/>
      <c r="ES80" s="227"/>
      <c r="ET80" s="227"/>
      <c r="EU80" s="227"/>
      <c r="EV80" s="227"/>
      <c r="EW80" s="227"/>
      <c r="EX80" s="227"/>
      <c r="EY80" s="227"/>
      <c r="EZ80" s="227"/>
      <c r="FA80" s="227"/>
      <c r="FB80" s="227"/>
      <c r="FC80" s="227"/>
      <c r="FD80" s="227"/>
      <c r="FE80" s="227"/>
      <c r="FF80" s="227"/>
      <c r="FG80" s="227"/>
      <c r="FH80" s="227"/>
      <c r="FI80" s="227"/>
      <c r="FJ80" s="227"/>
      <c r="FK80" s="227"/>
      <c r="FL80" s="227"/>
      <c r="FM80" s="227"/>
      <c r="FN80" s="227"/>
      <c r="FO80" s="227"/>
      <c r="FP80" s="227"/>
      <c r="FQ80" s="227"/>
      <c r="FR80" s="227"/>
      <c r="FS80" s="227"/>
      <c r="FT80" s="227"/>
      <c r="FU80" s="227"/>
      <c r="FV80" s="227"/>
      <c r="FW80" s="227"/>
      <c r="FX80" s="227"/>
      <c r="FY80" s="227"/>
      <c r="FZ80" s="227"/>
      <c r="GA80" s="227"/>
      <c r="GB80" s="227"/>
      <c r="GC80" s="227"/>
      <c r="GD80" s="227"/>
      <c r="GE80" s="227"/>
      <c r="GF80" s="227"/>
      <c r="GG80" s="227"/>
      <c r="GH80" s="227"/>
      <c r="GI80" s="227"/>
      <c r="GJ80" s="227"/>
      <c r="GK80" s="227"/>
      <c r="GL80" s="227"/>
      <c r="GM80" s="227"/>
      <c r="GN80" s="227"/>
      <c r="GO80" s="227"/>
      <c r="GP80" s="227"/>
      <c r="GQ80" s="227"/>
      <c r="GR80" s="227"/>
      <c r="GS80" s="227"/>
      <c r="GT80" s="227"/>
      <c r="GU80" s="227"/>
      <c r="GV80" s="227"/>
      <c r="GW80" s="227"/>
      <c r="GX80" s="227"/>
      <c r="GY80" s="227"/>
      <c r="GZ80" s="227"/>
      <c r="HA80" s="227"/>
      <c r="HB80" s="227"/>
      <c r="HC80" s="227"/>
      <c r="HD80" s="227"/>
      <c r="HE80" s="227"/>
      <c r="HF80" s="227"/>
      <c r="HG80" s="227"/>
      <c r="HH80" s="227"/>
      <c r="HI80" s="227"/>
      <c r="HJ80" s="227"/>
      <c r="HK80" s="227"/>
      <c r="HL80" s="227"/>
      <c r="HM80" s="227"/>
      <c r="HN80" s="227"/>
      <c r="HO80" s="227"/>
      <c r="HP80" s="227"/>
      <c r="HQ80" s="227"/>
      <c r="HR80" s="227"/>
      <c r="HS80" s="227"/>
      <c r="HT80" s="227"/>
      <c r="HU80" s="227"/>
      <c r="HV80" s="227"/>
      <c r="HW80" s="227"/>
      <c r="HX80" s="227"/>
      <c r="HY80" s="227"/>
    </row>
    <row r="81" spans="1:257" s="232" customFormat="1" ht="18" customHeight="1">
      <c r="A81" s="210">
        <v>1</v>
      </c>
      <c r="B81" s="229" t="s">
        <v>109</v>
      </c>
      <c r="C81" s="230">
        <v>1948</v>
      </c>
      <c r="D81" s="231">
        <v>465.06630390143732</v>
      </c>
      <c r="E81" s="230">
        <v>169</v>
      </c>
      <c r="F81" s="231">
        <v>689.98562130177515</v>
      </c>
      <c r="G81" s="230">
        <v>78151</v>
      </c>
      <c r="H81" s="231">
        <v>1280.6578487799259</v>
      </c>
    </row>
    <row r="82" spans="1:257" s="232" customFormat="1" ht="18" customHeight="1">
      <c r="A82" s="210">
        <v>20</v>
      </c>
      <c r="B82" s="229" t="s">
        <v>110</v>
      </c>
      <c r="C82" s="230">
        <v>4885</v>
      </c>
      <c r="D82" s="231">
        <v>483.41427021494371</v>
      </c>
      <c r="E82" s="230">
        <v>574</v>
      </c>
      <c r="F82" s="231">
        <v>721.5155574912892</v>
      </c>
      <c r="G82" s="230">
        <v>190613</v>
      </c>
      <c r="H82" s="231">
        <v>1231.5614569835213</v>
      </c>
    </row>
    <row r="83" spans="1:257" s="232" customFormat="1" ht="18" customHeight="1">
      <c r="A83" s="210">
        <v>48</v>
      </c>
      <c r="B83" s="229" t="s">
        <v>111</v>
      </c>
      <c r="C83" s="230">
        <v>8829</v>
      </c>
      <c r="D83" s="231">
        <v>501.31623626684785</v>
      </c>
      <c r="E83" s="230">
        <v>1532</v>
      </c>
      <c r="F83" s="231">
        <v>747.91694516971279</v>
      </c>
      <c r="G83" s="230">
        <v>292055</v>
      </c>
      <c r="H83" s="231">
        <v>1269.5648288849713</v>
      </c>
    </row>
    <row r="84" spans="1:257" s="232" customFormat="1" ht="18" hidden="1" customHeight="1">
      <c r="A84" s="210"/>
      <c r="B84" s="229"/>
      <c r="C84" s="230"/>
      <c r="D84" s="231"/>
      <c r="E84" s="230"/>
      <c r="F84" s="231"/>
      <c r="G84" s="230"/>
      <c r="H84" s="231"/>
    </row>
    <row r="85" spans="1:257" s="228" customFormat="1" ht="18" customHeight="1">
      <c r="A85" s="210">
        <v>26</v>
      </c>
      <c r="B85" s="223" t="s">
        <v>112</v>
      </c>
      <c r="C85" s="224">
        <v>2003</v>
      </c>
      <c r="D85" s="225">
        <v>398.33920619071392</v>
      </c>
      <c r="E85" s="224">
        <v>180</v>
      </c>
      <c r="F85" s="225">
        <v>578.78533333333337</v>
      </c>
      <c r="G85" s="224">
        <v>70174</v>
      </c>
      <c r="H85" s="225">
        <v>992.57913999487005</v>
      </c>
      <c r="I85" s="226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7"/>
      <c r="BM85" s="227"/>
      <c r="BN85" s="227"/>
      <c r="BO85" s="227"/>
      <c r="BP85" s="227"/>
      <c r="BQ85" s="227"/>
      <c r="BR85" s="227"/>
      <c r="BS85" s="227"/>
      <c r="BT85" s="227"/>
      <c r="BU85" s="227"/>
      <c r="BV85" s="227"/>
      <c r="BW85" s="227"/>
      <c r="BX85" s="227"/>
      <c r="BY85" s="227"/>
      <c r="BZ85" s="227"/>
      <c r="CA85" s="227"/>
      <c r="CB85" s="227"/>
      <c r="CC85" s="227"/>
      <c r="CD85" s="227"/>
      <c r="CE85" s="227"/>
      <c r="CF85" s="227"/>
      <c r="CG85" s="227"/>
      <c r="CH85" s="227"/>
      <c r="CI85" s="227"/>
      <c r="CJ85" s="227"/>
      <c r="CK85" s="227"/>
      <c r="CL85" s="227"/>
      <c r="CM85" s="227"/>
      <c r="CN85" s="227"/>
      <c r="CO85" s="227"/>
      <c r="CP85" s="227"/>
      <c r="CQ85" s="227"/>
      <c r="CR85" s="227"/>
      <c r="CS85" s="227"/>
      <c r="CT85" s="227"/>
      <c r="CU85" s="227"/>
      <c r="CV85" s="227"/>
      <c r="CW85" s="227"/>
      <c r="CX85" s="227"/>
      <c r="CY85" s="227"/>
      <c r="CZ85" s="227"/>
      <c r="DA85" s="227"/>
      <c r="DB85" s="227"/>
      <c r="DC85" s="227"/>
      <c r="DD85" s="227"/>
      <c r="DE85" s="227"/>
      <c r="DF85" s="227"/>
      <c r="DG85" s="227"/>
      <c r="DH85" s="227"/>
      <c r="DI85" s="227"/>
      <c r="DJ85" s="227"/>
      <c r="DK85" s="227"/>
      <c r="DL85" s="227"/>
      <c r="DM85" s="227"/>
      <c r="DN85" s="227"/>
      <c r="DO85" s="227"/>
      <c r="DP85" s="227"/>
      <c r="DQ85" s="227"/>
      <c r="DR85" s="227"/>
      <c r="DS85" s="227"/>
      <c r="DT85" s="227"/>
      <c r="DU85" s="227"/>
      <c r="DV85" s="227"/>
      <c r="DW85" s="227"/>
      <c r="DX85" s="227"/>
      <c r="DY85" s="227"/>
      <c r="DZ85" s="227"/>
      <c r="EA85" s="227"/>
      <c r="EB85" s="227"/>
      <c r="EC85" s="227"/>
      <c r="ED85" s="227"/>
      <c r="EE85" s="227"/>
      <c r="EF85" s="227"/>
      <c r="EG85" s="227"/>
      <c r="EH85" s="227"/>
      <c r="EI85" s="227"/>
      <c r="EJ85" s="227"/>
      <c r="EK85" s="227"/>
      <c r="EL85" s="227"/>
      <c r="EM85" s="227"/>
      <c r="EN85" s="227"/>
      <c r="EO85" s="227"/>
      <c r="EP85" s="227"/>
      <c r="EQ85" s="227"/>
      <c r="ER85" s="227"/>
      <c r="ES85" s="227"/>
      <c r="ET85" s="227"/>
      <c r="EU85" s="227"/>
      <c r="EV85" s="227"/>
      <c r="EW85" s="227"/>
      <c r="EX85" s="227"/>
      <c r="EY85" s="227"/>
      <c r="EZ85" s="227"/>
      <c r="FA85" s="227"/>
      <c r="FB85" s="227"/>
      <c r="FC85" s="227"/>
      <c r="FD85" s="227"/>
      <c r="FE85" s="227"/>
      <c r="FF85" s="227"/>
      <c r="FG85" s="227"/>
      <c r="FH85" s="227"/>
      <c r="FI85" s="227"/>
      <c r="FJ85" s="227"/>
      <c r="FK85" s="227"/>
      <c r="FL85" s="227"/>
      <c r="FM85" s="227"/>
      <c r="FN85" s="227"/>
      <c r="FO85" s="227"/>
      <c r="FP85" s="227"/>
      <c r="FQ85" s="227"/>
      <c r="FR85" s="227"/>
      <c r="FS85" s="227"/>
      <c r="FT85" s="227"/>
      <c r="FU85" s="227"/>
      <c r="FV85" s="227"/>
      <c r="FW85" s="227"/>
      <c r="FX85" s="227"/>
      <c r="FY85" s="227"/>
      <c r="FZ85" s="227"/>
      <c r="GA85" s="227"/>
      <c r="GB85" s="227"/>
      <c r="GC85" s="227"/>
      <c r="GD85" s="227"/>
      <c r="GE85" s="227"/>
      <c r="GF85" s="227"/>
      <c r="GG85" s="227"/>
      <c r="GH85" s="227"/>
      <c r="GI85" s="227"/>
      <c r="GJ85" s="227"/>
      <c r="GK85" s="227"/>
      <c r="GL85" s="227"/>
      <c r="GM85" s="227"/>
      <c r="GN85" s="227"/>
      <c r="GO85" s="227"/>
      <c r="GP85" s="227"/>
      <c r="GQ85" s="227"/>
      <c r="GR85" s="227"/>
      <c r="GS85" s="227"/>
      <c r="GT85" s="227"/>
      <c r="GU85" s="227"/>
      <c r="GV85" s="227"/>
      <c r="GW85" s="227"/>
      <c r="GX85" s="227"/>
      <c r="GY85" s="227"/>
      <c r="GZ85" s="227"/>
      <c r="HA85" s="227"/>
      <c r="HB85" s="227"/>
      <c r="HC85" s="227"/>
      <c r="HD85" s="227"/>
      <c r="HE85" s="227"/>
      <c r="HF85" s="227"/>
      <c r="HG85" s="227"/>
      <c r="HH85" s="227"/>
      <c r="HI85" s="227"/>
      <c r="HJ85" s="227"/>
      <c r="HK85" s="227"/>
      <c r="HL85" s="227"/>
      <c r="HM85" s="227"/>
      <c r="HN85" s="227"/>
      <c r="HO85" s="227"/>
      <c r="HP85" s="227"/>
      <c r="HQ85" s="227"/>
      <c r="HR85" s="227"/>
      <c r="HS85" s="227"/>
      <c r="HT85" s="227"/>
      <c r="HU85" s="227"/>
      <c r="HV85" s="227"/>
      <c r="HW85" s="227"/>
      <c r="HX85" s="227"/>
      <c r="HY85" s="227"/>
    </row>
    <row r="86" spans="1:257" s="228" customFormat="1" ht="18" hidden="1" customHeight="1">
      <c r="A86" s="210"/>
      <c r="B86" s="223"/>
      <c r="C86" s="224"/>
      <c r="D86" s="225"/>
      <c r="E86" s="224"/>
      <c r="F86" s="225"/>
      <c r="G86" s="224"/>
      <c r="H86" s="225"/>
      <c r="I86" s="226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7"/>
      <c r="BM86" s="227"/>
      <c r="BN86" s="227"/>
      <c r="BO86" s="227"/>
      <c r="BP86" s="227"/>
      <c r="BQ86" s="227"/>
      <c r="BR86" s="227"/>
      <c r="BS86" s="227"/>
      <c r="BT86" s="227"/>
      <c r="BU86" s="227"/>
      <c r="BV86" s="227"/>
      <c r="BW86" s="227"/>
      <c r="BX86" s="227"/>
      <c r="BY86" s="227"/>
      <c r="BZ86" s="227"/>
      <c r="CA86" s="227"/>
      <c r="CB86" s="227"/>
      <c r="CC86" s="227"/>
      <c r="CD86" s="227"/>
      <c r="CE86" s="227"/>
      <c r="CF86" s="227"/>
      <c r="CG86" s="227"/>
      <c r="CH86" s="227"/>
      <c r="CI86" s="227"/>
      <c r="CJ86" s="227"/>
      <c r="CK86" s="227"/>
      <c r="CL86" s="227"/>
      <c r="CM86" s="227"/>
      <c r="CN86" s="227"/>
      <c r="CO86" s="227"/>
      <c r="CP86" s="227"/>
      <c r="CQ86" s="227"/>
      <c r="CR86" s="227"/>
      <c r="CS86" s="227"/>
      <c r="CT86" s="227"/>
      <c r="CU86" s="227"/>
      <c r="CV86" s="227"/>
      <c r="CW86" s="227"/>
      <c r="CX86" s="227"/>
      <c r="CY86" s="227"/>
      <c r="CZ86" s="227"/>
      <c r="DA86" s="227"/>
      <c r="DB86" s="227"/>
      <c r="DC86" s="227"/>
      <c r="DD86" s="227"/>
      <c r="DE86" s="227"/>
      <c r="DF86" s="227"/>
      <c r="DG86" s="227"/>
      <c r="DH86" s="227"/>
      <c r="DI86" s="227"/>
      <c r="DJ86" s="227"/>
      <c r="DK86" s="227"/>
      <c r="DL86" s="227"/>
      <c r="DM86" s="227"/>
      <c r="DN86" s="227"/>
      <c r="DO86" s="227"/>
      <c r="DP86" s="227"/>
      <c r="DQ86" s="227"/>
      <c r="DR86" s="227"/>
      <c r="DS86" s="227"/>
      <c r="DT86" s="227"/>
      <c r="DU86" s="227"/>
      <c r="DV86" s="227"/>
      <c r="DW86" s="227"/>
      <c r="DX86" s="227"/>
      <c r="DY86" s="227"/>
      <c r="DZ86" s="227"/>
      <c r="EA86" s="227"/>
      <c r="EB86" s="227"/>
      <c r="EC86" s="227"/>
      <c r="ED86" s="227"/>
      <c r="EE86" s="227"/>
      <c r="EF86" s="227"/>
      <c r="EG86" s="227"/>
      <c r="EH86" s="227"/>
      <c r="EI86" s="227"/>
      <c r="EJ86" s="227"/>
      <c r="EK86" s="227"/>
      <c r="EL86" s="227"/>
      <c r="EM86" s="227"/>
      <c r="EN86" s="227"/>
      <c r="EO86" s="227"/>
      <c r="EP86" s="227"/>
      <c r="EQ86" s="227"/>
      <c r="ER86" s="227"/>
      <c r="ES86" s="227"/>
      <c r="ET86" s="227"/>
      <c r="EU86" s="227"/>
      <c r="EV86" s="227"/>
      <c r="EW86" s="227"/>
      <c r="EX86" s="227"/>
      <c r="EY86" s="227"/>
      <c r="EZ86" s="227"/>
      <c r="FA86" s="227"/>
      <c r="FB86" s="227"/>
      <c r="FC86" s="227"/>
      <c r="FD86" s="227"/>
      <c r="FE86" s="227"/>
      <c r="FF86" s="227"/>
      <c r="FG86" s="227"/>
      <c r="FH86" s="227"/>
      <c r="FI86" s="227"/>
      <c r="FJ86" s="227"/>
      <c r="FK86" s="227"/>
      <c r="FL86" s="227"/>
      <c r="FM86" s="227"/>
      <c r="FN86" s="227"/>
      <c r="FO86" s="227"/>
      <c r="FP86" s="227"/>
      <c r="FQ86" s="227"/>
      <c r="FR86" s="227"/>
      <c r="FS86" s="227"/>
      <c r="FT86" s="227"/>
      <c r="FU86" s="227"/>
      <c r="FV86" s="227"/>
      <c r="FW86" s="227"/>
      <c r="FX86" s="227"/>
      <c r="FY86" s="227"/>
      <c r="FZ86" s="227"/>
      <c r="GA86" s="227"/>
      <c r="GB86" s="227"/>
      <c r="GC86" s="227"/>
      <c r="GD86" s="227"/>
      <c r="GE86" s="227"/>
      <c r="GF86" s="227"/>
      <c r="GG86" s="227"/>
      <c r="GH86" s="227"/>
      <c r="GI86" s="227"/>
      <c r="GJ86" s="227"/>
      <c r="GK86" s="227"/>
      <c r="GL86" s="227"/>
      <c r="GM86" s="227"/>
      <c r="GN86" s="227"/>
      <c r="GO86" s="227"/>
      <c r="GP86" s="227"/>
      <c r="GQ86" s="227"/>
      <c r="GR86" s="227"/>
      <c r="GS86" s="227"/>
      <c r="GT86" s="227"/>
      <c r="GU86" s="227"/>
      <c r="GV86" s="227"/>
      <c r="GW86" s="227"/>
      <c r="GX86" s="227"/>
      <c r="GY86" s="227"/>
      <c r="GZ86" s="227"/>
      <c r="HA86" s="227"/>
      <c r="HB86" s="227"/>
      <c r="HC86" s="227"/>
      <c r="HD86" s="227"/>
      <c r="HE86" s="227"/>
      <c r="HF86" s="227"/>
      <c r="HG86" s="227"/>
      <c r="HH86" s="227"/>
      <c r="HI86" s="227"/>
      <c r="HJ86" s="227"/>
      <c r="HK86" s="227"/>
      <c r="HL86" s="227"/>
      <c r="HM86" s="227"/>
      <c r="HN86" s="227"/>
      <c r="HO86" s="227"/>
      <c r="HP86" s="227"/>
      <c r="HQ86" s="227"/>
      <c r="HR86" s="227"/>
      <c r="HS86" s="227"/>
      <c r="HT86" s="227"/>
      <c r="HU86" s="227"/>
      <c r="HV86" s="227"/>
      <c r="HW86" s="227"/>
      <c r="HX86" s="227"/>
      <c r="HY86" s="227"/>
    </row>
    <row r="87" spans="1:257" s="228" customFormat="1" ht="18" customHeight="1">
      <c r="A87" s="210">
        <v>51</v>
      </c>
      <c r="B87" s="229" t="s">
        <v>113</v>
      </c>
      <c r="C87" s="230">
        <v>760</v>
      </c>
      <c r="D87" s="231">
        <v>346.14063157894736</v>
      </c>
      <c r="E87" s="230">
        <v>43</v>
      </c>
      <c r="F87" s="231">
        <v>637.19488372093031</v>
      </c>
      <c r="G87" s="230">
        <v>8780</v>
      </c>
      <c r="H87" s="231">
        <v>1021.8595068337132</v>
      </c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7"/>
      <c r="BM87" s="227"/>
      <c r="BN87" s="227"/>
      <c r="BO87" s="227"/>
      <c r="BP87" s="227"/>
      <c r="BQ87" s="227"/>
      <c r="BR87" s="227"/>
      <c r="BS87" s="227"/>
      <c r="BT87" s="227"/>
      <c r="BU87" s="227"/>
      <c r="BV87" s="227"/>
      <c r="BW87" s="227"/>
      <c r="BX87" s="227"/>
      <c r="BY87" s="227"/>
      <c r="BZ87" s="227"/>
      <c r="CA87" s="227"/>
      <c r="CB87" s="227"/>
      <c r="CC87" s="227"/>
      <c r="CD87" s="227"/>
      <c r="CE87" s="227"/>
      <c r="CF87" s="227"/>
      <c r="CG87" s="227"/>
      <c r="CH87" s="227"/>
      <c r="CI87" s="227"/>
      <c r="CJ87" s="227"/>
      <c r="CK87" s="227"/>
      <c r="CL87" s="227"/>
      <c r="CM87" s="227"/>
      <c r="CN87" s="227"/>
      <c r="CO87" s="227"/>
      <c r="CP87" s="227"/>
      <c r="CQ87" s="227"/>
      <c r="CR87" s="227"/>
      <c r="CS87" s="227"/>
      <c r="CT87" s="227"/>
      <c r="CU87" s="227"/>
      <c r="CV87" s="227"/>
      <c r="CW87" s="227"/>
      <c r="CX87" s="227"/>
      <c r="CY87" s="227"/>
      <c r="CZ87" s="227"/>
      <c r="DA87" s="227"/>
      <c r="DB87" s="227"/>
      <c r="DC87" s="227"/>
      <c r="DD87" s="227"/>
      <c r="DE87" s="227"/>
      <c r="DF87" s="227"/>
      <c r="DG87" s="227"/>
      <c r="DH87" s="227"/>
      <c r="DI87" s="227"/>
      <c r="DJ87" s="227"/>
      <c r="DK87" s="227"/>
      <c r="DL87" s="227"/>
      <c r="DM87" s="227"/>
      <c r="DN87" s="227"/>
      <c r="DO87" s="227"/>
      <c r="DP87" s="227"/>
      <c r="DQ87" s="227"/>
      <c r="DR87" s="227"/>
      <c r="DS87" s="227"/>
      <c r="DT87" s="227"/>
      <c r="DU87" s="227"/>
      <c r="DV87" s="227"/>
      <c r="DW87" s="227"/>
      <c r="DX87" s="227"/>
      <c r="DY87" s="227"/>
      <c r="DZ87" s="227"/>
      <c r="EA87" s="227"/>
      <c r="EB87" s="227"/>
      <c r="EC87" s="227"/>
      <c r="ED87" s="227"/>
      <c r="EE87" s="227"/>
      <c r="EF87" s="227"/>
      <c r="EG87" s="227"/>
      <c r="EH87" s="227"/>
      <c r="EI87" s="227"/>
      <c r="EJ87" s="227"/>
      <c r="EK87" s="227"/>
      <c r="EL87" s="227"/>
      <c r="EM87" s="227"/>
      <c r="EN87" s="227"/>
      <c r="EO87" s="227"/>
      <c r="EP87" s="227"/>
      <c r="EQ87" s="227"/>
      <c r="ER87" s="227"/>
      <c r="ES87" s="227"/>
      <c r="ET87" s="227"/>
      <c r="EU87" s="227"/>
      <c r="EV87" s="227"/>
      <c r="EW87" s="227"/>
      <c r="EX87" s="227"/>
      <c r="EY87" s="227"/>
      <c r="EZ87" s="227"/>
      <c r="FA87" s="227"/>
      <c r="FB87" s="227"/>
      <c r="FC87" s="227"/>
      <c r="FD87" s="227"/>
      <c r="FE87" s="227"/>
      <c r="FF87" s="227"/>
      <c r="FG87" s="227"/>
      <c r="FH87" s="227"/>
      <c r="FI87" s="227"/>
      <c r="FJ87" s="227"/>
      <c r="FK87" s="227"/>
      <c r="FL87" s="227"/>
      <c r="FM87" s="227"/>
      <c r="FN87" s="227"/>
      <c r="FO87" s="227"/>
      <c r="FP87" s="227"/>
      <c r="FQ87" s="227"/>
      <c r="FR87" s="227"/>
      <c r="FS87" s="227"/>
      <c r="FT87" s="227"/>
      <c r="FU87" s="227"/>
      <c r="FV87" s="227"/>
      <c r="FW87" s="227"/>
      <c r="FX87" s="227"/>
      <c r="FY87" s="227"/>
      <c r="FZ87" s="227"/>
      <c r="GA87" s="227"/>
      <c r="GB87" s="227"/>
      <c r="GC87" s="227"/>
      <c r="GD87" s="227"/>
      <c r="GE87" s="227"/>
      <c r="GF87" s="227"/>
      <c r="GG87" s="227"/>
      <c r="GH87" s="227"/>
      <c r="GI87" s="227"/>
      <c r="GJ87" s="227"/>
      <c r="GK87" s="227"/>
      <c r="GL87" s="227"/>
      <c r="GM87" s="227"/>
      <c r="GN87" s="227"/>
      <c r="GO87" s="227"/>
      <c r="GP87" s="227"/>
      <c r="GQ87" s="227"/>
      <c r="GR87" s="227"/>
      <c r="GS87" s="227"/>
      <c r="GT87" s="227"/>
      <c r="GU87" s="227"/>
      <c r="GV87" s="227"/>
      <c r="GW87" s="227"/>
      <c r="GX87" s="227"/>
      <c r="GY87" s="227"/>
      <c r="GZ87" s="227"/>
      <c r="HA87" s="227"/>
      <c r="HB87" s="227"/>
      <c r="HC87" s="227"/>
      <c r="HD87" s="227"/>
      <c r="HE87" s="227"/>
      <c r="HF87" s="227"/>
      <c r="HG87" s="227"/>
      <c r="HH87" s="227"/>
      <c r="HI87" s="227"/>
      <c r="HJ87" s="227"/>
      <c r="HK87" s="227"/>
      <c r="HL87" s="227"/>
      <c r="HM87" s="227"/>
      <c r="HN87" s="227"/>
      <c r="HO87" s="227"/>
      <c r="HP87" s="227"/>
      <c r="HQ87" s="227"/>
      <c r="HR87" s="227"/>
      <c r="HS87" s="227"/>
      <c r="HT87" s="227"/>
      <c r="HU87" s="227"/>
      <c r="HV87" s="227"/>
      <c r="HW87" s="227"/>
      <c r="HX87" s="227"/>
      <c r="HY87" s="227"/>
      <c r="HZ87" s="227"/>
      <c r="IA87" s="227"/>
      <c r="IB87" s="227"/>
      <c r="IC87" s="227"/>
      <c r="ID87" s="227"/>
      <c r="IE87" s="227"/>
      <c r="IF87" s="227"/>
      <c r="IG87" s="227"/>
      <c r="IH87" s="227"/>
      <c r="II87" s="227"/>
      <c r="IJ87" s="227"/>
      <c r="IK87" s="227"/>
      <c r="IL87" s="227"/>
      <c r="IM87" s="227"/>
      <c r="IN87" s="227"/>
      <c r="IO87" s="227"/>
      <c r="IP87" s="227"/>
      <c r="IQ87" s="227"/>
      <c r="IR87" s="227"/>
      <c r="IS87" s="227"/>
      <c r="IT87" s="227"/>
      <c r="IU87" s="227"/>
      <c r="IV87" s="227"/>
      <c r="IW87" s="227"/>
    </row>
    <row r="88" spans="1:257" s="228" customFormat="1" ht="18" customHeight="1">
      <c r="A88" s="210">
        <v>52</v>
      </c>
      <c r="B88" s="229" t="s">
        <v>114</v>
      </c>
      <c r="C88" s="230">
        <v>775</v>
      </c>
      <c r="D88" s="231">
        <v>321.48976774193551</v>
      </c>
      <c r="E88" s="230">
        <v>29</v>
      </c>
      <c r="F88" s="231">
        <v>592.18310344827592</v>
      </c>
      <c r="G88" s="230">
        <v>8072</v>
      </c>
      <c r="H88" s="231">
        <v>964.0043458870166</v>
      </c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7"/>
      <c r="BM88" s="227"/>
      <c r="BN88" s="227"/>
      <c r="BO88" s="227"/>
      <c r="BP88" s="227"/>
      <c r="BQ88" s="227"/>
      <c r="BR88" s="227"/>
      <c r="BS88" s="227"/>
      <c r="BT88" s="227"/>
      <c r="BU88" s="227"/>
      <c r="BV88" s="227"/>
      <c r="BW88" s="227"/>
      <c r="BX88" s="227"/>
      <c r="BY88" s="227"/>
      <c r="BZ88" s="227"/>
      <c r="CA88" s="227"/>
      <c r="CB88" s="227"/>
      <c r="CC88" s="227"/>
      <c r="CD88" s="227"/>
      <c r="CE88" s="227"/>
      <c r="CF88" s="227"/>
      <c r="CG88" s="227"/>
      <c r="CH88" s="227"/>
      <c r="CI88" s="227"/>
      <c r="CJ88" s="227"/>
      <c r="CK88" s="227"/>
      <c r="CL88" s="227"/>
      <c r="CM88" s="227"/>
      <c r="CN88" s="227"/>
      <c r="CO88" s="227"/>
      <c r="CP88" s="227"/>
      <c r="CQ88" s="227"/>
      <c r="CR88" s="227"/>
      <c r="CS88" s="227"/>
      <c r="CT88" s="227"/>
      <c r="CU88" s="227"/>
      <c r="CV88" s="227"/>
      <c r="CW88" s="227"/>
      <c r="CX88" s="227"/>
      <c r="CY88" s="227"/>
      <c r="CZ88" s="227"/>
      <c r="DA88" s="227"/>
      <c r="DB88" s="227"/>
      <c r="DC88" s="227"/>
      <c r="DD88" s="227"/>
      <c r="DE88" s="227"/>
      <c r="DF88" s="227"/>
      <c r="DG88" s="227"/>
      <c r="DH88" s="227"/>
      <c r="DI88" s="227"/>
      <c r="DJ88" s="227"/>
      <c r="DK88" s="227"/>
      <c r="DL88" s="227"/>
      <c r="DM88" s="227"/>
      <c r="DN88" s="227"/>
      <c r="DO88" s="227"/>
      <c r="DP88" s="227"/>
      <c r="DQ88" s="227"/>
      <c r="DR88" s="227"/>
      <c r="DS88" s="227"/>
      <c r="DT88" s="227"/>
      <c r="DU88" s="227"/>
      <c r="DV88" s="227"/>
      <c r="DW88" s="227"/>
      <c r="DX88" s="227"/>
      <c r="DY88" s="227"/>
      <c r="DZ88" s="227"/>
      <c r="EA88" s="227"/>
      <c r="EB88" s="227"/>
      <c r="EC88" s="227"/>
      <c r="ED88" s="227"/>
      <c r="EE88" s="227"/>
      <c r="EF88" s="227"/>
      <c r="EG88" s="227"/>
      <c r="EH88" s="227"/>
      <c r="EI88" s="227"/>
      <c r="EJ88" s="227"/>
      <c r="EK88" s="227"/>
      <c r="EL88" s="227"/>
      <c r="EM88" s="227"/>
      <c r="EN88" s="227"/>
      <c r="EO88" s="227"/>
      <c r="EP88" s="227"/>
      <c r="EQ88" s="227"/>
      <c r="ER88" s="227"/>
      <c r="ES88" s="227"/>
      <c r="ET88" s="227"/>
      <c r="EU88" s="227"/>
      <c r="EV88" s="227"/>
      <c r="EW88" s="227"/>
      <c r="EX88" s="227"/>
      <c r="EY88" s="227"/>
      <c r="EZ88" s="227"/>
      <c r="FA88" s="227"/>
      <c r="FB88" s="227"/>
      <c r="FC88" s="227"/>
      <c r="FD88" s="227"/>
      <c r="FE88" s="227"/>
      <c r="FF88" s="227"/>
      <c r="FG88" s="227"/>
      <c r="FH88" s="227"/>
      <c r="FI88" s="227"/>
      <c r="FJ88" s="227"/>
      <c r="FK88" s="227"/>
      <c r="FL88" s="227"/>
      <c r="FM88" s="227"/>
      <c r="FN88" s="227"/>
      <c r="FO88" s="227"/>
      <c r="FP88" s="227"/>
      <c r="FQ88" s="227"/>
      <c r="FR88" s="227"/>
      <c r="FS88" s="227"/>
      <c r="FT88" s="227"/>
      <c r="FU88" s="227"/>
      <c r="FV88" s="227"/>
      <c r="FW88" s="227"/>
      <c r="FX88" s="227"/>
      <c r="FY88" s="227"/>
      <c r="FZ88" s="227"/>
      <c r="GA88" s="227"/>
      <c r="GB88" s="227"/>
      <c r="GC88" s="227"/>
      <c r="GD88" s="227"/>
      <c r="GE88" s="227"/>
      <c r="GF88" s="227"/>
      <c r="GG88" s="227"/>
      <c r="GH88" s="227"/>
      <c r="GI88" s="227"/>
      <c r="GJ88" s="227"/>
      <c r="GK88" s="227"/>
      <c r="GL88" s="227"/>
      <c r="GM88" s="227"/>
      <c r="GN88" s="227"/>
      <c r="GO88" s="227"/>
      <c r="GP88" s="227"/>
      <c r="GQ88" s="227"/>
      <c r="GR88" s="227"/>
      <c r="GS88" s="227"/>
      <c r="GT88" s="227"/>
      <c r="GU88" s="227"/>
      <c r="GV88" s="227"/>
      <c r="GW88" s="227"/>
      <c r="GX88" s="227"/>
      <c r="GY88" s="227"/>
      <c r="GZ88" s="227"/>
      <c r="HA88" s="227"/>
      <c r="HB88" s="227"/>
      <c r="HC88" s="227"/>
      <c r="HD88" s="227"/>
      <c r="HE88" s="227"/>
      <c r="HF88" s="227"/>
      <c r="HG88" s="227"/>
      <c r="HH88" s="227"/>
      <c r="HI88" s="227"/>
      <c r="HJ88" s="227"/>
      <c r="HK88" s="227"/>
      <c r="HL88" s="227"/>
      <c r="HM88" s="227"/>
      <c r="HN88" s="227"/>
      <c r="HO88" s="227"/>
      <c r="HP88" s="227"/>
      <c r="HQ88" s="227"/>
      <c r="HR88" s="227"/>
      <c r="HS88" s="227"/>
      <c r="HT88" s="227"/>
      <c r="HU88" s="227"/>
      <c r="HV88" s="227"/>
      <c r="HW88" s="227"/>
      <c r="HX88" s="227"/>
      <c r="HY88" s="227"/>
      <c r="HZ88" s="227"/>
      <c r="IA88" s="227"/>
      <c r="IB88" s="227"/>
      <c r="IC88" s="227"/>
      <c r="ID88" s="227"/>
      <c r="IE88" s="227"/>
      <c r="IF88" s="227"/>
      <c r="IG88" s="227"/>
      <c r="IH88" s="227"/>
      <c r="II88" s="227"/>
      <c r="IJ88" s="227"/>
      <c r="IK88" s="227"/>
      <c r="IL88" s="227"/>
      <c r="IM88" s="227"/>
      <c r="IN88" s="227"/>
      <c r="IO88" s="227"/>
      <c r="IP88" s="227"/>
      <c r="IQ88" s="227"/>
      <c r="IR88" s="227"/>
      <c r="IS88" s="227"/>
      <c r="IT88" s="227"/>
      <c r="IU88" s="227"/>
      <c r="IV88" s="227"/>
      <c r="IW88" s="227"/>
    </row>
    <row r="89" spans="1:257" s="228" customFormat="1" ht="18" hidden="1" customHeight="1">
      <c r="A89" s="210"/>
      <c r="B89" s="229"/>
      <c r="C89" s="230"/>
      <c r="D89" s="231"/>
      <c r="E89" s="230"/>
      <c r="F89" s="231"/>
      <c r="G89" s="230"/>
      <c r="H89" s="231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7"/>
      <c r="BM89" s="227"/>
      <c r="BN89" s="227"/>
      <c r="BO89" s="227"/>
      <c r="BP89" s="227"/>
      <c r="BQ89" s="227"/>
      <c r="BR89" s="227"/>
      <c r="BS89" s="227"/>
      <c r="BT89" s="227"/>
      <c r="BU89" s="227"/>
      <c r="BV89" s="227"/>
      <c r="BW89" s="227"/>
      <c r="BX89" s="227"/>
      <c r="BY89" s="227"/>
      <c r="BZ89" s="227"/>
      <c r="CA89" s="227"/>
      <c r="CB89" s="227"/>
      <c r="CC89" s="227"/>
      <c r="CD89" s="227"/>
      <c r="CE89" s="227"/>
      <c r="CF89" s="227"/>
      <c r="CG89" s="227"/>
      <c r="CH89" s="227"/>
      <c r="CI89" s="227"/>
      <c r="CJ89" s="227"/>
      <c r="CK89" s="227"/>
      <c r="CL89" s="227"/>
      <c r="CM89" s="227"/>
      <c r="CN89" s="227"/>
      <c r="CO89" s="227"/>
      <c r="CP89" s="227"/>
      <c r="CQ89" s="227"/>
      <c r="CR89" s="227"/>
      <c r="CS89" s="227"/>
      <c r="CT89" s="227"/>
      <c r="CU89" s="227"/>
      <c r="CV89" s="227"/>
      <c r="CW89" s="227"/>
      <c r="CX89" s="227"/>
      <c r="CY89" s="227"/>
      <c r="CZ89" s="227"/>
      <c r="DA89" s="227"/>
      <c r="DB89" s="227"/>
      <c r="DC89" s="227"/>
      <c r="DD89" s="227"/>
      <c r="DE89" s="227"/>
      <c r="DF89" s="227"/>
      <c r="DG89" s="227"/>
      <c r="DH89" s="227"/>
      <c r="DI89" s="227"/>
      <c r="DJ89" s="227"/>
      <c r="DK89" s="227"/>
      <c r="DL89" s="227"/>
      <c r="DM89" s="227"/>
      <c r="DN89" s="227"/>
      <c r="DO89" s="227"/>
      <c r="DP89" s="227"/>
      <c r="DQ89" s="227"/>
      <c r="DR89" s="227"/>
      <c r="DS89" s="227"/>
      <c r="DT89" s="227"/>
      <c r="DU89" s="227"/>
      <c r="DV89" s="227"/>
      <c r="DW89" s="227"/>
      <c r="DX89" s="227"/>
      <c r="DY89" s="227"/>
      <c r="DZ89" s="227"/>
      <c r="EA89" s="227"/>
      <c r="EB89" s="227"/>
      <c r="EC89" s="227"/>
      <c r="ED89" s="227"/>
      <c r="EE89" s="227"/>
      <c r="EF89" s="227"/>
      <c r="EG89" s="227"/>
      <c r="EH89" s="227"/>
      <c r="EI89" s="227"/>
      <c r="EJ89" s="227"/>
      <c r="EK89" s="227"/>
      <c r="EL89" s="227"/>
      <c r="EM89" s="227"/>
      <c r="EN89" s="227"/>
      <c r="EO89" s="227"/>
      <c r="EP89" s="227"/>
      <c r="EQ89" s="227"/>
      <c r="ER89" s="227"/>
      <c r="ES89" s="227"/>
      <c r="ET89" s="227"/>
      <c r="EU89" s="227"/>
      <c r="EV89" s="227"/>
      <c r="EW89" s="227"/>
      <c r="EX89" s="227"/>
      <c r="EY89" s="227"/>
      <c r="EZ89" s="227"/>
      <c r="FA89" s="227"/>
      <c r="FB89" s="227"/>
      <c r="FC89" s="227"/>
      <c r="FD89" s="227"/>
      <c r="FE89" s="227"/>
      <c r="FF89" s="227"/>
      <c r="FG89" s="227"/>
      <c r="FH89" s="227"/>
      <c r="FI89" s="227"/>
      <c r="FJ89" s="227"/>
      <c r="FK89" s="227"/>
      <c r="FL89" s="227"/>
      <c r="FM89" s="227"/>
      <c r="FN89" s="227"/>
      <c r="FO89" s="227"/>
      <c r="FP89" s="227"/>
      <c r="FQ89" s="227"/>
      <c r="FR89" s="227"/>
      <c r="FS89" s="227"/>
      <c r="FT89" s="227"/>
      <c r="FU89" s="227"/>
      <c r="FV89" s="227"/>
      <c r="FW89" s="227"/>
      <c r="FX89" s="227"/>
      <c r="FY89" s="227"/>
      <c r="FZ89" s="227"/>
      <c r="GA89" s="227"/>
      <c r="GB89" s="227"/>
      <c r="GC89" s="227"/>
      <c r="GD89" s="227"/>
      <c r="GE89" s="227"/>
      <c r="GF89" s="227"/>
      <c r="GG89" s="227"/>
      <c r="GH89" s="227"/>
      <c r="GI89" s="227"/>
      <c r="GJ89" s="227"/>
      <c r="GK89" s="227"/>
      <c r="GL89" s="227"/>
      <c r="GM89" s="227"/>
      <c r="GN89" s="227"/>
      <c r="GO89" s="227"/>
      <c r="GP89" s="227"/>
      <c r="GQ89" s="227"/>
      <c r="GR89" s="227"/>
      <c r="GS89" s="227"/>
      <c r="GT89" s="227"/>
      <c r="GU89" s="227"/>
      <c r="GV89" s="227"/>
      <c r="GW89" s="227"/>
      <c r="GX89" s="227"/>
      <c r="GY89" s="227"/>
      <c r="GZ89" s="227"/>
      <c r="HA89" s="227"/>
      <c r="HB89" s="227"/>
      <c r="HC89" s="227"/>
      <c r="HD89" s="227"/>
      <c r="HE89" s="227"/>
      <c r="HF89" s="227"/>
      <c r="HG89" s="227"/>
      <c r="HH89" s="227"/>
      <c r="HI89" s="227"/>
      <c r="HJ89" s="227"/>
      <c r="HK89" s="227"/>
      <c r="HL89" s="227"/>
      <c r="HM89" s="227"/>
      <c r="HN89" s="227"/>
      <c r="HO89" s="227"/>
      <c r="HP89" s="227"/>
      <c r="HQ89" s="227"/>
      <c r="HR89" s="227"/>
      <c r="HS89" s="227"/>
      <c r="HT89" s="227"/>
      <c r="HU89" s="227"/>
      <c r="HV89" s="227"/>
      <c r="HW89" s="227"/>
      <c r="HX89" s="227"/>
      <c r="HY89" s="227"/>
      <c r="HZ89" s="227"/>
      <c r="IA89" s="227"/>
      <c r="IB89" s="227"/>
      <c r="IC89" s="227"/>
      <c r="ID89" s="227"/>
      <c r="IE89" s="227"/>
      <c r="IF89" s="227"/>
      <c r="IG89" s="227"/>
      <c r="IH89" s="227"/>
      <c r="II89" s="227"/>
      <c r="IJ89" s="227"/>
      <c r="IK89" s="227"/>
      <c r="IL89" s="227"/>
      <c r="IM89" s="227"/>
      <c r="IN89" s="227"/>
      <c r="IO89" s="227"/>
      <c r="IP89" s="227"/>
      <c r="IQ89" s="227"/>
      <c r="IR89" s="227"/>
      <c r="IS89" s="227"/>
      <c r="IT89" s="227"/>
      <c r="IU89" s="227"/>
      <c r="IV89" s="227"/>
      <c r="IW89" s="227"/>
    </row>
    <row r="90" spans="1:257" s="228" customFormat="1" ht="18" customHeight="1">
      <c r="A90" s="237"/>
      <c r="B90" s="237" t="s">
        <v>46</v>
      </c>
      <c r="C90" s="252">
        <v>340621</v>
      </c>
      <c r="D90" s="253">
        <v>410.43105862527597</v>
      </c>
      <c r="E90" s="252">
        <v>42961</v>
      </c>
      <c r="F90" s="253">
        <v>591.68515048532527</v>
      </c>
      <c r="G90" s="252">
        <v>9777556</v>
      </c>
      <c r="H90" s="253">
        <v>1012.9350155928537</v>
      </c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7"/>
      <c r="BM90" s="227"/>
      <c r="BN90" s="227"/>
      <c r="BO90" s="227"/>
      <c r="BP90" s="227"/>
      <c r="BQ90" s="227"/>
      <c r="BR90" s="227"/>
      <c r="BS90" s="227"/>
      <c r="BT90" s="227"/>
      <c r="BU90" s="227"/>
      <c r="BV90" s="227"/>
      <c r="BW90" s="227"/>
      <c r="BX90" s="227"/>
      <c r="BY90" s="227"/>
      <c r="BZ90" s="227"/>
      <c r="CA90" s="227"/>
      <c r="CB90" s="227"/>
      <c r="CC90" s="227"/>
      <c r="CD90" s="227"/>
      <c r="CE90" s="227"/>
      <c r="CF90" s="227"/>
      <c r="CG90" s="227"/>
      <c r="CH90" s="227"/>
      <c r="CI90" s="227"/>
      <c r="CJ90" s="227"/>
      <c r="CK90" s="227"/>
      <c r="CL90" s="227"/>
      <c r="CM90" s="227"/>
      <c r="CN90" s="227"/>
      <c r="CO90" s="227"/>
      <c r="CP90" s="227"/>
      <c r="CQ90" s="227"/>
      <c r="CR90" s="227"/>
      <c r="CS90" s="227"/>
      <c r="CT90" s="227"/>
      <c r="CU90" s="227"/>
      <c r="CV90" s="227"/>
      <c r="CW90" s="227"/>
      <c r="CX90" s="227"/>
      <c r="CY90" s="227"/>
      <c r="CZ90" s="227"/>
      <c r="DA90" s="227"/>
      <c r="DB90" s="227"/>
      <c r="DC90" s="227"/>
      <c r="DD90" s="227"/>
      <c r="DE90" s="227"/>
      <c r="DF90" s="227"/>
      <c r="DG90" s="227"/>
      <c r="DH90" s="227"/>
      <c r="DI90" s="227"/>
      <c r="DJ90" s="227"/>
      <c r="DK90" s="227"/>
      <c r="DL90" s="227"/>
      <c r="DM90" s="227"/>
      <c r="DN90" s="227"/>
      <c r="DO90" s="227"/>
      <c r="DP90" s="227"/>
      <c r="DQ90" s="227"/>
      <c r="DR90" s="227"/>
      <c r="DS90" s="227"/>
      <c r="DT90" s="227"/>
      <c r="DU90" s="227"/>
      <c r="DV90" s="227"/>
      <c r="DW90" s="227"/>
      <c r="DX90" s="227"/>
      <c r="DY90" s="227"/>
      <c r="DZ90" s="227"/>
      <c r="EA90" s="227"/>
      <c r="EB90" s="227"/>
      <c r="EC90" s="227"/>
      <c r="ED90" s="227"/>
      <c r="EE90" s="227"/>
      <c r="EF90" s="227"/>
      <c r="EG90" s="227"/>
      <c r="EH90" s="227"/>
      <c r="EI90" s="227"/>
      <c r="EJ90" s="227"/>
      <c r="EK90" s="227"/>
      <c r="EL90" s="227"/>
      <c r="EM90" s="227"/>
      <c r="EN90" s="227"/>
      <c r="EO90" s="227"/>
      <c r="EP90" s="227"/>
      <c r="EQ90" s="227"/>
      <c r="ER90" s="227"/>
      <c r="ES90" s="227"/>
      <c r="ET90" s="227"/>
      <c r="EU90" s="227"/>
      <c r="EV90" s="227"/>
      <c r="EW90" s="227"/>
      <c r="EX90" s="227"/>
      <c r="EY90" s="227"/>
      <c r="EZ90" s="227"/>
      <c r="FA90" s="227"/>
      <c r="FB90" s="227"/>
      <c r="FC90" s="227"/>
      <c r="FD90" s="227"/>
      <c r="FE90" s="227"/>
      <c r="FF90" s="227"/>
      <c r="FG90" s="227"/>
      <c r="FH90" s="227"/>
      <c r="FI90" s="227"/>
      <c r="FJ90" s="227"/>
      <c r="FK90" s="227"/>
      <c r="FL90" s="227"/>
      <c r="FM90" s="227"/>
      <c r="FN90" s="227"/>
      <c r="FO90" s="227"/>
      <c r="FP90" s="227"/>
      <c r="FQ90" s="227"/>
      <c r="FR90" s="227"/>
      <c r="FS90" s="227"/>
      <c r="FT90" s="227"/>
      <c r="FU90" s="227"/>
      <c r="FV90" s="227"/>
      <c r="FW90" s="227"/>
      <c r="FX90" s="227"/>
      <c r="FY90" s="227"/>
      <c r="FZ90" s="227"/>
      <c r="GA90" s="227"/>
      <c r="GB90" s="227"/>
      <c r="GC90" s="227"/>
      <c r="GD90" s="227"/>
      <c r="GE90" s="227"/>
      <c r="GF90" s="227"/>
      <c r="GG90" s="227"/>
      <c r="GH90" s="227"/>
      <c r="GI90" s="227"/>
      <c r="GJ90" s="227"/>
      <c r="GK90" s="227"/>
      <c r="GL90" s="227"/>
      <c r="GM90" s="227"/>
      <c r="GN90" s="227"/>
      <c r="GO90" s="227"/>
      <c r="GP90" s="227"/>
      <c r="GQ90" s="227"/>
      <c r="GR90" s="227"/>
      <c r="GS90" s="227"/>
      <c r="GT90" s="227"/>
      <c r="GU90" s="227"/>
      <c r="GV90" s="227"/>
      <c r="GW90" s="227"/>
      <c r="GX90" s="227"/>
      <c r="GY90" s="227"/>
      <c r="GZ90" s="227"/>
      <c r="HA90" s="227"/>
      <c r="HB90" s="227"/>
      <c r="HC90" s="227"/>
      <c r="HD90" s="227"/>
      <c r="HE90" s="227"/>
      <c r="HF90" s="227"/>
      <c r="HG90" s="227"/>
      <c r="HH90" s="227"/>
      <c r="HI90" s="227"/>
      <c r="HJ90" s="227"/>
      <c r="HK90" s="227"/>
      <c r="HL90" s="227"/>
      <c r="HM90" s="227"/>
      <c r="HN90" s="227"/>
      <c r="HO90" s="227"/>
      <c r="HP90" s="227"/>
      <c r="HQ90" s="227"/>
      <c r="HR90" s="227"/>
      <c r="HS90" s="227"/>
      <c r="HT90" s="227"/>
      <c r="HU90" s="227"/>
      <c r="HV90" s="227"/>
      <c r="HW90" s="227"/>
      <c r="HX90" s="227"/>
      <c r="HY90" s="227"/>
      <c r="HZ90" s="227"/>
      <c r="IA90" s="227"/>
      <c r="IB90" s="227"/>
      <c r="IC90" s="227"/>
      <c r="ID90" s="227"/>
      <c r="IE90" s="227"/>
      <c r="IF90" s="227"/>
      <c r="IG90" s="227"/>
      <c r="IH90" s="227"/>
      <c r="II90" s="227"/>
      <c r="IJ90" s="227"/>
      <c r="IK90" s="227"/>
      <c r="IL90" s="227"/>
      <c r="IM90" s="227"/>
      <c r="IN90" s="227"/>
      <c r="IO90" s="227"/>
      <c r="IP90" s="227"/>
      <c r="IQ90" s="227"/>
      <c r="IR90" s="227"/>
      <c r="IS90" s="227"/>
      <c r="IT90" s="227"/>
      <c r="IU90" s="227"/>
      <c r="IV90" s="227"/>
      <c r="IW90" s="227"/>
    </row>
    <row r="91" spans="1:257" ht="18" customHeight="1">
      <c r="B91" s="240"/>
      <c r="C91" s="240"/>
      <c r="D91" s="240"/>
      <c r="E91" s="240"/>
      <c r="F91" s="240"/>
      <c r="G91" s="240"/>
      <c r="H91" s="240"/>
    </row>
    <row r="92" spans="1:257" ht="18" customHeight="1">
      <c r="A92" s="241"/>
    </row>
    <row r="93" spans="1:257" ht="18" customHeight="1">
      <c r="A93" s="241"/>
    </row>
    <row r="94" spans="1:257" ht="18" customHeight="1">
      <c r="A94" s="241"/>
    </row>
    <row r="95" spans="1:257" ht="18" customHeight="1">
      <c r="A95" s="241"/>
    </row>
    <row r="96" spans="1:257" ht="18" customHeight="1">
      <c r="A96" s="241"/>
    </row>
    <row r="97" spans="1:3" ht="18" customHeight="1">
      <c r="A97" s="241"/>
    </row>
    <row r="98" spans="1:3" ht="28.5">
      <c r="A98" s="241"/>
    </row>
    <row r="99" spans="1:3" ht="28.5">
      <c r="A99" s="241"/>
    </row>
    <row r="100" spans="1:3" ht="28.5">
      <c r="A100" s="245"/>
    </row>
    <row r="101" spans="1:3" ht="28.5">
      <c r="A101" s="245"/>
    </row>
    <row r="102" spans="1:3" ht="28.5">
      <c r="A102" s="245"/>
      <c r="C102" s="243"/>
    </row>
    <row r="103" spans="1:3" ht="28.5">
      <c r="A103" s="245"/>
      <c r="C103" s="243"/>
    </row>
    <row r="104" spans="1:3" ht="28.5">
      <c r="A104" s="245"/>
      <c r="C104" s="243"/>
    </row>
    <row r="105" spans="1:3" ht="28.5">
      <c r="A105" s="245"/>
      <c r="C105" s="243"/>
    </row>
    <row r="106" spans="1:3" ht="28.5">
      <c r="A106" s="245"/>
      <c r="C106" s="243"/>
    </row>
    <row r="107" spans="1:3" ht="28.5">
      <c r="A107" s="245"/>
      <c r="C107" s="243"/>
    </row>
    <row r="108" spans="1:3">
      <c r="A108" s="246"/>
      <c r="C108" s="243"/>
    </row>
    <row r="109" spans="1:3">
      <c r="A109" s="246"/>
      <c r="C109" s="243"/>
    </row>
    <row r="110" spans="1:3">
      <c r="A110" s="246"/>
      <c r="C110" s="243"/>
    </row>
    <row r="111" spans="1:3">
      <c r="A111" s="246"/>
      <c r="C111" s="243"/>
    </row>
    <row r="112" spans="1:3">
      <c r="A112" s="246"/>
      <c r="C112" s="243"/>
    </row>
    <row r="113" spans="1:3">
      <c r="A113" s="246"/>
      <c r="C113" s="243"/>
    </row>
    <row r="114" spans="1:3">
      <c r="A114" s="246"/>
      <c r="C114" s="243"/>
    </row>
    <row r="115" spans="1:3">
      <c r="A115" s="246"/>
      <c r="C115" s="243"/>
    </row>
    <row r="116" spans="1:3">
      <c r="A116" s="246"/>
      <c r="C116" s="243"/>
    </row>
    <row r="117" spans="1:3">
      <c r="A117" s="246"/>
      <c r="C117" s="243"/>
    </row>
    <row r="118" spans="1:3">
      <c r="A118" s="246"/>
      <c r="C118" s="243"/>
    </row>
    <row r="119" spans="1:3">
      <c r="A119" s="246"/>
      <c r="C119" s="243"/>
    </row>
    <row r="120" spans="1:3">
      <c r="A120" s="246"/>
      <c r="C120" s="243"/>
    </row>
    <row r="121" spans="1:3">
      <c r="A121" s="246"/>
    </row>
    <row r="122" spans="1:3">
      <c r="A122" s="246"/>
    </row>
    <row r="123" spans="1:3">
      <c r="A123" s="246"/>
    </row>
    <row r="124" spans="1:3">
      <c r="A124" s="246"/>
    </row>
    <row r="125" spans="1:3">
      <c r="A125" s="246"/>
    </row>
    <row r="126" spans="1:3">
      <c r="A126" s="246"/>
    </row>
    <row r="127" spans="1:3" ht="15.2" customHeight="1">
      <c r="A127" s="246"/>
    </row>
    <row r="128" spans="1:3">
      <c r="A128" s="246"/>
    </row>
    <row r="129" spans="1:1">
      <c r="A129" s="246"/>
    </row>
    <row r="130" spans="1:1">
      <c r="A130" s="246"/>
    </row>
    <row r="131" spans="1:1">
      <c r="A131" s="246"/>
    </row>
    <row r="132" spans="1:1">
      <c r="A132" s="246"/>
    </row>
    <row r="133" spans="1:1">
      <c r="A133" s="246"/>
    </row>
    <row r="134" spans="1:1">
      <c r="A134" s="246"/>
    </row>
    <row r="135" spans="1:1">
      <c r="A135" s="246"/>
    </row>
    <row r="136" spans="1:1">
      <c r="A136" s="246"/>
    </row>
    <row r="137" spans="1:1">
      <c r="A137" s="246"/>
    </row>
    <row r="138" spans="1:1">
      <c r="A138" s="246"/>
    </row>
    <row r="139" spans="1:1">
      <c r="A139" s="246"/>
    </row>
  </sheetData>
  <mergeCells count="2">
    <mergeCell ref="B7:B8"/>
    <mergeCell ref="A7:A8"/>
  </mergeCells>
  <hyperlinks>
    <hyperlink ref="J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QN120"/>
  <sheetViews>
    <sheetView showGridLines="0" showRowColHeaders="0" showOutlineSymbols="0" zoomScaleNormal="100" workbookViewId="0">
      <pane ySplit="8" topLeftCell="A9" activePane="bottomLeft" state="frozen"/>
      <selection activeCell="I78" sqref="I78"/>
      <selection pane="bottomLeft" activeCell="L32" sqref="L32"/>
    </sheetView>
  </sheetViews>
  <sheetFormatPr baseColWidth="10" defaultColWidth="11.42578125" defaultRowHeight="15.75"/>
  <cols>
    <col min="1" max="1" width="8" style="210" customWidth="1"/>
    <col min="2" max="2" width="24.7109375" style="214" customWidth="1"/>
    <col min="3" max="8" width="18.7109375" style="214" customWidth="1"/>
    <col min="9" max="16384" width="11.42578125" style="255"/>
  </cols>
  <sheetData>
    <row r="1" spans="1:254" s="3" customFormat="1" ht="12.2" customHeight="1">
      <c r="A1" s="8"/>
      <c r="B1" s="1"/>
      <c r="C1" s="1"/>
      <c r="D1" s="1"/>
      <c r="E1" s="1"/>
      <c r="F1" s="1"/>
      <c r="G1" s="1"/>
      <c r="H1" s="1"/>
    </row>
    <row r="2" spans="1:254" s="3" customFormat="1" ht="12.95" customHeight="1">
      <c r="A2" s="8"/>
      <c r="B2" s="1"/>
      <c r="C2" s="1"/>
      <c r="D2" s="1"/>
      <c r="E2" s="1"/>
      <c r="F2" s="1"/>
      <c r="G2" s="1"/>
      <c r="H2" s="1"/>
    </row>
    <row r="3" spans="1:254" s="254" customFormat="1" ht="18.75">
      <c r="A3" s="8"/>
      <c r="B3" s="205" t="s">
        <v>118</v>
      </c>
      <c r="C3" s="247"/>
      <c r="D3" s="248"/>
      <c r="E3" s="247"/>
      <c r="F3" s="247"/>
      <c r="G3" s="247"/>
      <c r="H3" s="247"/>
    </row>
    <row r="4" spans="1:254" s="2" customFormat="1" ht="15.75" customHeight="1">
      <c r="A4" s="8"/>
      <c r="B4" s="249"/>
      <c r="C4" s="247"/>
      <c r="D4" s="248"/>
      <c r="E4" s="247"/>
      <c r="F4" s="247"/>
      <c r="G4" s="247"/>
      <c r="H4" s="247"/>
    </row>
    <row r="5" spans="1:254" s="254" customFormat="1" ht="18.75">
      <c r="A5" s="8"/>
      <c r="B5" s="209" t="str">
        <f>'Número pensiones (IP-J-V)'!$B$5</f>
        <v>1 de  agosto de 2020</v>
      </c>
      <c r="C5" s="247"/>
      <c r="D5" s="248"/>
      <c r="E5" s="247"/>
      <c r="F5" s="247"/>
      <c r="G5" s="247"/>
      <c r="H5" s="247"/>
      <c r="J5" s="9" t="s">
        <v>188</v>
      </c>
    </row>
    <row r="6" spans="1:254" ht="2.4500000000000002" customHeight="1">
      <c r="B6" s="211"/>
      <c r="C6" s="212"/>
      <c r="D6" s="213"/>
      <c r="E6" s="212"/>
      <c r="F6" s="212"/>
      <c r="G6" s="212"/>
      <c r="H6" s="212"/>
    </row>
    <row r="7" spans="1:254" ht="69" customHeight="1">
      <c r="A7" s="256" t="s">
        <v>177</v>
      </c>
      <c r="B7" s="257" t="s">
        <v>48</v>
      </c>
      <c r="C7" s="256" t="s">
        <v>119</v>
      </c>
      <c r="D7" s="258" t="s">
        <v>120</v>
      </c>
      <c r="E7" s="256" t="s">
        <v>121</v>
      </c>
      <c r="F7" s="256" t="s">
        <v>122</v>
      </c>
      <c r="G7" s="256" t="s">
        <v>123</v>
      </c>
      <c r="H7" s="256" t="s">
        <v>121</v>
      </c>
    </row>
    <row r="8" spans="1:254" ht="29.25" hidden="1" customHeight="1">
      <c r="A8" s="259"/>
      <c r="B8" s="221"/>
      <c r="C8" s="221"/>
      <c r="D8" s="222"/>
      <c r="E8" s="221"/>
      <c r="F8" s="221"/>
      <c r="G8" s="221"/>
      <c r="H8" s="221"/>
    </row>
    <row r="9" spans="1:254" s="264" customFormat="1" ht="18" customHeight="1">
      <c r="A9" s="260"/>
      <c r="B9" s="261" t="s">
        <v>53</v>
      </c>
      <c r="C9" s="262">
        <v>1582444</v>
      </c>
      <c r="D9" s="263">
        <v>0.16184453456467035</v>
      </c>
      <c r="E9" s="263">
        <v>6.6412044753065835E-3</v>
      </c>
      <c r="F9" s="332">
        <v>906.71997357884391</v>
      </c>
      <c r="G9" s="263">
        <v>0.89514130681735404</v>
      </c>
      <c r="H9" s="263">
        <v>1.9590866005493979E-2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s="268" customFormat="1" ht="18" customHeight="1">
      <c r="A10" s="260">
        <v>4</v>
      </c>
      <c r="B10" s="265" t="s">
        <v>54</v>
      </c>
      <c r="C10" s="266">
        <v>107799</v>
      </c>
      <c r="D10" s="267">
        <v>1.1025147797670502E-2</v>
      </c>
      <c r="E10" s="267">
        <v>1.2349273130235483E-2</v>
      </c>
      <c r="F10" s="333">
        <v>821.03945426209862</v>
      </c>
      <c r="G10" s="267">
        <v>0.81055491381306244</v>
      </c>
      <c r="H10" s="267">
        <v>2.0654595132677755E-2</v>
      </c>
    </row>
    <row r="11" spans="1:254" s="269" customFormat="1" ht="18" customHeight="1">
      <c r="A11" s="260">
        <v>11</v>
      </c>
      <c r="B11" s="265" t="s">
        <v>55</v>
      </c>
      <c r="C11" s="266">
        <v>222588</v>
      </c>
      <c r="D11" s="267">
        <v>2.2765198174267681E-2</v>
      </c>
      <c r="E11" s="267">
        <v>3.7111356616237323E-3</v>
      </c>
      <c r="F11" s="333">
        <v>1008.5895012759</v>
      </c>
      <c r="G11" s="267">
        <v>0.99570997719492371</v>
      </c>
      <c r="H11" s="267">
        <v>1.9069605841854687E-2</v>
      </c>
    </row>
    <row r="12" spans="1:254" s="269" customFormat="1" ht="18" customHeight="1">
      <c r="A12" s="260">
        <v>14</v>
      </c>
      <c r="B12" s="265" t="s">
        <v>56</v>
      </c>
      <c r="C12" s="266">
        <v>172602</v>
      </c>
      <c r="D12" s="267">
        <v>1.7652877672089017E-2</v>
      </c>
      <c r="E12" s="267">
        <v>4.8202871214502174E-3</v>
      </c>
      <c r="F12" s="333">
        <v>838.01276555312302</v>
      </c>
      <c r="G12" s="267">
        <v>0.82731147867629828</v>
      </c>
      <c r="H12" s="267">
        <v>2.1854586493593064E-2</v>
      </c>
    </row>
    <row r="13" spans="1:254" s="269" customFormat="1" ht="18" customHeight="1">
      <c r="A13" s="260">
        <v>18</v>
      </c>
      <c r="B13" s="265" t="s">
        <v>57</v>
      </c>
      <c r="C13" s="266">
        <v>188951</v>
      </c>
      <c r="D13" s="267">
        <v>1.9324972416419808E-2</v>
      </c>
      <c r="E13" s="267">
        <v>3.5158718778047771E-3</v>
      </c>
      <c r="F13" s="333">
        <v>856.78968198104246</v>
      </c>
      <c r="G13" s="267">
        <v>0.84584861693183544</v>
      </c>
      <c r="H13" s="267">
        <v>2.3148067025481334E-2</v>
      </c>
    </row>
    <row r="14" spans="1:254" s="269" customFormat="1" ht="18" customHeight="1">
      <c r="A14" s="260">
        <v>21</v>
      </c>
      <c r="B14" s="265" t="s">
        <v>58</v>
      </c>
      <c r="C14" s="266">
        <v>98085</v>
      </c>
      <c r="D14" s="267">
        <v>1.003164799056124E-2</v>
      </c>
      <c r="E14" s="267">
        <v>6.7227753258749523E-3</v>
      </c>
      <c r="F14" s="333">
        <v>925.3238902992307</v>
      </c>
      <c r="G14" s="267">
        <v>0.91350765454351912</v>
      </c>
      <c r="H14" s="267">
        <v>1.614220155125401E-2</v>
      </c>
    </row>
    <row r="15" spans="1:254" s="269" customFormat="1" ht="18" customHeight="1">
      <c r="A15" s="260">
        <v>23</v>
      </c>
      <c r="B15" s="265" t="s">
        <v>59</v>
      </c>
      <c r="C15" s="266">
        <v>142477</v>
      </c>
      <c r="D15" s="267">
        <v>1.4571841879504449E-2</v>
      </c>
      <c r="E15" s="267">
        <v>2.6671733592309455E-3</v>
      </c>
      <c r="F15" s="333">
        <v>831.86275202313334</v>
      </c>
      <c r="G15" s="267">
        <v>0.82123999981998663</v>
      </c>
      <c r="H15" s="267">
        <v>1.8927459181085737E-2</v>
      </c>
    </row>
    <row r="16" spans="1:254" s="269" customFormat="1" ht="18" customHeight="1">
      <c r="A16" s="260">
        <v>29</v>
      </c>
      <c r="B16" s="265" t="s">
        <v>60</v>
      </c>
      <c r="C16" s="266">
        <v>270366</v>
      </c>
      <c r="D16" s="267">
        <v>2.765169537254504E-2</v>
      </c>
      <c r="E16" s="267">
        <v>9.8834603316897418E-3</v>
      </c>
      <c r="F16" s="333">
        <v>921.50417238114278</v>
      </c>
      <c r="G16" s="267">
        <v>0.90973671380271326</v>
      </c>
      <c r="H16" s="267">
        <v>1.867095903398508E-2</v>
      </c>
    </row>
    <row r="17" spans="1:456" s="269" customFormat="1" ht="18" customHeight="1">
      <c r="A17" s="260">
        <v>41</v>
      </c>
      <c r="B17" s="265" t="s">
        <v>61</v>
      </c>
      <c r="C17" s="266">
        <v>379576</v>
      </c>
      <c r="D17" s="267">
        <v>3.8821153261612618E-2</v>
      </c>
      <c r="E17" s="267">
        <v>8.3199625973584546E-3</v>
      </c>
      <c r="F17" s="333">
        <v>940.17372831791295</v>
      </c>
      <c r="G17" s="267">
        <v>0.92816786254313188</v>
      </c>
      <c r="H17" s="267">
        <v>1.884328206414021E-2</v>
      </c>
    </row>
    <row r="18" spans="1:456" s="269" customFormat="1" ht="18" hidden="1" customHeight="1">
      <c r="A18" s="260"/>
      <c r="B18" s="265"/>
      <c r="C18" s="266"/>
      <c r="D18" s="267"/>
      <c r="E18" s="267"/>
      <c r="F18" s="333"/>
      <c r="G18" s="267"/>
      <c r="H18" s="267"/>
    </row>
    <row r="19" spans="1:456" s="270" customFormat="1" ht="18" customHeight="1">
      <c r="A19" s="260"/>
      <c r="B19" s="261" t="s">
        <v>62</v>
      </c>
      <c r="C19" s="262">
        <v>303985</v>
      </c>
      <c r="D19" s="263">
        <v>3.1090080179545891E-2</v>
      </c>
      <c r="E19" s="263">
        <v>-1.2714704374909847E-3</v>
      </c>
      <c r="F19" s="332">
        <v>1067.492058456832</v>
      </c>
      <c r="G19" s="263">
        <v>1.0538603582896648</v>
      </c>
      <c r="H19" s="263">
        <v>2.0679705892806766E-2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</row>
    <row r="20" spans="1:456" s="268" customFormat="1" ht="18" customHeight="1">
      <c r="A20" s="260">
        <v>22</v>
      </c>
      <c r="B20" s="265" t="s">
        <v>63</v>
      </c>
      <c r="C20" s="266">
        <v>53257</v>
      </c>
      <c r="D20" s="267">
        <v>5.4468621811012896E-3</v>
      </c>
      <c r="E20" s="267">
        <v>5.6362372480123213E-4</v>
      </c>
      <c r="F20" s="333">
        <v>968.18851212047218</v>
      </c>
      <c r="G20" s="267">
        <v>0.95582490210767157</v>
      </c>
      <c r="H20" s="267">
        <v>2.0356292660255848E-2</v>
      </c>
    </row>
    <row r="21" spans="1:456" s="269" customFormat="1" ht="18" customHeight="1">
      <c r="A21" s="260">
        <v>40</v>
      </c>
      <c r="B21" s="265" t="s">
        <v>64</v>
      </c>
      <c r="C21" s="266">
        <v>35850</v>
      </c>
      <c r="D21" s="267">
        <v>3.666560436984457E-3</v>
      </c>
      <c r="E21" s="267">
        <v>-3.6408104277257936E-3</v>
      </c>
      <c r="F21" s="333">
        <v>970.36549623430938</v>
      </c>
      <c r="G21" s="267">
        <v>0.95797408648803684</v>
      </c>
      <c r="H21" s="267">
        <v>2.5449223063064963E-2</v>
      </c>
    </row>
    <row r="22" spans="1:456" s="269" customFormat="1" ht="18" customHeight="1">
      <c r="A22" s="260">
        <v>50</v>
      </c>
      <c r="B22" s="269" t="s">
        <v>65</v>
      </c>
      <c r="C22" s="271">
        <v>214878</v>
      </c>
      <c r="D22" s="272">
        <v>2.1976657561460142E-2</v>
      </c>
      <c r="E22" s="272">
        <v>-1.3292186425238883E-3</v>
      </c>
      <c r="F22" s="334">
        <v>1108.3086903266042</v>
      </c>
      <c r="G22" s="272">
        <v>1.0941557684013223</v>
      </c>
      <c r="H22" s="272">
        <v>2.0063179067954851E-2</v>
      </c>
    </row>
    <row r="23" spans="1:456" s="269" customFormat="1" ht="18" hidden="1" customHeight="1">
      <c r="A23" s="260"/>
      <c r="C23" s="271"/>
      <c r="D23" s="272"/>
      <c r="E23" s="272"/>
      <c r="F23" s="334"/>
      <c r="G23" s="272"/>
      <c r="H23" s="272"/>
    </row>
    <row r="24" spans="1:456" s="264" customFormat="1" ht="18" customHeight="1">
      <c r="A24" s="260">
        <v>33</v>
      </c>
      <c r="B24" s="261" t="s">
        <v>66</v>
      </c>
      <c r="C24" s="262">
        <v>300825</v>
      </c>
      <c r="D24" s="263">
        <v>3.0766891030846562E-2</v>
      </c>
      <c r="E24" s="263">
        <v>-4.796956413861575E-3</v>
      </c>
      <c r="F24" s="332">
        <v>1193.3148110030741</v>
      </c>
      <c r="G24" s="263">
        <v>1.1780763747264154</v>
      </c>
      <c r="H24" s="263">
        <v>1.9471320389755409E-2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456" s="264" customFormat="1" ht="18" hidden="1" customHeight="1">
      <c r="A25" s="260"/>
      <c r="B25" s="261"/>
      <c r="C25" s="262"/>
      <c r="D25" s="263"/>
      <c r="E25" s="263"/>
      <c r="F25" s="332"/>
      <c r="G25" s="263"/>
      <c r="H25" s="26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456" s="264" customFormat="1" ht="18" customHeight="1">
      <c r="A26" s="260">
        <v>7</v>
      </c>
      <c r="B26" s="261" t="s">
        <v>67</v>
      </c>
      <c r="C26" s="262">
        <v>195506</v>
      </c>
      <c r="D26" s="263">
        <v>1.9995385349876799E-2</v>
      </c>
      <c r="E26" s="263">
        <v>1.6397022126102057E-2</v>
      </c>
      <c r="F26" s="332">
        <v>939.6191640665761</v>
      </c>
      <c r="G26" s="263">
        <v>0.92762037998719293</v>
      </c>
      <c r="H26" s="263">
        <v>2.3455276250643253E-2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456" s="264" customFormat="1" ht="18" hidden="1" customHeight="1">
      <c r="A27" s="260"/>
      <c r="B27" s="261"/>
      <c r="C27" s="262"/>
      <c r="D27" s="263"/>
      <c r="E27" s="263"/>
      <c r="F27" s="332"/>
      <c r="G27" s="263"/>
      <c r="H27" s="263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456" s="264" customFormat="1" ht="18" customHeight="1">
      <c r="A28" s="260"/>
      <c r="B28" s="261" t="s">
        <v>68</v>
      </c>
      <c r="C28" s="262">
        <v>332655</v>
      </c>
      <c r="D28" s="263">
        <v>3.4022305778662887E-2</v>
      </c>
      <c r="E28" s="263">
        <v>1.8604992972603762E-2</v>
      </c>
      <c r="F28" s="332">
        <v>927.54128207903079</v>
      </c>
      <c r="G28" s="263">
        <v>0.91569673059051726</v>
      </c>
      <c r="H28" s="263">
        <v>1.9057275433814969E-2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456" s="268" customFormat="1" ht="18" customHeight="1">
      <c r="A29" s="260">
        <v>35</v>
      </c>
      <c r="B29" s="265" t="s">
        <v>69</v>
      </c>
      <c r="C29" s="266">
        <v>174688</v>
      </c>
      <c r="D29" s="267">
        <v>1.7866223420249395E-2</v>
      </c>
      <c r="E29" s="267">
        <v>1.9022674374514992E-2</v>
      </c>
      <c r="F29" s="333">
        <v>939.47509886197156</v>
      </c>
      <c r="G29" s="267">
        <v>0.927478154471847</v>
      </c>
      <c r="H29" s="267">
        <v>1.969320396017582E-2</v>
      </c>
    </row>
    <row r="30" spans="1:456" s="269" customFormat="1" ht="18" customHeight="1">
      <c r="A30" s="260">
        <v>38</v>
      </c>
      <c r="B30" s="265" t="s">
        <v>70</v>
      </c>
      <c r="C30" s="266">
        <v>157967</v>
      </c>
      <c r="D30" s="267">
        <v>1.6156082358413492E-2</v>
      </c>
      <c r="E30" s="267">
        <v>1.8143497989068891E-2</v>
      </c>
      <c r="F30" s="333">
        <v>914.34425620540947</v>
      </c>
      <c r="G30" s="267">
        <v>0.90266822859338047</v>
      </c>
      <c r="H30" s="267">
        <v>1.8323616761416694E-2</v>
      </c>
    </row>
    <row r="31" spans="1:456" s="269" customFormat="1" ht="18" hidden="1" customHeight="1">
      <c r="A31" s="260"/>
      <c r="B31" s="265"/>
      <c r="C31" s="266"/>
      <c r="D31" s="267"/>
      <c r="E31" s="267"/>
      <c r="F31" s="333"/>
      <c r="G31" s="267"/>
      <c r="H31" s="267"/>
    </row>
    <row r="32" spans="1:456" s="269" customFormat="1" ht="18" customHeight="1">
      <c r="A32" s="260">
        <v>39</v>
      </c>
      <c r="B32" s="261" t="s">
        <v>71</v>
      </c>
      <c r="C32" s="262">
        <v>141594</v>
      </c>
      <c r="D32" s="263">
        <v>1.4481533012953339E-2</v>
      </c>
      <c r="E32" s="263">
        <v>1.2232978129131933E-3</v>
      </c>
      <c r="F32" s="332">
        <v>1070.007064635508</v>
      </c>
      <c r="G32" s="263">
        <v>1.0563432482480142</v>
      </c>
      <c r="H32" s="263">
        <v>2.276819530290175E-2</v>
      </c>
    </row>
    <row r="33" spans="1:254" s="269" customFormat="1" ht="18" hidden="1" customHeight="1">
      <c r="A33" s="260"/>
      <c r="B33" s="261"/>
      <c r="C33" s="262"/>
      <c r="D33" s="263"/>
      <c r="E33" s="263"/>
      <c r="F33" s="332"/>
      <c r="G33" s="263"/>
      <c r="H33" s="263"/>
    </row>
    <row r="34" spans="1:254" s="264" customFormat="1" ht="18" customHeight="1">
      <c r="A34" s="260"/>
      <c r="B34" s="261" t="s">
        <v>72</v>
      </c>
      <c r="C34" s="262">
        <v>611143</v>
      </c>
      <c r="D34" s="263">
        <v>6.2504679083402848E-2</v>
      </c>
      <c r="E34" s="263">
        <v>-5.4419377464454133E-3</v>
      </c>
      <c r="F34" s="332">
        <v>1004.1458488438876</v>
      </c>
      <c r="G34" s="263">
        <v>0.99132306948257498</v>
      </c>
      <c r="H34" s="263">
        <v>2.3922170128293674E-2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s="274" customFormat="1" ht="18" customHeight="1">
      <c r="A35" s="273">
        <v>5</v>
      </c>
      <c r="B35" s="265" t="s">
        <v>73</v>
      </c>
      <c r="C35" s="266">
        <v>38486</v>
      </c>
      <c r="D35" s="267">
        <v>3.9361574610260481E-3</v>
      </c>
      <c r="E35" s="267">
        <v>-8.4761045987375994E-3</v>
      </c>
      <c r="F35" s="333">
        <v>877.61130411058559</v>
      </c>
      <c r="G35" s="267">
        <v>0.86640435032935903</v>
      </c>
      <c r="H35" s="267">
        <v>2.5462638346843258E-2</v>
      </c>
    </row>
    <row r="36" spans="1:254" s="269" customFormat="1" ht="18" customHeight="1">
      <c r="A36" s="260">
        <v>9</v>
      </c>
      <c r="B36" s="265" t="s">
        <v>74</v>
      </c>
      <c r="C36" s="266">
        <v>90423</v>
      </c>
      <c r="D36" s="267">
        <v>9.2480165800124282E-3</v>
      </c>
      <c r="E36" s="267">
        <v>-1.8104142978573323E-3</v>
      </c>
      <c r="F36" s="333">
        <v>1077.3803096557292</v>
      </c>
      <c r="G36" s="267">
        <v>1.063622338127147</v>
      </c>
      <c r="H36" s="267">
        <v>2.5772034765577434E-2</v>
      </c>
    </row>
    <row r="37" spans="1:254" s="269" customFormat="1" ht="18" customHeight="1">
      <c r="A37" s="260">
        <v>24</v>
      </c>
      <c r="B37" s="265" t="s">
        <v>75</v>
      </c>
      <c r="C37" s="266">
        <v>140767</v>
      </c>
      <c r="D37" s="267">
        <v>1.4396951549037407E-2</v>
      </c>
      <c r="E37" s="267">
        <v>-9.3807178043631145E-3</v>
      </c>
      <c r="F37" s="333">
        <v>998.73840708404691</v>
      </c>
      <c r="G37" s="267">
        <v>0.98598467987554195</v>
      </c>
      <c r="H37" s="267">
        <v>2.5043449201102019E-2</v>
      </c>
    </row>
    <row r="38" spans="1:254" s="269" customFormat="1" ht="18" customHeight="1">
      <c r="A38" s="260">
        <v>34</v>
      </c>
      <c r="B38" s="269" t="s">
        <v>76</v>
      </c>
      <c r="C38" s="271">
        <v>42404</v>
      </c>
      <c r="D38" s="272">
        <v>4.3368710953943911E-3</v>
      </c>
      <c r="E38" s="272">
        <v>-1.2953672955086093E-3</v>
      </c>
      <c r="F38" s="334">
        <v>1028.1150856051306</v>
      </c>
      <c r="G38" s="272">
        <v>1.014986222984297</v>
      </c>
      <c r="H38" s="272">
        <v>2.3206049083122293E-2</v>
      </c>
    </row>
    <row r="39" spans="1:254" s="269" customFormat="1" ht="18" customHeight="1">
      <c r="A39" s="260">
        <v>37</v>
      </c>
      <c r="B39" s="269" t="s">
        <v>77</v>
      </c>
      <c r="C39" s="271">
        <v>79979</v>
      </c>
      <c r="D39" s="272">
        <v>8.1798559885517402E-3</v>
      </c>
      <c r="E39" s="272">
        <v>-7.7539576199692206E-3</v>
      </c>
      <c r="F39" s="334">
        <v>934.7591537778676</v>
      </c>
      <c r="G39" s="272">
        <v>0.92282243124033869</v>
      </c>
      <c r="H39" s="272">
        <v>2.2291944888270798E-2</v>
      </c>
    </row>
    <row r="40" spans="1:254" s="269" customFormat="1" ht="18" customHeight="1">
      <c r="A40" s="260">
        <v>40</v>
      </c>
      <c r="B40" s="265" t="s">
        <v>78</v>
      </c>
      <c r="C40" s="266">
        <v>33240</v>
      </c>
      <c r="D40" s="267">
        <v>3.3996225641663418E-3</v>
      </c>
      <c r="E40" s="267">
        <v>-7.2870624776012471E-3</v>
      </c>
      <c r="F40" s="333">
        <v>950.81041335740099</v>
      </c>
      <c r="G40" s="267">
        <v>0.93866871884264735</v>
      </c>
      <c r="H40" s="267">
        <v>2.6711452649551104E-2</v>
      </c>
    </row>
    <row r="41" spans="1:254" s="269" customFormat="1" ht="18" customHeight="1">
      <c r="A41" s="260">
        <v>42</v>
      </c>
      <c r="B41" s="265" t="s">
        <v>79</v>
      </c>
      <c r="C41" s="266">
        <v>22198</v>
      </c>
      <c r="D41" s="267">
        <v>2.2703014945657175E-3</v>
      </c>
      <c r="E41" s="267">
        <v>-1.6046099290780158E-2</v>
      </c>
      <c r="F41" s="333">
        <v>949.96129200828864</v>
      </c>
      <c r="G41" s="267">
        <v>0.93783044063521925</v>
      </c>
      <c r="H41" s="267">
        <v>2.5961188392429779E-2</v>
      </c>
    </row>
    <row r="42" spans="1:254" s="269" customFormat="1" ht="18" customHeight="1">
      <c r="A42" s="260">
        <v>47</v>
      </c>
      <c r="B42" s="265" t="s">
        <v>80</v>
      </c>
      <c r="C42" s="266">
        <v>115288</v>
      </c>
      <c r="D42" s="267">
        <v>1.1791085625078496E-2</v>
      </c>
      <c r="E42" s="267">
        <v>2.9578592059018582E-3</v>
      </c>
      <c r="F42" s="333">
        <v>1126.2525784990628</v>
      </c>
      <c r="G42" s="267">
        <v>1.1118705160368914</v>
      </c>
      <c r="H42" s="267">
        <v>1.9406805309324371E-2</v>
      </c>
    </row>
    <row r="43" spans="1:254" s="269" customFormat="1" ht="18" customHeight="1">
      <c r="A43" s="260">
        <v>49</v>
      </c>
      <c r="B43" s="265" t="s">
        <v>81</v>
      </c>
      <c r="C43" s="266">
        <v>48358</v>
      </c>
      <c r="D43" s="267">
        <v>4.9458167255702753E-3</v>
      </c>
      <c r="E43" s="267">
        <v>-1.1690169630083846E-2</v>
      </c>
      <c r="F43" s="333">
        <v>847.81645518838582</v>
      </c>
      <c r="G43" s="267">
        <v>0.83698997678757625</v>
      </c>
      <c r="H43" s="267">
        <v>2.3186870346947774E-2</v>
      </c>
    </row>
    <row r="44" spans="1:254" s="269" customFormat="1" ht="18" hidden="1" customHeight="1">
      <c r="A44" s="260"/>
      <c r="B44" s="265"/>
      <c r="C44" s="266"/>
      <c r="D44" s="267"/>
      <c r="E44" s="267"/>
      <c r="F44" s="333"/>
      <c r="G44" s="267"/>
      <c r="H44" s="267"/>
    </row>
    <row r="45" spans="1:254" s="264" customFormat="1" ht="18" customHeight="1">
      <c r="A45" s="260"/>
      <c r="B45" s="261" t="s">
        <v>82</v>
      </c>
      <c r="C45" s="262">
        <v>373699</v>
      </c>
      <c r="D45" s="263">
        <v>3.8220082810060098E-2</v>
      </c>
      <c r="E45" s="263">
        <v>-2.3279965613995923E-3</v>
      </c>
      <c r="F45" s="332">
        <v>935.71463795728619</v>
      </c>
      <c r="G45" s="263">
        <v>0.92376571404200913</v>
      </c>
      <c r="H45" s="263">
        <v>2.1411061790978847E-2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</row>
    <row r="46" spans="1:254" s="268" customFormat="1" ht="18" customHeight="1">
      <c r="A46" s="260">
        <v>2</v>
      </c>
      <c r="B46" s="265" t="s">
        <v>83</v>
      </c>
      <c r="C46" s="266">
        <v>72372</v>
      </c>
      <c r="D46" s="267">
        <v>7.4018497055910494E-3</v>
      </c>
      <c r="E46" s="267">
        <v>-6.1248592381004663E-3</v>
      </c>
      <c r="F46" s="333">
        <v>900.16433676007273</v>
      </c>
      <c r="G46" s="267">
        <v>0.88866938441576315</v>
      </c>
      <c r="H46" s="267">
        <v>2.3819093041303141E-2</v>
      </c>
    </row>
    <row r="47" spans="1:254" s="269" customFormat="1" ht="18" customHeight="1">
      <c r="A47" s="260">
        <v>13</v>
      </c>
      <c r="B47" s="265" t="s">
        <v>84</v>
      </c>
      <c r="C47" s="266">
        <v>98960</v>
      </c>
      <c r="D47" s="267">
        <v>1.0121138656735897E-2</v>
      </c>
      <c r="E47" s="267">
        <v>-4.9170931834408016E-3</v>
      </c>
      <c r="F47" s="333">
        <v>942.68292431285352</v>
      </c>
      <c r="G47" s="267">
        <v>0.93064501651284826</v>
      </c>
      <c r="H47" s="267">
        <v>1.9580115406875098E-2</v>
      </c>
    </row>
    <row r="48" spans="1:254" s="274" customFormat="1" ht="18" customHeight="1">
      <c r="A48" s="273">
        <v>16</v>
      </c>
      <c r="B48" s="269" t="s">
        <v>85</v>
      </c>
      <c r="C48" s="266">
        <v>44212</v>
      </c>
      <c r="D48" s="267">
        <v>4.5217843804729934E-3</v>
      </c>
      <c r="E48" s="267">
        <v>-8.4994729878226094E-3</v>
      </c>
      <c r="F48" s="333">
        <v>859.84532412014767</v>
      </c>
      <c r="G48" s="267">
        <v>0.84886523901722832</v>
      </c>
      <c r="H48" s="267">
        <v>1.9928589517886452E-2</v>
      </c>
    </row>
    <row r="49" spans="1:254" s="269" customFormat="1" ht="18" customHeight="1">
      <c r="A49" s="260">
        <v>19</v>
      </c>
      <c r="B49" s="269" t="s">
        <v>86</v>
      </c>
      <c r="C49" s="271">
        <v>41672</v>
      </c>
      <c r="D49" s="272">
        <v>4.2620057609488509E-3</v>
      </c>
      <c r="E49" s="272">
        <v>2.1643980568515353E-3</v>
      </c>
      <c r="F49" s="334">
        <v>1065.1829249856009</v>
      </c>
      <c r="G49" s="272">
        <v>1.0515807120777314</v>
      </c>
      <c r="H49" s="272">
        <v>2.2201524726852329E-2</v>
      </c>
    </row>
    <row r="50" spans="1:254" s="269" customFormat="1" ht="18" customHeight="1">
      <c r="A50" s="260">
        <v>45</v>
      </c>
      <c r="B50" s="265" t="s">
        <v>87</v>
      </c>
      <c r="C50" s="266">
        <v>116483</v>
      </c>
      <c r="D50" s="267">
        <v>1.1913304306311311E-2</v>
      </c>
      <c r="E50" s="267">
        <v>3.0310597514875415E-3</v>
      </c>
      <c r="F50" s="333">
        <v>934.36162015057971</v>
      </c>
      <c r="G50" s="267">
        <v>0.92242997405288996</v>
      </c>
      <c r="H50" s="267">
        <v>2.1253725033223425E-2</v>
      </c>
    </row>
    <row r="51" spans="1:254" s="269" customFormat="1" ht="18" hidden="1" customHeight="1">
      <c r="A51" s="260"/>
      <c r="B51" s="265"/>
      <c r="C51" s="266"/>
      <c r="D51" s="267"/>
      <c r="E51" s="267"/>
      <c r="F51" s="333"/>
      <c r="G51" s="267"/>
      <c r="H51" s="267"/>
    </row>
    <row r="52" spans="1:254" s="264" customFormat="1" ht="18" customHeight="1">
      <c r="A52" s="260"/>
      <c r="B52" s="261" t="s">
        <v>88</v>
      </c>
      <c r="C52" s="262">
        <v>1734563</v>
      </c>
      <c r="D52" s="263">
        <v>0.17740251244789598</v>
      </c>
      <c r="E52" s="263">
        <v>-1.5535941038254952E-3</v>
      </c>
      <c r="F52" s="332">
        <v>1050.8641633771736</v>
      </c>
      <c r="G52" s="263">
        <v>1.0374447987288904</v>
      </c>
      <c r="H52" s="263">
        <v>2.1448310793635406E-2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</row>
    <row r="53" spans="1:254" s="268" customFormat="1" ht="18" customHeight="1">
      <c r="A53" s="260">
        <v>8</v>
      </c>
      <c r="B53" s="269" t="s">
        <v>89</v>
      </c>
      <c r="C53" s="271">
        <v>1304258</v>
      </c>
      <c r="D53" s="272">
        <v>0.13339304832414153</v>
      </c>
      <c r="E53" s="272">
        <v>-3.3447065071620097E-3</v>
      </c>
      <c r="F53" s="334">
        <v>1086.1599871114461</v>
      </c>
      <c r="G53" s="272">
        <v>1.0722899005280562</v>
      </c>
      <c r="H53" s="272">
        <v>2.1406853192012854E-2</v>
      </c>
    </row>
    <row r="54" spans="1:254" s="269" customFormat="1" ht="18" customHeight="1">
      <c r="A54" s="260">
        <v>17</v>
      </c>
      <c r="B54" s="269" t="s">
        <v>90</v>
      </c>
      <c r="C54" s="271">
        <v>159660</v>
      </c>
      <c r="D54" s="272">
        <v>1.6329234013080569E-2</v>
      </c>
      <c r="E54" s="272">
        <v>5.5675920794073797E-3</v>
      </c>
      <c r="F54" s="334">
        <v>933.7008611424277</v>
      </c>
      <c r="G54" s="272">
        <v>0.92177765282992852</v>
      </c>
      <c r="H54" s="272">
        <v>2.3126195054749887E-2</v>
      </c>
    </row>
    <row r="55" spans="1:254" s="274" customFormat="1" ht="18" customHeight="1">
      <c r="A55" s="273">
        <v>25</v>
      </c>
      <c r="B55" s="269" t="s">
        <v>91</v>
      </c>
      <c r="C55" s="266">
        <v>99565</v>
      </c>
      <c r="D55" s="267">
        <v>1.018301506020523E-2</v>
      </c>
      <c r="E55" s="267">
        <v>5.9292906960384251E-4</v>
      </c>
      <c r="F55" s="333">
        <v>894.20670436398348</v>
      </c>
      <c r="G55" s="267">
        <v>0.88278783001752537</v>
      </c>
      <c r="H55" s="267">
        <v>2.4630574343266654E-2</v>
      </c>
    </row>
    <row r="56" spans="1:254" s="269" customFormat="1" ht="18" customHeight="1">
      <c r="A56" s="260">
        <v>43</v>
      </c>
      <c r="B56" s="269" t="s">
        <v>92</v>
      </c>
      <c r="C56" s="271">
        <v>171080</v>
      </c>
      <c r="D56" s="272">
        <v>1.7497215050468643E-2</v>
      </c>
      <c r="E56" s="272">
        <v>4.3147729607562191E-3</v>
      </c>
      <c r="F56" s="334">
        <v>982.29409247135789</v>
      </c>
      <c r="G56" s="272">
        <v>0.96975035648899732</v>
      </c>
      <c r="H56" s="272">
        <v>2.0569575841992371E-2</v>
      </c>
    </row>
    <row r="57" spans="1:254" s="269" customFormat="1" ht="18" hidden="1" customHeight="1">
      <c r="A57" s="260"/>
      <c r="C57" s="271"/>
      <c r="D57" s="272"/>
      <c r="E57" s="272"/>
      <c r="F57" s="334"/>
      <c r="G57" s="272"/>
      <c r="H57" s="272"/>
    </row>
    <row r="58" spans="1:254" s="264" customFormat="1" ht="18" customHeight="1">
      <c r="A58" s="260"/>
      <c r="B58" s="261" t="s">
        <v>93</v>
      </c>
      <c r="C58" s="262">
        <v>1001053</v>
      </c>
      <c r="D58" s="263">
        <v>0.1023827426812999</v>
      </c>
      <c r="E58" s="263">
        <v>6.880826222174008E-3</v>
      </c>
      <c r="F58" s="332">
        <v>933.18445758616167</v>
      </c>
      <c r="G58" s="263">
        <v>0.92126784366318371</v>
      </c>
      <c r="H58" s="263">
        <v>2.0759052227414809E-2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</row>
    <row r="59" spans="1:254" s="268" customFormat="1" ht="18" customHeight="1">
      <c r="A59" s="260">
        <v>3</v>
      </c>
      <c r="B59" s="269" t="s">
        <v>94</v>
      </c>
      <c r="C59" s="271">
        <v>322738</v>
      </c>
      <c r="D59" s="272">
        <v>3.3008044137001105E-2</v>
      </c>
      <c r="E59" s="272">
        <v>9.0828651202345956E-3</v>
      </c>
      <c r="F59" s="334">
        <v>876.35850157093364</v>
      </c>
      <c r="G59" s="272">
        <v>0.86516754587461453</v>
      </c>
      <c r="H59" s="272">
        <v>1.9920828745196628E-2</v>
      </c>
    </row>
    <row r="60" spans="1:254" s="269" customFormat="1" ht="18" customHeight="1">
      <c r="A60" s="260">
        <v>12</v>
      </c>
      <c r="B60" s="269" t="s">
        <v>95</v>
      </c>
      <c r="C60" s="271">
        <v>132461</v>
      </c>
      <c r="D60" s="272">
        <v>1.3547455008184049E-2</v>
      </c>
      <c r="E60" s="272">
        <v>6.3437314816221502E-3</v>
      </c>
      <c r="F60" s="334">
        <v>902.20946580502994</v>
      </c>
      <c r="G60" s="272">
        <v>0.89068839749505746</v>
      </c>
      <c r="H60" s="272">
        <v>2.3238282934779919E-2</v>
      </c>
    </row>
    <row r="61" spans="1:254" s="269" customFormat="1" ht="18" customHeight="1">
      <c r="A61" s="260">
        <v>46</v>
      </c>
      <c r="B61" s="269" t="s">
        <v>96</v>
      </c>
      <c r="C61" s="271">
        <v>545854</v>
      </c>
      <c r="D61" s="272">
        <v>5.5827243536114748E-2</v>
      </c>
      <c r="E61" s="272">
        <v>5.7134645041114762E-3</v>
      </c>
      <c r="F61" s="334">
        <v>974.29961617941785</v>
      </c>
      <c r="G61" s="272">
        <v>0.96185796836056336</v>
      </c>
      <c r="H61" s="272">
        <v>2.0770765776550792E-2</v>
      </c>
    </row>
    <row r="62" spans="1:254" s="269" customFormat="1" ht="18" hidden="1" customHeight="1">
      <c r="A62" s="260"/>
      <c r="C62" s="271"/>
      <c r="D62" s="272"/>
      <c r="E62" s="272"/>
      <c r="F62" s="334"/>
      <c r="G62" s="272"/>
      <c r="H62" s="272"/>
    </row>
    <row r="63" spans="1:254" s="264" customFormat="1" ht="18" customHeight="1">
      <c r="A63" s="260"/>
      <c r="B63" s="261" t="s">
        <v>97</v>
      </c>
      <c r="C63" s="262">
        <v>229149</v>
      </c>
      <c r="D63" s="263">
        <v>2.343622475800701E-2</v>
      </c>
      <c r="E63" s="263">
        <v>3.0070646321926908E-3</v>
      </c>
      <c r="F63" s="332">
        <v>843.51737380481734</v>
      </c>
      <c r="G63" s="263">
        <v>0.83274579397486903</v>
      </c>
      <c r="H63" s="263">
        <v>2.0716925950285958E-2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</row>
    <row r="64" spans="1:254" s="268" customFormat="1" ht="18" customHeight="1">
      <c r="A64" s="260">
        <v>6</v>
      </c>
      <c r="B64" s="269" t="s">
        <v>98</v>
      </c>
      <c r="C64" s="271">
        <v>133816</v>
      </c>
      <c r="D64" s="272">
        <v>1.3686037696945944E-2</v>
      </c>
      <c r="E64" s="272">
        <v>6.0445674074518507E-3</v>
      </c>
      <c r="F64" s="334">
        <v>849.70450020924307</v>
      </c>
      <c r="G64" s="272">
        <v>0.83885391178023938</v>
      </c>
      <c r="H64" s="272">
        <v>1.9950798082530419E-2</v>
      </c>
    </row>
    <row r="65" spans="1:254" s="269" customFormat="1" ht="18" customHeight="1">
      <c r="A65" s="260">
        <v>10</v>
      </c>
      <c r="B65" s="265" t="s">
        <v>99</v>
      </c>
      <c r="C65" s="266">
        <v>95333</v>
      </c>
      <c r="D65" s="267">
        <v>9.7501870610610664E-3</v>
      </c>
      <c r="E65" s="267">
        <v>-1.2257726558407844E-3</v>
      </c>
      <c r="F65" s="333">
        <v>834.83269476466728</v>
      </c>
      <c r="G65" s="267">
        <v>0.82417201687519304</v>
      </c>
      <c r="H65" s="267">
        <v>2.1728645662617341E-2</v>
      </c>
    </row>
    <row r="66" spans="1:254" s="269" customFormat="1" ht="18" hidden="1" customHeight="1">
      <c r="A66" s="260"/>
      <c r="B66" s="265"/>
      <c r="C66" s="266"/>
      <c r="D66" s="267"/>
      <c r="E66" s="267"/>
      <c r="F66" s="333"/>
      <c r="G66" s="267"/>
      <c r="H66" s="267"/>
    </row>
    <row r="67" spans="1:254" s="264" customFormat="1" ht="18" customHeight="1">
      <c r="A67" s="260"/>
      <c r="B67" s="261" t="s">
        <v>100</v>
      </c>
      <c r="C67" s="262">
        <v>764426</v>
      </c>
      <c r="D67" s="263">
        <v>7.8181705121402531E-2</v>
      </c>
      <c r="E67" s="263">
        <v>-1.8033264255876702E-3</v>
      </c>
      <c r="F67" s="332">
        <v>861.26138693608016</v>
      </c>
      <c r="G67" s="263">
        <v>0.85026321894104773</v>
      </c>
      <c r="H67" s="263">
        <v>2.2774982356949636E-2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</row>
    <row r="68" spans="1:254" s="268" customFormat="1" ht="18" customHeight="1">
      <c r="A68" s="260">
        <v>15</v>
      </c>
      <c r="B68" s="275" t="s">
        <v>101</v>
      </c>
      <c r="C68" s="276">
        <v>299345</v>
      </c>
      <c r="D68" s="277">
        <v>3.0615523961202575E-2</v>
      </c>
      <c r="E68" s="277">
        <v>1.0098882100566531E-3</v>
      </c>
      <c r="F68" s="335">
        <v>905.89295819205302</v>
      </c>
      <c r="G68" s="277">
        <v>0.89432485228269976</v>
      </c>
      <c r="H68" s="277">
        <v>2.2112771642875062E-2</v>
      </c>
    </row>
    <row r="69" spans="1:254" s="269" customFormat="1" ht="18" customHeight="1">
      <c r="A69" s="260">
        <v>27</v>
      </c>
      <c r="B69" s="275" t="s">
        <v>102</v>
      </c>
      <c r="C69" s="276">
        <v>115246</v>
      </c>
      <c r="D69" s="277">
        <v>1.1786790073102113E-2</v>
      </c>
      <c r="E69" s="277">
        <v>-1.0186203105675418E-2</v>
      </c>
      <c r="F69" s="335">
        <v>767.82192093434946</v>
      </c>
      <c r="G69" s="277">
        <v>0.75801695974045913</v>
      </c>
      <c r="H69" s="277">
        <v>2.482613487808405E-2</v>
      </c>
    </row>
    <row r="70" spans="1:254" s="269" customFormat="1" ht="18" customHeight="1">
      <c r="A70" s="278">
        <v>32</v>
      </c>
      <c r="B70" s="275" t="s">
        <v>103</v>
      </c>
      <c r="C70" s="276">
        <v>107262</v>
      </c>
      <c r="D70" s="277">
        <v>1.0970226097401028E-2</v>
      </c>
      <c r="E70" s="277">
        <v>-8.6966165448277843E-3</v>
      </c>
      <c r="F70" s="335">
        <v>745.22204667076801</v>
      </c>
      <c r="G70" s="277">
        <v>0.73570568219976307</v>
      </c>
      <c r="H70" s="277">
        <v>2.216929239710197E-2</v>
      </c>
    </row>
    <row r="71" spans="1:254" s="269" customFormat="1" ht="18" customHeight="1">
      <c r="A71" s="279">
        <v>36</v>
      </c>
      <c r="B71" s="280" t="s">
        <v>104</v>
      </c>
      <c r="C71" s="276">
        <v>242573</v>
      </c>
      <c r="D71" s="277">
        <v>2.4809164989696812E-2</v>
      </c>
      <c r="E71" s="277">
        <v>1.83373325789149E-3</v>
      </c>
      <c r="F71" s="335">
        <v>901.88791468959857</v>
      </c>
      <c r="G71" s="277">
        <v>0.89037095253513265</v>
      </c>
      <c r="H71" s="277">
        <v>2.1805622153864501E-2</v>
      </c>
    </row>
    <row r="72" spans="1:254" s="269" customFormat="1" ht="18" hidden="1" customHeight="1">
      <c r="A72" s="279"/>
      <c r="B72" s="280"/>
      <c r="C72" s="276"/>
      <c r="D72" s="277"/>
      <c r="E72" s="277"/>
      <c r="F72" s="335"/>
      <c r="G72" s="277"/>
      <c r="H72" s="277"/>
    </row>
    <row r="73" spans="1:254" s="264" customFormat="1" ht="18" customHeight="1">
      <c r="A73" s="278">
        <v>28</v>
      </c>
      <c r="B73" s="281" t="s">
        <v>105</v>
      </c>
      <c r="C73" s="282">
        <v>1171214</v>
      </c>
      <c r="D73" s="283">
        <v>0.11978596696352339</v>
      </c>
      <c r="E73" s="283">
        <v>6.9463371955413855E-4</v>
      </c>
      <c r="F73" s="336">
        <v>1190.6797149453464</v>
      </c>
      <c r="G73" s="283">
        <v>1.1754749284172605</v>
      </c>
      <c r="H73" s="283">
        <v>2.0162795159904157E-2</v>
      </c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</row>
    <row r="74" spans="1:254" s="264" customFormat="1" ht="18" hidden="1" customHeight="1">
      <c r="A74" s="278"/>
      <c r="B74" s="281"/>
      <c r="C74" s="282"/>
      <c r="D74" s="283"/>
      <c r="E74" s="283"/>
      <c r="F74" s="336"/>
      <c r="G74" s="283"/>
      <c r="H74" s="283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</row>
    <row r="75" spans="1:254" s="264" customFormat="1" ht="18" customHeight="1">
      <c r="A75" s="278">
        <v>30</v>
      </c>
      <c r="B75" s="281" t="s">
        <v>106</v>
      </c>
      <c r="C75" s="282">
        <v>249863</v>
      </c>
      <c r="D75" s="283">
        <v>2.5554750082740513E-2</v>
      </c>
      <c r="E75" s="283">
        <v>4.5470627020247623E-3</v>
      </c>
      <c r="F75" s="336">
        <v>893.21200117664489</v>
      </c>
      <c r="G75" s="283">
        <v>0.88180582902829463</v>
      </c>
      <c r="H75" s="283">
        <v>2.1390007712847048E-2</v>
      </c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</row>
    <row r="76" spans="1:254" s="264" customFormat="1" ht="18" hidden="1" customHeight="1">
      <c r="A76" s="278"/>
      <c r="B76" s="281"/>
      <c r="C76" s="282"/>
      <c r="D76" s="283"/>
      <c r="E76" s="283"/>
      <c r="F76" s="336"/>
      <c r="G76" s="283"/>
      <c r="H76" s="283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</row>
    <row r="77" spans="1:254" s="264" customFormat="1" ht="18" customHeight="1">
      <c r="A77" s="260">
        <v>31</v>
      </c>
      <c r="B77" s="281" t="s">
        <v>107</v>
      </c>
      <c r="C77" s="282">
        <v>137592</v>
      </c>
      <c r="D77" s="283">
        <v>1.4072228274632229E-2</v>
      </c>
      <c r="E77" s="283">
        <v>3.1569200708667644E-3</v>
      </c>
      <c r="F77" s="336">
        <v>1164.583604351998</v>
      </c>
      <c r="G77" s="283">
        <v>1.1497120609167479</v>
      </c>
      <c r="H77" s="283">
        <v>2.1479078642029581E-2</v>
      </c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</row>
    <row r="78" spans="1:254" s="264" customFormat="1" ht="18" hidden="1" customHeight="1">
      <c r="A78" s="260"/>
      <c r="B78" s="281"/>
      <c r="C78" s="282"/>
      <c r="D78" s="283"/>
      <c r="E78" s="283"/>
      <c r="F78" s="336"/>
      <c r="G78" s="283"/>
      <c r="H78" s="283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</row>
    <row r="79" spans="1:254" s="264" customFormat="1" ht="18" customHeight="1">
      <c r="A79" s="260"/>
      <c r="B79" s="261" t="s">
        <v>108</v>
      </c>
      <c r="C79" s="262">
        <v>560819</v>
      </c>
      <c r="D79" s="263">
        <v>5.7357789615319003E-2</v>
      </c>
      <c r="E79" s="263">
        <v>2.5258935370733315E-3</v>
      </c>
      <c r="F79" s="332">
        <v>1258.1939478512681</v>
      </c>
      <c r="G79" s="263">
        <v>1.2421270155369923</v>
      </c>
      <c r="H79" s="263">
        <v>2.0092612896662088E-2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</row>
    <row r="80" spans="1:254" s="268" customFormat="1" ht="18" customHeight="1">
      <c r="A80" s="260">
        <v>1</v>
      </c>
      <c r="B80" s="284" t="s">
        <v>109</v>
      </c>
      <c r="C80" s="266">
        <v>78151</v>
      </c>
      <c r="D80" s="267">
        <v>7.9928972025320021E-3</v>
      </c>
      <c r="E80" s="285">
        <v>6.1799127087329708E-3</v>
      </c>
      <c r="F80" s="333">
        <v>1280.6578487799259</v>
      </c>
      <c r="G80" s="285">
        <v>1.2643040561001622</v>
      </c>
      <c r="H80" s="285">
        <v>2.1317784253947147E-2</v>
      </c>
    </row>
    <row r="81" spans="1:254" s="269" customFormat="1" ht="18" customHeight="1">
      <c r="A81" s="260">
        <v>20</v>
      </c>
      <c r="B81" s="284" t="s">
        <v>110</v>
      </c>
      <c r="C81" s="266">
        <v>190613</v>
      </c>
      <c r="D81" s="267">
        <v>1.9494953544628126E-2</v>
      </c>
      <c r="E81" s="285">
        <v>4.2993303371496872E-3</v>
      </c>
      <c r="F81" s="333">
        <v>1231.5614569835213</v>
      </c>
      <c r="G81" s="285">
        <v>1.2158346172510477</v>
      </c>
      <c r="H81" s="285">
        <v>2.0389559121866796E-2</v>
      </c>
    </row>
    <row r="82" spans="1:254" s="269" customFormat="1" ht="18" customHeight="1">
      <c r="A82" s="260">
        <v>48</v>
      </c>
      <c r="B82" s="284" t="s">
        <v>111</v>
      </c>
      <c r="C82" s="266">
        <v>292055</v>
      </c>
      <c r="D82" s="267">
        <v>2.9869938868158873E-2</v>
      </c>
      <c r="E82" s="285">
        <v>4.0077002651250915E-4</v>
      </c>
      <c r="F82" s="333">
        <v>1269.5648288849713</v>
      </c>
      <c r="G82" s="285">
        <v>1.2533526922671505</v>
      </c>
      <c r="H82" s="285">
        <v>1.9603687854264029E-2</v>
      </c>
    </row>
    <row r="83" spans="1:254" s="269" customFormat="1" ht="18" hidden="1" customHeight="1">
      <c r="A83" s="260"/>
      <c r="B83" s="284"/>
      <c r="C83" s="266"/>
      <c r="D83" s="267"/>
      <c r="E83" s="285"/>
      <c r="F83" s="333"/>
      <c r="G83" s="285"/>
      <c r="H83" s="285"/>
    </row>
    <row r="84" spans="1:254" s="264" customFormat="1" ht="18" customHeight="1">
      <c r="A84" s="260">
        <v>26</v>
      </c>
      <c r="B84" s="261" t="s">
        <v>112</v>
      </c>
      <c r="C84" s="262">
        <v>70174</v>
      </c>
      <c r="D84" s="263">
        <v>7.1770491521603152E-3</v>
      </c>
      <c r="E84" s="263">
        <v>4.1066292729692311E-3</v>
      </c>
      <c r="F84" s="332">
        <v>992.57913999487005</v>
      </c>
      <c r="G84" s="263">
        <v>0.97990406562649068</v>
      </c>
      <c r="H84" s="263">
        <v>2.3681810918059654E-2</v>
      </c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</row>
    <row r="85" spans="1:254" s="264" customFormat="1" ht="18" hidden="1" customHeight="1">
      <c r="A85" s="260"/>
      <c r="B85" s="261"/>
      <c r="C85" s="262"/>
      <c r="D85" s="263"/>
      <c r="E85" s="263"/>
      <c r="F85" s="332"/>
      <c r="G85" s="263"/>
      <c r="H85" s="263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</row>
    <row r="86" spans="1:254" s="264" customFormat="1" ht="18" customHeight="1">
      <c r="A86" s="260">
        <v>51</v>
      </c>
      <c r="B86" s="284" t="s">
        <v>113</v>
      </c>
      <c r="C86" s="266">
        <v>8780</v>
      </c>
      <c r="D86" s="267">
        <v>8.9797491315825751E-4</v>
      </c>
      <c r="E86" s="285">
        <v>6.9962151622893209E-3</v>
      </c>
      <c r="F86" s="333">
        <v>1021.8595068337132</v>
      </c>
      <c r="G86" s="285">
        <v>1.0088105269375411</v>
      </c>
      <c r="H86" s="285">
        <v>1.8644656586715769E-2</v>
      </c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</row>
    <row r="87" spans="1:254" s="264" customFormat="1" ht="18" customHeight="1">
      <c r="A87" s="260">
        <v>52</v>
      </c>
      <c r="B87" s="284" t="s">
        <v>114</v>
      </c>
      <c r="C87" s="266">
        <v>8072</v>
      </c>
      <c r="D87" s="267">
        <v>8.2556417984207915E-4</v>
      </c>
      <c r="E87" s="285">
        <v>4.729897933781535E-3</v>
      </c>
      <c r="F87" s="333">
        <v>964.0043458870166</v>
      </c>
      <c r="G87" s="285">
        <v>0.95169416699727893</v>
      </c>
      <c r="H87" s="285">
        <v>2.7817751747347685E-2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</row>
    <row r="88" spans="1:254" s="264" customFormat="1" ht="18" hidden="1" customHeight="1">
      <c r="A88" s="260"/>
      <c r="B88" s="284"/>
      <c r="C88" s="266"/>
      <c r="D88" s="267"/>
      <c r="E88" s="285"/>
      <c r="F88" s="333"/>
      <c r="G88" s="285"/>
      <c r="H88" s="285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</row>
    <row r="89" spans="1:254" s="12" customFormat="1" ht="18" customHeight="1">
      <c r="A89" s="260"/>
      <c r="B89" s="261" t="s">
        <v>46</v>
      </c>
      <c r="C89" s="262">
        <v>9777556</v>
      </c>
      <c r="D89" s="263">
        <v>1</v>
      </c>
      <c r="E89" s="263">
        <v>2.1949250021167099E-3</v>
      </c>
      <c r="F89" s="332">
        <v>1012.9350155928537</v>
      </c>
      <c r="G89" s="263">
        <v>1</v>
      </c>
      <c r="H89" s="263">
        <v>2.0742517759690937E-2</v>
      </c>
    </row>
    <row r="90" spans="1:254" ht="18" customHeight="1">
      <c r="A90" s="286"/>
      <c r="C90" s="230"/>
      <c r="D90" s="287"/>
      <c r="E90" s="287"/>
      <c r="F90" s="288"/>
      <c r="G90" s="287"/>
      <c r="H90" s="287"/>
    </row>
    <row r="91" spans="1:254" ht="18" customHeight="1">
      <c r="A91" s="286"/>
      <c r="C91" s="242"/>
      <c r="D91" s="287"/>
      <c r="F91" s="288"/>
      <c r="G91" s="287"/>
      <c r="H91" s="287"/>
    </row>
    <row r="92" spans="1:254" ht="18" customHeight="1">
      <c r="A92" s="286"/>
      <c r="C92" s="242"/>
      <c r="G92" s="287"/>
      <c r="H92" s="287"/>
    </row>
    <row r="93" spans="1:254" ht="18" customHeight="1">
      <c r="A93" s="286"/>
      <c r="C93" s="242"/>
      <c r="G93" s="287"/>
      <c r="H93" s="287"/>
    </row>
    <row r="94" spans="1:254" ht="18" customHeight="1">
      <c r="A94" s="286"/>
      <c r="C94" s="242"/>
      <c r="G94" s="287"/>
      <c r="H94" s="287"/>
    </row>
    <row r="95" spans="1:254" ht="18" customHeight="1">
      <c r="A95" s="286"/>
      <c r="C95" s="242"/>
      <c r="G95" s="287"/>
      <c r="H95" s="287"/>
    </row>
    <row r="96" spans="1:254" ht="18" customHeight="1">
      <c r="A96" s="289"/>
      <c r="B96" s="290"/>
      <c r="C96" s="291"/>
      <c r="D96" s="290"/>
      <c r="E96" s="290"/>
      <c r="F96" s="290"/>
      <c r="G96" s="290"/>
      <c r="H96" s="290"/>
    </row>
    <row r="97" spans="1:8" ht="18" customHeight="1">
      <c r="A97" s="289"/>
      <c r="B97" s="290"/>
      <c r="C97" s="291"/>
      <c r="D97" s="290"/>
      <c r="E97" s="290"/>
      <c r="F97" s="290"/>
      <c r="G97" s="290"/>
      <c r="H97" s="290"/>
    </row>
    <row r="98" spans="1:8" ht="18" customHeight="1">
      <c r="A98" s="246"/>
      <c r="C98" s="242"/>
    </row>
    <row r="99" spans="1:8" ht="18" customHeight="1">
      <c r="A99" s="246"/>
      <c r="C99" s="242"/>
    </row>
    <row r="100" spans="1:8" ht="18" customHeight="1">
      <c r="A100" s="246"/>
      <c r="C100" s="242"/>
    </row>
    <row r="101" spans="1:8" ht="18" customHeight="1">
      <c r="A101" s="246"/>
      <c r="C101" s="242"/>
    </row>
    <row r="102" spans="1:8" ht="18" customHeight="1">
      <c r="A102" s="246"/>
      <c r="C102" s="242"/>
    </row>
    <row r="103" spans="1:8" ht="18" customHeight="1">
      <c r="A103" s="246"/>
      <c r="C103" s="242"/>
    </row>
    <row r="104" spans="1:8" ht="18" customHeight="1">
      <c r="A104" s="246"/>
      <c r="C104" s="242"/>
    </row>
    <row r="105" spans="1:8" ht="18" customHeight="1">
      <c r="A105" s="246"/>
      <c r="C105" s="242"/>
    </row>
    <row r="106" spans="1:8" ht="18" customHeight="1">
      <c r="A106" s="246"/>
      <c r="C106" s="242"/>
    </row>
    <row r="107" spans="1:8" ht="18" customHeight="1">
      <c r="A107" s="246"/>
      <c r="C107" s="242"/>
    </row>
    <row r="108" spans="1:8" ht="18" customHeight="1">
      <c r="A108" s="246"/>
      <c r="C108" s="242"/>
    </row>
    <row r="109" spans="1:8" ht="18" customHeight="1">
      <c r="A109" s="246"/>
      <c r="C109" s="242"/>
    </row>
    <row r="110" spans="1:8" ht="18" customHeight="1">
      <c r="A110" s="246"/>
      <c r="C110" s="242"/>
    </row>
    <row r="111" spans="1:8" ht="18" customHeight="1">
      <c r="A111" s="246"/>
      <c r="C111" s="242"/>
    </row>
    <row r="112" spans="1:8" ht="18" customHeight="1">
      <c r="A112" s="246"/>
      <c r="C112" s="242"/>
    </row>
    <row r="113" spans="1:3">
      <c r="A113" s="246"/>
      <c r="C113" s="242"/>
    </row>
    <row r="114" spans="1:3">
      <c r="A114" s="246"/>
      <c r="C114" s="242"/>
    </row>
    <row r="115" spans="1:3">
      <c r="A115" s="246"/>
      <c r="C115" s="242"/>
    </row>
    <row r="116" spans="1:3">
      <c r="A116" s="246"/>
      <c r="C116" s="242"/>
    </row>
    <row r="117" spans="1:3">
      <c r="A117" s="246"/>
      <c r="C117" s="242"/>
    </row>
    <row r="118" spans="1:3">
      <c r="A118" s="246"/>
      <c r="C118" s="242"/>
    </row>
    <row r="119" spans="1:3">
      <c r="A119" s="246"/>
      <c r="C119" s="242"/>
    </row>
    <row r="120" spans="1:3">
      <c r="A120" s="246"/>
    </row>
  </sheetData>
  <hyperlinks>
    <hyperlink ref="J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N69"/>
  <sheetViews>
    <sheetView showGridLines="0" showRowColHeaders="0" zoomScaleNormal="100" workbookViewId="0">
      <pane ySplit="5" topLeftCell="A6" activePane="bottomLeft" state="frozen"/>
      <selection pane="bottomLeft" activeCell="P21" sqref="P21"/>
    </sheetView>
  </sheetViews>
  <sheetFormatPr baseColWidth="10" defaultColWidth="10.28515625" defaultRowHeight="15.75"/>
  <cols>
    <col min="1" max="1" width="7" style="324" customWidth="1"/>
    <col min="2" max="2" width="27.42578125" style="293" customWidth="1"/>
    <col min="3" max="3" width="20.7109375" style="294" customWidth="1"/>
    <col min="4" max="4" width="20.7109375" style="295" customWidth="1"/>
    <col min="5" max="6" width="20.7109375" style="296" customWidth="1"/>
    <col min="7" max="16384" width="10.28515625" style="297"/>
  </cols>
  <sheetData>
    <row r="1" spans="1:14">
      <c r="A1" s="292"/>
    </row>
    <row r="2" spans="1:14" s="293" customFormat="1" ht="22.7" customHeight="1">
      <c r="A2" s="298"/>
      <c r="B2" s="442" t="s">
        <v>170</v>
      </c>
      <c r="C2" s="443"/>
      <c r="D2" s="443"/>
      <c r="E2" s="443"/>
      <c r="F2" s="443"/>
    </row>
    <row r="3" spans="1:14" s="293" customFormat="1" ht="18.95" customHeight="1">
      <c r="A3" s="298"/>
      <c r="B3" s="442" t="s">
        <v>160</v>
      </c>
      <c r="C3" s="443"/>
      <c r="D3" s="443"/>
      <c r="E3" s="443"/>
      <c r="F3" s="443"/>
    </row>
    <row r="4" spans="1:14" ht="19.7" customHeight="1">
      <c r="A4" s="448" t="s">
        <v>177</v>
      </c>
      <c r="B4" s="444" t="s">
        <v>201</v>
      </c>
      <c r="C4" s="446" t="s">
        <v>171</v>
      </c>
      <c r="D4" s="299" t="s">
        <v>172</v>
      </c>
      <c r="E4" s="299"/>
      <c r="F4" s="300"/>
      <c r="H4" s="9" t="s">
        <v>188</v>
      </c>
    </row>
    <row r="5" spans="1:14" ht="19.7" customHeight="1">
      <c r="A5" s="449"/>
      <c r="B5" s="445"/>
      <c r="C5" s="447"/>
      <c r="D5" s="301" t="s">
        <v>4</v>
      </c>
      <c r="E5" s="302" t="s">
        <v>3</v>
      </c>
      <c r="F5" s="303" t="s">
        <v>6</v>
      </c>
    </row>
    <row r="6" spans="1:14">
      <c r="A6" s="304">
        <v>4</v>
      </c>
      <c r="B6" s="305" t="s">
        <v>54</v>
      </c>
      <c r="C6" s="306">
        <v>37173</v>
      </c>
      <c r="D6" s="307">
        <v>0.41089196558195529</v>
      </c>
      <c r="E6" s="307">
        <v>0.27213204201336788</v>
      </c>
      <c r="F6" s="307">
        <v>0.34483622297052846</v>
      </c>
      <c r="I6" s="352"/>
      <c r="J6" s="358"/>
      <c r="K6" s="359"/>
      <c r="L6" s="359"/>
      <c r="M6" s="359"/>
      <c r="N6" s="385"/>
    </row>
    <row r="7" spans="1:14">
      <c r="A7" s="308">
        <v>11</v>
      </c>
      <c r="B7" s="309" t="s">
        <v>55</v>
      </c>
      <c r="C7" s="310">
        <v>68195</v>
      </c>
      <c r="D7" s="311">
        <v>0.38034939955964503</v>
      </c>
      <c r="E7" s="311">
        <v>0.24149097655591162</v>
      </c>
      <c r="F7" s="311">
        <v>0.30637320969683901</v>
      </c>
      <c r="G7" s="293"/>
      <c r="I7" s="352"/>
      <c r="J7" s="358"/>
      <c r="K7" s="359"/>
      <c r="L7" s="359"/>
      <c r="M7" s="359"/>
      <c r="N7" s="385"/>
    </row>
    <row r="8" spans="1:14">
      <c r="A8" s="308">
        <v>14</v>
      </c>
      <c r="B8" s="309" t="s">
        <v>56</v>
      </c>
      <c r="C8" s="310">
        <v>59503</v>
      </c>
      <c r="D8" s="311">
        <v>0.40628361227036097</v>
      </c>
      <c r="E8" s="311">
        <v>0.27287797159326377</v>
      </c>
      <c r="F8" s="311">
        <v>0.34474108063637732</v>
      </c>
      <c r="G8" s="293"/>
      <c r="I8" s="352"/>
      <c r="J8" s="358"/>
      <c r="K8" s="359"/>
      <c r="L8" s="359"/>
      <c r="M8" s="359"/>
      <c r="N8" s="385"/>
    </row>
    <row r="9" spans="1:14">
      <c r="A9" s="308">
        <v>18</v>
      </c>
      <c r="B9" s="309" t="s">
        <v>57</v>
      </c>
      <c r="C9" s="310">
        <v>64846</v>
      </c>
      <c r="D9" s="311">
        <v>0.40618472170704567</v>
      </c>
      <c r="E9" s="311">
        <v>0.26858873578100434</v>
      </c>
      <c r="F9" s="311">
        <v>0.34318950415716243</v>
      </c>
      <c r="G9" s="293"/>
      <c r="I9" s="352"/>
      <c r="J9" s="358"/>
      <c r="K9" s="359"/>
      <c r="L9" s="359"/>
      <c r="M9" s="359"/>
      <c r="N9" s="385"/>
    </row>
    <row r="10" spans="1:14">
      <c r="A10" s="308">
        <v>21</v>
      </c>
      <c r="B10" s="309" t="s">
        <v>58</v>
      </c>
      <c r="C10" s="310">
        <v>31212</v>
      </c>
      <c r="D10" s="311">
        <v>0.40300903533867083</v>
      </c>
      <c r="E10" s="311">
        <v>0.23497919107842741</v>
      </c>
      <c r="F10" s="311">
        <v>0.31821379415812817</v>
      </c>
      <c r="G10" s="293"/>
      <c r="I10" s="352"/>
      <c r="J10" s="358"/>
      <c r="K10" s="359"/>
      <c r="L10" s="359"/>
      <c r="M10" s="359"/>
      <c r="N10" s="385"/>
    </row>
    <row r="11" spans="1:14">
      <c r="A11" s="308">
        <v>23</v>
      </c>
      <c r="B11" s="309" t="s">
        <v>59</v>
      </c>
      <c r="C11" s="310">
        <v>56409</v>
      </c>
      <c r="D11" s="311">
        <v>0.47640285992671783</v>
      </c>
      <c r="E11" s="311">
        <v>0.31165957935869443</v>
      </c>
      <c r="F11" s="311">
        <v>0.39591653389669912</v>
      </c>
      <c r="G11" s="293"/>
      <c r="I11" s="352"/>
      <c r="J11" s="358"/>
      <c r="K11" s="359"/>
      <c r="L11" s="359"/>
      <c r="M11" s="359"/>
      <c r="N11" s="385"/>
    </row>
    <row r="12" spans="1:14">
      <c r="A12" s="308">
        <v>29</v>
      </c>
      <c r="B12" s="309" t="s">
        <v>60</v>
      </c>
      <c r="C12" s="310">
        <v>79418</v>
      </c>
      <c r="D12" s="311">
        <v>0.36241199656993794</v>
      </c>
      <c r="E12" s="311">
        <v>0.22132804425800962</v>
      </c>
      <c r="F12" s="311">
        <v>0.29374255638652791</v>
      </c>
      <c r="G12" s="293"/>
      <c r="I12" s="352"/>
      <c r="J12" s="358"/>
      <c r="K12" s="359"/>
      <c r="L12" s="359"/>
      <c r="M12" s="359"/>
      <c r="N12" s="385"/>
    </row>
    <row r="13" spans="1:14">
      <c r="A13" s="308">
        <v>41</v>
      </c>
      <c r="B13" s="309" t="s">
        <v>61</v>
      </c>
      <c r="C13" s="310">
        <v>112685</v>
      </c>
      <c r="D13" s="311">
        <v>0.35714140943270029</v>
      </c>
      <c r="E13" s="311">
        <v>0.23159494893507263</v>
      </c>
      <c r="F13" s="311">
        <v>0.29687071890741246</v>
      </c>
      <c r="G13" s="293"/>
      <c r="I13" s="352"/>
      <c r="J13" s="358"/>
      <c r="K13" s="359"/>
      <c r="L13" s="359"/>
      <c r="M13" s="359"/>
      <c r="N13" s="385"/>
    </row>
    <row r="14" spans="1:14" s="317" customFormat="1">
      <c r="A14" s="312"/>
      <c r="B14" s="313" t="s">
        <v>53</v>
      </c>
      <c r="C14" s="314">
        <v>509441</v>
      </c>
      <c r="D14" s="315">
        <v>0.38995466458182748</v>
      </c>
      <c r="E14" s="315">
        <v>0.24997171456550321</v>
      </c>
      <c r="F14" s="315">
        <v>0.32193303522905076</v>
      </c>
      <c r="G14" s="316"/>
      <c r="I14" s="352"/>
      <c r="J14" s="358"/>
      <c r="K14" s="359"/>
      <c r="L14" s="359"/>
      <c r="M14" s="359"/>
      <c r="N14" s="386"/>
    </row>
    <row r="15" spans="1:14">
      <c r="A15" s="308">
        <v>22</v>
      </c>
      <c r="B15" s="309" t="s">
        <v>63</v>
      </c>
      <c r="C15" s="310">
        <v>13810</v>
      </c>
      <c r="D15" s="311">
        <v>0.34039374904243908</v>
      </c>
      <c r="E15" s="311">
        <v>0.18133264576964161</v>
      </c>
      <c r="F15" s="311">
        <v>0.25930863548453725</v>
      </c>
      <c r="G15" s="293"/>
      <c r="I15" s="352"/>
      <c r="J15" s="358"/>
      <c r="K15" s="359"/>
      <c r="L15" s="359"/>
      <c r="M15" s="359"/>
      <c r="N15" s="385"/>
    </row>
    <row r="16" spans="1:14">
      <c r="A16" s="308">
        <v>44</v>
      </c>
      <c r="B16" s="309" t="s">
        <v>64</v>
      </c>
      <c r="C16" s="310">
        <v>9423</v>
      </c>
      <c r="D16" s="311">
        <v>0.32199284972898168</v>
      </c>
      <c r="E16" s="311">
        <v>0.20742381672790144</v>
      </c>
      <c r="F16" s="311">
        <v>0.2628451882845188</v>
      </c>
      <c r="G16" s="293"/>
      <c r="I16" s="352"/>
      <c r="J16" s="358"/>
      <c r="K16" s="359"/>
      <c r="L16" s="359"/>
      <c r="M16" s="359"/>
      <c r="N16" s="385"/>
    </row>
    <row r="17" spans="1:14">
      <c r="A17" s="308">
        <v>50</v>
      </c>
      <c r="B17" s="309" t="s">
        <v>65</v>
      </c>
      <c r="C17" s="310">
        <v>42610</v>
      </c>
      <c r="D17" s="311">
        <v>0.26869378318823828</v>
      </c>
      <c r="E17" s="311">
        <v>0.12345169281585466</v>
      </c>
      <c r="F17" s="311">
        <v>0.19829856942078761</v>
      </c>
      <c r="G17" s="293"/>
      <c r="I17" s="352"/>
      <c r="J17" s="358"/>
      <c r="K17" s="359"/>
      <c r="L17" s="359"/>
      <c r="M17" s="359"/>
      <c r="N17" s="385"/>
    </row>
    <row r="18" spans="1:14" s="317" customFormat="1">
      <c r="A18" s="308"/>
      <c r="B18" s="313" t="s">
        <v>62</v>
      </c>
      <c r="C18" s="314">
        <v>65843</v>
      </c>
      <c r="D18" s="315">
        <v>0.28682985043649711</v>
      </c>
      <c r="E18" s="315">
        <v>0.14431620194522138</v>
      </c>
      <c r="F18" s="315">
        <v>0.21659950326496374</v>
      </c>
      <c r="G18" s="316"/>
      <c r="I18" s="352"/>
      <c r="J18" s="358"/>
      <c r="K18" s="359"/>
      <c r="L18" s="359"/>
      <c r="M18" s="359"/>
      <c r="N18" s="386"/>
    </row>
    <row r="19" spans="1:14" s="317" customFormat="1">
      <c r="A19" s="308">
        <v>33</v>
      </c>
      <c r="B19" s="313" t="s">
        <v>66</v>
      </c>
      <c r="C19" s="314">
        <v>47096</v>
      </c>
      <c r="D19" s="315">
        <v>0.21991761030591594</v>
      </c>
      <c r="E19" s="315">
        <v>9.1219021515321311E-2</v>
      </c>
      <c r="F19" s="315">
        <v>0.15655613728912157</v>
      </c>
      <c r="G19" s="316"/>
      <c r="I19" s="352"/>
      <c r="J19" s="358"/>
      <c r="K19" s="359"/>
      <c r="L19" s="359"/>
      <c r="M19" s="359"/>
      <c r="N19" s="386"/>
    </row>
    <row r="20" spans="1:14" s="317" customFormat="1">
      <c r="A20" s="308">
        <v>7</v>
      </c>
      <c r="B20" s="313" t="s">
        <v>67</v>
      </c>
      <c r="C20" s="314">
        <v>36557</v>
      </c>
      <c r="D20" s="315">
        <v>0.23859629166192697</v>
      </c>
      <c r="E20" s="315">
        <v>0.12650254404870354</v>
      </c>
      <c r="F20" s="315">
        <v>0.18698658864689574</v>
      </c>
      <c r="G20" s="316"/>
      <c r="I20" s="352"/>
      <c r="J20" s="358"/>
      <c r="K20" s="359"/>
      <c r="L20" s="359"/>
      <c r="M20" s="359"/>
      <c r="N20" s="386"/>
    </row>
    <row r="21" spans="1:14">
      <c r="A21" s="308">
        <v>35</v>
      </c>
      <c r="B21" s="309" t="s">
        <v>69</v>
      </c>
      <c r="C21" s="310">
        <v>48915</v>
      </c>
      <c r="D21" s="311">
        <v>0.33957959915268049</v>
      </c>
      <c r="E21" s="311">
        <v>0.22236115804889039</v>
      </c>
      <c r="F21" s="311">
        <v>0.28001350980032974</v>
      </c>
      <c r="G21" s="293"/>
      <c r="I21" s="352"/>
      <c r="J21" s="358"/>
      <c r="K21" s="359"/>
      <c r="L21" s="359"/>
      <c r="M21" s="359"/>
      <c r="N21" s="385"/>
    </row>
    <row r="22" spans="1:14">
      <c r="A22" s="308">
        <v>38</v>
      </c>
      <c r="B22" s="309" t="s">
        <v>70</v>
      </c>
      <c r="C22" s="310">
        <v>51335</v>
      </c>
      <c r="D22" s="311">
        <v>0.38017870626730432</v>
      </c>
      <c r="E22" s="311">
        <v>0.26905978115486034</v>
      </c>
      <c r="F22" s="311">
        <v>0.32497293738565652</v>
      </c>
      <c r="G22" s="293"/>
      <c r="I22" s="352"/>
      <c r="J22" s="358"/>
      <c r="K22" s="359"/>
      <c r="L22" s="359"/>
      <c r="M22" s="359"/>
      <c r="N22" s="385"/>
    </row>
    <row r="23" spans="1:14" s="317" customFormat="1">
      <c r="A23" s="308"/>
      <c r="B23" s="313" t="s">
        <v>68</v>
      </c>
      <c r="C23" s="314">
        <v>100250</v>
      </c>
      <c r="D23" s="315">
        <v>0.35908645648151505</v>
      </c>
      <c r="E23" s="315">
        <v>0.24427731911306666</v>
      </c>
      <c r="F23" s="315">
        <v>0.30136327426312548</v>
      </c>
      <c r="G23" s="316"/>
      <c r="I23" s="352"/>
      <c r="J23" s="358"/>
      <c r="K23" s="359"/>
      <c r="L23" s="359"/>
      <c r="M23" s="359"/>
      <c r="N23" s="386"/>
    </row>
    <row r="24" spans="1:14" s="317" customFormat="1">
      <c r="A24" s="308">
        <v>39</v>
      </c>
      <c r="B24" s="313" t="s">
        <v>71</v>
      </c>
      <c r="C24" s="314">
        <v>25095</v>
      </c>
      <c r="D24" s="315">
        <v>0.23351410722866753</v>
      </c>
      <c r="E24" s="315">
        <v>0.11761540475290148</v>
      </c>
      <c r="F24" s="315">
        <v>0.17723208610534344</v>
      </c>
      <c r="G24" s="316"/>
      <c r="I24" s="352"/>
      <c r="J24" s="358"/>
      <c r="K24" s="359"/>
      <c r="L24" s="359"/>
      <c r="M24" s="359"/>
      <c r="N24" s="386"/>
    </row>
    <row r="25" spans="1:14">
      <c r="A25" s="308">
        <v>5</v>
      </c>
      <c r="B25" s="309" t="s">
        <v>73</v>
      </c>
      <c r="C25" s="310">
        <v>15145</v>
      </c>
      <c r="D25" s="311">
        <v>0.47346777827850384</v>
      </c>
      <c r="E25" s="311">
        <v>0.32506993344265456</v>
      </c>
      <c r="F25" s="311">
        <v>0.39351972145715325</v>
      </c>
      <c r="G25" s="293"/>
      <c r="I25" s="352"/>
      <c r="J25" s="358"/>
      <c r="K25" s="359"/>
      <c r="L25" s="359"/>
      <c r="M25" s="359"/>
      <c r="N25" s="385"/>
    </row>
    <row r="26" spans="1:14">
      <c r="A26" s="308">
        <v>9</v>
      </c>
      <c r="B26" s="309" t="s">
        <v>74</v>
      </c>
      <c r="C26" s="310">
        <v>18469</v>
      </c>
      <c r="D26" s="311">
        <v>0.2716532805304025</v>
      </c>
      <c r="E26" s="311">
        <v>0.13763303720643857</v>
      </c>
      <c r="F26" s="311">
        <v>0.20425113079636817</v>
      </c>
      <c r="G26" s="293"/>
      <c r="I26" s="352"/>
      <c r="J26" s="358"/>
      <c r="K26" s="359"/>
      <c r="L26" s="359"/>
      <c r="M26" s="359"/>
      <c r="N26" s="385"/>
    </row>
    <row r="27" spans="1:14">
      <c r="A27" s="308">
        <v>24</v>
      </c>
      <c r="B27" s="309" t="s">
        <v>75</v>
      </c>
      <c r="C27" s="310">
        <v>31475</v>
      </c>
      <c r="D27" s="311">
        <v>0.28686545372866129</v>
      </c>
      <c r="E27" s="311">
        <v>0.15877124859780828</v>
      </c>
      <c r="F27" s="311">
        <v>0.22359643950641842</v>
      </c>
      <c r="G27" s="293"/>
      <c r="I27" s="352"/>
      <c r="J27" s="358"/>
      <c r="K27" s="359"/>
      <c r="L27" s="359"/>
      <c r="M27" s="359"/>
      <c r="N27" s="385"/>
    </row>
    <row r="28" spans="1:14">
      <c r="A28" s="308">
        <v>34</v>
      </c>
      <c r="B28" s="309" t="s">
        <v>76</v>
      </c>
      <c r="C28" s="310">
        <v>10974</v>
      </c>
      <c r="D28" s="311">
        <v>0.34129353233830845</v>
      </c>
      <c r="E28" s="311">
        <v>0.18445121951219512</v>
      </c>
      <c r="F28" s="311">
        <v>0.25879633996792756</v>
      </c>
      <c r="G28" s="293"/>
      <c r="I28" s="352"/>
      <c r="J28" s="358"/>
      <c r="K28" s="359"/>
      <c r="L28" s="359"/>
      <c r="M28" s="359"/>
      <c r="N28" s="385"/>
    </row>
    <row r="29" spans="1:14">
      <c r="A29" s="308">
        <v>37</v>
      </c>
      <c r="B29" s="309" t="s">
        <v>77</v>
      </c>
      <c r="C29" s="310">
        <v>27668</v>
      </c>
      <c r="D29" s="311">
        <v>0.40537889737765848</v>
      </c>
      <c r="E29" s="311">
        <v>0.29010040258039482</v>
      </c>
      <c r="F29" s="311">
        <v>0.3459408094624839</v>
      </c>
      <c r="G29" s="293"/>
      <c r="I29" s="352"/>
      <c r="J29" s="358"/>
      <c r="K29" s="359"/>
      <c r="L29" s="359"/>
      <c r="M29" s="359"/>
      <c r="N29" s="385"/>
    </row>
    <row r="30" spans="1:14">
      <c r="A30" s="308">
        <v>40</v>
      </c>
      <c r="B30" s="309" t="s">
        <v>78</v>
      </c>
      <c r="C30" s="310">
        <v>9705</v>
      </c>
      <c r="D30" s="311">
        <v>0.38273897969291726</v>
      </c>
      <c r="E30" s="311">
        <v>0.20616807116104868</v>
      </c>
      <c r="F30" s="311">
        <v>0.29196750902527074</v>
      </c>
      <c r="G30" s="293"/>
      <c r="I30" s="352"/>
      <c r="J30" s="358"/>
      <c r="K30" s="359"/>
      <c r="L30" s="359"/>
      <c r="M30" s="359"/>
      <c r="N30" s="385"/>
    </row>
    <row r="31" spans="1:14">
      <c r="A31" s="308">
        <v>42</v>
      </c>
      <c r="B31" s="309" t="s">
        <v>79</v>
      </c>
      <c r="C31" s="310">
        <v>5886</v>
      </c>
      <c r="D31" s="311">
        <v>0.34371886604474233</v>
      </c>
      <c r="E31" s="311">
        <v>0.1874159720354934</v>
      </c>
      <c r="F31" s="311">
        <v>0.26515902333543562</v>
      </c>
      <c r="G31" s="293"/>
      <c r="I31" s="352"/>
      <c r="J31" s="358"/>
      <c r="K31" s="359"/>
      <c r="L31" s="359"/>
      <c r="M31" s="359"/>
      <c r="N31" s="385"/>
    </row>
    <row r="32" spans="1:14">
      <c r="A32" s="308">
        <v>47</v>
      </c>
      <c r="B32" s="309" t="s">
        <v>80</v>
      </c>
      <c r="C32" s="310">
        <v>24259</v>
      </c>
      <c r="D32" s="311">
        <v>0.29181760466071627</v>
      </c>
      <c r="E32" s="311">
        <v>0.13980950529691905</v>
      </c>
      <c r="F32" s="311">
        <v>0.21042085906599126</v>
      </c>
      <c r="G32" s="293"/>
      <c r="I32" s="352"/>
      <c r="J32" s="358"/>
      <c r="K32" s="359"/>
      <c r="L32" s="359"/>
      <c r="M32" s="359"/>
      <c r="N32" s="385"/>
    </row>
    <row r="33" spans="1:14">
      <c r="A33" s="308">
        <v>49</v>
      </c>
      <c r="B33" s="309" t="s">
        <v>81</v>
      </c>
      <c r="C33" s="310">
        <v>20259</v>
      </c>
      <c r="D33" s="311">
        <v>0.47829270393660089</v>
      </c>
      <c r="E33" s="311">
        <v>0.36412092283214004</v>
      </c>
      <c r="F33" s="311">
        <v>0.41893792133669716</v>
      </c>
      <c r="G33" s="293"/>
      <c r="I33" s="352"/>
      <c r="J33" s="358"/>
      <c r="K33" s="359"/>
      <c r="L33" s="359"/>
      <c r="M33" s="359"/>
      <c r="N33" s="385"/>
    </row>
    <row r="34" spans="1:14" s="317" customFormat="1">
      <c r="A34" s="308"/>
      <c r="B34" s="313" t="s">
        <v>72</v>
      </c>
      <c r="C34" s="314">
        <v>163840</v>
      </c>
      <c r="D34" s="315">
        <v>0.338090584349936</v>
      </c>
      <c r="E34" s="315">
        <v>0.20201589689600224</v>
      </c>
      <c r="F34" s="315">
        <v>0.26808782887147525</v>
      </c>
      <c r="G34" s="316"/>
      <c r="I34" s="352"/>
      <c r="J34" s="358"/>
      <c r="K34" s="359"/>
      <c r="L34" s="359"/>
      <c r="M34" s="359"/>
      <c r="N34" s="386"/>
    </row>
    <row r="35" spans="1:14">
      <c r="A35" s="308">
        <v>2</v>
      </c>
      <c r="B35" s="309" t="s">
        <v>83</v>
      </c>
      <c r="C35" s="310">
        <v>28415</v>
      </c>
      <c r="D35" s="311">
        <v>0.46489220763579431</v>
      </c>
      <c r="E35" s="311">
        <v>0.3313329928498468</v>
      </c>
      <c r="F35" s="311">
        <v>0.3926242193113359</v>
      </c>
      <c r="G35" s="293"/>
      <c r="I35" s="352"/>
      <c r="J35" s="358"/>
      <c r="K35" s="359"/>
      <c r="L35" s="359"/>
      <c r="M35" s="359"/>
      <c r="N35" s="385"/>
    </row>
    <row r="36" spans="1:14">
      <c r="A36" s="308">
        <v>13</v>
      </c>
      <c r="B36" s="309" t="s">
        <v>84</v>
      </c>
      <c r="C36" s="310">
        <v>38048</v>
      </c>
      <c r="D36" s="311">
        <v>0.48371298405466973</v>
      </c>
      <c r="E36" s="311">
        <v>0.30535779150018161</v>
      </c>
      <c r="F36" s="311">
        <v>0.38447857720291029</v>
      </c>
      <c r="G36" s="293"/>
      <c r="I36" s="352"/>
      <c r="J36" s="358"/>
      <c r="K36" s="359"/>
      <c r="L36" s="359"/>
      <c r="M36" s="359"/>
      <c r="N36" s="385"/>
    </row>
    <row r="37" spans="1:14">
      <c r="A37" s="308">
        <v>16</v>
      </c>
      <c r="B37" s="309" t="s">
        <v>85</v>
      </c>
      <c r="C37" s="310">
        <v>19370</v>
      </c>
      <c r="D37" s="311">
        <v>0.51272084805653706</v>
      </c>
      <c r="E37" s="311">
        <v>0.37755102040816324</v>
      </c>
      <c r="F37" s="311">
        <v>0.43811634850266895</v>
      </c>
      <c r="G37" s="293"/>
      <c r="I37" s="352"/>
      <c r="J37" s="358"/>
      <c r="K37" s="359"/>
      <c r="L37" s="359"/>
      <c r="M37" s="359"/>
      <c r="N37" s="385"/>
    </row>
    <row r="38" spans="1:14">
      <c r="A38" s="308">
        <v>19</v>
      </c>
      <c r="B38" s="309" t="s">
        <v>86</v>
      </c>
      <c r="C38" s="310">
        <v>9228</v>
      </c>
      <c r="D38" s="311">
        <v>0.31504718448615576</v>
      </c>
      <c r="E38" s="311">
        <v>0.14080228714375057</v>
      </c>
      <c r="F38" s="311">
        <v>0.22144365521213286</v>
      </c>
      <c r="G38" s="293"/>
      <c r="I38" s="352"/>
      <c r="J38" s="358"/>
      <c r="K38" s="359"/>
      <c r="L38" s="359"/>
      <c r="M38" s="359"/>
      <c r="N38" s="385"/>
    </row>
    <row r="39" spans="1:14">
      <c r="A39" s="308">
        <v>45</v>
      </c>
      <c r="B39" s="309" t="s">
        <v>87</v>
      </c>
      <c r="C39" s="310">
        <v>40618</v>
      </c>
      <c r="D39" s="311">
        <v>0.45945107167103094</v>
      </c>
      <c r="E39" s="311">
        <v>0.26076577131591916</v>
      </c>
      <c r="F39" s="311">
        <v>0.34870324425023391</v>
      </c>
      <c r="G39" s="293"/>
      <c r="I39" s="352"/>
      <c r="J39" s="358"/>
      <c r="K39" s="359"/>
      <c r="L39" s="359"/>
      <c r="M39" s="359"/>
      <c r="N39" s="385"/>
    </row>
    <row r="40" spans="1:14" s="319" customFormat="1">
      <c r="A40" s="308"/>
      <c r="B40" s="313" t="s">
        <v>82</v>
      </c>
      <c r="C40" s="314">
        <v>135679</v>
      </c>
      <c r="D40" s="315">
        <v>0.45656670421964318</v>
      </c>
      <c r="E40" s="315">
        <v>0.28690466941185611</v>
      </c>
      <c r="F40" s="315">
        <v>0.3630702784861613</v>
      </c>
      <c r="G40" s="318"/>
      <c r="I40" s="352"/>
      <c r="J40" s="358"/>
      <c r="K40" s="359"/>
      <c r="L40" s="359"/>
      <c r="M40" s="359"/>
      <c r="N40" s="387"/>
    </row>
    <row r="41" spans="1:14">
      <c r="A41" s="308">
        <v>8</v>
      </c>
      <c r="B41" s="309" t="s">
        <v>89</v>
      </c>
      <c r="C41" s="310">
        <v>187850</v>
      </c>
      <c r="D41" s="311">
        <v>0.19287150098033692</v>
      </c>
      <c r="E41" s="311">
        <v>8.2358819029180783E-2</v>
      </c>
      <c r="F41" s="311">
        <v>0.14402825207895983</v>
      </c>
      <c r="G41" s="293"/>
      <c r="I41" s="352"/>
      <c r="J41" s="358"/>
      <c r="K41" s="359"/>
      <c r="L41" s="359"/>
      <c r="M41" s="359"/>
      <c r="N41" s="385"/>
    </row>
    <row r="42" spans="1:14">
      <c r="A42" s="308">
        <v>17</v>
      </c>
      <c r="B42" s="309" t="s">
        <v>90</v>
      </c>
      <c r="C42" s="310">
        <v>27438</v>
      </c>
      <c r="D42" s="311">
        <v>0.21996021070241675</v>
      </c>
      <c r="E42" s="311">
        <v>0.11207405118408854</v>
      </c>
      <c r="F42" s="311">
        <v>0.17185268695978956</v>
      </c>
      <c r="G42" s="293"/>
      <c r="I42" s="352"/>
      <c r="J42" s="358"/>
      <c r="K42" s="359"/>
      <c r="L42" s="359"/>
      <c r="M42" s="359"/>
      <c r="N42" s="385"/>
    </row>
    <row r="43" spans="1:14">
      <c r="A43" s="308">
        <v>25</v>
      </c>
      <c r="B43" s="309" t="s">
        <v>91</v>
      </c>
      <c r="C43" s="310">
        <v>22020</v>
      </c>
      <c r="D43" s="311">
        <v>0.28532567912351792</v>
      </c>
      <c r="E43" s="311">
        <v>0.14722984803614275</v>
      </c>
      <c r="F43" s="311">
        <v>0.22116205493898458</v>
      </c>
      <c r="G43" s="293"/>
      <c r="I43" s="352"/>
      <c r="J43" s="358"/>
      <c r="K43" s="359"/>
      <c r="L43" s="359"/>
      <c r="M43" s="359"/>
      <c r="N43" s="385"/>
    </row>
    <row r="44" spans="1:14">
      <c r="A44" s="308">
        <v>43</v>
      </c>
      <c r="B44" s="309" t="s">
        <v>92</v>
      </c>
      <c r="C44" s="310">
        <v>32871</v>
      </c>
      <c r="D44" s="311">
        <v>0.25663202592468431</v>
      </c>
      <c r="E44" s="311">
        <v>0.12140116927526995</v>
      </c>
      <c r="F44" s="311">
        <v>0.1921381809679682</v>
      </c>
      <c r="G44" s="293"/>
      <c r="I44" s="352"/>
      <c r="J44" s="358"/>
      <c r="K44" s="359"/>
      <c r="L44" s="359"/>
      <c r="M44" s="359"/>
      <c r="N44" s="385"/>
    </row>
    <row r="45" spans="1:14" s="319" customFormat="1">
      <c r="A45" s="308"/>
      <c r="B45" s="313" t="s">
        <v>88</v>
      </c>
      <c r="C45" s="314">
        <v>270179</v>
      </c>
      <c r="D45" s="315">
        <v>0.20645812458097471</v>
      </c>
      <c r="E45" s="315">
        <v>9.3064340380536056E-2</v>
      </c>
      <c r="F45" s="315">
        <v>0.15576199884351274</v>
      </c>
      <c r="G45" s="318"/>
      <c r="I45" s="352"/>
      <c r="J45" s="358"/>
      <c r="K45" s="359"/>
      <c r="L45" s="359"/>
      <c r="M45" s="359"/>
      <c r="N45" s="387"/>
    </row>
    <row r="46" spans="1:14">
      <c r="A46" s="308">
        <v>3</v>
      </c>
      <c r="B46" s="309" t="s">
        <v>94</v>
      </c>
      <c r="C46" s="310">
        <v>93637</v>
      </c>
      <c r="D46" s="311">
        <v>0.34524072207677581</v>
      </c>
      <c r="E46" s="311">
        <v>0.23053556226298275</v>
      </c>
      <c r="F46" s="311">
        <v>0.29013317303819197</v>
      </c>
      <c r="G46" s="293"/>
      <c r="I46" s="352"/>
      <c r="J46" s="358"/>
      <c r="K46" s="359"/>
      <c r="L46" s="359"/>
      <c r="M46" s="359"/>
      <c r="N46" s="385"/>
    </row>
    <row r="47" spans="1:14">
      <c r="A47" s="308">
        <v>12</v>
      </c>
      <c r="B47" s="309" t="s">
        <v>95</v>
      </c>
      <c r="C47" s="310">
        <v>32288</v>
      </c>
      <c r="D47" s="311">
        <v>0.31549847129753977</v>
      </c>
      <c r="E47" s="311">
        <v>0.1633688726667307</v>
      </c>
      <c r="F47" s="311">
        <v>0.24375476555363465</v>
      </c>
      <c r="G47" s="293"/>
      <c r="I47" s="352"/>
      <c r="J47" s="358"/>
      <c r="K47" s="359"/>
      <c r="L47" s="359"/>
      <c r="M47" s="359"/>
      <c r="N47" s="385"/>
    </row>
    <row r="48" spans="1:14">
      <c r="A48" s="308">
        <v>46</v>
      </c>
      <c r="B48" s="309" t="s">
        <v>96</v>
      </c>
      <c r="C48" s="310">
        <v>137384</v>
      </c>
      <c r="D48" s="311">
        <v>0.32366684076401864</v>
      </c>
      <c r="E48" s="311">
        <v>0.17287551473889834</v>
      </c>
      <c r="F48" s="311">
        <v>0.25168634836421461</v>
      </c>
      <c r="G48" s="293"/>
      <c r="I48" s="352"/>
      <c r="J48" s="358"/>
      <c r="K48" s="359"/>
      <c r="L48" s="359"/>
      <c r="M48" s="359"/>
      <c r="N48" s="385"/>
    </row>
    <row r="49" spans="1:14" s="319" customFormat="1">
      <c r="A49" s="308"/>
      <c r="B49" s="313" t="s">
        <v>93</v>
      </c>
      <c r="C49" s="314">
        <v>263309</v>
      </c>
      <c r="D49" s="315">
        <v>0.32949108723836329</v>
      </c>
      <c r="E49" s="315">
        <v>0.19033355853641701</v>
      </c>
      <c r="F49" s="315">
        <v>0.26303202727527913</v>
      </c>
      <c r="G49" s="318"/>
      <c r="I49" s="352"/>
      <c r="J49" s="358"/>
      <c r="K49" s="359"/>
      <c r="L49" s="359"/>
      <c r="M49" s="359"/>
      <c r="N49" s="387"/>
    </row>
    <row r="50" spans="1:14">
      <c r="A50" s="308">
        <v>6</v>
      </c>
      <c r="B50" s="309" t="s">
        <v>98</v>
      </c>
      <c r="C50" s="310">
        <v>60823</v>
      </c>
      <c r="D50" s="311">
        <v>0.52137247328440839</v>
      </c>
      <c r="E50" s="311">
        <v>0.39658203125000002</v>
      </c>
      <c r="F50" s="311">
        <v>0.4545271118550846</v>
      </c>
      <c r="G50" s="293"/>
      <c r="I50" s="352"/>
      <c r="J50" s="358"/>
      <c r="K50" s="359"/>
      <c r="L50" s="359"/>
      <c r="M50" s="359"/>
      <c r="N50" s="385"/>
    </row>
    <row r="51" spans="1:14">
      <c r="A51" s="308">
        <v>10</v>
      </c>
      <c r="B51" s="309" t="s">
        <v>99</v>
      </c>
      <c r="C51" s="310">
        <v>40157</v>
      </c>
      <c r="D51" s="311">
        <v>0.48738639259322175</v>
      </c>
      <c r="E51" s="311">
        <v>0.35664683567919403</v>
      </c>
      <c r="F51" s="311">
        <v>0.42122874555505441</v>
      </c>
      <c r="G51" s="293"/>
      <c r="I51" s="352"/>
      <c r="J51" s="358"/>
      <c r="K51" s="359"/>
      <c r="L51" s="359"/>
      <c r="M51" s="359"/>
      <c r="N51" s="385"/>
    </row>
    <row r="52" spans="1:14" s="319" customFormat="1">
      <c r="A52" s="308"/>
      <c r="B52" s="313" t="s">
        <v>97</v>
      </c>
      <c r="C52" s="314">
        <v>100980</v>
      </c>
      <c r="D52" s="315">
        <v>0.50671988867323392</v>
      </c>
      <c r="E52" s="315">
        <v>0.38051717380608902</v>
      </c>
      <c r="F52" s="315">
        <v>0.44067397195711089</v>
      </c>
      <c r="G52" s="318"/>
      <c r="I52" s="352"/>
      <c r="J52" s="358"/>
      <c r="K52" s="359"/>
      <c r="L52" s="359"/>
      <c r="M52" s="359"/>
      <c r="N52" s="387"/>
    </row>
    <row r="53" spans="1:14">
      <c r="A53" s="308">
        <v>15</v>
      </c>
      <c r="B53" s="309" t="s">
        <v>101</v>
      </c>
      <c r="C53" s="310">
        <v>85593</v>
      </c>
      <c r="D53" s="311">
        <v>0.36512160444897396</v>
      </c>
      <c r="E53" s="311">
        <v>0.19627592888078413</v>
      </c>
      <c r="F53" s="311">
        <v>0.28593428986620789</v>
      </c>
      <c r="G53" s="293"/>
      <c r="I53" s="352"/>
      <c r="J53" s="358"/>
      <c r="K53" s="359"/>
      <c r="L53" s="359"/>
      <c r="M53" s="359"/>
      <c r="N53" s="385"/>
    </row>
    <row r="54" spans="1:14">
      <c r="A54" s="308">
        <v>27</v>
      </c>
      <c r="B54" s="309" t="s">
        <v>102</v>
      </c>
      <c r="C54" s="310">
        <v>37343</v>
      </c>
      <c r="D54" s="311">
        <v>0.35810082905275648</v>
      </c>
      <c r="E54" s="311">
        <v>0.281403207219173</v>
      </c>
      <c r="F54" s="311">
        <v>0.32402859969109554</v>
      </c>
      <c r="G54" s="293"/>
      <c r="I54" s="352"/>
      <c r="J54" s="358"/>
      <c r="K54" s="359"/>
      <c r="L54" s="359"/>
      <c r="M54" s="359"/>
      <c r="N54" s="385"/>
    </row>
    <row r="55" spans="1:14">
      <c r="A55" s="308">
        <v>32</v>
      </c>
      <c r="B55" s="309" t="s">
        <v>103</v>
      </c>
      <c r="C55" s="310">
        <v>39128</v>
      </c>
      <c r="D55" s="311">
        <v>0.42376383007785823</v>
      </c>
      <c r="E55" s="311">
        <v>0.29386154067319736</v>
      </c>
      <c r="F55" s="311">
        <v>0.36478902127500884</v>
      </c>
      <c r="G55" s="293"/>
      <c r="I55" s="352"/>
      <c r="J55" s="358"/>
      <c r="K55" s="359"/>
      <c r="L55" s="359"/>
      <c r="M55" s="359"/>
      <c r="N55" s="385"/>
    </row>
    <row r="56" spans="1:14">
      <c r="A56" s="308">
        <v>36</v>
      </c>
      <c r="B56" s="309" t="s">
        <v>104</v>
      </c>
      <c r="C56" s="310">
        <v>64757</v>
      </c>
      <c r="D56" s="311">
        <v>0.34850165620709184</v>
      </c>
      <c r="E56" s="311">
        <v>0.17447916666666666</v>
      </c>
      <c r="F56" s="311">
        <v>0.26695881239874181</v>
      </c>
      <c r="G56" s="293"/>
      <c r="I56" s="352"/>
      <c r="J56" s="358"/>
      <c r="K56" s="359"/>
      <c r="L56" s="359"/>
      <c r="M56" s="359"/>
      <c r="N56" s="385"/>
    </row>
    <row r="57" spans="1:14" s="319" customFormat="1">
      <c r="A57" s="308"/>
      <c r="B57" s="313" t="s">
        <v>100</v>
      </c>
      <c r="C57" s="314">
        <v>226821</v>
      </c>
      <c r="D57" s="315">
        <v>0.36717387279406749</v>
      </c>
      <c r="E57" s="315">
        <v>0.21501505913465069</v>
      </c>
      <c r="F57" s="315">
        <v>0.29672067669074575</v>
      </c>
      <c r="G57" s="318"/>
      <c r="I57" s="352"/>
      <c r="J57" s="358"/>
      <c r="K57" s="359"/>
      <c r="L57" s="359"/>
      <c r="M57" s="359"/>
      <c r="N57" s="387"/>
    </row>
    <row r="58" spans="1:14" s="319" customFormat="1">
      <c r="A58" s="308">
        <v>28</v>
      </c>
      <c r="B58" s="313" t="s">
        <v>105</v>
      </c>
      <c r="C58" s="314">
        <v>179933</v>
      </c>
      <c r="D58" s="315">
        <v>0.2125032337343164</v>
      </c>
      <c r="E58" s="315">
        <v>8.7746055869156167E-2</v>
      </c>
      <c r="F58" s="315">
        <v>0.15362948188802389</v>
      </c>
      <c r="G58" s="318"/>
      <c r="I58" s="352"/>
      <c r="J58" s="358"/>
      <c r="K58" s="359"/>
      <c r="L58" s="359"/>
      <c r="M58" s="359"/>
      <c r="N58" s="387"/>
    </row>
    <row r="59" spans="1:14" s="319" customFormat="1">
      <c r="A59" s="308">
        <v>30</v>
      </c>
      <c r="B59" s="313" t="s">
        <v>106</v>
      </c>
      <c r="C59" s="314">
        <v>73433</v>
      </c>
      <c r="D59" s="315">
        <v>0.3690289126335638</v>
      </c>
      <c r="E59" s="315">
        <v>0.21587822128680159</v>
      </c>
      <c r="F59" s="315">
        <v>0.2938930533932595</v>
      </c>
      <c r="G59" s="318"/>
      <c r="I59" s="352"/>
      <c r="J59" s="358"/>
      <c r="K59" s="359"/>
      <c r="L59" s="359"/>
      <c r="M59" s="359"/>
      <c r="N59" s="387"/>
    </row>
    <row r="60" spans="1:14" s="319" customFormat="1">
      <c r="A60" s="308">
        <v>31</v>
      </c>
      <c r="B60" s="313" t="s">
        <v>107</v>
      </c>
      <c r="C60" s="314">
        <v>23445</v>
      </c>
      <c r="D60" s="315">
        <v>0.24451555915955922</v>
      </c>
      <c r="E60" s="315">
        <v>9.5705718413027302E-2</v>
      </c>
      <c r="F60" s="315">
        <v>0.17039508110936682</v>
      </c>
      <c r="G60" s="318"/>
      <c r="I60" s="352"/>
      <c r="J60" s="358"/>
      <c r="K60" s="359"/>
      <c r="L60" s="359"/>
      <c r="M60" s="359"/>
      <c r="N60" s="387"/>
    </row>
    <row r="61" spans="1:14">
      <c r="A61" s="308">
        <v>1</v>
      </c>
      <c r="B61" s="309" t="s">
        <v>109</v>
      </c>
      <c r="C61" s="310">
        <v>8332</v>
      </c>
      <c r="D61" s="311">
        <v>0.1601029601029601</v>
      </c>
      <c r="E61" s="311">
        <v>5.371501272264631E-2</v>
      </c>
      <c r="F61" s="311">
        <v>0.10661411882125628</v>
      </c>
      <c r="G61" s="293"/>
      <c r="I61" s="352"/>
      <c r="J61" s="358"/>
      <c r="K61" s="359"/>
      <c r="L61" s="359"/>
      <c r="M61" s="359"/>
      <c r="N61" s="385"/>
    </row>
    <row r="62" spans="1:14">
      <c r="A62" s="308">
        <v>20</v>
      </c>
      <c r="B62" s="309" t="s">
        <v>110</v>
      </c>
      <c r="C62" s="310">
        <v>19454</v>
      </c>
      <c r="D62" s="311">
        <v>0.14839479177020176</v>
      </c>
      <c r="E62" s="311">
        <v>5.02649911669611E-2</v>
      </c>
      <c r="F62" s="311">
        <v>0.10206019526475109</v>
      </c>
      <c r="G62" s="293"/>
      <c r="I62" s="352"/>
      <c r="J62" s="358"/>
      <c r="K62" s="359"/>
      <c r="L62" s="359"/>
      <c r="M62" s="359"/>
      <c r="N62" s="385"/>
    </row>
    <row r="63" spans="1:14">
      <c r="A63" s="308">
        <v>48</v>
      </c>
      <c r="B63" s="309" t="s">
        <v>111</v>
      </c>
      <c r="C63" s="310">
        <v>33887</v>
      </c>
      <c r="D63" s="311">
        <v>0.16877496226440297</v>
      </c>
      <c r="E63" s="311">
        <v>6.05362261817773E-2</v>
      </c>
      <c r="F63" s="311">
        <v>0.11602951498861516</v>
      </c>
      <c r="G63" s="293"/>
      <c r="I63" s="352"/>
      <c r="J63" s="358"/>
      <c r="K63" s="359"/>
      <c r="L63" s="359"/>
      <c r="M63" s="359"/>
      <c r="N63" s="385"/>
    </row>
    <row r="64" spans="1:14" s="319" customFormat="1">
      <c r="A64" s="308">
        <v>16</v>
      </c>
      <c r="B64" s="313" t="s">
        <v>173</v>
      </c>
      <c r="C64" s="314">
        <v>61673</v>
      </c>
      <c r="D64" s="315">
        <v>0.16051952722469276</v>
      </c>
      <c r="E64" s="315">
        <v>5.6146021624924991E-2</v>
      </c>
      <c r="F64" s="315">
        <v>0.1099695267100437</v>
      </c>
      <c r="G64" s="318"/>
      <c r="I64" s="352"/>
      <c r="J64" s="358"/>
      <c r="K64" s="359"/>
      <c r="L64" s="359"/>
      <c r="M64" s="359"/>
      <c r="N64" s="387"/>
    </row>
    <row r="65" spans="1:14" s="319" customFormat="1">
      <c r="A65" s="308">
        <v>26</v>
      </c>
      <c r="B65" s="313" t="s">
        <v>169</v>
      </c>
      <c r="C65" s="314">
        <v>16088</v>
      </c>
      <c r="D65" s="315">
        <v>0.29651146473576379</v>
      </c>
      <c r="E65" s="315">
        <v>0.15988767622962685</v>
      </c>
      <c r="F65" s="315">
        <v>0.22925869980334596</v>
      </c>
      <c r="G65" s="318"/>
      <c r="I65" s="352"/>
      <c r="J65" s="358"/>
      <c r="K65" s="359"/>
      <c r="L65" s="359"/>
      <c r="M65" s="359"/>
      <c r="N65" s="387"/>
    </row>
    <row r="66" spans="1:14">
      <c r="A66" s="308">
        <v>51</v>
      </c>
      <c r="B66" s="309" t="s">
        <v>113</v>
      </c>
      <c r="C66" s="310">
        <v>2223</v>
      </c>
      <c r="D66" s="311">
        <v>0.31161660777385158</v>
      </c>
      <c r="E66" s="311">
        <v>0.19096895578551271</v>
      </c>
      <c r="F66" s="311">
        <v>0.25318906605922553</v>
      </c>
      <c r="G66" s="293"/>
      <c r="I66" s="352"/>
      <c r="J66" s="358"/>
      <c r="K66" s="359"/>
      <c r="L66" s="359"/>
      <c r="M66" s="359"/>
      <c r="N66" s="385"/>
    </row>
    <row r="67" spans="1:14">
      <c r="A67" s="308">
        <v>52</v>
      </c>
      <c r="B67" s="309" t="s">
        <v>114</v>
      </c>
      <c r="C67" s="310">
        <v>2309</v>
      </c>
      <c r="D67" s="311">
        <v>0.33301640123603515</v>
      </c>
      <c r="E67" s="311">
        <v>0.23492884864165589</v>
      </c>
      <c r="F67" s="311">
        <v>0.28605054509415262</v>
      </c>
      <c r="G67" s="293"/>
      <c r="I67" s="352"/>
      <c r="J67" s="358"/>
      <c r="K67" s="359"/>
      <c r="L67" s="359"/>
      <c r="M67" s="359"/>
      <c r="N67" s="385"/>
    </row>
    <row r="68" spans="1:14" ht="18.600000000000001" customHeight="1">
      <c r="A68" s="320"/>
      <c r="B68" s="321" t="s">
        <v>46</v>
      </c>
      <c r="C68" s="322">
        <f>C67+C66+C65+C64+C60+C59+C58+C57+C52+C49+C45+C40+C34+C24+C23+C20+C19+C18+C14</f>
        <v>2304194</v>
      </c>
      <c r="D68" s="337">
        <v>0.29699999999999999</v>
      </c>
      <c r="E68" s="323">
        <v>0.17100000000000001</v>
      </c>
      <c r="F68" s="323">
        <v>0.23599999999999999</v>
      </c>
      <c r="I68" s="385"/>
      <c r="J68" s="385"/>
      <c r="K68" s="385"/>
      <c r="L68" s="385"/>
      <c r="M68" s="385"/>
      <c r="N68" s="385"/>
    </row>
    <row r="69" spans="1:14">
      <c r="B69" s="325"/>
      <c r="C69" s="326"/>
      <c r="I69" s="385"/>
      <c r="J69" s="385"/>
      <c r="K69" s="385"/>
      <c r="L69" s="385"/>
      <c r="M69" s="385"/>
      <c r="N69" s="385"/>
    </row>
  </sheetData>
  <mergeCells count="5">
    <mergeCell ref="B2:F2"/>
    <mergeCell ref="B3:F3"/>
    <mergeCell ref="B4:B5"/>
    <mergeCell ref="C4:C5"/>
    <mergeCell ref="A4:A5"/>
  </mergeCells>
  <hyperlinks>
    <hyperlink ref="H4" location="Indice!A1" display="Volver al índice"/>
  </hyperlinks>
  <printOptions horizontalCentered="1" verticalCentered="1"/>
  <pageMargins left="0" right="0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3:I176"/>
  <sheetViews>
    <sheetView showGridLines="0" showRowColHeaders="0" workbookViewId="0">
      <selection activeCell="K22" sqref="K22"/>
    </sheetView>
  </sheetViews>
  <sheetFormatPr baseColWidth="10" defaultRowHeight="12.75"/>
  <cols>
    <col min="1" max="2" width="11.42578125" style="25"/>
    <col min="3" max="3" width="11.42578125" style="25" customWidth="1"/>
    <col min="4" max="16384" width="11.42578125" style="25"/>
  </cols>
  <sheetData>
    <row r="3" spans="1:9">
      <c r="B3" s="26"/>
    </row>
    <row r="6" spans="1:9" ht="35.25" customHeight="1">
      <c r="I6" s="9"/>
    </row>
    <row r="7" spans="1:9" ht="18.75">
      <c r="A7" s="388" t="s">
        <v>176</v>
      </c>
      <c r="B7" s="388"/>
      <c r="C7" s="388"/>
      <c r="D7" s="388"/>
      <c r="E7" s="388"/>
      <c r="F7" s="388"/>
      <c r="G7" s="388"/>
      <c r="H7" s="388"/>
    </row>
    <row r="8" spans="1:9" ht="24.95" customHeight="1">
      <c r="A8" s="27"/>
      <c r="B8" s="27"/>
      <c r="C8" s="27"/>
      <c r="D8" s="27"/>
      <c r="E8" s="28"/>
      <c r="F8" s="28"/>
      <c r="G8" s="29"/>
      <c r="H8" s="29"/>
    </row>
    <row r="9" spans="1:9" s="28" customFormat="1" ht="24" customHeight="1">
      <c r="A9" s="9" t="s">
        <v>193</v>
      </c>
      <c r="B9" s="9"/>
      <c r="C9" s="30"/>
      <c r="D9" s="27"/>
      <c r="G9" s="29"/>
      <c r="H9" s="29"/>
    </row>
    <row r="10" spans="1:9" s="28" customFormat="1" ht="24" customHeight="1">
      <c r="A10" s="9" t="s">
        <v>185</v>
      </c>
      <c r="B10" s="9"/>
      <c r="C10" s="9"/>
      <c r="D10" s="9"/>
      <c r="E10" s="9"/>
      <c r="F10" s="9"/>
      <c r="G10" s="31"/>
      <c r="H10" s="29"/>
    </row>
    <row r="11" spans="1:9" s="28" customFormat="1" ht="24" customHeight="1">
      <c r="A11" s="9" t="s">
        <v>192</v>
      </c>
      <c r="B11" s="9"/>
      <c r="C11" s="9"/>
      <c r="D11" s="9"/>
      <c r="E11" s="9"/>
      <c r="F11" s="9"/>
      <c r="G11" s="29"/>
      <c r="H11" s="29"/>
    </row>
    <row r="12" spans="1:9" s="28" customFormat="1" ht="24" customHeight="1">
      <c r="A12" s="9" t="s">
        <v>179</v>
      </c>
      <c r="B12" s="9"/>
      <c r="C12" s="9"/>
      <c r="D12" s="9"/>
      <c r="G12" s="29"/>
      <c r="H12" s="29"/>
    </row>
    <row r="13" spans="1:9" s="28" customFormat="1" ht="24" customHeight="1">
      <c r="A13" s="9" t="s">
        <v>178</v>
      </c>
      <c r="B13" s="9"/>
      <c r="C13" s="9"/>
      <c r="D13" s="9"/>
      <c r="E13" s="9"/>
      <c r="G13" s="29"/>
      <c r="H13" s="29"/>
    </row>
    <row r="14" spans="1:9" s="28" customFormat="1" ht="24" customHeight="1">
      <c r="A14" s="9" t="s">
        <v>180</v>
      </c>
      <c r="B14" s="9"/>
      <c r="C14" s="9"/>
      <c r="D14" s="9"/>
      <c r="G14" s="29"/>
      <c r="H14" s="29"/>
    </row>
    <row r="15" spans="1:9" s="28" customFormat="1" ht="24" customHeight="1">
      <c r="A15" s="9" t="s">
        <v>182</v>
      </c>
      <c r="B15" s="9"/>
      <c r="C15" s="9"/>
      <c r="D15" s="9"/>
      <c r="G15" s="29"/>
      <c r="H15" s="29"/>
    </row>
    <row r="16" spans="1:9" s="28" customFormat="1" ht="24" customHeight="1">
      <c r="A16" s="9" t="s">
        <v>181</v>
      </c>
      <c r="B16" s="9"/>
      <c r="C16" s="9"/>
      <c r="D16" s="9"/>
      <c r="G16" s="29"/>
      <c r="H16" s="29"/>
    </row>
    <row r="17" spans="1:8" s="28" customFormat="1" ht="24" customHeight="1">
      <c r="A17" s="9" t="s">
        <v>183</v>
      </c>
      <c r="B17" s="9"/>
      <c r="C17" s="9"/>
      <c r="D17" s="9"/>
      <c r="E17" s="9"/>
      <c r="F17" s="9"/>
      <c r="G17" s="31"/>
      <c r="H17" s="31"/>
    </row>
    <row r="18" spans="1:8" s="28" customFormat="1" ht="24" customHeight="1">
      <c r="A18" s="9" t="s">
        <v>184</v>
      </c>
      <c r="B18" s="9"/>
      <c r="C18" s="9"/>
      <c r="D18" s="9"/>
      <c r="E18" s="9"/>
      <c r="F18" s="9"/>
      <c r="G18" s="31"/>
      <c r="H18" s="29"/>
    </row>
    <row r="19" spans="1:8" s="28" customFormat="1" ht="24" customHeight="1">
      <c r="A19" s="9" t="s">
        <v>186</v>
      </c>
      <c r="B19" s="9"/>
      <c r="C19" s="9"/>
      <c r="D19" s="9"/>
      <c r="E19" s="9"/>
      <c r="G19" s="29"/>
      <c r="H19" s="29"/>
    </row>
    <row r="20" spans="1:8" s="28" customFormat="1" ht="24" customHeight="1">
      <c r="A20" s="9" t="s">
        <v>187</v>
      </c>
      <c r="B20" s="9"/>
      <c r="C20" s="9"/>
      <c r="D20" s="9"/>
      <c r="G20" s="29"/>
      <c r="H20" s="29"/>
    </row>
    <row r="21" spans="1:8" ht="20.100000000000001" customHeight="1">
      <c r="A21" s="9"/>
      <c r="B21" s="32"/>
      <c r="C21" s="32"/>
      <c r="D21" s="28"/>
      <c r="E21" s="28"/>
      <c r="F21" s="28"/>
    </row>
    <row r="22" spans="1:8" ht="20.100000000000001" customHeight="1">
      <c r="A22" s="9"/>
      <c r="B22" s="32"/>
    </row>
    <row r="23" spans="1:8" ht="20.100000000000001" customHeight="1">
      <c r="A23" s="9"/>
      <c r="B23" s="32"/>
    </row>
    <row r="24" spans="1:8" ht="20.100000000000001" customHeight="1"/>
    <row r="25" spans="1:8" ht="20.100000000000001" customHeight="1"/>
    <row r="26" spans="1:8" ht="20.100000000000001" customHeight="1"/>
    <row r="27" spans="1:8" ht="20.100000000000001" customHeight="1"/>
    <row r="28" spans="1:8" ht="20.100000000000001" customHeight="1"/>
    <row r="29" spans="1:8" ht="20.100000000000001" customHeight="1"/>
    <row r="30" spans="1:8" ht="20.100000000000001" customHeight="1"/>
    <row r="31" spans="1:8" ht="20.100000000000001" customHeight="1"/>
    <row r="32" spans="1: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A7:H7"/>
  </mergeCells>
  <hyperlinks>
    <hyperlink ref="A10:G10" location="'Distrib - regím. Altas nuevas'!A1" display="Distribución por regímenes y clases de pensión. Altas nuevas de pensiones."/>
    <hyperlink ref="A11:F11" location="'Clase, sexo y edad'!A1" display="Pensiones en vigor por clase, sexo y grupos de edad. Total sistema."/>
    <hyperlink ref="A12:D12" location="'Nº pens. por clases'!A1" display="Número de pensiones (por clase de pensión)"/>
    <hyperlink ref="A13:E13" location="'Importe €'!A1" display="Importe mensual de la nómina (por clase de pensión)"/>
    <hyperlink ref="A14:D14" location="'P. Media €'!A1" display="Pensión media mensual (por clase de pensión)"/>
    <hyperlink ref="A15:D15" location="'Pensiones - mínimos'!A1" display="Pensiones en vigor(complementadas a mínimos)"/>
    <hyperlink ref="A16:D16" location="'Pensión media (nuevas altas)'!A1" display="Evolución de la pensión media (nuevas altas)"/>
    <hyperlink ref="A17:H17" location="'Número pensiones (IP-J-V)'!A1" display="Número de pensiones y pensión media (Incapacidad Permanente, Jubilación y Viudedad)"/>
    <hyperlink ref="A18:G18" location="'Número pensiones (O-FM)'!A1" display="Número de pensiones y pensión media (Orfandad y Favor de Familiares)"/>
    <hyperlink ref="A19:E19" location="'Evolución y pensión media'!A1" display="Evolución del número de pensiones y de la pensión media."/>
    <hyperlink ref="A20:D20" location="'Minimos prov'!A1" display="Pensiones con complemento a mínimos."/>
    <hyperlink ref="A21:C21" location="'Altas y Bajas por Provincias'!A1" display="Altas y Bajas por provincias"/>
    <hyperlink ref="A9" location="Portada!A1" display="Portada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AE76"/>
  <sheetViews>
    <sheetView showGridLines="0" showRowColHeaders="0" showZeros="0" showOutlineSymbols="0" zoomScaleNormal="100" workbookViewId="0">
      <selection activeCell="R34" sqref="R34"/>
    </sheetView>
  </sheetViews>
  <sheetFormatPr baseColWidth="10" defaultColWidth="11.5703125" defaultRowHeight="15.75"/>
  <cols>
    <col min="1" max="1" width="10.42578125" style="37" customWidth="1"/>
    <col min="2" max="2" width="26" style="37" customWidth="1"/>
    <col min="3" max="3" width="2" style="37" customWidth="1"/>
    <col min="4" max="4" width="12.7109375" style="37" customWidth="1"/>
    <col min="5" max="5" width="2" style="37" customWidth="1"/>
    <col min="6" max="6" width="11.5703125" style="37" customWidth="1"/>
    <col min="7" max="7" width="2" style="37" customWidth="1"/>
    <col min="8" max="8" width="10.42578125" style="37" customWidth="1"/>
    <col min="9" max="9" width="1.140625" style="37" customWidth="1"/>
    <col min="10" max="10" width="14.140625" style="37" customWidth="1"/>
    <col min="11" max="11" width="2" style="37" customWidth="1"/>
    <col min="12" max="12" width="13.7109375" style="37" customWidth="1"/>
    <col min="13" max="13" width="1.140625" style="37" customWidth="1"/>
    <col min="14" max="14" width="11.85546875" style="37" customWidth="1"/>
    <col min="15" max="15" width="2" style="37" customWidth="1"/>
    <col min="16" max="16" width="13.7109375" style="37" customWidth="1"/>
    <col min="17" max="17" width="2" style="37" customWidth="1"/>
    <col min="18" max="18" width="13.7109375" style="37" customWidth="1"/>
    <col min="19" max="19" width="2" style="37" customWidth="1"/>
    <col min="20" max="20" width="10.42578125" style="37" customWidth="1"/>
    <col min="21" max="21" width="3.28515625" style="37" customWidth="1"/>
    <col min="22" max="22" width="8.85546875" style="37" customWidth="1"/>
    <col min="23" max="27" width="11.28515625" style="38" customWidth="1"/>
    <col min="28" max="31" width="11.5703125" style="38"/>
    <col min="32" max="16384" width="11.5703125" style="37"/>
  </cols>
  <sheetData>
    <row r="1" spans="1:22" ht="65.849999999999994" customHeight="1">
      <c r="A1" s="33" t="s">
        <v>194</v>
      </c>
      <c r="B1" s="34"/>
      <c r="C1" s="35"/>
      <c r="D1" s="34"/>
      <c r="E1" s="34"/>
      <c r="F1" s="34"/>
      <c r="G1" s="34"/>
      <c r="H1" s="34"/>
      <c r="I1" s="35"/>
      <c r="J1" s="34"/>
      <c r="K1" s="36"/>
      <c r="L1" s="34"/>
      <c r="M1" s="36"/>
      <c r="N1" s="34"/>
      <c r="O1" s="35"/>
      <c r="P1" s="34"/>
      <c r="Q1" s="36"/>
      <c r="R1" s="34"/>
      <c r="S1" s="36"/>
      <c r="T1" s="34"/>
      <c r="V1" s="9" t="s">
        <v>188</v>
      </c>
    </row>
    <row r="2" spans="1:22" ht="39.950000000000003" customHeight="1">
      <c r="A2" s="33" t="s">
        <v>146</v>
      </c>
      <c r="B2" s="34"/>
      <c r="C2" s="35"/>
      <c r="D2" s="34"/>
      <c r="E2" s="34"/>
      <c r="F2" s="34"/>
      <c r="G2" s="34"/>
      <c r="H2" s="34"/>
      <c r="I2" s="35"/>
      <c r="J2" s="34"/>
      <c r="K2" s="36"/>
      <c r="L2" s="34"/>
      <c r="M2" s="36"/>
      <c r="N2" s="34"/>
      <c r="O2" s="35"/>
      <c r="P2" s="34"/>
      <c r="Q2" s="36"/>
      <c r="R2" s="34"/>
      <c r="S2" s="36"/>
      <c r="T2" s="34"/>
    </row>
    <row r="3" spans="1:22" ht="43.15" customHeight="1">
      <c r="A3" s="39" t="s">
        <v>147</v>
      </c>
      <c r="B3" s="39"/>
      <c r="C3" s="40"/>
      <c r="D3" s="39"/>
      <c r="E3" s="39"/>
      <c r="F3" s="39"/>
      <c r="G3" s="39"/>
      <c r="H3" s="39"/>
      <c r="I3" s="40"/>
      <c r="J3" s="39"/>
      <c r="K3" s="41"/>
      <c r="L3" s="39"/>
      <c r="M3" s="41"/>
      <c r="N3" s="39"/>
      <c r="O3" s="40"/>
      <c r="P3" s="39"/>
      <c r="Q3" s="41"/>
      <c r="R3" s="39"/>
      <c r="S3" s="41"/>
      <c r="T3" s="39"/>
    </row>
    <row r="4" spans="1:22" ht="27.95" customHeight="1">
      <c r="A4" s="402" t="s">
        <v>148</v>
      </c>
      <c r="B4" s="403"/>
      <c r="C4" s="42"/>
      <c r="D4" s="391" t="s">
        <v>149</v>
      </c>
      <c r="E4" s="404"/>
      <c r="F4" s="404"/>
      <c r="G4" s="404"/>
      <c r="H4" s="405"/>
      <c r="I4" s="42"/>
      <c r="J4" s="391" t="s">
        <v>50</v>
      </c>
      <c r="K4" s="404"/>
      <c r="L4" s="404"/>
      <c r="M4" s="404"/>
      <c r="N4" s="405"/>
      <c r="O4" s="42"/>
      <c r="P4" s="391" t="s">
        <v>51</v>
      </c>
      <c r="Q4" s="404"/>
      <c r="R4" s="404"/>
      <c r="S4" s="404"/>
      <c r="T4" s="405"/>
    </row>
    <row r="5" spans="1:22" ht="27.95" customHeight="1">
      <c r="A5" s="43" t="s">
        <v>150</v>
      </c>
      <c r="B5" s="44"/>
      <c r="C5" s="45"/>
      <c r="D5" s="46" t="s">
        <v>7</v>
      </c>
      <c r="E5" s="47"/>
      <c r="F5" s="46" t="s">
        <v>151</v>
      </c>
      <c r="G5" s="47"/>
      <c r="H5" s="46" t="s">
        <v>152</v>
      </c>
      <c r="I5" s="45"/>
      <c r="J5" s="46" t="s">
        <v>7</v>
      </c>
      <c r="K5" s="48"/>
      <c r="L5" s="46" t="s">
        <v>151</v>
      </c>
      <c r="M5" s="48"/>
      <c r="N5" s="46" t="s">
        <v>152</v>
      </c>
      <c r="O5" s="45"/>
      <c r="P5" s="46" t="s">
        <v>7</v>
      </c>
      <c r="Q5" s="48"/>
      <c r="R5" s="46" t="s">
        <v>151</v>
      </c>
      <c r="S5" s="48"/>
      <c r="T5" s="49" t="s">
        <v>152</v>
      </c>
    </row>
    <row r="6" spans="1:22" ht="9.9499999999999993" customHeight="1">
      <c r="A6" s="50"/>
      <c r="B6" s="50"/>
      <c r="C6" s="51"/>
      <c r="D6" s="50"/>
      <c r="F6" s="50"/>
      <c r="H6" s="50"/>
      <c r="I6" s="51"/>
      <c r="J6" s="50"/>
      <c r="K6" s="52"/>
      <c r="L6" s="50"/>
      <c r="M6" s="52"/>
      <c r="N6" s="50"/>
      <c r="O6" s="51"/>
      <c r="P6" s="50"/>
      <c r="Q6" s="52"/>
      <c r="R6" s="50"/>
      <c r="S6" s="52"/>
      <c r="T6" s="50"/>
    </row>
    <row r="7" spans="1:22" ht="18.95" customHeight="1">
      <c r="A7" s="37" t="s">
        <v>153</v>
      </c>
      <c r="B7" s="53"/>
      <c r="C7" s="54"/>
      <c r="D7" s="55">
        <v>719280</v>
      </c>
      <c r="E7" s="55"/>
      <c r="F7" s="55">
        <v>723766.20003999968</v>
      </c>
      <c r="G7" s="55"/>
      <c r="H7" s="56">
        <v>1006.2370704593478</v>
      </c>
      <c r="I7" s="54"/>
      <c r="J7" s="55">
        <v>4367169</v>
      </c>
      <c r="K7" s="57"/>
      <c r="L7" s="55">
        <v>5720111.7132099951</v>
      </c>
      <c r="M7" s="57"/>
      <c r="N7" s="56">
        <v>1309.7985704720827</v>
      </c>
      <c r="O7" s="54"/>
      <c r="P7" s="55">
        <v>1732916</v>
      </c>
      <c r="Q7" s="57"/>
      <c r="R7" s="55">
        <v>1341881.5192399991</v>
      </c>
      <c r="S7" s="57"/>
      <c r="T7" s="56">
        <v>774.34885432415592</v>
      </c>
      <c r="U7" s="58"/>
      <c r="V7" s="58"/>
    </row>
    <row r="8" spans="1:22" ht="27.95" customHeight="1">
      <c r="A8" s="37" t="s">
        <v>154</v>
      </c>
      <c r="B8" s="53"/>
      <c r="C8" s="54"/>
      <c r="D8" s="55">
        <v>117854</v>
      </c>
      <c r="E8" s="55"/>
      <c r="F8" s="55">
        <v>88487.583289999966</v>
      </c>
      <c r="G8" s="55"/>
      <c r="H8" s="56">
        <v>750.82375897296617</v>
      </c>
      <c r="I8" s="54"/>
      <c r="J8" s="55">
        <v>1308085</v>
      </c>
      <c r="K8" s="57"/>
      <c r="L8" s="55">
        <v>1017526.3214999994</v>
      </c>
      <c r="M8" s="57"/>
      <c r="N8" s="56">
        <v>777.87477228161731</v>
      </c>
      <c r="O8" s="54"/>
      <c r="P8" s="55">
        <v>468374</v>
      </c>
      <c r="Q8" s="57"/>
      <c r="R8" s="55">
        <v>245420.67381000007</v>
      </c>
      <c r="S8" s="57"/>
      <c r="T8" s="56">
        <v>523.98440948899827</v>
      </c>
      <c r="U8" s="58"/>
      <c r="V8" s="58"/>
    </row>
    <row r="9" spans="1:22" ht="27.95" customHeight="1">
      <c r="A9" s="37" t="s">
        <v>155</v>
      </c>
      <c r="B9" s="53"/>
      <c r="C9" s="54"/>
      <c r="D9" s="55">
        <v>7142</v>
      </c>
      <c r="E9" s="55"/>
      <c r="F9" s="55">
        <v>6898.320139999998</v>
      </c>
      <c r="G9" s="55"/>
      <c r="H9" s="56">
        <v>965.88072528703412</v>
      </c>
      <c r="I9" s="54"/>
      <c r="J9" s="55">
        <v>67831</v>
      </c>
      <c r="K9" s="57"/>
      <c r="L9" s="55">
        <v>88145.805909999966</v>
      </c>
      <c r="M9" s="57"/>
      <c r="N9" s="56">
        <v>1299.491470124279</v>
      </c>
      <c r="O9" s="54"/>
      <c r="P9" s="55">
        <v>42256</v>
      </c>
      <c r="Q9" s="57"/>
      <c r="R9" s="55">
        <v>30441.542249999999</v>
      </c>
      <c r="S9" s="57"/>
      <c r="T9" s="56">
        <v>720.40756933926548</v>
      </c>
      <c r="U9" s="58"/>
      <c r="V9" s="58"/>
    </row>
    <row r="10" spans="1:22" ht="27.95" customHeight="1">
      <c r="A10" s="37" t="s">
        <v>156</v>
      </c>
      <c r="B10" s="53"/>
      <c r="C10" s="54"/>
      <c r="D10" s="55">
        <v>2470</v>
      </c>
      <c r="E10" s="55"/>
      <c r="F10" s="55">
        <v>3992.1823199999994</v>
      </c>
      <c r="G10" s="55"/>
      <c r="H10" s="56">
        <v>1616.2681457489875</v>
      </c>
      <c r="I10" s="54"/>
      <c r="J10" s="55">
        <v>36401</v>
      </c>
      <c r="K10" s="57"/>
      <c r="L10" s="55">
        <v>83190.16611999998</v>
      </c>
      <c r="M10" s="57"/>
      <c r="N10" s="56">
        <v>2285.3813389742031</v>
      </c>
      <c r="O10" s="54"/>
      <c r="P10" s="55">
        <v>21622</v>
      </c>
      <c r="Q10" s="57"/>
      <c r="R10" s="55">
        <v>22728.942560000003</v>
      </c>
      <c r="S10" s="57"/>
      <c r="T10" s="56">
        <v>1051.1951974840442</v>
      </c>
      <c r="U10" s="58"/>
      <c r="V10" s="58"/>
    </row>
    <row r="11" spans="1:22" ht="27.95" customHeight="1">
      <c r="A11" s="37" t="s">
        <v>157</v>
      </c>
      <c r="B11" s="53"/>
      <c r="C11" s="54"/>
      <c r="D11" s="55">
        <v>85189</v>
      </c>
      <c r="E11" s="55"/>
      <c r="F11" s="55">
        <v>97230.704639999996</v>
      </c>
      <c r="G11" s="55"/>
      <c r="H11" s="56">
        <v>1141.3528112784516</v>
      </c>
      <c r="I11" s="54"/>
      <c r="J11" s="55">
        <v>53133</v>
      </c>
      <c r="K11" s="57"/>
      <c r="L11" s="55">
        <v>65367.529050000012</v>
      </c>
      <c r="M11" s="57"/>
      <c r="N11" s="56">
        <v>1230.2623426119362</v>
      </c>
      <c r="O11" s="54"/>
      <c r="P11" s="55">
        <v>53700</v>
      </c>
      <c r="Q11" s="57"/>
      <c r="R11" s="55">
        <v>47997.815759999998</v>
      </c>
      <c r="S11" s="57"/>
      <c r="T11" s="56">
        <v>893.81407374301671</v>
      </c>
      <c r="U11" s="58"/>
      <c r="V11" s="58"/>
    </row>
    <row r="12" spans="1:22" ht="27.95" customHeight="1">
      <c r="A12" s="37" t="s">
        <v>158</v>
      </c>
      <c r="B12" s="53"/>
      <c r="C12" s="54"/>
      <c r="D12" s="55">
        <v>11950</v>
      </c>
      <c r="E12" s="55"/>
      <c r="F12" s="55">
        <v>13283.66732</v>
      </c>
      <c r="G12" s="55"/>
      <c r="H12" s="56">
        <v>1111.6039598326361</v>
      </c>
      <c r="I12" s="54"/>
      <c r="J12" s="55">
        <v>10646</v>
      </c>
      <c r="K12" s="57"/>
      <c r="L12" s="55">
        <v>17981.889169999999</v>
      </c>
      <c r="M12" s="57"/>
      <c r="N12" s="56">
        <v>1689.0746919030621</v>
      </c>
      <c r="O12" s="54"/>
      <c r="P12" s="55">
        <v>10908</v>
      </c>
      <c r="Q12" s="57"/>
      <c r="R12" s="55">
        <v>12575.102730000001</v>
      </c>
      <c r="S12" s="57"/>
      <c r="T12" s="56">
        <v>1152.8330335533553</v>
      </c>
      <c r="U12" s="58"/>
      <c r="V12" s="58"/>
    </row>
    <row r="13" spans="1:22" ht="27.95" customHeight="1">
      <c r="A13" s="37" t="s">
        <v>159</v>
      </c>
      <c r="B13" s="53"/>
      <c r="C13" s="54"/>
      <c r="D13" s="55">
        <v>6234</v>
      </c>
      <c r="E13" s="55"/>
      <c r="F13" s="55">
        <v>2569.3150500000002</v>
      </c>
      <c r="G13" s="55"/>
      <c r="H13" s="56">
        <v>412.14550048123198</v>
      </c>
      <c r="I13" s="54"/>
      <c r="J13" s="55">
        <v>248047</v>
      </c>
      <c r="K13" s="57"/>
      <c r="L13" s="55">
        <v>99868.023150000008</v>
      </c>
      <c r="M13" s="57"/>
      <c r="N13" s="56">
        <v>402.61733925425426</v>
      </c>
      <c r="O13" s="54"/>
      <c r="P13" s="55">
        <v>22767</v>
      </c>
      <c r="Q13" s="57"/>
      <c r="R13" s="55">
        <v>9342.9986899999894</v>
      </c>
      <c r="S13" s="57"/>
      <c r="T13" s="56">
        <v>410.37460754600914</v>
      </c>
      <c r="U13" s="58"/>
      <c r="V13" s="58"/>
    </row>
    <row r="14" spans="1:22" ht="16.149999999999999" customHeight="1">
      <c r="B14" s="53"/>
      <c r="C14" s="54"/>
      <c r="D14" s="55"/>
      <c r="E14" s="55"/>
      <c r="F14" s="55"/>
      <c r="G14" s="55"/>
      <c r="H14" s="56"/>
      <c r="I14" s="54"/>
      <c r="J14" s="55"/>
      <c r="K14" s="57"/>
      <c r="L14" s="55"/>
      <c r="M14" s="57"/>
      <c r="N14" s="56"/>
      <c r="O14" s="54"/>
      <c r="P14" s="55"/>
      <c r="Q14" s="57"/>
      <c r="R14" s="55"/>
      <c r="S14" s="57"/>
      <c r="T14" s="56"/>
    </row>
    <row r="15" spans="1:22" s="38" customFormat="1" ht="19.5" customHeight="1">
      <c r="A15" s="59" t="s">
        <v>160</v>
      </c>
      <c r="B15" s="60"/>
      <c r="C15" s="61"/>
      <c r="D15" s="60">
        <v>950119</v>
      </c>
      <c r="E15" s="60"/>
      <c r="F15" s="60">
        <v>936227.97279999871</v>
      </c>
      <c r="G15" s="60"/>
      <c r="H15" s="62">
        <v>985.37969749052354</v>
      </c>
      <c r="I15" s="61"/>
      <c r="J15" s="60">
        <v>6091312</v>
      </c>
      <c r="K15" s="63"/>
      <c r="L15" s="60">
        <v>7092191.4481099825</v>
      </c>
      <c r="M15" s="63"/>
      <c r="N15" s="62">
        <v>1164.312622323398</v>
      </c>
      <c r="O15" s="61"/>
      <c r="P15" s="60">
        <v>2352543</v>
      </c>
      <c r="Q15" s="63"/>
      <c r="R15" s="60">
        <v>1710388.5950400005</v>
      </c>
      <c r="S15" s="63"/>
      <c r="T15" s="62">
        <v>727.03818592901405</v>
      </c>
      <c r="U15" s="37"/>
      <c r="V15" s="37"/>
    </row>
    <row r="16" spans="1:22" ht="13.9" customHeight="1">
      <c r="A16" s="33"/>
      <c r="B16" s="34"/>
      <c r="C16" s="35"/>
      <c r="D16" s="34"/>
      <c r="E16" s="34"/>
      <c r="F16" s="34"/>
      <c r="G16" s="34"/>
      <c r="H16" s="34"/>
      <c r="I16" s="35"/>
      <c r="J16" s="34"/>
      <c r="K16" s="36"/>
      <c r="L16" s="34"/>
      <c r="M16" s="36"/>
      <c r="N16" s="34"/>
      <c r="O16" s="35"/>
      <c r="P16" s="34"/>
      <c r="Q16" s="36"/>
      <c r="R16" s="34"/>
      <c r="S16" s="36"/>
      <c r="T16" s="34"/>
    </row>
    <row r="17" spans="1:22" s="38" customFormat="1" ht="50.25" customHeight="1">
      <c r="A17" s="406"/>
      <c r="B17" s="406"/>
      <c r="C17" s="64"/>
      <c r="D17" s="65" t="s">
        <v>141</v>
      </c>
      <c r="E17" s="65"/>
      <c r="F17" s="65" t="s">
        <v>141</v>
      </c>
      <c r="G17" s="65"/>
      <c r="H17" s="65" t="s">
        <v>141</v>
      </c>
      <c r="I17" s="65"/>
      <c r="J17" s="65" t="s">
        <v>141</v>
      </c>
      <c r="K17" s="65"/>
      <c r="L17" s="65" t="s">
        <v>141</v>
      </c>
      <c r="M17" s="65"/>
      <c r="N17" s="65" t="s">
        <v>141</v>
      </c>
      <c r="O17" s="65"/>
      <c r="P17" s="65" t="s">
        <v>141</v>
      </c>
      <c r="Q17" s="65"/>
      <c r="R17" s="65" t="s">
        <v>141</v>
      </c>
      <c r="S17" s="65"/>
      <c r="T17" s="65" t="s">
        <v>141</v>
      </c>
      <c r="U17" s="37"/>
      <c r="V17" s="37"/>
    </row>
    <row r="18" spans="1:22" s="38" customFormat="1" ht="9.9499999999999993" customHeight="1">
      <c r="A18" s="401"/>
      <c r="B18" s="401"/>
      <c r="C18" s="39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37"/>
      <c r="V18" s="37"/>
    </row>
    <row r="19" spans="1:22" s="38" customFormat="1" ht="27.95" customHeight="1">
      <c r="A19" s="397" t="s">
        <v>148</v>
      </c>
      <c r="B19" s="398"/>
      <c r="C19" s="42"/>
      <c r="D19" s="391" t="s">
        <v>116</v>
      </c>
      <c r="E19" s="392"/>
      <c r="F19" s="392"/>
      <c r="G19" s="392"/>
      <c r="H19" s="393"/>
      <c r="I19" s="42"/>
      <c r="J19" s="391" t="s">
        <v>117</v>
      </c>
      <c r="K19" s="392"/>
      <c r="L19" s="392"/>
      <c r="M19" s="392"/>
      <c r="N19" s="393"/>
      <c r="O19" s="42"/>
      <c r="P19" s="391" t="s">
        <v>161</v>
      </c>
      <c r="Q19" s="392"/>
      <c r="R19" s="392"/>
      <c r="S19" s="392"/>
      <c r="T19" s="393"/>
      <c r="U19" s="37"/>
      <c r="V19" s="67"/>
    </row>
    <row r="20" spans="1:22" s="38" customFormat="1" ht="27.95" customHeight="1">
      <c r="A20" s="456" t="s">
        <v>150</v>
      </c>
      <c r="B20" s="44"/>
      <c r="C20" s="45"/>
      <c r="D20" s="46" t="s">
        <v>7</v>
      </c>
      <c r="E20" s="47"/>
      <c r="F20" s="46" t="s">
        <v>151</v>
      </c>
      <c r="G20" s="47"/>
      <c r="H20" s="46" t="s">
        <v>152</v>
      </c>
      <c r="I20" s="45"/>
      <c r="J20" s="46" t="s">
        <v>7</v>
      </c>
      <c r="K20" s="48"/>
      <c r="L20" s="46" t="s">
        <v>151</v>
      </c>
      <c r="M20" s="48"/>
      <c r="N20" s="46" t="s">
        <v>152</v>
      </c>
      <c r="O20" s="45"/>
      <c r="P20" s="46" t="s">
        <v>7</v>
      </c>
      <c r="Q20" s="48"/>
      <c r="R20" s="46" t="s">
        <v>151</v>
      </c>
      <c r="S20" s="48"/>
      <c r="T20" s="49" t="s">
        <v>152</v>
      </c>
      <c r="U20" s="37"/>
      <c r="V20" s="37"/>
    </row>
    <row r="21" spans="1:22" s="38" customFormat="1" ht="9.9499999999999993" customHeight="1">
      <c r="A21" s="399"/>
      <c r="B21" s="399"/>
      <c r="C21" s="51"/>
      <c r="D21" s="50"/>
      <c r="E21" s="37"/>
      <c r="F21" s="50"/>
      <c r="G21" s="37"/>
      <c r="H21" s="50"/>
      <c r="I21" s="51"/>
      <c r="J21" s="50"/>
      <c r="K21" s="52"/>
      <c r="L21" s="50"/>
      <c r="M21" s="52"/>
      <c r="N21" s="50"/>
      <c r="O21" s="51"/>
      <c r="P21" s="65"/>
      <c r="Q21" s="68"/>
      <c r="R21" s="65"/>
      <c r="S21" s="68"/>
      <c r="T21" s="65"/>
      <c r="U21" s="37"/>
      <c r="V21" s="37"/>
    </row>
    <row r="22" spans="1:22" s="38" customFormat="1" ht="19.5" customHeight="1">
      <c r="A22" s="37" t="s">
        <v>153</v>
      </c>
      <c r="B22" s="53"/>
      <c r="C22" s="54"/>
      <c r="D22" s="55">
        <v>256858</v>
      </c>
      <c r="E22" s="55"/>
      <c r="F22" s="55">
        <v>108310.94384000007</v>
      </c>
      <c r="G22" s="55"/>
      <c r="H22" s="56">
        <v>421.67634973409457</v>
      </c>
      <c r="I22" s="54"/>
      <c r="J22" s="55">
        <v>30562</v>
      </c>
      <c r="K22" s="57"/>
      <c r="L22" s="55">
        <v>18749.100860000006</v>
      </c>
      <c r="M22" s="57"/>
      <c r="N22" s="56">
        <v>613.4775492441596</v>
      </c>
      <c r="O22" s="54"/>
      <c r="P22" s="55">
        <v>7106785</v>
      </c>
      <c r="Q22" s="57"/>
      <c r="R22" s="55">
        <v>7912819.4771900149</v>
      </c>
      <c r="S22" s="57"/>
      <c r="T22" s="56">
        <v>1113.4175970132787</v>
      </c>
      <c r="U22" s="37"/>
      <c r="V22" s="69"/>
    </row>
    <row r="23" spans="1:22" s="38" customFormat="1" ht="27.95" customHeight="1">
      <c r="A23" s="37" t="s">
        <v>154</v>
      </c>
      <c r="B23" s="53"/>
      <c r="C23" s="54"/>
      <c r="D23" s="55">
        <v>64218</v>
      </c>
      <c r="E23" s="55"/>
      <c r="F23" s="55">
        <v>21960.815319999998</v>
      </c>
      <c r="G23" s="55"/>
      <c r="H23" s="56">
        <v>341.97289420411715</v>
      </c>
      <c r="I23" s="54"/>
      <c r="J23" s="55">
        <v>9871</v>
      </c>
      <c r="K23" s="57"/>
      <c r="L23" s="55">
        <v>4604.7873800000007</v>
      </c>
      <c r="M23" s="57"/>
      <c r="N23" s="56">
        <v>466.49654340998893</v>
      </c>
      <c r="O23" s="54"/>
      <c r="P23" s="55">
        <v>1968402</v>
      </c>
      <c r="Q23" s="57"/>
      <c r="R23" s="55">
        <v>1378000.1812999996</v>
      </c>
      <c r="S23" s="57"/>
      <c r="T23" s="56">
        <v>700.06034402525472</v>
      </c>
      <c r="U23" s="37"/>
      <c r="V23" s="69"/>
    </row>
    <row r="24" spans="1:22" s="38" customFormat="1" ht="27.95" customHeight="1">
      <c r="A24" s="37" t="s">
        <v>155</v>
      </c>
      <c r="B24" s="53"/>
      <c r="C24" s="54"/>
      <c r="D24" s="55">
        <v>4964</v>
      </c>
      <c r="E24" s="55"/>
      <c r="F24" s="55">
        <v>2408.8411299999998</v>
      </c>
      <c r="G24" s="55"/>
      <c r="H24" s="56">
        <v>485.26211321514904</v>
      </c>
      <c r="I24" s="54"/>
      <c r="J24" s="55">
        <v>1167</v>
      </c>
      <c r="K24" s="57"/>
      <c r="L24" s="55">
        <v>726.75809000000004</v>
      </c>
      <c r="M24" s="57"/>
      <c r="N24" s="56">
        <v>622.75757497857762</v>
      </c>
      <c r="O24" s="54"/>
      <c r="P24" s="55">
        <v>123360</v>
      </c>
      <c r="Q24" s="57"/>
      <c r="R24" s="55">
        <v>128621.26752000004</v>
      </c>
      <c r="S24" s="57"/>
      <c r="T24" s="56">
        <v>1042.6497042801559</v>
      </c>
      <c r="U24" s="37"/>
      <c r="V24" s="69"/>
    </row>
    <row r="25" spans="1:22" s="38" customFormat="1" ht="27.95" customHeight="1">
      <c r="A25" s="37" t="s">
        <v>156</v>
      </c>
      <c r="B25" s="53"/>
      <c r="C25" s="54"/>
      <c r="D25" s="55">
        <v>1981</v>
      </c>
      <c r="E25" s="55"/>
      <c r="F25" s="55">
        <v>1400.6374999999998</v>
      </c>
      <c r="G25" s="55"/>
      <c r="H25" s="56">
        <v>707.03558808682476</v>
      </c>
      <c r="I25" s="54"/>
      <c r="J25" s="55">
        <v>595</v>
      </c>
      <c r="K25" s="57"/>
      <c r="L25" s="55">
        <v>567.12354999999991</v>
      </c>
      <c r="M25" s="57"/>
      <c r="N25" s="56">
        <v>953.14882352941163</v>
      </c>
      <c r="O25" s="54"/>
      <c r="P25" s="55">
        <v>63069</v>
      </c>
      <c r="Q25" s="57"/>
      <c r="R25" s="55">
        <v>111879.05204999995</v>
      </c>
      <c r="S25" s="57"/>
      <c r="T25" s="56">
        <v>1773.9151096418202</v>
      </c>
      <c r="U25" s="37"/>
      <c r="V25" s="69"/>
    </row>
    <row r="26" spans="1:22" s="38" customFormat="1" ht="27.95" customHeight="1">
      <c r="A26" s="37" t="s">
        <v>157</v>
      </c>
      <c r="B26" s="53"/>
      <c r="C26" s="54"/>
      <c r="D26" s="55">
        <v>11487</v>
      </c>
      <c r="E26" s="55"/>
      <c r="F26" s="55">
        <v>4885.5999799999981</v>
      </c>
      <c r="G26" s="55"/>
      <c r="H26" s="56">
        <v>425.31557238617557</v>
      </c>
      <c r="I26" s="54"/>
      <c r="J26" s="55">
        <v>563</v>
      </c>
      <c r="K26" s="57"/>
      <c r="L26" s="55">
        <v>528.93493999999998</v>
      </c>
      <c r="M26" s="57"/>
      <c r="N26" s="56">
        <v>939.49367673179381</v>
      </c>
      <c r="O26" s="54"/>
      <c r="P26" s="55">
        <v>204072</v>
      </c>
      <c r="Q26" s="57"/>
      <c r="R26" s="55">
        <v>216010.58436999994</v>
      </c>
      <c r="S26" s="57"/>
      <c r="T26" s="56">
        <v>1058.5018246991256</v>
      </c>
      <c r="U26" s="37"/>
      <c r="V26" s="69"/>
    </row>
    <row r="27" spans="1:22" s="38" customFormat="1" ht="27.95" customHeight="1">
      <c r="A27" s="37" t="s">
        <v>158</v>
      </c>
      <c r="B27" s="53"/>
      <c r="C27" s="54"/>
      <c r="D27" s="55">
        <v>1113</v>
      </c>
      <c r="E27" s="55"/>
      <c r="F27" s="55">
        <v>834.59984999999995</v>
      </c>
      <c r="G27" s="55"/>
      <c r="H27" s="56">
        <v>749.8650943396226</v>
      </c>
      <c r="I27" s="54"/>
      <c r="J27" s="55">
        <v>203</v>
      </c>
      <c r="K27" s="57"/>
      <c r="L27" s="55">
        <v>242.68092999999999</v>
      </c>
      <c r="M27" s="57"/>
      <c r="N27" s="56">
        <v>1195.4725615763546</v>
      </c>
      <c r="O27" s="54"/>
      <c r="P27" s="55">
        <v>34820</v>
      </c>
      <c r="Q27" s="57"/>
      <c r="R27" s="55">
        <v>44917.939999999973</v>
      </c>
      <c r="S27" s="57"/>
      <c r="T27" s="56">
        <v>1290.0040206777705</v>
      </c>
      <c r="U27" s="37"/>
      <c r="V27" s="69"/>
    </row>
    <row r="28" spans="1:22" s="38" customFormat="1" ht="27.95" customHeight="1">
      <c r="A28" s="37" t="s">
        <v>159</v>
      </c>
      <c r="B28" s="53"/>
      <c r="C28" s="54"/>
      <c r="D28" s="55"/>
      <c r="E28" s="55"/>
      <c r="F28" s="55"/>
      <c r="G28" s="55"/>
      <c r="H28" s="56"/>
      <c r="I28" s="54"/>
      <c r="J28" s="55"/>
      <c r="K28" s="57"/>
      <c r="L28" s="55"/>
      <c r="M28" s="57"/>
      <c r="N28" s="56"/>
      <c r="O28" s="54"/>
      <c r="P28" s="55">
        <v>277048</v>
      </c>
      <c r="Q28" s="57"/>
      <c r="R28" s="55">
        <v>111780.33688999999</v>
      </c>
      <c r="S28" s="57"/>
      <c r="T28" s="56">
        <v>403.46920710490593</v>
      </c>
      <c r="U28" s="37"/>
      <c r="V28" s="69"/>
    </row>
    <row r="29" spans="1:22" s="38" customFormat="1" ht="16.149999999999999" customHeight="1">
      <c r="A29" s="37"/>
      <c r="B29" s="53"/>
      <c r="C29" s="54"/>
      <c r="D29" s="55"/>
      <c r="E29" s="55"/>
      <c r="F29" s="55"/>
      <c r="G29" s="55"/>
      <c r="H29" s="56"/>
      <c r="I29" s="54"/>
      <c r="J29" s="55"/>
      <c r="K29" s="57"/>
      <c r="L29" s="55"/>
      <c r="M29" s="57"/>
      <c r="N29" s="56"/>
      <c r="O29" s="54"/>
      <c r="P29" s="55"/>
      <c r="Q29" s="57"/>
      <c r="R29" s="55"/>
      <c r="S29" s="57"/>
      <c r="T29" s="56"/>
      <c r="U29" s="37"/>
      <c r="V29" s="69"/>
    </row>
    <row r="30" spans="1:22" s="38" customFormat="1" ht="24" customHeight="1">
      <c r="A30" s="70" t="s">
        <v>160</v>
      </c>
      <c r="B30" s="71"/>
      <c r="C30" s="61"/>
      <c r="D30" s="71">
        <v>340621</v>
      </c>
      <c r="E30" s="71"/>
      <c r="F30" s="71">
        <v>139801.4376199999</v>
      </c>
      <c r="G30" s="71"/>
      <c r="H30" s="72">
        <v>410.43105862527528</v>
      </c>
      <c r="I30" s="61"/>
      <c r="J30" s="71">
        <v>42961</v>
      </c>
      <c r="K30" s="73"/>
      <c r="L30" s="71">
        <v>25419.385749999987</v>
      </c>
      <c r="M30" s="73"/>
      <c r="N30" s="72">
        <v>591.68515048532356</v>
      </c>
      <c r="O30" s="61"/>
      <c r="P30" s="71">
        <v>9777556</v>
      </c>
      <c r="Q30" s="73"/>
      <c r="R30" s="71">
        <v>9904028.8393199798</v>
      </c>
      <c r="S30" s="73"/>
      <c r="T30" s="72">
        <v>1012.9350155928516</v>
      </c>
      <c r="U30" s="37"/>
      <c r="V30" s="69"/>
    </row>
    <row r="31" spans="1:22" ht="9.9499999999999993" customHeight="1">
      <c r="A31" s="400"/>
      <c r="B31" s="400"/>
      <c r="C31" s="54"/>
      <c r="D31" s="74"/>
      <c r="E31" s="74"/>
      <c r="F31" s="74"/>
      <c r="G31" s="74"/>
      <c r="H31" s="74"/>
      <c r="I31" s="54"/>
      <c r="J31" s="74"/>
      <c r="K31" s="74"/>
      <c r="L31" s="74"/>
      <c r="M31" s="74"/>
      <c r="N31" s="74"/>
      <c r="O31" s="54"/>
      <c r="P31" s="74"/>
      <c r="Q31" s="74"/>
      <c r="R31" s="74"/>
      <c r="S31" s="74"/>
      <c r="T31" s="74"/>
    </row>
    <row r="32" spans="1:22" ht="50.1" customHeight="1">
      <c r="A32" s="390"/>
      <c r="B32" s="390"/>
      <c r="C32" s="75"/>
      <c r="D32" s="65" t="s">
        <v>141</v>
      </c>
      <c r="E32" s="65"/>
      <c r="F32" s="65" t="s">
        <v>141</v>
      </c>
      <c r="G32" s="65"/>
      <c r="H32" s="65" t="s">
        <v>141</v>
      </c>
      <c r="I32" s="76"/>
      <c r="J32" s="65" t="s">
        <v>141</v>
      </c>
      <c r="K32" s="65"/>
      <c r="L32" s="65" t="s">
        <v>141</v>
      </c>
      <c r="M32" s="65"/>
      <c r="N32" s="65" t="s">
        <v>141</v>
      </c>
      <c r="O32" s="65"/>
      <c r="P32" s="65" t="s">
        <v>141</v>
      </c>
      <c r="Q32" s="65"/>
      <c r="R32" s="65" t="s">
        <v>141</v>
      </c>
      <c r="S32" s="65"/>
      <c r="T32" s="65" t="s">
        <v>141</v>
      </c>
    </row>
    <row r="33" spans="1:20" ht="68.099999999999994" customHeight="1">
      <c r="A33" s="33" t="s">
        <v>162</v>
      </c>
      <c r="B33" s="33"/>
      <c r="C33" s="77"/>
      <c r="D33" s="78"/>
      <c r="E33" s="78"/>
      <c r="F33" s="78"/>
      <c r="G33" s="78"/>
      <c r="H33" s="78"/>
      <c r="I33" s="77"/>
      <c r="J33" s="78"/>
      <c r="K33" s="78"/>
      <c r="L33" s="78"/>
      <c r="M33" s="78"/>
      <c r="N33" s="78"/>
      <c r="O33" s="77"/>
      <c r="P33" s="78"/>
      <c r="Q33" s="78"/>
      <c r="R33" s="78"/>
      <c r="S33" s="78"/>
      <c r="T33" s="78"/>
    </row>
    <row r="34" spans="1:20" ht="27.95" customHeight="1">
      <c r="A34" s="79" t="s">
        <v>195</v>
      </c>
      <c r="B34" s="33"/>
      <c r="C34" s="77"/>
      <c r="D34" s="78"/>
      <c r="E34" s="78"/>
      <c r="F34" s="78"/>
      <c r="G34" s="78"/>
      <c r="H34" s="78"/>
      <c r="I34" s="77"/>
      <c r="J34" s="78"/>
      <c r="K34" s="78"/>
      <c r="L34" s="78"/>
      <c r="M34" s="78"/>
      <c r="N34" s="78"/>
      <c r="O34" s="77"/>
      <c r="P34" s="78"/>
      <c r="Q34" s="78"/>
      <c r="R34" s="78"/>
      <c r="S34" s="78"/>
      <c r="T34" s="78"/>
    </row>
    <row r="35" spans="1:20" ht="24.95" customHeight="1">
      <c r="A35" s="452"/>
      <c r="B35" s="452"/>
      <c r="C35" s="40"/>
      <c r="D35" s="39"/>
      <c r="E35" s="39"/>
      <c r="F35" s="39"/>
      <c r="G35" s="39"/>
      <c r="H35" s="39"/>
      <c r="I35" s="40"/>
      <c r="J35" s="39"/>
      <c r="K35" s="41"/>
      <c r="L35" s="39"/>
      <c r="M35" s="41"/>
      <c r="N35" s="39"/>
      <c r="O35" s="40"/>
      <c r="P35" s="39"/>
      <c r="Q35" s="41"/>
      <c r="R35" s="39"/>
      <c r="S35" s="41"/>
      <c r="T35" s="39"/>
    </row>
    <row r="36" spans="1:20" ht="27.95" customHeight="1">
      <c r="A36" s="454" t="s">
        <v>164</v>
      </c>
      <c r="B36" s="455"/>
      <c r="C36" s="450"/>
      <c r="D36" s="391" t="s">
        <v>163</v>
      </c>
      <c r="E36" s="392"/>
      <c r="F36" s="392"/>
      <c r="G36" s="392"/>
      <c r="H36" s="393"/>
      <c r="I36" s="80"/>
      <c r="J36" s="391" t="s">
        <v>160</v>
      </c>
      <c r="K36" s="392"/>
      <c r="L36" s="392"/>
      <c r="M36" s="392"/>
      <c r="N36" s="393"/>
      <c r="O36" s="80"/>
      <c r="P36" s="394" t="s">
        <v>189</v>
      </c>
      <c r="Q36" s="395"/>
      <c r="R36" s="395"/>
      <c r="S36" s="395"/>
      <c r="T36" s="396"/>
    </row>
    <row r="37" spans="1:20" ht="27.95" customHeight="1">
      <c r="A37" s="455" t="s">
        <v>164</v>
      </c>
      <c r="B37" s="455"/>
      <c r="C37" s="451"/>
      <c r="D37" s="46" t="s">
        <v>7</v>
      </c>
      <c r="E37" s="47"/>
      <c r="F37" s="46"/>
      <c r="G37" s="47"/>
      <c r="H37" s="46" t="s">
        <v>152</v>
      </c>
      <c r="I37" s="45"/>
      <c r="J37" s="46" t="s">
        <v>7</v>
      </c>
      <c r="K37" s="48"/>
      <c r="L37" s="46"/>
      <c r="M37" s="48"/>
      <c r="N37" s="46" t="s">
        <v>152</v>
      </c>
      <c r="O37" s="45"/>
      <c r="P37" s="46" t="s">
        <v>7</v>
      </c>
      <c r="Q37" s="48"/>
      <c r="R37" s="46"/>
      <c r="S37" s="48"/>
      <c r="T37" s="49" t="s">
        <v>152</v>
      </c>
    </row>
    <row r="38" spans="1:20" ht="9.9499999999999993" customHeight="1">
      <c r="A38" s="453"/>
      <c r="B38" s="453"/>
      <c r="C38" s="51"/>
      <c r="D38" s="65"/>
      <c r="E38" s="66"/>
      <c r="F38" s="65"/>
      <c r="G38" s="66"/>
      <c r="H38" s="65"/>
      <c r="I38" s="51"/>
      <c r="J38" s="65"/>
      <c r="K38" s="66"/>
      <c r="L38" s="65"/>
      <c r="M38" s="66"/>
      <c r="N38" s="65"/>
      <c r="O38" s="51"/>
      <c r="P38" s="65"/>
      <c r="Q38" s="66"/>
      <c r="R38" s="65"/>
      <c r="S38" s="66"/>
      <c r="T38" s="65"/>
    </row>
    <row r="39" spans="1:20" ht="18" customHeight="1">
      <c r="A39" s="37" t="s">
        <v>49</v>
      </c>
      <c r="C39" s="51"/>
      <c r="D39" s="81">
        <v>5421</v>
      </c>
      <c r="E39" s="82"/>
      <c r="F39" s="81"/>
      <c r="H39" s="58">
        <v>1021.880302527209</v>
      </c>
      <c r="I39" s="51"/>
      <c r="J39" s="81">
        <v>6908</v>
      </c>
      <c r="K39" s="81"/>
      <c r="L39" s="81"/>
      <c r="N39" s="58">
        <v>987.22453242617269</v>
      </c>
      <c r="O39" s="51"/>
      <c r="P39" s="58">
        <v>78.47423277359583</v>
      </c>
      <c r="Q39" s="58"/>
      <c r="R39" s="58"/>
      <c r="S39" s="58"/>
      <c r="T39" s="58">
        <v>103.5104243222023</v>
      </c>
    </row>
    <row r="40" spans="1:20" ht="9.9499999999999993" customHeight="1">
      <c r="C40" s="51"/>
      <c r="D40" s="81"/>
      <c r="E40" s="82"/>
      <c r="F40" s="81"/>
      <c r="H40" s="58"/>
      <c r="I40" s="51"/>
      <c r="J40" s="81"/>
      <c r="K40" s="81"/>
      <c r="L40" s="81"/>
      <c r="N40" s="58"/>
      <c r="O40" s="51"/>
      <c r="P40" s="58"/>
      <c r="Q40" s="58"/>
      <c r="R40" s="58"/>
      <c r="S40" s="58"/>
      <c r="T40" s="58"/>
    </row>
    <row r="41" spans="1:20" ht="18" customHeight="1">
      <c r="A41" s="37" t="s">
        <v>50</v>
      </c>
      <c r="C41" s="51"/>
      <c r="D41" s="81">
        <v>22218</v>
      </c>
      <c r="E41" s="82"/>
      <c r="F41" s="81"/>
      <c r="H41" s="58">
        <v>1500.4982829237565</v>
      </c>
      <c r="I41" s="51"/>
      <c r="J41" s="81">
        <v>27808</v>
      </c>
      <c r="K41" s="81"/>
      <c r="L41" s="81"/>
      <c r="N41" s="58">
        <v>1379.9040416426935</v>
      </c>
      <c r="O41" s="51"/>
      <c r="P41" s="58">
        <v>79.897871116225545</v>
      </c>
      <c r="Q41" s="58"/>
      <c r="R41" s="58"/>
      <c r="S41" s="58"/>
      <c r="T41" s="58">
        <v>108.7393208253454</v>
      </c>
    </row>
    <row r="42" spans="1:20" ht="9.9499999999999993" customHeight="1">
      <c r="A42" s="389"/>
      <c r="B42" s="389"/>
      <c r="C42" s="83"/>
      <c r="D42" s="84"/>
      <c r="E42" s="84"/>
      <c r="F42" s="84"/>
      <c r="G42" s="84"/>
      <c r="H42" s="84"/>
      <c r="I42" s="83"/>
      <c r="J42" s="85"/>
      <c r="K42" s="86"/>
      <c r="L42" s="85"/>
      <c r="M42" s="86"/>
      <c r="N42" s="85"/>
      <c r="O42" s="83"/>
      <c r="P42" s="87"/>
      <c r="Q42" s="88"/>
      <c r="R42" s="87"/>
      <c r="S42" s="88"/>
      <c r="T42" s="87"/>
    </row>
    <row r="43" spans="1:20">
      <c r="A43" s="65"/>
      <c r="B43" s="65"/>
      <c r="C43" s="89"/>
      <c r="D43" s="89"/>
      <c r="E43" s="89"/>
      <c r="F43" s="89"/>
      <c r="G43" s="89"/>
      <c r="H43" s="89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</row>
    <row r="44" spans="1:20">
      <c r="C44" s="56"/>
      <c r="D44" s="58"/>
      <c r="E44" s="58"/>
      <c r="F44" s="58"/>
      <c r="G44" s="58"/>
      <c r="H44" s="58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</row>
    <row r="45" spans="1:20">
      <c r="C45" s="56"/>
      <c r="D45" s="56"/>
      <c r="E45" s="56"/>
      <c r="F45" s="56"/>
      <c r="G45" s="56"/>
      <c r="H45" s="56"/>
      <c r="P45" s="90"/>
    </row>
    <row r="46" spans="1:20">
      <c r="C46" s="56"/>
      <c r="D46" s="56"/>
      <c r="E46" s="56"/>
      <c r="F46" s="56"/>
      <c r="G46" s="56"/>
      <c r="H46" s="56"/>
    </row>
    <row r="47" spans="1:20">
      <c r="C47" s="56"/>
      <c r="D47" s="56"/>
      <c r="E47" s="56"/>
      <c r="F47" s="56"/>
      <c r="G47" s="56"/>
      <c r="H47" s="56"/>
    </row>
    <row r="48" spans="1:20">
      <c r="C48" s="56"/>
      <c r="D48" s="56"/>
      <c r="E48" s="56"/>
      <c r="F48" s="56"/>
      <c r="G48" s="56"/>
      <c r="H48" s="56"/>
    </row>
    <row r="49" spans="3:8">
      <c r="C49" s="56"/>
      <c r="D49" s="56"/>
      <c r="E49" s="56"/>
      <c r="F49" s="56"/>
      <c r="G49" s="56"/>
      <c r="H49" s="56"/>
    </row>
    <row r="50" spans="3:8">
      <c r="C50" s="56"/>
      <c r="D50" s="56"/>
      <c r="E50" s="56"/>
      <c r="F50" s="56"/>
      <c r="G50" s="56"/>
      <c r="H50" s="56"/>
    </row>
    <row r="51" spans="3:8">
      <c r="C51" s="56"/>
      <c r="D51" s="56"/>
      <c r="E51" s="56"/>
      <c r="F51" s="56"/>
      <c r="G51" s="56"/>
      <c r="H51" s="56"/>
    </row>
    <row r="52" spans="3:8">
      <c r="C52" s="56"/>
      <c r="D52" s="56"/>
      <c r="E52" s="56"/>
      <c r="F52" s="56"/>
      <c r="G52" s="56"/>
      <c r="H52" s="56"/>
    </row>
    <row r="53" spans="3:8">
      <c r="C53" s="56"/>
      <c r="D53" s="56"/>
      <c r="E53" s="56"/>
      <c r="F53" s="56"/>
      <c r="G53" s="56"/>
      <c r="H53" s="56"/>
    </row>
    <row r="54" spans="3:8">
      <c r="C54" s="56"/>
      <c r="D54" s="56"/>
      <c r="E54" s="56"/>
      <c r="F54" s="56"/>
      <c r="G54" s="56"/>
      <c r="H54" s="56"/>
    </row>
    <row r="55" spans="3:8">
      <c r="C55" s="56"/>
      <c r="D55" s="56"/>
      <c r="E55" s="56"/>
      <c r="F55" s="56"/>
      <c r="G55" s="56"/>
      <c r="H55" s="56"/>
    </row>
    <row r="56" spans="3:8">
      <c r="C56" s="56"/>
      <c r="D56" s="56"/>
      <c r="E56" s="56"/>
      <c r="F56" s="56"/>
      <c r="G56" s="56"/>
      <c r="H56" s="56"/>
    </row>
    <row r="57" spans="3:8">
      <c r="C57" s="56"/>
      <c r="D57" s="56"/>
      <c r="E57" s="56"/>
      <c r="F57" s="56"/>
      <c r="G57" s="56"/>
      <c r="H57" s="56"/>
    </row>
    <row r="58" spans="3:8">
      <c r="C58" s="56"/>
      <c r="D58" s="56"/>
      <c r="E58" s="56"/>
      <c r="F58" s="56"/>
      <c r="G58" s="56"/>
      <c r="H58" s="56"/>
    </row>
    <row r="59" spans="3:8">
      <c r="C59" s="56"/>
      <c r="D59" s="56"/>
      <c r="E59" s="56"/>
      <c r="F59" s="56"/>
      <c r="G59" s="56"/>
      <c r="H59" s="56"/>
    </row>
    <row r="60" spans="3:8">
      <c r="C60" s="56"/>
      <c r="D60" s="56"/>
      <c r="E60" s="56"/>
      <c r="F60" s="56"/>
      <c r="G60" s="56"/>
      <c r="H60" s="56"/>
    </row>
    <row r="61" spans="3:8">
      <c r="C61" s="56"/>
      <c r="D61" s="56"/>
      <c r="E61" s="56"/>
      <c r="F61" s="56"/>
      <c r="G61" s="56"/>
      <c r="H61" s="56"/>
    </row>
    <row r="62" spans="3:8">
      <c r="C62" s="56"/>
      <c r="D62" s="56"/>
      <c r="E62" s="56"/>
      <c r="F62" s="56"/>
      <c r="G62" s="56"/>
      <c r="H62" s="56"/>
    </row>
    <row r="63" spans="3:8">
      <c r="C63" s="56"/>
      <c r="D63" s="56"/>
      <c r="E63" s="56"/>
      <c r="F63" s="56"/>
      <c r="G63" s="56"/>
      <c r="H63" s="56"/>
    </row>
    <row r="64" spans="3:8">
      <c r="C64" s="56"/>
      <c r="D64" s="56"/>
      <c r="E64" s="56"/>
      <c r="F64" s="56"/>
      <c r="G64" s="56"/>
      <c r="H64" s="56"/>
    </row>
    <row r="65" spans="3:8">
      <c r="C65" s="56"/>
      <c r="D65" s="56"/>
      <c r="E65" s="56"/>
      <c r="F65" s="56"/>
      <c r="G65" s="56"/>
      <c r="H65" s="56"/>
    </row>
    <row r="66" spans="3:8">
      <c r="C66" s="56"/>
      <c r="D66" s="56"/>
      <c r="E66" s="56"/>
      <c r="F66" s="56"/>
      <c r="G66" s="56"/>
      <c r="H66" s="56"/>
    </row>
    <row r="67" spans="3:8">
      <c r="C67" s="56"/>
      <c r="D67" s="56"/>
      <c r="E67" s="56"/>
      <c r="F67" s="56"/>
      <c r="G67" s="56"/>
      <c r="H67" s="56"/>
    </row>
    <row r="68" spans="3:8">
      <c r="C68" s="56"/>
      <c r="D68" s="56"/>
      <c r="E68" s="56"/>
      <c r="F68" s="56"/>
      <c r="G68" s="56"/>
      <c r="H68" s="56"/>
    </row>
    <row r="69" spans="3:8">
      <c r="C69" s="56"/>
      <c r="D69" s="56"/>
      <c r="E69" s="56"/>
      <c r="F69" s="56"/>
      <c r="G69" s="56"/>
      <c r="H69" s="56"/>
    </row>
    <row r="70" spans="3:8">
      <c r="C70" s="56"/>
      <c r="D70" s="56"/>
      <c r="E70" s="56"/>
      <c r="F70" s="56"/>
      <c r="G70" s="56"/>
      <c r="H70" s="56"/>
    </row>
    <row r="71" spans="3:8">
      <c r="C71" s="56"/>
      <c r="D71" s="56"/>
      <c r="E71" s="56"/>
      <c r="F71" s="56"/>
      <c r="G71" s="56"/>
      <c r="H71" s="56"/>
    </row>
    <row r="72" spans="3:8">
      <c r="C72" s="56"/>
      <c r="D72" s="56"/>
      <c r="E72" s="56"/>
      <c r="F72" s="56"/>
      <c r="G72" s="56"/>
      <c r="H72" s="56"/>
    </row>
    <row r="73" spans="3:8">
      <c r="C73" s="56"/>
      <c r="D73" s="56"/>
      <c r="E73" s="56"/>
      <c r="F73" s="56"/>
      <c r="G73" s="56"/>
      <c r="H73" s="56"/>
    </row>
    <row r="74" spans="3:8">
      <c r="C74" s="56"/>
      <c r="D74" s="56"/>
      <c r="E74" s="56"/>
      <c r="F74" s="56"/>
      <c r="G74" s="56"/>
      <c r="H74" s="56"/>
    </row>
    <row r="75" spans="3:8">
      <c r="C75" s="56"/>
      <c r="D75" s="56"/>
      <c r="E75" s="56"/>
      <c r="F75" s="56"/>
      <c r="G75" s="56"/>
      <c r="H75" s="56"/>
    </row>
    <row r="76" spans="3:8">
      <c r="C76" s="56"/>
      <c r="D76" s="56"/>
      <c r="E76" s="56"/>
      <c r="F76" s="56"/>
      <c r="G76" s="56"/>
      <c r="H76" s="56"/>
    </row>
  </sheetData>
  <mergeCells count="20">
    <mergeCell ref="A18:B18"/>
    <mergeCell ref="A4:B4"/>
    <mergeCell ref="D4:H4"/>
    <mergeCell ref="J4:N4"/>
    <mergeCell ref="P4:T4"/>
    <mergeCell ref="A17:B17"/>
    <mergeCell ref="D36:H36"/>
    <mergeCell ref="J36:N36"/>
    <mergeCell ref="P36:T36"/>
    <mergeCell ref="A19:B19"/>
    <mergeCell ref="D19:H19"/>
    <mergeCell ref="J19:N19"/>
    <mergeCell ref="P19:T19"/>
    <mergeCell ref="A21:B21"/>
    <mergeCell ref="A31:B31"/>
    <mergeCell ref="A38:B38"/>
    <mergeCell ref="A42:B42"/>
    <mergeCell ref="A32:B32"/>
    <mergeCell ref="A35:B35"/>
    <mergeCell ref="A36:B37"/>
  </mergeCells>
  <hyperlinks>
    <hyperlink ref="V1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U83"/>
  <sheetViews>
    <sheetView showGridLines="0" showRowColHeaders="0" showZeros="0" zoomScaleNormal="100" workbookViewId="0">
      <selection activeCell="V29" sqref="V29"/>
    </sheetView>
  </sheetViews>
  <sheetFormatPr baseColWidth="10" defaultColWidth="10.140625" defaultRowHeight="12.75"/>
  <cols>
    <col min="1" max="1" width="8.28515625" style="91" customWidth="1"/>
    <col min="2" max="5" width="10.7109375" style="91" customWidth="1"/>
    <col min="6" max="7" width="10.7109375" style="91" hidden="1" customWidth="1"/>
    <col min="8" max="13" width="10.7109375" style="91" customWidth="1"/>
    <col min="14" max="15" width="10.7109375" style="91" hidden="1" customWidth="1"/>
    <col min="16" max="17" width="10.7109375" style="91" customWidth="1"/>
    <col min="18" max="18" width="6.28515625" style="91" customWidth="1"/>
    <col min="19" max="21" width="7.7109375" style="91" customWidth="1"/>
    <col min="22" max="16384" width="10.140625" style="91"/>
  </cols>
  <sheetData>
    <row r="1" spans="1:21" ht="18.95" customHeight="1">
      <c r="A1" s="407" t="s">
        <v>191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</row>
    <row r="2" spans="1:21" ht="18.95" customHeight="1">
      <c r="A2" s="409" t="s">
        <v>202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U2" s="9" t="s">
        <v>188</v>
      </c>
    </row>
    <row r="3" spans="1:21" ht="18.95" customHeight="1">
      <c r="A3" s="411" t="s">
        <v>175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</row>
    <row r="4" spans="1:21" ht="14.25" customHeight="1" thickBot="1">
      <c r="A4" s="92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21" ht="14.25" customHeight="1" thickTop="1">
      <c r="A5" s="413" t="s">
        <v>0</v>
      </c>
      <c r="B5" s="416" t="s">
        <v>29</v>
      </c>
      <c r="C5" s="417"/>
      <c r="D5" s="417"/>
      <c r="E5" s="417"/>
      <c r="F5" s="417"/>
      <c r="G5" s="417"/>
      <c r="H5" s="417"/>
      <c r="I5" s="418"/>
      <c r="J5" s="416" t="s">
        <v>30</v>
      </c>
      <c r="K5" s="417"/>
      <c r="L5" s="417"/>
      <c r="M5" s="417"/>
      <c r="N5" s="417"/>
      <c r="O5" s="417"/>
      <c r="P5" s="417"/>
      <c r="Q5" s="418"/>
    </row>
    <row r="6" spans="1:21" ht="14.25" customHeight="1">
      <c r="A6" s="414"/>
      <c r="B6" s="419" t="s">
        <v>3</v>
      </c>
      <c r="C6" s="420"/>
      <c r="D6" s="421" t="s">
        <v>4</v>
      </c>
      <c r="E6" s="422"/>
      <c r="F6" s="419" t="s">
        <v>5</v>
      </c>
      <c r="G6" s="420"/>
      <c r="H6" s="419" t="s">
        <v>6</v>
      </c>
      <c r="I6" s="420"/>
      <c r="J6" s="419" t="s">
        <v>3</v>
      </c>
      <c r="K6" s="420"/>
      <c r="L6" s="421" t="s">
        <v>4</v>
      </c>
      <c r="M6" s="422"/>
      <c r="N6" s="419" t="s">
        <v>5</v>
      </c>
      <c r="O6" s="420"/>
      <c r="P6" s="419" t="s">
        <v>6</v>
      </c>
      <c r="Q6" s="420"/>
    </row>
    <row r="7" spans="1:21" ht="14.25" customHeight="1">
      <c r="A7" s="415"/>
      <c r="B7" s="94" t="s">
        <v>7</v>
      </c>
      <c r="C7" s="95" t="s">
        <v>8</v>
      </c>
      <c r="D7" s="96" t="s">
        <v>7</v>
      </c>
      <c r="E7" s="97" t="s">
        <v>8</v>
      </c>
      <c r="F7" s="94" t="s">
        <v>7</v>
      </c>
      <c r="G7" s="96" t="s">
        <v>8</v>
      </c>
      <c r="H7" s="94" t="s">
        <v>7</v>
      </c>
      <c r="I7" s="96" t="s">
        <v>8</v>
      </c>
      <c r="J7" s="98" t="s">
        <v>7</v>
      </c>
      <c r="K7" s="99" t="s">
        <v>8</v>
      </c>
      <c r="L7" s="96" t="s">
        <v>7</v>
      </c>
      <c r="M7" s="96" t="s">
        <v>8</v>
      </c>
      <c r="N7" s="94" t="s">
        <v>7</v>
      </c>
      <c r="O7" s="96" t="s">
        <v>8</v>
      </c>
      <c r="P7" s="94" t="s">
        <v>7</v>
      </c>
      <c r="Q7" s="97" t="s">
        <v>8</v>
      </c>
    </row>
    <row r="8" spans="1:21" ht="14.25" customHeight="1">
      <c r="A8" s="100" t="s">
        <v>9</v>
      </c>
      <c r="B8" s="101">
        <v>0</v>
      </c>
      <c r="C8" s="102">
        <v>0</v>
      </c>
      <c r="D8" s="101">
        <v>0</v>
      </c>
      <c r="E8" s="102">
        <v>0</v>
      </c>
      <c r="F8" s="101">
        <v>0</v>
      </c>
      <c r="G8" s="102">
        <v>0</v>
      </c>
      <c r="H8" s="101">
        <v>0</v>
      </c>
      <c r="I8" s="102">
        <v>0</v>
      </c>
      <c r="J8" s="101">
        <v>0</v>
      </c>
      <c r="K8" s="102">
        <v>0</v>
      </c>
      <c r="L8" s="101">
        <v>0</v>
      </c>
      <c r="M8" s="102">
        <v>0</v>
      </c>
      <c r="N8" s="101">
        <v>0</v>
      </c>
      <c r="O8" s="102">
        <v>0</v>
      </c>
      <c r="P8" s="101">
        <v>0</v>
      </c>
      <c r="Q8" s="102">
        <v>0</v>
      </c>
    </row>
    <row r="9" spans="1:21" ht="14.25" customHeight="1">
      <c r="A9" s="103" t="s">
        <v>10</v>
      </c>
      <c r="B9" s="101">
        <v>0</v>
      </c>
      <c r="C9" s="102">
        <v>0</v>
      </c>
      <c r="D9" s="101">
        <v>0</v>
      </c>
      <c r="E9" s="102">
        <v>0</v>
      </c>
      <c r="F9" s="101">
        <v>0</v>
      </c>
      <c r="G9" s="102">
        <v>0</v>
      </c>
      <c r="H9" s="101">
        <v>0</v>
      </c>
      <c r="I9" s="102">
        <v>0</v>
      </c>
      <c r="J9" s="101">
        <v>0</v>
      </c>
      <c r="K9" s="102">
        <v>0</v>
      </c>
      <c r="L9" s="101">
        <v>0</v>
      </c>
      <c r="M9" s="102">
        <v>0</v>
      </c>
      <c r="N9" s="101">
        <v>0</v>
      </c>
      <c r="O9" s="102">
        <v>0</v>
      </c>
      <c r="P9" s="101">
        <v>0</v>
      </c>
      <c r="Q9" s="102">
        <v>0</v>
      </c>
    </row>
    <row r="10" spans="1:21" ht="14.25" customHeight="1">
      <c r="A10" s="104" t="s">
        <v>11</v>
      </c>
      <c r="B10" s="101">
        <v>0</v>
      </c>
      <c r="C10" s="102">
        <v>0</v>
      </c>
      <c r="D10" s="101">
        <v>0</v>
      </c>
      <c r="E10" s="102">
        <v>0</v>
      </c>
      <c r="F10" s="101">
        <v>0</v>
      </c>
      <c r="G10" s="102">
        <v>0</v>
      </c>
      <c r="H10" s="101">
        <v>0</v>
      </c>
      <c r="I10" s="102">
        <v>0</v>
      </c>
      <c r="J10" s="101">
        <v>0</v>
      </c>
      <c r="K10" s="102">
        <v>0</v>
      </c>
      <c r="L10" s="101">
        <v>0</v>
      </c>
      <c r="M10" s="102">
        <v>0</v>
      </c>
      <c r="N10" s="101">
        <v>0</v>
      </c>
      <c r="O10" s="102">
        <v>0</v>
      </c>
      <c r="P10" s="101">
        <v>0</v>
      </c>
      <c r="Q10" s="102">
        <v>0</v>
      </c>
    </row>
    <row r="11" spans="1:21" ht="14.25" customHeight="1">
      <c r="A11" s="104" t="s">
        <v>12</v>
      </c>
      <c r="B11" s="101">
        <v>4</v>
      </c>
      <c r="C11" s="102">
        <v>895.07749999999999</v>
      </c>
      <c r="D11" s="101">
        <v>1</v>
      </c>
      <c r="E11" s="102">
        <v>503.9</v>
      </c>
      <c r="F11" s="101">
        <v>0</v>
      </c>
      <c r="G11" s="102">
        <v>0</v>
      </c>
      <c r="H11" s="101">
        <v>5</v>
      </c>
      <c r="I11" s="102">
        <v>816.84199999999998</v>
      </c>
      <c r="J11" s="101">
        <v>0</v>
      </c>
      <c r="K11" s="102">
        <v>0</v>
      </c>
      <c r="L11" s="101">
        <v>0</v>
      </c>
      <c r="M11" s="102">
        <v>0</v>
      </c>
      <c r="N11" s="101">
        <v>0</v>
      </c>
      <c r="O11" s="102">
        <v>0</v>
      </c>
      <c r="P11" s="101">
        <v>0</v>
      </c>
      <c r="Q11" s="102">
        <v>0</v>
      </c>
    </row>
    <row r="12" spans="1:21" ht="14.25" customHeight="1">
      <c r="A12" s="104" t="s">
        <v>13</v>
      </c>
      <c r="B12" s="101">
        <v>263</v>
      </c>
      <c r="C12" s="102">
        <v>765.31836501901137</v>
      </c>
      <c r="D12" s="101">
        <v>99</v>
      </c>
      <c r="E12" s="102">
        <v>713.26030303030325</v>
      </c>
      <c r="F12" s="101">
        <v>0</v>
      </c>
      <c r="G12" s="102">
        <v>0</v>
      </c>
      <c r="H12" s="101">
        <v>362</v>
      </c>
      <c r="I12" s="102">
        <v>751.08149171270713</v>
      </c>
      <c r="J12" s="101">
        <v>0</v>
      </c>
      <c r="K12" s="102">
        <v>0</v>
      </c>
      <c r="L12" s="101">
        <v>0</v>
      </c>
      <c r="M12" s="102">
        <v>0</v>
      </c>
      <c r="N12" s="101">
        <v>0</v>
      </c>
      <c r="O12" s="102">
        <v>0</v>
      </c>
      <c r="P12" s="101">
        <v>0</v>
      </c>
      <c r="Q12" s="102">
        <v>0</v>
      </c>
    </row>
    <row r="13" spans="1:21" ht="14.25" customHeight="1">
      <c r="A13" s="104" t="s">
        <v>14</v>
      </c>
      <c r="B13" s="101">
        <v>1866</v>
      </c>
      <c r="C13" s="102">
        <v>755.17615755627003</v>
      </c>
      <c r="D13" s="101">
        <v>801</v>
      </c>
      <c r="E13" s="102">
        <v>678.81960049937607</v>
      </c>
      <c r="F13" s="101">
        <v>0</v>
      </c>
      <c r="G13" s="102">
        <v>0</v>
      </c>
      <c r="H13" s="101">
        <v>2667</v>
      </c>
      <c r="I13" s="102">
        <v>732.24342332208482</v>
      </c>
      <c r="J13" s="101">
        <v>0</v>
      </c>
      <c r="K13" s="102">
        <v>0</v>
      </c>
      <c r="L13" s="101">
        <v>0</v>
      </c>
      <c r="M13" s="102">
        <v>0</v>
      </c>
      <c r="N13" s="101">
        <v>0</v>
      </c>
      <c r="O13" s="102">
        <v>0</v>
      </c>
      <c r="P13" s="101">
        <v>0</v>
      </c>
      <c r="Q13" s="102">
        <v>0</v>
      </c>
    </row>
    <row r="14" spans="1:21" ht="14.25" customHeight="1">
      <c r="A14" s="104" t="s">
        <v>15</v>
      </c>
      <c r="B14" s="101">
        <v>8174</v>
      </c>
      <c r="C14" s="102">
        <v>807.70560557866418</v>
      </c>
      <c r="D14" s="101">
        <v>3993</v>
      </c>
      <c r="E14" s="102">
        <v>748.72384923616278</v>
      </c>
      <c r="F14" s="101">
        <v>0</v>
      </c>
      <c r="G14" s="102">
        <v>0</v>
      </c>
      <c r="H14" s="101">
        <v>12167</v>
      </c>
      <c r="I14" s="102">
        <v>788.3488082518287</v>
      </c>
      <c r="J14" s="101">
        <v>0</v>
      </c>
      <c r="K14" s="102">
        <v>0</v>
      </c>
      <c r="L14" s="101">
        <v>0</v>
      </c>
      <c r="M14" s="102">
        <v>0</v>
      </c>
      <c r="N14" s="101">
        <v>0</v>
      </c>
      <c r="O14" s="102">
        <v>0</v>
      </c>
      <c r="P14" s="101">
        <v>0</v>
      </c>
      <c r="Q14" s="102">
        <v>0</v>
      </c>
    </row>
    <row r="15" spans="1:21" ht="14.25" customHeight="1">
      <c r="A15" s="104" t="s">
        <v>16</v>
      </c>
      <c r="B15" s="101">
        <v>22175</v>
      </c>
      <c r="C15" s="102">
        <v>867.81223540022393</v>
      </c>
      <c r="D15" s="101">
        <v>11867</v>
      </c>
      <c r="E15" s="102">
        <v>810.91502991489222</v>
      </c>
      <c r="F15" s="101">
        <v>0</v>
      </c>
      <c r="G15" s="102">
        <v>0</v>
      </c>
      <c r="H15" s="101">
        <v>34042</v>
      </c>
      <c r="I15" s="102">
        <v>847.97793842899921</v>
      </c>
      <c r="J15" s="101">
        <v>0</v>
      </c>
      <c r="K15" s="102">
        <v>0</v>
      </c>
      <c r="L15" s="101">
        <v>0</v>
      </c>
      <c r="M15" s="102">
        <v>0</v>
      </c>
      <c r="N15" s="101">
        <v>0</v>
      </c>
      <c r="O15" s="102">
        <v>0</v>
      </c>
      <c r="P15" s="101">
        <v>0</v>
      </c>
      <c r="Q15" s="102">
        <v>0</v>
      </c>
    </row>
    <row r="16" spans="1:21" ht="14.25" customHeight="1">
      <c r="A16" s="104" t="s">
        <v>17</v>
      </c>
      <c r="B16" s="101">
        <v>45755</v>
      </c>
      <c r="C16" s="102">
        <v>916.72345907551096</v>
      </c>
      <c r="D16" s="101">
        <v>25589</v>
      </c>
      <c r="E16" s="102">
        <v>842.20163195122927</v>
      </c>
      <c r="F16" s="101">
        <v>0</v>
      </c>
      <c r="G16" s="102">
        <v>0</v>
      </c>
      <c r="H16" s="101">
        <v>71344</v>
      </c>
      <c r="I16" s="102">
        <v>889.99466570419384</v>
      </c>
      <c r="J16" s="101">
        <v>0</v>
      </c>
      <c r="K16" s="102">
        <v>0</v>
      </c>
      <c r="L16" s="101">
        <v>0</v>
      </c>
      <c r="M16" s="102">
        <v>0</v>
      </c>
      <c r="N16" s="101">
        <v>0</v>
      </c>
      <c r="O16" s="102">
        <v>0</v>
      </c>
      <c r="P16" s="101">
        <v>0</v>
      </c>
      <c r="Q16" s="102">
        <v>0</v>
      </c>
    </row>
    <row r="17" spans="1:17" ht="14.25" customHeight="1">
      <c r="A17" s="104" t="s">
        <v>18</v>
      </c>
      <c r="B17" s="101">
        <v>71602</v>
      </c>
      <c r="C17" s="102">
        <v>926.4325585877491</v>
      </c>
      <c r="D17" s="101">
        <v>40893</v>
      </c>
      <c r="E17" s="102">
        <v>848.82696304990952</v>
      </c>
      <c r="F17" s="101">
        <v>0</v>
      </c>
      <c r="G17" s="102">
        <v>0</v>
      </c>
      <c r="H17" s="101">
        <v>112495</v>
      </c>
      <c r="I17" s="102">
        <v>898.22218818614124</v>
      </c>
      <c r="J17" s="101">
        <v>47</v>
      </c>
      <c r="K17" s="102">
        <v>2383.9551063829786</v>
      </c>
      <c r="L17" s="101">
        <v>11</v>
      </c>
      <c r="M17" s="102">
        <v>1956.7227272727271</v>
      </c>
      <c r="N17" s="101">
        <v>0</v>
      </c>
      <c r="O17" s="102">
        <v>0</v>
      </c>
      <c r="P17" s="101">
        <v>58</v>
      </c>
      <c r="Q17" s="102">
        <v>2302.9282758620684</v>
      </c>
    </row>
    <row r="18" spans="1:17" ht="14.25" customHeight="1">
      <c r="A18" s="104" t="s">
        <v>19</v>
      </c>
      <c r="B18" s="101">
        <v>106301</v>
      </c>
      <c r="C18" s="102">
        <v>944.0759880904227</v>
      </c>
      <c r="D18" s="101">
        <v>59021</v>
      </c>
      <c r="E18" s="102">
        <v>842.12582538418496</v>
      </c>
      <c r="F18" s="101">
        <v>0</v>
      </c>
      <c r="G18" s="102">
        <v>0</v>
      </c>
      <c r="H18" s="101">
        <v>165322</v>
      </c>
      <c r="I18" s="102">
        <v>907.67913496086442</v>
      </c>
      <c r="J18" s="101">
        <v>523</v>
      </c>
      <c r="K18" s="102">
        <v>2337.2031548757168</v>
      </c>
      <c r="L18" s="101">
        <v>146</v>
      </c>
      <c r="M18" s="102">
        <v>2125.5264383561648</v>
      </c>
      <c r="N18" s="101">
        <v>0</v>
      </c>
      <c r="O18" s="102">
        <v>0</v>
      </c>
      <c r="P18" s="101">
        <v>669</v>
      </c>
      <c r="Q18" s="102">
        <v>2291.0076382660686</v>
      </c>
    </row>
    <row r="19" spans="1:17" ht="14.25" customHeight="1">
      <c r="A19" s="104" t="s">
        <v>20</v>
      </c>
      <c r="B19" s="101">
        <v>151260</v>
      </c>
      <c r="C19" s="102">
        <v>1077.5128209044017</v>
      </c>
      <c r="D19" s="101">
        <v>85021</v>
      </c>
      <c r="E19" s="102">
        <v>914.51939908963823</v>
      </c>
      <c r="F19" s="101">
        <v>1</v>
      </c>
      <c r="G19" s="102">
        <v>524.75</v>
      </c>
      <c r="H19" s="101">
        <v>236282</v>
      </c>
      <c r="I19" s="102">
        <v>1018.8608013729354</v>
      </c>
      <c r="J19" s="101">
        <v>13987</v>
      </c>
      <c r="K19" s="102">
        <v>2352.2018717380424</v>
      </c>
      <c r="L19" s="101">
        <v>1094</v>
      </c>
      <c r="M19" s="102">
        <v>2161.2649725776973</v>
      </c>
      <c r="N19" s="101">
        <v>0</v>
      </c>
      <c r="O19" s="102">
        <v>0</v>
      </c>
      <c r="P19" s="101">
        <v>15081</v>
      </c>
      <c r="Q19" s="102">
        <v>2338.3510019229493</v>
      </c>
    </row>
    <row r="20" spans="1:17" ht="14.25" customHeight="1">
      <c r="A20" s="104" t="s">
        <v>21</v>
      </c>
      <c r="B20" s="101">
        <v>193307</v>
      </c>
      <c r="C20" s="102">
        <v>1164.858309890486</v>
      </c>
      <c r="D20" s="101">
        <v>114471</v>
      </c>
      <c r="E20" s="102">
        <v>969.15859947060812</v>
      </c>
      <c r="F20" s="101">
        <v>0</v>
      </c>
      <c r="G20" s="102">
        <v>0</v>
      </c>
      <c r="H20" s="101">
        <v>307778</v>
      </c>
      <c r="I20" s="102">
        <v>1092.0722707600937</v>
      </c>
      <c r="J20" s="101">
        <v>214150</v>
      </c>
      <c r="K20" s="102">
        <v>1660.0547019378928</v>
      </c>
      <c r="L20" s="101">
        <v>91248</v>
      </c>
      <c r="M20" s="102">
        <v>1456.2163761397517</v>
      </c>
      <c r="N20" s="101">
        <v>0</v>
      </c>
      <c r="O20" s="102">
        <v>0</v>
      </c>
      <c r="P20" s="101">
        <v>305398</v>
      </c>
      <c r="Q20" s="102">
        <v>1599.1510956522302</v>
      </c>
    </row>
    <row r="21" spans="1:17" ht="14.25" customHeight="1">
      <c r="A21" s="104" t="s">
        <v>22</v>
      </c>
      <c r="B21" s="101">
        <v>865</v>
      </c>
      <c r="C21" s="102">
        <v>1151.7684855491327</v>
      </c>
      <c r="D21" s="101">
        <v>534</v>
      </c>
      <c r="E21" s="102">
        <v>936.78689138576772</v>
      </c>
      <c r="F21" s="101">
        <v>0</v>
      </c>
      <c r="G21" s="102">
        <v>0</v>
      </c>
      <c r="H21" s="101">
        <v>1399</v>
      </c>
      <c r="I21" s="102">
        <v>1069.7097498213006</v>
      </c>
      <c r="J21" s="101">
        <v>928830</v>
      </c>
      <c r="K21" s="102">
        <v>1451.5220248807723</v>
      </c>
      <c r="L21" s="101">
        <v>605873</v>
      </c>
      <c r="M21" s="102">
        <v>1133.4107712012255</v>
      </c>
      <c r="N21" s="101">
        <v>0</v>
      </c>
      <c r="O21" s="102">
        <v>0</v>
      </c>
      <c r="P21" s="101">
        <v>1534703</v>
      </c>
      <c r="Q21" s="102">
        <v>1325.9374527514494</v>
      </c>
    </row>
    <row r="22" spans="1:17" ht="14.25" customHeight="1">
      <c r="A22" s="104" t="s">
        <v>23</v>
      </c>
      <c r="B22" s="101">
        <v>13</v>
      </c>
      <c r="C22" s="102">
        <v>554.89923076923071</v>
      </c>
      <c r="D22" s="101">
        <v>48</v>
      </c>
      <c r="E22" s="102">
        <v>536.02708333333339</v>
      </c>
      <c r="F22" s="101">
        <v>0</v>
      </c>
      <c r="G22" s="102">
        <v>0</v>
      </c>
      <c r="H22" s="101">
        <v>61</v>
      </c>
      <c r="I22" s="102">
        <v>540.04901639344268</v>
      </c>
      <c r="J22" s="101">
        <v>886728</v>
      </c>
      <c r="K22" s="102">
        <v>1425.028359158616</v>
      </c>
      <c r="L22" s="101">
        <v>550833</v>
      </c>
      <c r="M22" s="102">
        <v>936.93446164263582</v>
      </c>
      <c r="N22" s="101">
        <v>2</v>
      </c>
      <c r="O22" s="102">
        <v>1095.01</v>
      </c>
      <c r="P22" s="101">
        <v>1437563</v>
      </c>
      <c r="Q22" s="102">
        <v>1238.0042872486279</v>
      </c>
    </row>
    <row r="23" spans="1:17" ht="14.25" customHeight="1">
      <c r="A23" s="104" t="s">
        <v>24</v>
      </c>
      <c r="B23" s="101">
        <v>42</v>
      </c>
      <c r="C23" s="102">
        <v>401.38428571428597</v>
      </c>
      <c r="D23" s="101">
        <v>145</v>
      </c>
      <c r="E23" s="102">
        <v>416.82441379310319</v>
      </c>
      <c r="F23" s="101">
        <v>0</v>
      </c>
      <c r="G23" s="102">
        <v>0</v>
      </c>
      <c r="H23" s="101">
        <v>187</v>
      </c>
      <c r="I23" s="102">
        <v>413.35657754010685</v>
      </c>
      <c r="J23" s="101">
        <v>689001</v>
      </c>
      <c r="K23" s="102">
        <v>1306.7307011165476</v>
      </c>
      <c r="L23" s="101">
        <v>425342</v>
      </c>
      <c r="M23" s="102">
        <v>763.65701456709803</v>
      </c>
      <c r="N23" s="101">
        <v>4</v>
      </c>
      <c r="O23" s="102">
        <v>924.93000000000006</v>
      </c>
      <c r="P23" s="101">
        <v>1114347</v>
      </c>
      <c r="Q23" s="102">
        <v>1099.4401756454686</v>
      </c>
    </row>
    <row r="24" spans="1:17" ht="14.25" customHeight="1">
      <c r="A24" s="104" t="s">
        <v>25</v>
      </c>
      <c r="B24" s="101">
        <v>52</v>
      </c>
      <c r="C24" s="102">
        <v>408.00673076923107</v>
      </c>
      <c r="D24" s="101">
        <v>274</v>
      </c>
      <c r="E24" s="102">
        <v>412.16215328467177</v>
      </c>
      <c r="F24" s="101">
        <v>0</v>
      </c>
      <c r="G24" s="102">
        <v>0</v>
      </c>
      <c r="H24" s="101">
        <v>326</v>
      </c>
      <c r="I24" s="102">
        <v>411.49932515337451</v>
      </c>
      <c r="J24" s="101">
        <v>480837</v>
      </c>
      <c r="K24" s="102">
        <v>1150.5861387122839</v>
      </c>
      <c r="L24" s="101">
        <v>307012</v>
      </c>
      <c r="M24" s="102">
        <v>659.40525901267483</v>
      </c>
      <c r="N24" s="101">
        <v>2</v>
      </c>
      <c r="O24" s="102">
        <v>1034.4099999999999</v>
      </c>
      <c r="P24" s="101">
        <v>787851</v>
      </c>
      <c r="Q24" s="102">
        <v>959.18109310008856</v>
      </c>
    </row>
    <row r="25" spans="1:17" ht="14.25" customHeight="1">
      <c r="A25" s="104" t="s">
        <v>26</v>
      </c>
      <c r="B25" s="101">
        <v>183</v>
      </c>
      <c r="C25" s="102">
        <v>420.35010928961691</v>
      </c>
      <c r="D25" s="101">
        <v>5491</v>
      </c>
      <c r="E25" s="102">
        <v>411.71763248952857</v>
      </c>
      <c r="F25" s="101">
        <v>0</v>
      </c>
      <c r="G25" s="102">
        <v>0</v>
      </c>
      <c r="H25" s="101">
        <v>5674</v>
      </c>
      <c r="I25" s="102">
        <v>411.99605040535801</v>
      </c>
      <c r="J25" s="101">
        <v>501849</v>
      </c>
      <c r="K25" s="102">
        <v>1054.3266759124567</v>
      </c>
      <c r="L25" s="101">
        <v>393693</v>
      </c>
      <c r="M25" s="102">
        <v>615.11067669478473</v>
      </c>
      <c r="N25" s="101">
        <v>28</v>
      </c>
      <c r="O25" s="102">
        <v>667.64285714285722</v>
      </c>
      <c r="P25" s="101">
        <v>895570</v>
      </c>
      <c r="Q25" s="102">
        <v>861.23502308026207</v>
      </c>
    </row>
    <row r="26" spans="1:17" ht="14.25" customHeight="1">
      <c r="A26" s="104" t="s">
        <v>5</v>
      </c>
      <c r="B26" s="101">
        <v>7</v>
      </c>
      <c r="C26" s="102">
        <v>916.97285714285704</v>
      </c>
      <c r="D26" s="101">
        <v>1</v>
      </c>
      <c r="E26" s="102">
        <v>499.5</v>
      </c>
      <c r="F26" s="101">
        <v>0</v>
      </c>
      <c r="G26" s="102">
        <v>0</v>
      </c>
      <c r="H26" s="101">
        <v>8</v>
      </c>
      <c r="I26" s="102">
        <v>864.78874999999994</v>
      </c>
      <c r="J26" s="101">
        <v>59</v>
      </c>
      <c r="K26" s="102">
        <v>1656.8738983050844</v>
      </c>
      <c r="L26" s="101">
        <v>13</v>
      </c>
      <c r="M26" s="102">
        <v>767.89846153846145</v>
      </c>
      <c r="N26" s="101">
        <v>0</v>
      </c>
      <c r="O26" s="102">
        <v>0</v>
      </c>
      <c r="P26" s="101">
        <v>72</v>
      </c>
      <c r="Q26" s="102">
        <v>1496.3644444444442</v>
      </c>
    </row>
    <row r="27" spans="1:17" ht="14.25" customHeight="1">
      <c r="A27" s="105" t="s">
        <v>6</v>
      </c>
      <c r="B27" s="106">
        <v>601869</v>
      </c>
      <c r="C27" s="107">
        <v>1039.0633719796169</v>
      </c>
      <c r="D27" s="106">
        <v>348249</v>
      </c>
      <c r="E27" s="107">
        <v>892.6010280575108</v>
      </c>
      <c r="F27" s="106">
        <v>1</v>
      </c>
      <c r="G27" s="107">
        <v>524.75</v>
      </c>
      <c r="H27" s="106">
        <v>950119</v>
      </c>
      <c r="I27" s="107">
        <v>985.37969749052502</v>
      </c>
      <c r="J27" s="106">
        <v>3716011</v>
      </c>
      <c r="K27" s="107">
        <v>1341.3197121563958</v>
      </c>
      <c r="L27" s="106">
        <v>2375265</v>
      </c>
      <c r="M27" s="107">
        <v>887.39824426327016</v>
      </c>
      <c r="N27" s="106">
        <v>36</v>
      </c>
      <c r="O27" s="107">
        <v>740.34888888888906</v>
      </c>
      <c r="P27" s="106">
        <v>6091312</v>
      </c>
      <c r="Q27" s="107">
        <v>1164.3126223234005</v>
      </c>
    </row>
    <row r="28" spans="1:17" ht="14.25" customHeight="1" thickBot="1">
      <c r="A28" s="118" t="s">
        <v>27</v>
      </c>
      <c r="B28" s="108">
        <v>54.328378817953094</v>
      </c>
      <c r="C28" s="108" t="s">
        <v>28</v>
      </c>
      <c r="D28" s="108">
        <v>55.174589318991679</v>
      </c>
      <c r="E28" s="108" t="s">
        <v>28</v>
      </c>
      <c r="F28" s="108">
        <v>58</v>
      </c>
      <c r="G28" s="108" t="s">
        <v>28</v>
      </c>
      <c r="H28" s="108">
        <v>54.638332288612261</v>
      </c>
      <c r="I28" s="108" t="s">
        <v>28</v>
      </c>
      <c r="J28" s="108">
        <v>74.573010427406231</v>
      </c>
      <c r="K28" s="108" t="s">
        <v>28</v>
      </c>
      <c r="L28" s="108">
        <v>75.397353711052943</v>
      </c>
      <c r="M28" s="108" t="s">
        <v>28</v>
      </c>
      <c r="N28" s="108">
        <v>85.513513513513516</v>
      </c>
      <c r="O28" s="108" t="s">
        <v>28</v>
      </c>
      <c r="P28" s="108">
        <v>74.894136769521566</v>
      </c>
      <c r="Q28" s="108" t="s">
        <v>28</v>
      </c>
    </row>
    <row r="29" spans="1:17" ht="14.25" customHeight="1" thickTop="1" thickBot="1">
      <c r="A29" s="109"/>
      <c r="B29" s="110"/>
      <c r="C29" s="111"/>
      <c r="D29" s="112"/>
      <c r="E29" s="112"/>
      <c r="F29" s="110"/>
      <c r="G29" s="112"/>
      <c r="H29" s="110"/>
      <c r="I29" s="112"/>
      <c r="J29" s="110"/>
      <c r="K29" s="111"/>
      <c r="L29" s="110"/>
      <c r="M29" s="111"/>
      <c r="N29" s="110"/>
      <c r="O29" s="111"/>
      <c r="P29" s="110"/>
      <c r="Q29" s="111"/>
    </row>
    <row r="30" spans="1:17" ht="14.25" customHeight="1" thickTop="1">
      <c r="A30" s="413" t="s">
        <v>0</v>
      </c>
      <c r="B30" s="416" t="s">
        <v>31</v>
      </c>
      <c r="C30" s="417"/>
      <c r="D30" s="417"/>
      <c r="E30" s="417"/>
      <c r="F30" s="417"/>
      <c r="G30" s="417"/>
      <c r="H30" s="417"/>
      <c r="I30" s="418"/>
      <c r="J30" s="416" t="s">
        <v>32</v>
      </c>
      <c r="K30" s="417"/>
      <c r="L30" s="417"/>
      <c r="M30" s="417"/>
      <c r="N30" s="417"/>
      <c r="O30" s="417"/>
      <c r="P30" s="417"/>
      <c r="Q30" s="418"/>
    </row>
    <row r="31" spans="1:17" ht="14.25" customHeight="1">
      <c r="A31" s="414"/>
      <c r="B31" s="419" t="s">
        <v>3</v>
      </c>
      <c r="C31" s="420"/>
      <c r="D31" s="421" t="s">
        <v>4</v>
      </c>
      <c r="E31" s="422"/>
      <c r="F31" s="419" t="s">
        <v>5</v>
      </c>
      <c r="G31" s="420"/>
      <c r="H31" s="419" t="s">
        <v>6</v>
      </c>
      <c r="I31" s="420"/>
      <c r="J31" s="419" t="s">
        <v>3</v>
      </c>
      <c r="K31" s="420"/>
      <c r="L31" s="421" t="s">
        <v>4</v>
      </c>
      <c r="M31" s="422"/>
      <c r="N31" s="419" t="s">
        <v>5</v>
      </c>
      <c r="O31" s="420"/>
      <c r="P31" s="419" t="s">
        <v>6</v>
      </c>
      <c r="Q31" s="420"/>
    </row>
    <row r="32" spans="1:17" ht="14.25" customHeight="1">
      <c r="A32" s="415"/>
      <c r="B32" s="94" t="s">
        <v>7</v>
      </c>
      <c r="C32" s="95" t="s">
        <v>8</v>
      </c>
      <c r="D32" s="96" t="s">
        <v>7</v>
      </c>
      <c r="E32" s="97" t="s">
        <v>8</v>
      </c>
      <c r="F32" s="94" t="s">
        <v>7</v>
      </c>
      <c r="G32" s="96" t="s">
        <v>8</v>
      </c>
      <c r="H32" s="94" t="s">
        <v>7</v>
      </c>
      <c r="I32" s="96" t="s">
        <v>8</v>
      </c>
      <c r="J32" s="98" t="s">
        <v>7</v>
      </c>
      <c r="K32" s="99" t="s">
        <v>8</v>
      </c>
      <c r="L32" s="96" t="s">
        <v>7</v>
      </c>
      <c r="M32" s="96" t="s">
        <v>8</v>
      </c>
      <c r="N32" s="94" t="s">
        <v>7</v>
      </c>
      <c r="O32" s="96" t="s">
        <v>8</v>
      </c>
      <c r="P32" s="94" t="s">
        <v>7</v>
      </c>
      <c r="Q32" s="97" t="s">
        <v>8</v>
      </c>
    </row>
    <row r="33" spans="1:17" ht="14.25" customHeight="1">
      <c r="A33" s="100" t="s">
        <v>9</v>
      </c>
      <c r="B33" s="101">
        <v>0</v>
      </c>
      <c r="C33" s="102">
        <v>0</v>
      </c>
      <c r="D33" s="101">
        <v>0</v>
      </c>
      <c r="E33" s="102">
        <v>0</v>
      </c>
      <c r="F33" s="101">
        <v>0</v>
      </c>
      <c r="G33" s="102">
        <v>0</v>
      </c>
      <c r="H33" s="101">
        <v>0</v>
      </c>
      <c r="I33" s="102">
        <v>0</v>
      </c>
      <c r="J33" s="101">
        <v>1274</v>
      </c>
      <c r="K33" s="102">
        <v>297.14028257456857</v>
      </c>
      <c r="L33" s="101">
        <v>1254</v>
      </c>
      <c r="M33" s="102">
        <v>299.94450558213731</v>
      </c>
      <c r="N33" s="101">
        <v>0</v>
      </c>
      <c r="O33" s="102">
        <v>0</v>
      </c>
      <c r="P33" s="101">
        <v>2528</v>
      </c>
      <c r="Q33" s="102">
        <v>298.53130142405087</v>
      </c>
    </row>
    <row r="34" spans="1:17" ht="14.25" customHeight="1">
      <c r="A34" s="103" t="s">
        <v>10</v>
      </c>
      <c r="B34" s="101">
        <v>0</v>
      </c>
      <c r="C34" s="102">
        <v>0</v>
      </c>
      <c r="D34" s="101">
        <v>0</v>
      </c>
      <c r="E34" s="102">
        <v>0</v>
      </c>
      <c r="F34" s="101">
        <v>0</v>
      </c>
      <c r="G34" s="102">
        <v>0</v>
      </c>
      <c r="H34" s="101">
        <v>0</v>
      </c>
      <c r="I34" s="102">
        <v>0</v>
      </c>
      <c r="J34" s="101">
        <v>6077</v>
      </c>
      <c r="K34" s="102">
        <v>302.82525917393411</v>
      </c>
      <c r="L34" s="101">
        <v>5906</v>
      </c>
      <c r="M34" s="102">
        <v>302.27621232644731</v>
      </c>
      <c r="N34" s="101">
        <v>0</v>
      </c>
      <c r="O34" s="102">
        <v>0</v>
      </c>
      <c r="P34" s="101">
        <v>11983</v>
      </c>
      <c r="Q34" s="102">
        <v>302.55465325878288</v>
      </c>
    </row>
    <row r="35" spans="1:17" ht="14.25" customHeight="1">
      <c r="A35" s="104" t="s">
        <v>11</v>
      </c>
      <c r="B35" s="101">
        <v>0</v>
      </c>
      <c r="C35" s="102">
        <v>0</v>
      </c>
      <c r="D35" s="101">
        <v>0</v>
      </c>
      <c r="E35" s="102">
        <v>0</v>
      </c>
      <c r="F35" s="101">
        <v>0</v>
      </c>
      <c r="G35" s="102">
        <v>0</v>
      </c>
      <c r="H35" s="101">
        <v>0</v>
      </c>
      <c r="I35" s="102">
        <v>0</v>
      </c>
      <c r="J35" s="101">
        <v>16188</v>
      </c>
      <c r="K35" s="102">
        <v>307.77350321225629</v>
      </c>
      <c r="L35" s="101">
        <v>15274</v>
      </c>
      <c r="M35" s="102">
        <v>303.23961437737285</v>
      </c>
      <c r="N35" s="101">
        <v>0</v>
      </c>
      <c r="O35" s="102">
        <v>0</v>
      </c>
      <c r="P35" s="101">
        <v>31462</v>
      </c>
      <c r="Q35" s="102">
        <v>305.5724156124848</v>
      </c>
    </row>
    <row r="36" spans="1:17" ht="14.25" customHeight="1">
      <c r="A36" s="104" t="s">
        <v>12</v>
      </c>
      <c r="B36" s="101">
        <v>0</v>
      </c>
      <c r="C36" s="102">
        <v>0</v>
      </c>
      <c r="D36" s="101">
        <v>0</v>
      </c>
      <c r="E36" s="102">
        <v>0</v>
      </c>
      <c r="F36" s="101">
        <v>0</v>
      </c>
      <c r="G36" s="102">
        <v>0</v>
      </c>
      <c r="H36" s="101">
        <v>0</v>
      </c>
      <c r="I36" s="102">
        <v>0</v>
      </c>
      <c r="J36" s="101">
        <v>29714</v>
      </c>
      <c r="K36" s="102">
        <v>305.78763882345118</v>
      </c>
      <c r="L36" s="101">
        <v>28796</v>
      </c>
      <c r="M36" s="102">
        <v>306.59589665231414</v>
      </c>
      <c r="N36" s="101">
        <v>0</v>
      </c>
      <c r="O36" s="102">
        <v>0</v>
      </c>
      <c r="P36" s="101">
        <v>58510</v>
      </c>
      <c r="Q36" s="102">
        <v>306.18542710647864</v>
      </c>
    </row>
    <row r="37" spans="1:17" ht="14.25" customHeight="1">
      <c r="A37" s="104" t="s">
        <v>13</v>
      </c>
      <c r="B37" s="101">
        <v>0</v>
      </c>
      <c r="C37" s="102">
        <v>0</v>
      </c>
      <c r="D37" s="101">
        <v>23</v>
      </c>
      <c r="E37" s="102">
        <v>679.95913043478265</v>
      </c>
      <c r="F37" s="101">
        <v>0</v>
      </c>
      <c r="G37" s="102">
        <v>0</v>
      </c>
      <c r="H37" s="101">
        <v>23</v>
      </c>
      <c r="I37" s="102">
        <v>679.95913043478265</v>
      </c>
      <c r="J37" s="101">
        <v>44480</v>
      </c>
      <c r="K37" s="102">
        <v>313.15634734712359</v>
      </c>
      <c r="L37" s="101">
        <v>42764</v>
      </c>
      <c r="M37" s="102">
        <v>313.03911654662915</v>
      </c>
      <c r="N37" s="101">
        <v>2</v>
      </c>
      <c r="O37" s="102">
        <v>411.935</v>
      </c>
      <c r="P37" s="101">
        <v>87246</v>
      </c>
      <c r="Q37" s="102">
        <v>313.10115053985407</v>
      </c>
    </row>
    <row r="38" spans="1:17" ht="14.25" customHeight="1">
      <c r="A38" s="104" t="s">
        <v>14</v>
      </c>
      <c r="B38" s="101">
        <v>20</v>
      </c>
      <c r="C38" s="102">
        <v>738.82900000000006</v>
      </c>
      <c r="D38" s="101">
        <v>209</v>
      </c>
      <c r="E38" s="102">
        <v>729.32775119617236</v>
      </c>
      <c r="F38" s="101">
        <v>0</v>
      </c>
      <c r="G38" s="102">
        <v>0</v>
      </c>
      <c r="H38" s="101">
        <v>229</v>
      </c>
      <c r="I38" s="102">
        <v>730.15755458515287</v>
      </c>
      <c r="J38" s="101">
        <v>3101</v>
      </c>
      <c r="K38" s="102">
        <v>358.58448242502448</v>
      </c>
      <c r="L38" s="101">
        <v>2913</v>
      </c>
      <c r="M38" s="102">
        <v>353.26134569172734</v>
      </c>
      <c r="N38" s="101">
        <v>0</v>
      </c>
      <c r="O38" s="102">
        <v>0</v>
      </c>
      <c r="P38" s="101">
        <v>6014</v>
      </c>
      <c r="Q38" s="102">
        <v>356.00611572996382</v>
      </c>
    </row>
    <row r="39" spans="1:17" ht="14.25" customHeight="1">
      <c r="A39" s="104" t="s">
        <v>15</v>
      </c>
      <c r="B39" s="101">
        <v>144</v>
      </c>
      <c r="C39" s="102">
        <v>680.71916666666687</v>
      </c>
      <c r="D39" s="101">
        <v>1183</v>
      </c>
      <c r="E39" s="102">
        <v>765.30318681318715</v>
      </c>
      <c r="F39" s="101">
        <v>0</v>
      </c>
      <c r="G39" s="102">
        <v>0</v>
      </c>
      <c r="H39" s="101">
        <v>1327</v>
      </c>
      <c r="I39" s="102">
        <v>756.12451394122115</v>
      </c>
      <c r="J39" s="101">
        <v>2276</v>
      </c>
      <c r="K39" s="102">
        <v>360.39908172232066</v>
      </c>
      <c r="L39" s="101">
        <v>1462</v>
      </c>
      <c r="M39" s="102">
        <v>365.03826949384495</v>
      </c>
      <c r="N39" s="101">
        <v>0</v>
      </c>
      <c r="O39" s="102">
        <v>0</v>
      </c>
      <c r="P39" s="101">
        <v>3738</v>
      </c>
      <c r="Q39" s="102">
        <v>362.21355270198046</v>
      </c>
    </row>
    <row r="40" spans="1:17" ht="14.25" customHeight="1">
      <c r="A40" s="104" t="s">
        <v>16</v>
      </c>
      <c r="B40" s="101">
        <v>693</v>
      </c>
      <c r="C40" s="102">
        <v>665.65864357864405</v>
      </c>
      <c r="D40" s="101">
        <v>3931</v>
      </c>
      <c r="E40" s="102">
        <v>790.57981938438127</v>
      </c>
      <c r="F40" s="101">
        <v>0</v>
      </c>
      <c r="G40" s="102">
        <v>0</v>
      </c>
      <c r="H40" s="101">
        <v>4624</v>
      </c>
      <c r="I40" s="102">
        <v>771.85785250865126</v>
      </c>
      <c r="J40" s="101">
        <v>3844</v>
      </c>
      <c r="K40" s="102">
        <v>389.82126430801122</v>
      </c>
      <c r="L40" s="101">
        <v>2567</v>
      </c>
      <c r="M40" s="102">
        <v>393.06235294117715</v>
      </c>
      <c r="N40" s="101">
        <v>0</v>
      </c>
      <c r="O40" s="102">
        <v>0</v>
      </c>
      <c r="P40" s="101">
        <v>6411</v>
      </c>
      <c r="Q40" s="102">
        <v>391.11901419435293</v>
      </c>
    </row>
    <row r="41" spans="1:17" ht="14.25" customHeight="1">
      <c r="A41" s="104" t="s">
        <v>17</v>
      </c>
      <c r="B41" s="101">
        <v>2111</v>
      </c>
      <c r="C41" s="102">
        <v>699.12905258171554</v>
      </c>
      <c r="D41" s="101">
        <v>10680</v>
      </c>
      <c r="E41" s="102">
        <v>799.50255430711513</v>
      </c>
      <c r="F41" s="101">
        <v>0</v>
      </c>
      <c r="G41" s="102">
        <v>0</v>
      </c>
      <c r="H41" s="101">
        <v>12791</v>
      </c>
      <c r="I41" s="102">
        <v>782.93712063169346</v>
      </c>
      <c r="J41" s="101">
        <v>6895</v>
      </c>
      <c r="K41" s="102">
        <v>427.55458593183465</v>
      </c>
      <c r="L41" s="101">
        <v>4829</v>
      </c>
      <c r="M41" s="102">
        <v>423.66930213294563</v>
      </c>
      <c r="N41" s="101">
        <v>0</v>
      </c>
      <c r="O41" s="102">
        <v>0</v>
      </c>
      <c r="P41" s="101">
        <v>11724</v>
      </c>
      <c r="Q41" s="102">
        <v>425.9542758444212</v>
      </c>
    </row>
    <row r="42" spans="1:17" ht="14.25" customHeight="1">
      <c r="A42" s="104" t="s">
        <v>18</v>
      </c>
      <c r="B42" s="101">
        <v>4596</v>
      </c>
      <c r="C42" s="102">
        <v>687.01084638816349</v>
      </c>
      <c r="D42" s="101">
        <v>22842</v>
      </c>
      <c r="E42" s="102">
        <v>781.55883022502269</v>
      </c>
      <c r="F42" s="101">
        <v>0</v>
      </c>
      <c r="G42" s="102">
        <v>0</v>
      </c>
      <c r="H42" s="101">
        <v>27438</v>
      </c>
      <c r="I42" s="102">
        <v>765.72157773890103</v>
      </c>
      <c r="J42" s="101">
        <v>10556</v>
      </c>
      <c r="K42" s="102">
        <v>474.99166161424864</v>
      </c>
      <c r="L42" s="101">
        <v>7343</v>
      </c>
      <c r="M42" s="102">
        <v>483.04365654364665</v>
      </c>
      <c r="N42" s="101">
        <v>0</v>
      </c>
      <c r="O42" s="102">
        <v>0</v>
      </c>
      <c r="P42" s="101">
        <v>17899</v>
      </c>
      <c r="Q42" s="102">
        <v>478.2949634057772</v>
      </c>
    </row>
    <row r="43" spans="1:17" ht="14.25" customHeight="1">
      <c r="A43" s="104" t="s">
        <v>19</v>
      </c>
      <c r="B43" s="101">
        <v>8427</v>
      </c>
      <c r="C43" s="102">
        <v>661.25284324195957</v>
      </c>
      <c r="D43" s="101">
        <v>47437</v>
      </c>
      <c r="E43" s="102">
        <v>754.86787929253217</v>
      </c>
      <c r="F43" s="101">
        <v>0</v>
      </c>
      <c r="G43" s="102">
        <v>0</v>
      </c>
      <c r="H43" s="101">
        <v>55864</v>
      </c>
      <c r="I43" s="102">
        <v>740.74619253902051</v>
      </c>
      <c r="J43" s="101">
        <v>13680</v>
      </c>
      <c r="K43" s="102">
        <v>532.88094298245721</v>
      </c>
      <c r="L43" s="101">
        <v>9532</v>
      </c>
      <c r="M43" s="102">
        <v>539.64162295426001</v>
      </c>
      <c r="N43" s="101">
        <v>1</v>
      </c>
      <c r="O43" s="102">
        <v>388.92</v>
      </c>
      <c r="P43" s="101">
        <v>23213</v>
      </c>
      <c r="Q43" s="102">
        <v>535.65089260328364</v>
      </c>
    </row>
    <row r="44" spans="1:17" ht="14.25" customHeight="1">
      <c r="A44" s="104" t="s">
        <v>20</v>
      </c>
      <c r="B44" s="101">
        <v>13843</v>
      </c>
      <c r="C44" s="102">
        <v>640.28452719786219</v>
      </c>
      <c r="D44" s="101">
        <v>82418</v>
      </c>
      <c r="E44" s="102">
        <v>751.98986871799752</v>
      </c>
      <c r="F44" s="101">
        <v>0</v>
      </c>
      <c r="G44" s="102">
        <v>0</v>
      </c>
      <c r="H44" s="101">
        <v>96261</v>
      </c>
      <c r="I44" s="102">
        <v>735.92586519982046</v>
      </c>
      <c r="J44" s="101">
        <v>14052</v>
      </c>
      <c r="K44" s="102">
        <v>582.5505992029606</v>
      </c>
      <c r="L44" s="101">
        <v>10328</v>
      </c>
      <c r="M44" s="102">
        <v>589.42615898528413</v>
      </c>
      <c r="N44" s="101">
        <v>0</v>
      </c>
      <c r="O44" s="102">
        <v>0</v>
      </c>
      <c r="P44" s="101">
        <v>24380</v>
      </c>
      <c r="Q44" s="102">
        <v>585.46326456111626</v>
      </c>
    </row>
    <row r="45" spans="1:17" ht="14.25" customHeight="1">
      <c r="A45" s="104" t="s">
        <v>21</v>
      </c>
      <c r="B45" s="101">
        <v>19743</v>
      </c>
      <c r="C45" s="102">
        <v>639.31233247226737</v>
      </c>
      <c r="D45" s="101">
        <v>128277</v>
      </c>
      <c r="E45" s="102">
        <v>782.33663236589655</v>
      </c>
      <c r="F45" s="101">
        <v>1</v>
      </c>
      <c r="G45" s="102">
        <v>784.5</v>
      </c>
      <c r="H45" s="101">
        <v>148021</v>
      </c>
      <c r="I45" s="102">
        <v>763.26010545801</v>
      </c>
      <c r="J45" s="101">
        <v>11162</v>
      </c>
      <c r="K45" s="102">
        <v>612.71995072567836</v>
      </c>
      <c r="L45" s="101">
        <v>9120</v>
      </c>
      <c r="M45" s="102">
        <v>615.09472258772053</v>
      </c>
      <c r="N45" s="101">
        <v>0</v>
      </c>
      <c r="O45" s="102">
        <v>0</v>
      </c>
      <c r="P45" s="101">
        <v>20282</v>
      </c>
      <c r="Q45" s="102">
        <v>613.78779015876319</v>
      </c>
    </row>
    <row r="46" spans="1:17" ht="14.25" customHeight="1">
      <c r="A46" s="104" t="s">
        <v>22</v>
      </c>
      <c r="B46" s="101">
        <v>21996</v>
      </c>
      <c r="C46" s="102">
        <v>582.93630569194409</v>
      </c>
      <c r="D46" s="101">
        <v>177808</v>
      </c>
      <c r="E46" s="102">
        <v>794.83640303023469</v>
      </c>
      <c r="F46" s="101">
        <v>0</v>
      </c>
      <c r="G46" s="102">
        <v>0</v>
      </c>
      <c r="H46" s="101">
        <v>199804</v>
      </c>
      <c r="I46" s="102">
        <v>771.50876924385886</v>
      </c>
      <c r="J46" s="101">
        <v>7473</v>
      </c>
      <c r="K46" s="102">
        <v>623.48057406664191</v>
      </c>
      <c r="L46" s="101">
        <v>6974</v>
      </c>
      <c r="M46" s="102">
        <v>635.23841267565479</v>
      </c>
      <c r="N46" s="101">
        <v>0</v>
      </c>
      <c r="O46" s="102">
        <v>0</v>
      </c>
      <c r="P46" s="101">
        <v>14447</v>
      </c>
      <c r="Q46" s="102">
        <v>629.15643524607401</v>
      </c>
    </row>
    <row r="47" spans="1:17" ht="14.25" customHeight="1">
      <c r="A47" s="104" t="s">
        <v>23</v>
      </c>
      <c r="B47" s="101">
        <v>23851</v>
      </c>
      <c r="C47" s="102">
        <v>517.63940966835821</v>
      </c>
      <c r="D47" s="101">
        <v>259483</v>
      </c>
      <c r="E47" s="102">
        <v>792.58668745158502</v>
      </c>
      <c r="F47" s="101">
        <v>2</v>
      </c>
      <c r="G47" s="102">
        <v>667.21499999999992</v>
      </c>
      <c r="H47" s="101">
        <v>283336</v>
      </c>
      <c r="I47" s="102">
        <v>769.44095847333074</v>
      </c>
      <c r="J47" s="101">
        <v>4437</v>
      </c>
      <c r="K47" s="102">
        <v>610.17437232364273</v>
      </c>
      <c r="L47" s="101">
        <v>5377</v>
      </c>
      <c r="M47" s="102">
        <v>618.00777757113804</v>
      </c>
      <c r="N47" s="101">
        <v>1</v>
      </c>
      <c r="O47" s="102">
        <v>741.02</v>
      </c>
      <c r="P47" s="101">
        <v>9815</v>
      </c>
      <c r="Q47" s="102">
        <v>614.47911665817742</v>
      </c>
    </row>
    <row r="48" spans="1:17" ht="14.25" customHeight="1">
      <c r="A48" s="104" t="s">
        <v>24</v>
      </c>
      <c r="B48" s="101">
        <v>23366</v>
      </c>
      <c r="C48" s="102">
        <v>468.32735641530405</v>
      </c>
      <c r="D48" s="101">
        <v>329650</v>
      </c>
      <c r="E48" s="102">
        <v>766.84617600485365</v>
      </c>
      <c r="F48" s="101">
        <v>0</v>
      </c>
      <c r="G48" s="102">
        <v>0</v>
      </c>
      <c r="H48" s="101">
        <v>353016</v>
      </c>
      <c r="I48" s="102">
        <v>747.08732445554881</v>
      </c>
      <c r="J48" s="101">
        <v>2421</v>
      </c>
      <c r="K48" s="102">
        <v>603.3152912019799</v>
      </c>
      <c r="L48" s="101">
        <v>3408</v>
      </c>
      <c r="M48" s="102">
        <v>612.5112910798091</v>
      </c>
      <c r="N48" s="101">
        <v>0</v>
      </c>
      <c r="O48" s="102">
        <v>0</v>
      </c>
      <c r="P48" s="101">
        <v>5829</v>
      </c>
      <c r="Q48" s="102">
        <v>608.69185108937779</v>
      </c>
    </row>
    <row r="49" spans="1:17" ht="14.25" customHeight="1">
      <c r="A49" s="104" t="s">
        <v>25</v>
      </c>
      <c r="B49" s="101">
        <v>23703</v>
      </c>
      <c r="C49" s="102">
        <v>435.68594397333612</v>
      </c>
      <c r="D49" s="101">
        <v>386914</v>
      </c>
      <c r="E49" s="102">
        <v>741.83112789922313</v>
      </c>
      <c r="F49" s="101">
        <v>7</v>
      </c>
      <c r="G49" s="102">
        <v>727.05285714285731</v>
      </c>
      <c r="H49" s="101">
        <v>410624</v>
      </c>
      <c r="I49" s="102">
        <v>724.15884682824208</v>
      </c>
      <c r="J49" s="101">
        <v>939</v>
      </c>
      <c r="K49" s="102">
        <v>608.81104366347336</v>
      </c>
      <c r="L49" s="101">
        <v>1968</v>
      </c>
      <c r="M49" s="102">
        <v>610.28914126015923</v>
      </c>
      <c r="N49" s="101">
        <v>0</v>
      </c>
      <c r="O49" s="102">
        <v>0</v>
      </c>
      <c r="P49" s="101">
        <v>2907</v>
      </c>
      <c r="Q49" s="102">
        <v>609.81169590643094</v>
      </c>
    </row>
    <row r="50" spans="1:17" ht="14.25" customHeight="1">
      <c r="A50" s="104" t="s">
        <v>26</v>
      </c>
      <c r="B50" s="101">
        <v>45638</v>
      </c>
      <c r="C50" s="102">
        <v>404.12295367895149</v>
      </c>
      <c r="D50" s="101">
        <v>713526</v>
      </c>
      <c r="E50" s="102">
        <v>697.52230696568097</v>
      </c>
      <c r="F50" s="101">
        <v>5</v>
      </c>
      <c r="G50" s="102">
        <v>548.57399999999996</v>
      </c>
      <c r="H50" s="101">
        <v>759169</v>
      </c>
      <c r="I50" s="102">
        <v>679.88340913550803</v>
      </c>
      <c r="J50" s="101">
        <v>543</v>
      </c>
      <c r="K50" s="102">
        <v>637.44692449355728</v>
      </c>
      <c r="L50" s="101">
        <v>1689</v>
      </c>
      <c r="M50" s="102">
        <v>635.62584369448882</v>
      </c>
      <c r="N50" s="101">
        <v>0</v>
      </c>
      <c r="O50" s="102">
        <v>0</v>
      </c>
      <c r="P50" s="101">
        <v>2232</v>
      </c>
      <c r="Q50" s="102">
        <v>636.06887544802566</v>
      </c>
    </row>
    <row r="51" spans="1:17" ht="14.25" customHeight="1">
      <c r="A51" s="104" t="s">
        <v>5</v>
      </c>
      <c r="B51" s="101">
        <v>0</v>
      </c>
      <c r="C51" s="102">
        <v>0</v>
      </c>
      <c r="D51" s="101">
        <v>16</v>
      </c>
      <c r="E51" s="102">
        <v>644.05624999999998</v>
      </c>
      <c r="F51" s="101">
        <v>0</v>
      </c>
      <c r="G51" s="102">
        <v>0</v>
      </c>
      <c r="H51" s="101">
        <v>16</v>
      </c>
      <c r="I51" s="102">
        <v>644.05624999999998</v>
      </c>
      <c r="J51" s="101">
        <v>0</v>
      </c>
      <c r="K51" s="102">
        <v>0</v>
      </c>
      <c r="L51" s="101">
        <v>1</v>
      </c>
      <c r="M51" s="102">
        <v>726.7</v>
      </c>
      <c r="N51" s="101">
        <v>0</v>
      </c>
      <c r="O51" s="102">
        <v>0</v>
      </c>
      <c r="P51" s="101">
        <v>1</v>
      </c>
      <c r="Q51" s="102">
        <v>726.7</v>
      </c>
    </row>
    <row r="52" spans="1:17" ht="14.25" customHeight="1">
      <c r="A52" s="105" t="s">
        <v>6</v>
      </c>
      <c r="B52" s="106">
        <v>188131</v>
      </c>
      <c r="C52" s="107">
        <v>516.38004103523588</v>
      </c>
      <c r="D52" s="106">
        <v>2164397</v>
      </c>
      <c r="E52" s="107">
        <v>745.34918980667317</v>
      </c>
      <c r="F52" s="106">
        <v>15</v>
      </c>
      <c r="G52" s="107">
        <v>663.41133333333346</v>
      </c>
      <c r="H52" s="106">
        <v>2352543</v>
      </c>
      <c r="I52" s="107">
        <v>727.03818592901132</v>
      </c>
      <c r="J52" s="106">
        <v>179112</v>
      </c>
      <c r="K52" s="107">
        <v>411.30233652686678</v>
      </c>
      <c r="L52" s="106">
        <v>161505</v>
      </c>
      <c r="M52" s="107">
        <v>409.46286313117304</v>
      </c>
      <c r="N52" s="106">
        <v>4</v>
      </c>
      <c r="O52" s="107">
        <v>488.45249999999999</v>
      </c>
      <c r="P52" s="106">
        <v>340621</v>
      </c>
      <c r="Q52" s="107">
        <v>410.43105862527631</v>
      </c>
    </row>
    <row r="53" spans="1:17" ht="14.25" customHeight="1" thickBot="1">
      <c r="A53" s="118" t="s">
        <v>27</v>
      </c>
      <c r="B53" s="108">
        <v>73.431929987261697</v>
      </c>
      <c r="C53" s="108" t="s">
        <v>28</v>
      </c>
      <c r="D53" s="108">
        <v>77.84648738482926</v>
      </c>
      <c r="E53" s="108" t="s">
        <v>28</v>
      </c>
      <c r="F53" s="108">
        <v>81.733333333333334</v>
      </c>
      <c r="G53" s="108" t="s">
        <v>28</v>
      </c>
      <c r="H53" s="108">
        <v>77.494262948342723</v>
      </c>
      <c r="I53" s="108" t="s">
        <v>28</v>
      </c>
      <c r="J53" s="108">
        <v>34.339086305764525</v>
      </c>
      <c r="K53" s="108" t="s">
        <v>28</v>
      </c>
      <c r="L53" s="108">
        <v>34.147998883963169</v>
      </c>
      <c r="M53" s="108" t="s">
        <v>28</v>
      </c>
      <c r="N53" s="108">
        <v>41</v>
      </c>
      <c r="O53" s="108" t="s">
        <v>28</v>
      </c>
      <c r="P53" s="108">
        <v>34.24857514895168</v>
      </c>
      <c r="Q53" s="108" t="s">
        <v>28</v>
      </c>
    </row>
    <row r="54" spans="1:17" ht="14.25" customHeight="1" thickTop="1" thickBot="1">
      <c r="A54" s="109"/>
      <c r="B54" s="110"/>
      <c r="C54" s="111"/>
      <c r="D54" s="112"/>
      <c r="E54" s="112"/>
      <c r="F54" s="110"/>
      <c r="G54" s="112"/>
      <c r="H54" s="110"/>
      <c r="I54" s="112"/>
      <c r="J54" s="110"/>
      <c r="K54" s="111"/>
      <c r="L54" s="110"/>
      <c r="M54" s="111"/>
      <c r="N54" s="110"/>
      <c r="O54" s="111"/>
      <c r="P54" s="110"/>
      <c r="Q54" s="111"/>
    </row>
    <row r="55" spans="1:17" ht="14.25" customHeight="1" thickTop="1">
      <c r="A55" s="413" t="s">
        <v>0</v>
      </c>
      <c r="B55" s="416" t="s">
        <v>1</v>
      </c>
      <c r="C55" s="417"/>
      <c r="D55" s="417"/>
      <c r="E55" s="417"/>
      <c r="F55" s="417"/>
      <c r="G55" s="417"/>
      <c r="H55" s="417"/>
      <c r="I55" s="418"/>
      <c r="J55" s="416" t="s">
        <v>2</v>
      </c>
      <c r="K55" s="417"/>
      <c r="L55" s="417"/>
      <c r="M55" s="417"/>
      <c r="N55" s="417"/>
      <c r="O55" s="417"/>
      <c r="P55" s="417"/>
      <c r="Q55" s="418"/>
    </row>
    <row r="56" spans="1:17" ht="14.25" customHeight="1">
      <c r="A56" s="414"/>
      <c r="B56" s="419" t="s">
        <v>3</v>
      </c>
      <c r="C56" s="420"/>
      <c r="D56" s="421" t="s">
        <v>4</v>
      </c>
      <c r="E56" s="422"/>
      <c r="F56" s="419" t="s">
        <v>5</v>
      </c>
      <c r="G56" s="420"/>
      <c r="H56" s="419" t="s">
        <v>6</v>
      </c>
      <c r="I56" s="420"/>
      <c r="J56" s="419" t="s">
        <v>3</v>
      </c>
      <c r="K56" s="420"/>
      <c r="L56" s="421" t="s">
        <v>4</v>
      </c>
      <c r="M56" s="422"/>
      <c r="N56" s="419" t="s">
        <v>5</v>
      </c>
      <c r="O56" s="420"/>
      <c r="P56" s="419" t="s">
        <v>6</v>
      </c>
      <c r="Q56" s="420"/>
    </row>
    <row r="57" spans="1:17" ht="14.25" customHeight="1">
      <c r="A57" s="415"/>
      <c r="B57" s="94" t="s">
        <v>7</v>
      </c>
      <c r="C57" s="95" t="s">
        <v>8</v>
      </c>
      <c r="D57" s="96" t="s">
        <v>7</v>
      </c>
      <c r="E57" s="97" t="s">
        <v>8</v>
      </c>
      <c r="F57" s="94" t="s">
        <v>7</v>
      </c>
      <c r="G57" s="96" t="s">
        <v>8</v>
      </c>
      <c r="H57" s="94" t="s">
        <v>7</v>
      </c>
      <c r="I57" s="96" t="s">
        <v>8</v>
      </c>
      <c r="J57" s="98" t="s">
        <v>7</v>
      </c>
      <c r="K57" s="99" t="s">
        <v>8</v>
      </c>
      <c r="L57" s="96" t="s">
        <v>7</v>
      </c>
      <c r="M57" s="96" t="s">
        <v>8</v>
      </c>
      <c r="N57" s="94" t="s">
        <v>7</v>
      </c>
      <c r="O57" s="96" t="s">
        <v>8</v>
      </c>
      <c r="P57" s="94" t="s">
        <v>7</v>
      </c>
      <c r="Q57" s="97" t="s">
        <v>8</v>
      </c>
    </row>
    <row r="58" spans="1:17" ht="14.25" customHeight="1">
      <c r="A58" s="100" t="s">
        <v>9</v>
      </c>
      <c r="B58" s="101">
        <v>0</v>
      </c>
      <c r="C58" s="102">
        <v>0</v>
      </c>
      <c r="D58" s="101">
        <v>0</v>
      </c>
      <c r="E58" s="102">
        <v>0</v>
      </c>
      <c r="F58" s="101">
        <v>0</v>
      </c>
      <c r="G58" s="102">
        <v>0</v>
      </c>
      <c r="H58" s="101">
        <v>0</v>
      </c>
      <c r="I58" s="102">
        <v>0</v>
      </c>
      <c r="J58" s="101">
        <v>1274</v>
      </c>
      <c r="K58" s="102">
        <v>297.14028257456857</v>
      </c>
      <c r="L58" s="101">
        <v>1254</v>
      </c>
      <c r="M58" s="102">
        <v>299.94450558213731</v>
      </c>
      <c r="N58" s="101">
        <v>0</v>
      </c>
      <c r="O58" s="102">
        <v>0</v>
      </c>
      <c r="P58" s="101">
        <v>2528</v>
      </c>
      <c r="Q58" s="102">
        <v>298.53130142405087</v>
      </c>
    </row>
    <row r="59" spans="1:17" ht="14.25" customHeight="1">
      <c r="A59" s="103" t="s">
        <v>10</v>
      </c>
      <c r="B59" s="101">
        <v>2</v>
      </c>
      <c r="C59" s="102">
        <v>208.9</v>
      </c>
      <c r="D59" s="101">
        <v>1</v>
      </c>
      <c r="E59" s="102">
        <v>208.9</v>
      </c>
      <c r="F59" s="101">
        <v>0</v>
      </c>
      <c r="G59" s="102">
        <v>0</v>
      </c>
      <c r="H59" s="101">
        <v>3</v>
      </c>
      <c r="I59" s="102">
        <v>208.9</v>
      </c>
      <c r="J59" s="101">
        <v>6079</v>
      </c>
      <c r="K59" s="102">
        <v>302.79435762460889</v>
      </c>
      <c r="L59" s="101">
        <v>5907</v>
      </c>
      <c r="M59" s="102">
        <v>302.26040460470585</v>
      </c>
      <c r="N59" s="101">
        <v>0</v>
      </c>
      <c r="O59" s="102">
        <v>0</v>
      </c>
      <c r="P59" s="101">
        <v>11986</v>
      </c>
      <c r="Q59" s="102">
        <v>302.5312122476218</v>
      </c>
    </row>
    <row r="60" spans="1:17" ht="14.25" customHeight="1">
      <c r="A60" s="104" t="s">
        <v>11</v>
      </c>
      <c r="B60" s="101">
        <v>11</v>
      </c>
      <c r="C60" s="102">
        <v>249.59090909090918</v>
      </c>
      <c r="D60" s="101">
        <v>10</v>
      </c>
      <c r="E60" s="102">
        <v>228.42900000000003</v>
      </c>
      <c r="F60" s="101">
        <v>0</v>
      </c>
      <c r="G60" s="102">
        <v>0</v>
      </c>
      <c r="H60" s="101">
        <v>21</v>
      </c>
      <c r="I60" s="102">
        <v>239.51380952380956</v>
      </c>
      <c r="J60" s="101">
        <v>16199</v>
      </c>
      <c r="K60" s="102">
        <v>307.73399407370852</v>
      </c>
      <c r="L60" s="101">
        <v>15284</v>
      </c>
      <c r="M60" s="102">
        <v>303.19066736456375</v>
      </c>
      <c r="N60" s="101">
        <v>0</v>
      </c>
      <c r="O60" s="102">
        <v>0</v>
      </c>
      <c r="P60" s="101">
        <v>31483</v>
      </c>
      <c r="Q60" s="102">
        <v>305.52835276180787</v>
      </c>
    </row>
    <row r="61" spans="1:17" ht="14.25" customHeight="1">
      <c r="A61" s="104" t="s">
        <v>12</v>
      </c>
      <c r="B61" s="101">
        <v>29</v>
      </c>
      <c r="C61" s="102">
        <v>395.28103448275857</v>
      </c>
      <c r="D61" s="101">
        <v>33</v>
      </c>
      <c r="E61" s="102">
        <v>331.95393939393932</v>
      </c>
      <c r="F61" s="101">
        <v>0</v>
      </c>
      <c r="G61" s="102">
        <v>0</v>
      </c>
      <c r="H61" s="101">
        <v>62</v>
      </c>
      <c r="I61" s="102">
        <v>361.57467741935477</v>
      </c>
      <c r="J61" s="101">
        <v>29747</v>
      </c>
      <c r="K61" s="102">
        <v>305.95412512186203</v>
      </c>
      <c r="L61" s="101">
        <v>28830</v>
      </c>
      <c r="M61" s="102">
        <v>306.63176621574883</v>
      </c>
      <c r="N61" s="101">
        <v>0</v>
      </c>
      <c r="O61" s="102">
        <v>0</v>
      </c>
      <c r="P61" s="101">
        <v>58577</v>
      </c>
      <c r="Q61" s="102">
        <v>306.28764156580343</v>
      </c>
    </row>
    <row r="62" spans="1:17" ht="14.25" customHeight="1">
      <c r="A62" s="104" t="s">
        <v>13</v>
      </c>
      <c r="B62" s="101">
        <v>23</v>
      </c>
      <c r="C62" s="102">
        <v>314.9078260869565</v>
      </c>
      <c r="D62" s="101">
        <v>20</v>
      </c>
      <c r="E62" s="102">
        <v>309.77900000000005</v>
      </c>
      <c r="F62" s="101">
        <v>0</v>
      </c>
      <c r="G62" s="102">
        <v>0</v>
      </c>
      <c r="H62" s="101">
        <v>43</v>
      </c>
      <c r="I62" s="102">
        <v>312.52232558139531</v>
      </c>
      <c r="J62" s="101">
        <v>44766</v>
      </c>
      <c r="K62" s="102">
        <v>315.81369655542284</v>
      </c>
      <c r="L62" s="101">
        <v>42906</v>
      </c>
      <c r="M62" s="102">
        <v>314.1577446044854</v>
      </c>
      <c r="N62" s="101">
        <v>2</v>
      </c>
      <c r="O62" s="102">
        <v>411.935</v>
      </c>
      <c r="P62" s="101">
        <v>87674</v>
      </c>
      <c r="Q62" s="102">
        <v>315.00549763898198</v>
      </c>
    </row>
    <row r="63" spans="1:17" ht="14.25" customHeight="1">
      <c r="A63" s="104" t="s">
        <v>14</v>
      </c>
      <c r="B63" s="101">
        <v>133</v>
      </c>
      <c r="C63" s="102">
        <v>289.99796992481214</v>
      </c>
      <c r="D63" s="101">
        <v>126</v>
      </c>
      <c r="E63" s="102">
        <v>281.43079365079365</v>
      </c>
      <c r="F63" s="101">
        <v>0</v>
      </c>
      <c r="G63" s="102">
        <v>0</v>
      </c>
      <c r="H63" s="101">
        <v>259</v>
      </c>
      <c r="I63" s="102">
        <v>285.8301544401545</v>
      </c>
      <c r="J63" s="101">
        <v>5120</v>
      </c>
      <c r="K63" s="102">
        <v>502.8272460937502</v>
      </c>
      <c r="L63" s="101">
        <v>4049</v>
      </c>
      <c r="M63" s="102">
        <v>434.84183255124776</v>
      </c>
      <c r="N63" s="101">
        <v>0</v>
      </c>
      <c r="O63" s="102">
        <v>0</v>
      </c>
      <c r="P63" s="101">
        <v>9169</v>
      </c>
      <c r="Q63" s="102">
        <v>472.80511288035802</v>
      </c>
    </row>
    <row r="64" spans="1:17" ht="14.25" customHeight="1">
      <c r="A64" s="104" t="s">
        <v>15</v>
      </c>
      <c r="B64" s="101">
        <v>95</v>
      </c>
      <c r="C64" s="102">
        <v>303.8098947368423</v>
      </c>
      <c r="D64" s="101">
        <v>87</v>
      </c>
      <c r="E64" s="102">
        <v>314.00045977011496</v>
      </c>
      <c r="F64" s="101">
        <v>0</v>
      </c>
      <c r="G64" s="102">
        <v>0</v>
      </c>
      <c r="H64" s="101">
        <v>182</v>
      </c>
      <c r="I64" s="102">
        <v>308.68120879120892</v>
      </c>
      <c r="J64" s="101">
        <v>10689</v>
      </c>
      <c r="K64" s="102">
        <v>706.27181494994875</v>
      </c>
      <c r="L64" s="101">
        <v>6725</v>
      </c>
      <c r="M64" s="102">
        <v>662.60401338289955</v>
      </c>
      <c r="N64" s="101">
        <v>0</v>
      </c>
      <c r="O64" s="102">
        <v>0</v>
      </c>
      <c r="P64" s="101">
        <v>17414</v>
      </c>
      <c r="Q64" s="102">
        <v>689.40802917193071</v>
      </c>
    </row>
    <row r="65" spans="1:18" ht="14.25" customHeight="1">
      <c r="A65" s="104" t="s">
        <v>16</v>
      </c>
      <c r="B65" s="101">
        <v>98</v>
      </c>
      <c r="C65" s="102">
        <v>289.10214285714284</v>
      </c>
      <c r="D65" s="101">
        <v>108</v>
      </c>
      <c r="E65" s="102">
        <v>286.36648148148157</v>
      </c>
      <c r="F65" s="101">
        <v>0</v>
      </c>
      <c r="G65" s="102">
        <v>0</v>
      </c>
      <c r="H65" s="101">
        <v>206</v>
      </c>
      <c r="I65" s="102">
        <v>287.66791262135928</v>
      </c>
      <c r="J65" s="101">
        <v>26810</v>
      </c>
      <c r="K65" s="102">
        <v>791.93743789630594</v>
      </c>
      <c r="L65" s="101">
        <v>18473</v>
      </c>
      <c r="M65" s="102">
        <v>745.45642667677328</v>
      </c>
      <c r="N65" s="101">
        <v>0</v>
      </c>
      <c r="O65" s="102">
        <v>0</v>
      </c>
      <c r="P65" s="101">
        <v>45283</v>
      </c>
      <c r="Q65" s="102">
        <v>772.97571450654755</v>
      </c>
    </row>
    <row r="66" spans="1:18" ht="14.25" customHeight="1">
      <c r="A66" s="104" t="s">
        <v>17</v>
      </c>
      <c r="B66" s="101">
        <v>128</v>
      </c>
      <c r="C66" s="102">
        <v>279.77414062500009</v>
      </c>
      <c r="D66" s="101">
        <v>142</v>
      </c>
      <c r="E66" s="102">
        <v>296.32809859154935</v>
      </c>
      <c r="F66" s="101">
        <v>0</v>
      </c>
      <c r="G66" s="102">
        <v>0</v>
      </c>
      <c r="H66" s="101">
        <v>270</v>
      </c>
      <c r="I66" s="102">
        <v>288.48029629629639</v>
      </c>
      <c r="J66" s="101">
        <v>54889</v>
      </c>
      <c r="K66" s="102">
        <v>845.42154639363093</v>
      </c>
      <c r="L66" s="101">
        <v>41240</v>
      </c>
      <c r="M66" s="102">
        <v>780.25612245392801</v>
      </c>
      <c r="N66" s="101">
        <v>0</v>
      </c>
      <c r="O66" s="102">
        <v>0</v>
      </c>
      <c r="P66" s="101">
        <v>96129</v>
      </c>
      <c r="Q66" s="102">
        <v>817.46513279031296</v>
      </c>
    </row>
    <row r="67" spans="1:18" ht="14.25" customHeight="1">
      <c r="A67" s="104" t="s">
        <v>18</v>
      </c>
      <c r="B67" s="101">
        <v>726</v>
      </c>
      <c r="C67" s="102">
        <v>510.95988980716254</v>
      </c>
      <c r="D67" s="101">
        <v>676</v>
      </c>
      <c r="E67" s="102">
        <v>516.05631656804746</v>
      </c>
      <c r="F67" s="101">
        <v>0</v>
      </c>
      <c r="G67" s="102">
        <v>0</v>
      </c>
      <c r="H67" s="101">
        <v>1402</v>
      </c>
      <c r="I67" s="102">
        <v>513.41722539229681</v>
      </c>
      <c r="J67" s="101">
        <v>87527</v>
      </c>
      <c r="K67" s="102">
        <v>856.7520954676844</v>
      </c>
      <c r="L67" s="101">
        <v>71765</v>
      </c>
      <c r="M67" s="102">
        <v>787.02452992405654</v>
      </c>
      <c r="N67" s="101">
        <v>0</v>
      </c>
      <c r="O67" s="102">
        <v>0</v>
      </c>
      <c r="P67" s="101">
        <v>159292</v>
      </c>
      <c r="Q67" s="102">
        <v>825.33809638902096</v>
      </c>
    </row>
    <row r="68" spans="1:18" ht="14.25" customHeight="1">
      <c r="A68" s="104" t="s">
        <v>19</v>
      </c>
      <c r="B68" s="101">
        <v>2623</v>
      </c>
      <c r="C68" s="102">
        <v>559.13551277163583</v>
      </c>
      <c r="D68" s="101">
        <v>2704</v>
      </c>
      <c r="E68" s="102">
        <v>579.30193417159796</v>
      </c>
      <c r="F68" s="101">
        <v>0</v>
      </c>
      <c r="G68" s="102">
        <v>0</v>
      </c>
      <c r="H68" s="101">
        <v>5327</v>
      </c>
      <c r="I68" s="102">
        <v>569.37204430260965</v>
      </c>
      <c r="J68" s="101">
        <v>131554</v>
      </c>
      <c r="K68" s="102">
        <v>881.06314000334487</v>
      </c>
      <c r="L68" s="101">
        <v>118840</v>
      </c>
      <c r="M68" s="102">
        <v>778.63008389431036</v>
      </c>
      <c r="N68" s="101">
        <v>1</v>
      </c>
      <c r="O68" s="102">
        <v>388.92</v>
      </c>
      <c r="P68" s="101">
        <v>250395</v>
      </c>
      <c r="Q68" s="102">
        <v>832.44540989236953</v>
      </c>
    </row>
    <row r="69" spans="1:18" ht="14.25" customHeight="1">
      <c r="A69" s="104" t="s">
        <v>20</v>
      </c>
      <c r="B69" s="101">
        <v>3512</v>
      </c>
      <c r="C69" s="102">
        <v>569.64116742596934</v>
      </c>
      <c r="D69" s="101">
        <v>4258</v>
      </c>
      <c r="E69" s="102">
        <v>618.25746359793243</v>
      </c>
      <c r="F69" s="101">
        <v>0</v>
      </c>
      <c r="G69" s="102">
        <v>0</v>
      </c>
      <c r="H69" s="101">
        <v>7770</v>
      </c>
      <c r="I69" s="102">
        <v>596.28314800514806</v>
      </c>
      <c r="J69" s="101">
        <v>196654</v>
      </c>
      <c r="K69" s="102">
        <v>1092.9595959400765</v>
      </c>
      <c r="L69" s="101">
        <v>183119</v>
      </c>
      <c r="M69" s="102">
        <v>823.59237632359304</v>
      </c>
      <c r="N69" s="101">
        <v>1</v>
      </c>
      <c r="O69" s="102">
        <v>524.75</v>
      </c>
      <c r="P69" s="101">
        <v>379774</v>
      </c>
      <c r="Q69" s="102">
        <v>963.07491689794426</v>
      </c>
    </row>
    <row r="70" spans="1:18" ht="14.25" customHeight="1">
      <c r="A70" s="104" t="s">
        <v>21</v>
      </c>
      <c r="B70" s="101">
        <v>2690</v>
      </c>
      <c r="C70" s="102">
        <v>595.62887360594971</v>
      </c>
      <c r="D70" s="101">
        <v>4695</v>
      </c>
      <c r="E70" s="102">
        <v>636.23649414270392</v>
      </c>
      <c r="F70" s="101">
        <v>0</v>
      </c>
      <c r="G70" s="102">
        <v>0</v>
      </c>
      <c r="H70" s="101">
        <v>7385</v>
      </c>
      <c r="I70" s="102">
        <v>621.44509275558562</v>
      </c>
      <c r="J70" s="101">
        <v>441052</v>
      </c>
      <c r="K70" s="102">
        <v>1364.3274372863061</v>
      </c>
      <c r="L70" s="101">
        <v>347811</v>
      </c>
      <c r="M70" s="102">
        <v>1014.2576753754197</v>
      </c>
      <c r="N70" s="101">
        <v>1</v>
      </c>
      <c r="O70" s="102">
        <v>784.5</v>
      </c>
      <c r="P70" s="101">
        <v>788864</v>
      </c>
      <c r="Q70" s="102">
        <v>1209.9805615416599</v>
      </c>
    </row>
    <row r="71" spans="1:18" ht="14.25" customHeight="1">
      <c r="A71" s="104" t="s">
        <v>22</v>
      </c>
      <c r="B71" s="101">
        <v>1513</v>
      </c>
      <c r="C71" s="102">
        <v>629.33178453404071</v>
      </c>
      <c r="D71" s="101">
        <v>3668</v>
      </c>
      <c r="E71" s="102">
        <v>669.96119683751306</v>
      </c>
      <c r="F71" s="101">
        <v>0</v>
      </c>
      <c r="G71" s="102">
        <v>0</v>
      </c>
      <c r="H71" s="101">
        <v>5181</v>
      </c>
      <c r="I71" s="102">
        <v>658.09624782860476</v>
      </c>
      <c r="J71" s="101">
        <v>960677</v>
      </c>
      <c r="K71" s="102">
        <v>1423.628543631218</v>
      </c>
      <c r="L71" s="101">
        <v>794857</v>
      </c>
      <c r="M71" s="102">
        <v>1051.0306506579172</v>
      </c>
      <c r="N71" s="101">
        <v>0</v>
      </c>
      <c r="O71" s="102">
        <v>0</v>
      </c>
      <c r="P71" s="101">
        <v>1755534</v>
      </c>
      <c r="Q71" s="102">
        <v>1254.9265740794583</v>
      </c>
    </row>
    <row r="72" spans="1:18" ht="14.25" customHeight="1">
      <c r="A72" s="104" t="s">
        <v>23</v>
      </c>
      <c r="B72" s="101">
        <v>965</v>
      </c>
      <c r="C72" s="102">
        <v>595.8746735751298</v>
      </c>
      <c r="D72" s="101">
        <v>3362</v>
      </c>
      <c r="E72" s="102">
        <v>634.8525104104715</v>
      </c>
      <c r="F72" s="101">
        <v>0</v>
      </c>
      <c r="G72" s="102">
        <v>0</v>
      </c>
      <c r="H72" s="101">
        <v>4327</v>
      </c>
      <c r="I72" s="102">
        <v>626.15974116015843</v>
      </c>
      <c r="J72" s="101">
        <v>915994</v>
      </c>
      <c r="K72" s="102">
        <v>1396.5684719113895</v>
      </c>
      <c r="L72" s="101">
        <v>819103</v>
      </c>
      <c r="M72" s="102">
        <v>887.84966358320958</v>
      </c>
      <c r="N72" s="101">
        <v>5</v>
      </c>
      <c r="O72" s="102">
        <v>853.09399999999982</v>
      </c>
      <c r="P72" s="101">
        <v>1735102</v>
      </c>
      <c r="Q72" s="102">
        <v>1156.4120895025185</v>
      </c>
    </row>
    <row r="73" spans="1:18" ht="14.25" customHeight="1">
      <c r="A73" s="104" t="s">
        <v>24</v>
      </c>
      <c r="B73" s="101">
        <v>494</v>
      </c>
      <c r="C73" s="102">
        <v>573.00601214574715</v>
      </c>
      <c r="D73" s="101">
        <v>2831</v>
      </c>
      <c r="E73" s="102">
        <v>607.59640056517446</v>
      </c>
      <c r="F73" s="101">
        <v>0</v>
      </c>
      <c r="G73" s="102">
        <v>0</v>
      </c>
      <c r="H73" s="101">
        <v>3325</v>
      </c>
      <c r="I73" s="102">
        <v>602.45725714285959</v>
      </c>
      <c r="J73" s="101">
        <v>715324</v>
      </c>
      <c r="K73" s="102">
        <v>1276.403764224327</v>
      </c>
      <c r="L73" s="101">
        <v>761376</v>
      </c>
      <c r="M73" s="102">
        <v>763.71494142184508</v>
      </c>
      <c r="N73" s="101">
        <v>4</v>
      </c>
      <c r="O73" s="102">
        <v>924.93000000000006</v>
      </c>
      <c r="P73" s="101">
        <v>1476704</v>
      </c>
      <c r="Q73" s="102">
        <v>1012.0648235529945</v>
      </c>
      <c r="R73" s="113"/>
    </row>
    <row r="74" spans="1:18" ht="14.25" customHeight="1">
      <c r="A74" s="104" t="s">
        <v>25</v>
      </c>
      <c r="B74" s="101">
        <v>251</v>
      </c>
      <c r="C74" s="102">
        <v>510.80286852589717</v>
      </c>
      <c r="D74" s="101">
        <v>2200</v>
      </c>
      <c r="E74" s="102">
        <v>599.42376818182106</v>
      </c>
      <c r="F74" s="101">
        <v>0</v>
      </c>
      <c r="G74" s="102">
        <v>0</v>
      </c>
      <c r="H74" s="101">
        <v>2451</v>
      </c>
      <c r="I74" s="102">
        <v>590.3483516931891</v>
      </c>
      <c r="J74" s="101">
        <v>505782</v>
      </c>
      <c r="K74" s="102">
        <v>1115.6833429224416</v>
      </c>
      <c r="L74" s="101">
        <v>698368</v>
      </c>
      <c r="M74" s="102">
        <v>704.64696284766683</v>
      </c>
      <c r="N74" s="101">
        <v>9</v>
      </c>
      <c r="O74" s="102">
        <v>795.35444444444454</v>
      </c>
      <c r="P74" s="101">
        <v>1204159</v>
      </c>
      <c r="Q74" s="102">
        <v>877.29494268613848</v>
      </c>
    </row>
    <row r="75" spans="1:18" ht="14.25" customHeight="1">
      <c r="A75" s="104" t="s">
        <v>26</v>
      </c>
      <c r="B75" s="101">
        <v>401</v>
      </c>
      <c r="C75" s="102">
        <v>471.90124688279235</v>
      </c>
      <c r="D75" s="101">
        <v>4346</v>
      </c>
      <c r="E75" s="102">
        <v>546.90049700874602</v>
      </c>
      <c r="F75" s="101">
        <v>0</v>
      </c>
      <c r="G75" s="102">
        <v>0</v>
      </c>
      <c r="H75" s="101">
        <v>4747</v>
      </c>
      <c r="I75" s="102">
        <v>540.56497998736256</v>
      </c>
      <c r="J75" s="101">
        <v>548614</v>
      </c>
      <c r="K75" s="102">
        <v>999.18784699258561</v>
      </c>
      <c r="L75" s="101">
        <v>1118745</v>
      </c>
      <c r="M75" s="102">
        <v>666.43981637459331</v>
      </c>
      <c r="N75" s="101">
        <v>33</v>
      </c>
      <c r="O75" s="102">
        <v>649.60212121212135</v>
      </c>
      <c r="P75" s="101">
        <v>1667392</v>
      </c>
      <c r="Q75" s="102">
        <v>775.92197319525633</v>
      </c>
    </row>
    <row r="76" spans="1:18" ht="14.25" customHeight="1">
      <c r="A76" s="104" t="s">
        <v>5</v>
      </c>
      <c r="B76" s="101">
        <v>0</v>
      </c>
      <c r="C76" s="102">
        <v>0</v>
      </c>
      <c r="D76" s="101">
        <v>0</v>
      </c>
      <c r="E76" s="102">
        <v>0</v>
      </c>
      <c r="F76" s="101">
        <v>0</v>
      </c>
      <c r="G76" s="102">
        <v>0</v>
      </c>
      <c r="H76" s="101">
        <v>0</v>
      </c>
      <c r="I76" s="102">
        <v>0</v>
      </c>
      <c r="J76" s="101">
        <v>66</v>
      </c>
      <c r="K76" s="102">
        <v>1578.3995454545452</v>
      </c>
      <c r="L76" s="101">
        <v>31</v>
      </c>
      <c r="M76" s="102">
        <v>693.99290322580646</v>
      </c>
      <c r="N76" s="101">
        <v>0</v>
      </c>
      <c r="O76" s="102">
        <v>0</v>
      </c>
      <c r="P76" s="101">
        <v>97</v>
      </c>
      <c r="Q76" s="102">
        <v>1295.7541237113401</v>
      </c>
    </row>
    <row r="77" spans="1:18" ht="14.25" customHeight="1">
      <c r="A77" s="114" t="s">
        <v>6</v>
      </c>
      <c r="B77" s="115">
        <v>13694</v>
      </c>
      <c r="C77" s="116">
        <v>563.86313860084806</v>
      </c>
      <c r="D77" s="115">
        <v>29267</v>
      </c>
      <c r="E77" s="116">
        <v>604.70304199268878</v>
      </c>
      <c r="F77" s="115">
        <v>0</v>
      </c>
      <c r="G77" s="116">
        <v>0</v>
      </c>
      <c r="H77" s="115">
        <v>42961</v>
      </c>
      <c r="I77" s="116">
        <v>591.68515048532481</v>
      </c>
      <c r="J77" s="115">
        <v>4698817</v>
      </c>
      <c r="K77" s="116">
        <v>1231.8582862324708</v>
      </c>
      <c r="L77" s="115">
        <v>5078683</v>
      </c>
      <c r="M77" s="116">
        <v>810.38983927329002</v>
      </c>
      <c r="N77" s="115">
        <v>56</v>
      </c>
      <c r="O77" s="116">
        <v>697.8980357142857</v>
      </c>
      <c r="P77" s="115">
        <v>9777556</v>
      </c>
      <c r="Q77" s="116">
        <v>1012.9350155928529</v>
      </c>
    </row>
    <row r="78" spans="1:18" ht="14.25" customHeight="1" thickBot="1">
      <c r="A78" s="118" t="s">
        <v>27</v>
      </c>
      <c r="B78" s="108">
        <v>59.793000146134737</v>
      </c>
      <c r="C78" s="108" t="s">
        <v>28</v>
      </c>
      <c r="D78" s="108">
        <v>68.319927684540872</v>
      </c>
      <c r="E78" s="108" t="s">
        <v>28</v>
      </c>
      <c r="F78" s="108">
        <v>0</v>
      </c>
      <c r="G78" s="108">
        <v>0</v>
      </c>
      <c r="H78" s="108">
        <v>65.606111343658441</v>
      </c>
      <c r="I78" s="108" t="s">
        <v>28</v>
      </c>
      <c r="J78" s="108">
        <v>70.353536765187741</v>
      </c>
      <c r="K78" s="108" t="s">
        <v>28</v>
      </c>
      <c r="L78" s="108">
        <v>73.700737045125379</v>
      </c>
      <c r="M78" s="108" t="s">
        <v>28</v>
      </c>
      <c r="N78" s="108">
        <v>80.912280701754383</v>
      </c>
      <c r="O78" s="108" t="s">
        <v>28</v>
      </c>
      <c r="P78" s="108">
        <v>72.091518008893658</v>
      </c>
      <c r="Q78" s="108" t="s">
        <v>28</v>
      </c>
    </row>
    <row r="79" spans="1:18" ht="16.350000000000001" customHeight="1" thickTop="1">
      <c r="A79" s="91" t="s">
        <v>196</v>
      </c>
    </row>
    <row r="80" spans="1:18">
      <c r="P80" s="117" t="s">
        <v>141</v>
      </c>
    </row>
    <row r="83" spans="18:18">
      <c r="R83" s="113"/>
    </row>
  </sheetData>
  <mergeCells count="36">
    <mergeCell ref="A55:A57"/>
    <mergeCell ref="B55:I55"/>
    <mergeCell ref="J55:Q55"/>
    <mergeCell ref="B56:C56"/>
    <mergeCell ref="D56:E56"/>
    <mergeCell ref="P56:Q56"/>
    <mergeCell ref="F56:G56"/>
    <mergeCell ref="H56:I56"/>
    <mergeCell ref="J56:K56"/>
    <mergeCell ref="L56:M56"/>
    <mergeCell ref="N56:O56"/>
    <mergeCell ref="A30:A32"/>
    <mergeCell ref="B30:I30"/>
    <mergeCell ref="J30:Q30"/>
    <mergeCell ref="B31:C31"/>
    <mergeCell ref="D31:E31"/>
    <mergeCell ref="F31:G31"/>
    <mergeCell ref="H31:I31"/>
    <mergeCell ref="J31:K31"/>
    <mergeCell ref="L31:M31"/>
    <mergeCell ref="N31:O31"/>
    <mergeCell ref="P31:Q31"/>
    <mergeCell ref="A1:Q1"/>
    <mergeCell ref="A2:Q2"/>
    <mergeCell ref="A3:Q3"/>
    <mergeCell ref="A5:A7"/>
    <mergeCell ref="B5:I5"/>
    <mergeCell ref="J5:Q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U2" location="Indice!A1" display="Volver al índice"/>
  </hyperlinks>
  <printOptions horizontalCentered="1" verticalCentered="1"/>
  <pageMargins left="0.19685039370078741" right="0.19685039370078741" top="0" bottom="0" header="0" footer="0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AO83"/>
  <sheetViews>
    <sheetView showGridLines="0" showRowColHeaders="0" showZeros="0" showOutlineSymbols="0" zoomScaleNormal="100" workbookViewId="0">
      <pane ySplit="4" topLeftCell="A5" activePane="bottomLeft" state="frozen"/>
      <selection activeCell="I78" sqref="I78"/>
      <selection pane="bottomLeft" activeCell="M68" sqref="M68"/>
    </sheetView>
  </sheetViews>
  <sheetFormatPr baseColWidth="10" defaultColWidth="11.5703125" defaultRowHeight="15.75"/>
  <cols>
    <col min="1" max="1" width="8" style="37" customWidth="1"/>
    <col min="2" max="2" width="6.7109375" style="37" customWidth="1"/>
    <col min="3" max="8" width="20" style="37" customWidth="1"/>
    <col min="9" max="9" width="11.5703125" style="37"/>
    <col min="10" max="10" width="11.85546875" style="38" bestFit="1" customWidth="1"/>
    <col min="11" max="11" width="11.85546875" style="38" customWidth="1"/>
    <col min="12" max="30" width="11.5703125" style="38"/>
    <col min="31" max="16384" width="11.5703125" style="37"/>
  </cols>
  <sheetData>
    <row r="1" spans="1:10" s="38" customFormat="1" ht="18.75">
      <c r="A1" s="119" t="s">
        <v>124</v>
      </c>
      <c r="B1" s="120"/>
      <c r="C1" s="120"/>
      <c r="D1" s="120"/>
      <c r="E1" s="120"/>
      <c r="F1" s="120"/>
      <c r="G1" s="120"/>
      <c r="H1" s="120"/>
      <c r="I1" s="37"/>
    </row>
    <row r="2" spans="1:10" s="38" customFormat="1" ht="18.75">
      <c r="A2" s="119" t="s">
        <v>125</v>
      </c>
      <c r="B2" s="120"/>
      <c r="C2" s="120"/>
      <c r="D2" s="120"/>
      <c r="E2" s="120"/>
      <c r="F2" s="120"/>
      <c r="G2" s="120"/>
      <c r="H2" s="120"/>
      <c r="I2" s="37"/>
      <c r="J2" s="9" t="s">
        <v>188</v>
      </c>
    </row>
    <row r="4" spans="1:10" s="38" customFormat="1" ht="32.1" customHeight="1">
      <c r="A4" s="121" t="s">
        <v>126</v>
      </c>
      <c r="B4" s="122"/>
      <c r="C4" s="123" t="s">
        <v>127</v>
      </c>
      <c r="D4" s="123" t="s">
        <v>50</v>
      </c>
      <c r="E4" s="123" t="s">
        <v>51</v>
      </c>
      <c r="F4" s="123" t="s">
        <v>116</v>
      </c>
      <c r="G4" s="124" t="s">
        <v>128</v>
      </c>
      <c r="H4" s="125" t="s">
        <v>46</v>
      </c>
      <c r="I4" s="126"/>
    </row>
    <row r="5" spans="1:10" s="38" customFormat="1">
      <c r="A5" s="65"/>
      <c r="B5" s="65"/>
      <c r="C5" s="127"/>
      <c r="D5" s="65"/>
      <c r="E5" s="65"/>
      <c r="F5" s="65"/>
      <c r="G5" s="65"/>
      <c r="H5" s="65"/>
      <c r="I5" s="37"/>
    </row>
    <row r="6" spans="1:10" s="38" customFormat="1">
      <c r="A6" s="128">
        <v>2010</v>
      </c>
      <c r="B6" s="128"/>
      <c r="C6" s="129">
        <v>936895</v>
      </c>
      <c r="D6" s="129">
        <v>5193107</v>
      </c>
      <c r="E6" s="129">
        <v>2300877</v>
      </c>
      <c r="F6" s="129">
        <v>271182</v>
      </c>
      <c r="G6" s="129">
        <v>37671</v>
      </c>
      <c r="H6" s="129">
        <v>8739732</v>
      </c>
      <c r="I6" s="37"/>
    </row>
    <row r="7" spans="1:10" s="38" customFormat="1">
      <c r="A7" s="128">
        <v>2011</v>
      </c>
      <c r="B7" s="128"/>
      <c r="C7" s="129">
        <v>942883</v>
      </c>
      <c r="D7" s="129">
        <v>5289994</v>
      </c>
      <c r="E7" s="129">
        <v>2319204</v>
      </c>
      <c r="F7" s="129">
        <v>275993</v>
      </c>
      <c r="G7" s="129">
        <v>38203</v>
      </c>
      <c r="H7" s="129">
        <v>8866277</v>
      </c>
      <c r="I7" s="37"/>
    </row>
    <row r="8" spans="1:10" s="38" customFormat="1">
      <c r="A8" s="128">
        <v>2012</v>
      </c>
      <c r="B8" s="128"/>
      <c r="C8" s="129">
        <v>943021</v>
      </c>
      <c r="D8" s="129">
        <v>5391504</v>
      </c>
      <c r="E8" s="129">
        <v>2331726</v>
      </c>
      <c r="F8" s="129">
        <v>294827</v>
      </c>
      <c r="G8" s="129">
        <v>37967</v>
      </c>
      <c r="H8" s="129">
        <v>8999045</v>
      </c>
      <c r="I8" s="37"/>
    </row>
    <row r="9" spans="1:10" s="38" customFormat="1">
      <c r="A9" s="128">
        <v>2013</v>
      </c>
      <c r="B9" s="128"/>
      <c r="C9" s="129">
        <v>933433</v>
      </c>
      <c r="D9" s="129">
        <v>5513570</v>
      </c>
      <c r="E9" s="129">
        <v>2345901</v>
      </c>
      <c r="F9" s="129">
        <v>315013</v>
      </c>
      <c r="G9" s="129">
        <v>38049</v>
      </c>
      <c r="H9" s="129">
        <v>9145966</v>
      </c>
      <c r="I9" s="37"/>
    </row>
    <row r="10" spans="1:10" s="38" customFormat="1">
      <c r="A10" s="128">
        <v>2014</v>
      </c>
      <c r="B10" s="128"/>
      <c r="C10" s="129">
        <v>929568</v>
      </c>
      <c r="D10" s="129">
        <v>5611105</v>
      </c>
      <c r="E10" s="129">
        <v>2355965</v>
      </c>
      <c r="F10" s="129">
        <v>335637</v>
      </c>
      <c r="G10" s="129">
        <v>38667</v>
      </c>
      <c r="H10" s="129">
        <v>9270942</v>
      </c>
      <c r="I10" s="37"/>
    </row>
    <row r="11" spans="1:10" s="38" customFormat="1">
      <c r="A11" s="128">
        <v>2015</v>
      </c>
      <c r="B11" s="128"/>
      <c r="C11" s="129">
        <v>936666</v>
      </c>
      <c r="D11" s="129">
        <v>5686678</v>
      </c>
      <c r="E11" s="129">
        <v>2358932</v>
      </c>
      <c r="F11" s="129">
        <v>339166</v>
      </c>
      <c r="G11" s="129">
        <v>39357</v>
      </c>
      <c r="H11" s="129">
        <v>9360799</v>
      </c>
      <c r="I11" s="37"/>
    </row>
    <row r="12" spans="1:10" s="38" customFormat="1">
      <c r="A12" s="128">
        <v>2016</v>
      </c>
      <c r="B12" s="128"/>
      <c r="C12" s="130">
        <v>944600</v>
      </c>
      <c r="D12" s="130">
        <v>5784748</v>
      </c>
      <c r="E12" s="130">
        <v>2364388</v>
      </c>
      <c r="F12" s="130">
        <v>339471</v>
      </c>
      <c r="G12" s="130">
        <v>40275</v>
      </c>
      <c r="H12" s="129">
        <v>9473482</v>
      </c>
      <c r="I12" s="37"/>
    </row>
    <row r="13" spans="1:10" s="38" customFormat="1">
      <c r="A13" s="128">
        <v>2017</v>
      </c>
      <c r="B13" s="128"/>
      <c r="C13" s="129">
        <v>951871</v>
      </c>
      <c r="D13" s="129">
        <v>5884135</v>
      </c>
      <c r="E13" s="129">
        <v>2365468</v>
      </c>
      <c r="F13" s="129">
        <v>339052</v>
      </c>
      <c r="G13" s="129">
        <v>41244</v>
      </c>
      <c r="H13" s="129">
        <v>9581770</v>
      </c>
      <c r="I13" s="37"/>
    </row>
    <row r="14" spans="1:10" s="38" customFormat="1">
      <c r="A14" s="128">
        <v>2018</v>
      </c>
      <c r="B14" s="128"/>
      <c r="C14" s="129">
        <v>955269</v>
      </c>
      <c r="D14" s="129">
        <v>5994755</v>
      </c>
      <c r="E14" s="129">
        <v>2365497</v>
      </c>
      <c r="F14" s="129">
        <v>338470</v>
      </c>
      <c r="G14" s="129">
        <v>42281</v>
      </c>
      <c r="H14" s="129">
        <v>9696272</v>
      </c>
      <c r="I14" s="37"/>
    </row>
    <row r="15" spans="1:10" s="38" customFormat="1">
      <c r="A15" s="128">
        <v>2019</v>
      </c>
      <c r="B15" s="128"/>
      <c r="C15" s="130">
        <v>962035</v>
      </c>
      <c r="D15" s="130">
        <v>6089294</v>
      </c>
      <c r="E15" s="130">
        <v>2366788</v>
      </c>
      <c r="F15" s="130">
        <v>340106</v>
      </c>
      <c r="G15" s="130">
        <v>43156</v>
      </c>
      <c r="H15" s="129">
        <v>9801379</v>
      </c>
      <c r="I15" s="37"/>
    </row>
    <row r="16" spans="1:10">
      <c r="A16" s="128"/>
      <c r="B16" s="128"/>
      <c r="C16" s="129"/>
      <c r="D16" s="129"/>
      <c r="E16" s="129"/>
      <c r="F16" s="129"/>
      <c r="G16" s="129"/>
      <c r="H16" s="129"/>
    </row>
    <row r="17" spans="1:9">
      <c r="A17" s="128">
        <v>2019</v>
      </c>
      <c r="B17" s="128" t="s">
        <v>129</v>
      </c>
      <c r="C17" s="129">
        <v>954031</v>
      </c>
      <c r="D17" s="129">
        <v>6000191</v>
      </c>
      <c r="E17" s="129">
        <v>2361540</v>
      </c>
      <c r="F17" s="129">
        <v>337866</v>
      </c>
      <c r="G17" s="129">
        <v>42242</v>
      </c>
      <c r="H17" s="129">
        <v>9695870</v>
      </c>
    </row>
    <row r="18" spans="1:9">
      <c r="A18" s="128"/>
      <c r="B18" s="128" t="s">
        <v>130</v>
      </c>
      <c r="C18" s="129">
        <v>953111</v>
      </c>
      <c r="D18" s="129">
        <v>6012434</v>
      </c>
      <c r="E18" s="129">
        <v>2361111</v>
      </c>
      <c r="F18" s="129">
        <v>338359</v>
      </c>
      <c r="G18" s="129">
        <v>42125</v>
      </c>
      <c r="H18" s="129">
        <v>9707140</v>
      </c>
      <c r="I18" s="55"/>
    </row>
    <row r="19" spans="1:9">
      <c r="A19" s="128"/>
      <c r="B19" s="128" t="s">
        <v>131</v>
      </c>
      <c r="C19" s="129">
        <v>954552</v>
      </c>
      <c r="D19" s="129">
        <v>6010977</v>
      </c>
      <c r="E19" s="129">
        <v>2358581</v>
      </c>
      <c r="F19" s="129">
        <v>339082</v>
      </c>
      <c r="G19" s="129">
        <v>42244</v>
      </c>
      <c r="H19" s="129">
        <v>9705436</v>
      </c>
      <c r="I19" s="55"/>
    </row>
    <row r="20" spans="1:9">
      <c r="A20" s="128"/>
      <c r="B20" s="128" t="s">
        <v>132</v>
      </c>
      <c r="C20" s="129">
        <v>955675</v>
      </c>
      <c r="D20" s="129">
        <v>6017292</v>
      </c>
      <c r="E20" s="129">
        <v>2359938</v>
      </c>
      <c r="F20" s="129">
        <v>339993</v>
      </c>
      <c r="G20" s="129">
        <v>42390</v>
      </c>
      <c r="H20" s="129">
        <v>9715288</v>
      </c>
      <c r="I20" s="55"/>
    </row>
    <row r="21" spans="1:9">
      <c r="A21" s="128"/>
      <c r="B21" s="128" t="s">
        <v>133</v>
      </c>
      <c r="C21" s="129">
        <v>955782</v>
      </c>
      <c r="D21" s="129">
        <v>6014303</v>
      </c>
      <c r="E21" s="129">
        <v>2355943</v>
      </c>
      <c r="F21" s="129">
        <v>339445</v>
      </c>
      <c r="G21" s="129">
        <v>42473</v>
      </c>
      <c r="H21" s="129">
        <v>9707946</v>
      </c>
      <c r="I21" s="55"/>
    </row>
    <row r="22" spans="1:9">
      <c r="A22" s="128"/>
      <c r="B22" s="128" t="s">
        <v>134</v>
      </c>
      <c r="C22" s="129">
        <v>958273</v>
      </c>
      <c r="D22" s="129">
        <v>6030746</v>
      </c>
      <c r="E22" s="129">
        <v>2360822</v>
      </c>
      <c r="F22" s="129">
        <v>340773</v>
      </c>
      <c r="G22" s="129">
        <v>42620</v>
      </c>
      <c r="H22" s="129">
        <v>9733234</v>
      </c>
      <c r="I22" s="55"/>
    </row>
    <row r="23" spans="1:9">
      <c r="A23" s="128"/>
      <c r="B23" s="128" t="s">
        <v>135</v>
      </c>
      <c r="C23" s="129">
        <v>959221</v>
      </c>
      <c r="D23" s="129">
        <v>6039967</v>
      </c>
      <c r="E23" s="129">
        <v>2361900</v>
      </c>
      <c r="F23" s="129">
        <v>341333</v>
      </c>
      <c r="G23" s="129">
        <v>42700</v>
      </c>
      <c r="H23" s="129">
        <v>9745121</v>
      </c>
      <c r="I23" s="55"/>
    </row>
    <row r="24" spans="1:9">
      <c r="A24" s="128"/>
      <c r="B24" s="128" t="s">
        <v>136</v>
      </c>
      <c r="C24" s="129">
        <v>960052</v>
      </c>
      <c r="D24" s="129">
        <v>6048718</v>
      </c>
      <c r="E24" s="129">
        <v>2362694</v>
      </c>
      <c r="F24" s="129">
        <v>341942</v>
      </c>
      <c r="G24" s="129">
        <v>42736</v>
      </c>
      <c r="H24" s="129">
        <v>9756142</v>
      </c>
      <c r="I24" s="55"/>
    </row>
    <row r="25" spans="1:9">
      <c r="A25" s="128"/>
      <c r="B25" s="128" t="s">
        <v>137</v>
      </c>
      <c r="C25" s="131">
        <v>958827</v>
      </c>
      <c r="D25" s="131">
        <v>6054949</v>
      </c>
      <c r="E25" s="131">
        <v>2361941</v>
      </c>
      <c r="F25" s="131">
        <v>341854</v>
      </c>
      <c r="G25" s="131">
        <v>42728</v>
      </c>
      <c r="H25" s="129">
        <v>9760299</v>
      </c>
      <c r="I25" s="55"/>
    </row>
    <row r="26" spans="1:9">
      <c r="A26" s="128"/>
      <c r="B26" s="128" t="s">
        <v>138</v>
      </c>
      <c r="C26" s="129">
        <v>958551</v>
      </c>
      <c r="D26" s="129">
        <v>6064093</v>
      </c>
      <c r="E26" s="129">
        <v>2363141</v>
      </c>
      <c r="F26" s="129">
        <v>340228</v>
      </c>
      <c r="G26" s="129">
        <v>42788</v>
      </c>
      <c r="H26" s="129">
        <v>9768801</v>
      </c>
      <c r="I26" s="55"/>
    </row>
    <row r="27" spans="1:9">
      <c r="A27" s="128"/>
      <c r="B27" s="128" t="s">
        <v>139</v>
      </c>
      <c r="C27" s="130">
        <v>959894</v>
      </c>
      <c r="D27" s="130">
        <v>6076942</v>
      </c>
      <c r="E27" s="130">
        <v>2365036</v>
      </c>
      <c r="F27" s="130">
        <v>339384</v>
      </c>
      <c r="G27" s="130">
        <v>43006</v>
      </c>
      <c r="H27" s="129">
        <v>9784262</v>
      </c>
      <c r="I27" s="55"/>
    </row>
    <row r="28" spans="1:9">
      <c r="A28" s="128"/>
      <c r="B28" s="128" t="s">
        <v>140</v>
      </c>
      <c r="C28" s="129">
        <v>962035</v>
      </c>
      <c r="D28" s="129">
        <v>6089294</v>
      </c>
      <c r="E28" s="129">
        <v>2366788</v>
      </c>
      <c r="F28" s="129">
        <v>340106</v>
      </c>
      <c r="G28" s="129">
        <v>43156</v>
      </c>
      <c r="H28" s="129">
        <v>9801379</v>
      </c>
      <c r="I28" s="55"/>
    </row>
    <row r="29" spans="1:9">
      <c r="A29" s="128">
        <v>2020</v>
      </c>
      <c r="B29" s="128" t="s">
        <v>129</v>
      </c>
      <c r="C29" s="129">
        <v>960706</v>
      </c>
      <c r="D29" s="129">
        <v>6094290</v>
      </c>
      <c r="E29" s="129">
        <v>2363223</v>
      </c>
      <c r="F29" s="129">
        <v>339620</v>
      </c>
      <c r="G29" s="129">
        <v>43177</v>
      </c>
      <c r="H29" s="129">
        <v>9801016</v>
      </c>
      <c r="I29" s="55"/>
    </row>
    <row r="30" spans="1:9">
      <c r="A30" s="128"/>
      <c r="B30" s="128" t="s">
        <v>130</v>
      </c>
      <c r="C30" s="129">
        <v>958823</v>
      </c>
      <c r="D30" s="129">
        <v>6102437</v>
      </c>
      <c r="E30" s="129">
        <v>2361066</v>
      </c>
      <c r="F30" s="129">
        <v>339765</v>
      </c>
      <c r="G30" s="129">
        <v>43057</v>
      </c>
      <c r="H30" s="129">
        <v>9805148</v>
      </c>
      <c r="I30" s="55"/>
    </row>
    <row r="31" spans="1:9">
      <c r="A31" s="128"/>
      <c r="B31" s="128" t="s">
        <v>131</v>
      </c>
      <c r="C31" s="129">
        <v>958824</v>
      </c>
      <c r="D31" s="129">
        <v>6097333</v>
      </c>
      <c r="E31" s="129">
        <v>2359666</v>
      </c>
      <c r="F31" s="129">
        <v>340456</v>
      </c>
      <c r="G31" s="129">
        <v>43116</v>
      </c>
      <c r="H31" s="129">
        <v>9799395</v>
      </c>
      <c r="I31" s="55"/>
    </row>
    <row r="32" spans="1:9">
      <c r="A32" s="128"/>
      <c r="B32" s="128" t="s">
        <v>132</v>
      </c>
      <c r="C32" s="129">
        <v>957192</v>
      </c>
      <c r="D32" s="129">
        <v>6094913</v>
      </c>
      <c r="E32" s="129">
        <v>2356800</v>
      </c>
      <c r="F32" s="129">
        <v>340639</v>
      </c>
      <c r="G32" s="129">
        <v>43101</v>
      </c>
      <c r="H32" s="129">
        <v>9792645</v>
      </c>
      <c r="I32" s="55"/>
    </row>
    <row r="33" spans="1:41">
      <c r="A33" s="128"/>
      <c r="B33" s="128" t="s">
        <v>133</v>
      </c>
      <c r="C33" s="129">
        <v>953905</v>
      </c>
      <c r="D33" s="129">
        <v>6073499</v>
      </c>
      <c r="E33" s="129">
        <v>2343975</v>
      </c>
      <c r="F33" s="129">
        <v>339814</v>
      </c>
      <c r="G33" s="129">
        <v>42944</v>
      </c>
      <c r="H33" s="129">
        <v>9754137</v>
      </c>
      <c r="I33" s="55"/>
      <c r="AB33" s="37"/>
      <c r="AC33" s="37"/>
      <c r="AD33" s="37"/>
    </row>
    <row r="34" spans="1:41">
      <c r="A34" s="128"/>
      <c r="B34" s="128" t="s">
        <v>134</v>
      </c>
      <c r="C34" s="129">
        <v>951530</v>
      </c>
      <c r="D34" s="129">
        <v>6074345</v>
      </c>
      <c r="E34" s="129">
        <v>2346038</v>
      </c>
      <c r="F34" s="129">
        <v>339906</v>
      </c>
      <c r="G34" s="129">
        <v>42921</v>
      </c>
      <c r="H34" s="129">
        <v>9754740</v>
      </c>
      <c r="I34" s="55"/>
    </row>
    <row r="35" spans="1:41">
      <c r="A35" s="128"/>
      <c r="B35" s="128" t="s">
        <v>135</v>
      </c>
      <c r="C35" s="129">
        <v>950820</v>
      </c>
      <c r="D35" s="129">
        <v>6081618</v>
      </c>
      <c r="E35" s="129">
        <v>2351398</v>
      </c>
      <c r="F35" s="129">
        <v>340212</v>
      </c>
      <c r="G35" s="129">
        <v>43002</v>
      </c>
      <c r="H35" s="129">
        <v>9767050</v>
      </c>
      <c r="I35" s="55"/>
    </row>
    <row r="36" spans="1:41">
      <c r="A36" s="128"/>
      <c r="B36" s="132" t="s">
        <v>136</v>
      </c>
      <c r="C36" s="133">
        <v>950119</v>
      </c>
      <c r="D36" s="133">
        <v>6091312</v>
      </c>
      <c r="E36" s="133">
        <v>2352543</v>
      </c>
      <c r="F36" s="133">
        <v>340621</v>
      </c>
      <c r="G36" s="133">
        <v>42961</v>
      </c>
      <c r="H36" s="134">
        <v>9777556</v>
      </c>
      <c r="I36" s="55"/>
    </row>
    <row r="37" spans="1:41">
      <c r="A37" s="128"/>
      <c r="B37" s="128" t="s">
        <v>137</v>
      </c>
      <c r="C37" s="129" t="s">
        <v>141</v>
      </c>
      <c r="D37" s="129" t="s">
        <v>141</v>
      </c>
      <c r="E37" s="129" t="s">
        <v>141</v>
      </c>
      <c r="F37" s="129" t="s">
        <v>141</v>
      </c>
      <c r="G37" s="129" t="s">
        <v>141</v>
      </c>
      <c r="H37" s="129" t="s">
        <v>141</v>
      </c>
      <c r="I37" s="55"/>
    </row>
    <row r="38" spans="1:41">
      <c r="A38" s="128"/>
      <c r="B38" s="128" t="s">
        <v>138</v>
      </c>
      <c r="C38" s="130" t="s">
        <v>141</v>
      </c>
      <c r="D38" s="130" t="s">
        <v>141</v>
      </c>
      <c r="E38" s="130" t="s">
        <v>141</v>
      </c>
      <c r="F38" s="130" t="s">
        <v>141</v>
      </c>
      <c r="G38" s="130" t="s">
        <v>141</v>
      </c>
      <c r="H38" s="129" t="s">
        <v>141</v>
      </c>
      <c r="I38" s="55"/>
    </row>
    <row r="39" spans="1:41">
      <c r="A39" s="135"/>
      <c r="B39" s="128" t="s">
        <v>139</v>
      </c>
      <c r="C39" s="129" t="s">
        <v>141</v>
      </c>
      <c r="D39" s="129" t="s">
        <v>141</v>
      </c>
      <c r="E39" s="129" t="s">
        <v>141</v>
      </c>
      <c r="F39" s="129" t="s">
        <v>141</v>
      </c>
      <c r="G39" s="129" t="s">
        <v>141</v>
      </c>
      <c r="H39" s="129" t="s">
        <v>141</v>
      </c>
    </row>
    <row r="40" spans="1:41">
      <c r="A40" s="135"/>
      <c r="B40" s="128" t="s">
        <v>140</v>
      </c>
      <c r="C40" s="129" t="s">
        <v>141</v>
      </c>
      <c r="D40" s="129" t="s">
        <v>141</v>
      </c>
      <c r="E40" s="129" t="s">
        <v>141</v>
      </c>
      <c r="F40" s="129" t="s">
        <v>141</v>
      </c>
      <c r="G40" s="129" t="s">
        <v>141</v>
      </c>
      <c r="H40" s="129" t="s">
        <v>141</v>
      </c>
    </row>
    <row r="41" spans="1:41">
      <c r="A41" s="135"/>
      <c r="B41" s="128"/>
      <c r="C41" s="129"/>
      <c r="D41" s="129"/>
      <c r="E41" s="129"/>
      <c r="F41" s="129"/>
      <c r="G41" s="129"/>
      <c r="H41" s="129"/>
    </row>
    <row r="42" spans="1:41">
      <c r="A42" s="128"/>
      <c r="B42" s="128"/>
      <c r="C42" s="134" t="s">
        <v>142</v>
      </c>
      <c r="D42" s="129"/>
      <c r="E42" s="129"/>
      <c r="F42" s="129"/>
      <c r="G42" s="129"/>
      <c r="H42" s="129"/>
    </row>
    <row r="43" spans="1:41">
      <c r="A43" s="128">
        <v>2010</v>
      </c>
      <c r="B43" s="128"/>
      <c r="C43" s="136">
        <v>0.64605465145384233</v>
      </c>
      <c r="D43" s="136">
        <v>2.0740877893759446</v>
      </c>
      <c r="E43" s="136">
        <v>0.85947739636256237</v>
      </c>
      <c r="F43" s="136">
        <v>1.7392870273798877</v>
      </c>
      <c r="G43" s="136">
        <v>-0.43609261021249068</v>
      </c>
      <c r="H43" s="136">
        <v>1.5761404508701116</v>
      </c>
    </row>
    <row r="44" spans="1:41">
      <c r="A44" s="128">
        <v>2011</v>
      </c>
      <c r="B44" s="128"/>
      <c r="C44" s="136">
        <v>0.63913245347664294</v>
      </c>
      <c r="D44" s="136">
        <v>1.8656846469753186</v>
      </c>
      <c r="E44" s="136">
        <v>0.79652236951388566</v>
      </c>
      <c r="F44" s="136">
        <v>1.7740853006467994</v>
      </c>
      <c r="G44" s="136">
        <v>1.4122269119481778</v>
      </c>
      <c r="H44" s="136">
        <v>1.4479276938926811</v>
      </c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</row>
    <row r="45" spans="1:41">
      <c r="A45" s="128">
        <v>2012</v>
      </c>
      <c r="B45" s="128"/>
      <c r="C45" s="137">
        <v>1.4635962256193125E-2</v>
      </c>
      <c r="D45" s="137">
        <v>1.9189057681350929</v>
      </c>
      <c r="E45" s="137">
        <v>0.53992662999891028</v>
      </c>
      <c r="F45" s="137">
        <v>6.8240861181261936</v>
      </c>
      <c r="G45" s="137">
        <v>-0.61775253252361884</v>
      </c>
      <c r="H45" s="137">
        <v>1.4974492676012696</v>
      </c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</row>
    <row r="46" spans="1:41">
      <c r="A46" s="128">
        <v>2013</v>
      </c>
      <c r="B46" s="128"/>
      <c r="C46" s="136">
        <v>-1.0167323951428386</v>
      </c>
      <c r="D46" s="136">
        <v>2.2640435767088407</v>
      </c>
      <c r="E46" s="136">
        <v>0.60791876918642185</v>
      </c>
      <c r="F46" s="136">
        <v>6.8467270636678457</v>
      </c>
      <c r="G46" s="136">
        <v>0.21597703268627644</v>
      </c>
      <c r="H46" s="136">
        <v>1.6326287956110797</v>
      </c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</row>
    <row r="47" spans="1:41">
      <c r="A47" s="128">
        <v>2014</v>
      </c>
      <c r="B47" s="128"/>
      <c r="C47" s="136">
        <v>-0.41406292685174373</v>
      </c>
      <c r="D47" s="136">
        <v>1.7689990332942163</v>
      </c>
      <c r="E47" s="136">
        <v>0.42900361097932826</v>
      </c>
      <c r="F47" s="136">
        <v>6.5470313923552403</v>
      </c>
      <c r="G47" s="136">
        <v>1.6242213987226917</v>
      </c>
      <c r="H47" s="136">
        <v>1.3664603607754566</v>
      </c>
    </row>
    <row r="48" spans="1:41">
      <c r="A48" s="128">
        <v>2015</v>
      </c>
      <c r="B48" s="128"/>
      <c r="C48" s="136">
        <v>0.7635805019105657</v>
      </c>
      <c r="D48" s="136">
        <v>1.3468470114175402</v>
      </c>
      <c r="E48" s="136">
        <v>0.12593565693888031</v>
      </c>
      <c r="F48" s="136">
        <v>1.0514335427858068</v>
      </c>
      <c r="G48" s="136">
        <v>1.7844673752812401</v>
      </c>
      <c r="H48" s="136">
        <v>0.96923268422992592</v>
      </c>
    </row>
    <row r="49" spans="1:8">
      <c r="A49" s="128">
        <v>2016</v>
      </c>
      <c r="B49" s="128"/>
      <c r="C49" s="136">
        <v>0.84704686622552039</v>
      </c>
      <c r="D49" s="136">
        <v>1.724556938163202</v>
      </c>
      <c r="E49" s="136">
        <v>0.23129110970558919</v>
      </c>
      <c r="F49" s="136">
        <v>8.9926466685930073E-2</v>
      </c>
      <c r="G49" s="136">
        <v>2.3324948547907676</v>
      </c>
      <c r="H49" s="136">
        <v>1.2037754469463646</v>
      </c>
    </row>
    <row r="50" spans="1:8">
      <c r="A50" s="128">
        <v>2017</v>
      </c>
      <c r="B50" s="128"/>
      <c r="C50" s="136">
        <v>0.76974380690240096</v>
      </c>
      <c r="D50" s="136">
        <v>1.7180869417302125</v>
      </c>
      <c r="E50" s="136">
        <v>4.5677782157582669E-2</v>
      </c>
      <c r="F50" s="136">
        <v>-0.12342733252619364</v>
      </c>
      <c r="G50" s="136">
        <v>2.4059590316573454</v>
      </c>
      <c r="H50" s="136">
        <v>1.1430643980745447</v>
      </c>
    </row>
    <row r="51" spans="1:8">
      <c r="A51" s="128">
        <v>2018</v>
      </c>
      <c r="B51" s="128"/>
      <c r="C51" s="136">
        <v>0.35698114555438032</v>
      </c>
      <c r="D51" s="136">
        <v>1.879970462948255</v>
      </c>
      <c r="E51" s="136">
        <v>1.2259730421293469E-3</v>
      </c>
      <c r="F51" s="136">
        <v>-0.17165508535563756</v>
      </c>
      <c r="G51" s="136">
        <v>2.5143051110464443</v>
      </c>
      <c r="H51" s="136">
        <v>1.1949984188724949</v>
      </c>
    </row>
    <row r="52" spans="1:8">
      <c r="A52" s="128">
        <v>2019</v>
      </c>
      <c r="B52" s="128"/>
      <c r="C52" s="136">
        <v>0.70828216973439773</v>
      </c>
      <c r="D52" s="136">
        <v>1.5770285858221156</v>
      </c>
      <c r="E52" s="136">
        <v>5.4576268750294865E-2</v>
      </c>
      <c r="F52" s="136">
        <v>0.48335155257481777</v>
      </c>
      <c r="G52" s="136">
        <v>2.0694874766443494</v>
      </c>
      <c r="H52" s="136">
        <v>1.0839939308633362</v>
      </c>
    </row>
    <row r="53" spans="1:8">
      <c r="A53" s="128"/>
      <c r="B53" s="128"/>
      <c r="C53" s="136"/>
      <c r="D53" s="136"/>
      <c r="E53" s="136"/>
      <c r="F53" s="136"/>
      <c r="G53" s="136"/>
      <c r="H53" s="136"/>
    </row>
    <row r="54" spans="1:8">
      <c r="A54" s="128">
        <v>2019</v>
      </c>
      <c r="B54" s="128" t="s">
        <v>129</v>
      </c>
      <c r="C54" s="136">
        <v>0.43943456751911469</v>
      </c>
      <c r="D54" s="136">
        <v>1.9779870526070775</v>
      </c>
      <c r="E54" s="136">
        <v>7.9460431883338067E-2</v>
      </c>
      <c r="F54" s="136">
        <v>5.3278397385891907E-3</v>
      </c>
      <c r="G54" s="136">
        <v>2.4247126715484235</v>
      </c>
      <c r="H54" s="136">
        <v>1.2896213727309647</v>
      </c>
    </row>
    <row r="55" spans="1:8">
      <c r="A55" s="128"/>
      <c r="B55" s="128" t="s">
        <v>130</v>
      </c>
      <c r="C55" s="136">
        <v>0.49747309395999917</v>
      </c>
      <c r="D55" s="136">
        <v>2.1109559592523031</v>
      </c>
      <c r="E55" s="136">
        <v>0.17382162346086805</v>
      </c>
      <c r="F55" s="136">
        <v>-8.4159176007847503E-2</v>
      </c>
      <c r="G55" s="136">
        <v>2.5113766334898813</v>
      </c>
      <c r="H55" s="136">
        <v>1.3982456591167036</v>
      </c>
    </row>
    <row r="56" spans="1:8">
      <c r="A56" s="128"/>
      <c r="B56" s="128" t="s">
        <v>131</v>
      </c>
      <c r="C56" s="136">
        <v>0.50941651907836505</v>
      </c>
      <c r="D56" s="136">
        <v>1.9569499506666199</v>
      </c>
      <c r="E56" s="136">
        <v>3.6306184987644485E-2</v>
      </c>
      <c r="F56" s="136">
        <v>-8.7512780696508141E-2</v>
      </c>
      <c r="G56" s="136">
        <v>2.5439363044955865</v>
      </c>
      <c r="H56" s="136">
        <v>1.2711171575408242</v>
      </c>
    </row>
    <row r="57" spans="1:8">
      <c r="A57" s="128"/>
      <c r="B57" s="128" t="s">
        <v>132</v>
      </c>
      <c r="C57" s="136">
        <v>0.54550810634514946</v>
      </c>
      <c r="D57" s="136">
        <v>1.9468411227873794</v>
      </c>
      <c r="E57" s="136">
        <v>8.6857317347299734E-2</v>
      </c>
      <c r="F57" s="136">
        <v>3.9133760960385899E-2</v>
      </c>
      <c r="G57" s="136">
        <v>2.3863581469494299</v>
      </c>
      <c r="H57" s="136">
        <v>1.2850676770616909</v>
      </c>
    </row>
    <row r="58" spans="1:8">
      <c r="A58" s="128"/>
      <c r="B58" s="128" t="s">
        <v>133</v>
      </c>
      <c r="C58" s="136">
        <v>0.51171712327902075</v>
      </c>
      <c r="D58" s="136">
        <v>1.8524389331062707</v>
      </c>
      <c r="E58" s="136">
        <v>-2.5891297298352711E-3</v>
      </c>
      <c r="F58" s="136">
        <v>-2.0028688150375284E-2</v>
      </c>
      <c r="G58" s="136">
        <v>2.0691146784581393</v>
      </c>
      <c r="H58" s="136">
        <v>1.1986181954418029</v>
      </c>
    </row>
    <row r="59" spans="1:8">
      <c r="A59" s="128"/>
      <c r="B59" s="128" t="s">
        <v>134</v>
      </c>
      <c r="C59" s="136">
        <v>0.61073687393433662</v>
      </c>
      <c r="D59" s="136">
        <v>1.8852694151900717</v>
      </c>
      <c r="E59" s="136">
        <v>5.6622501680458903E-2</v>
      </c>
      <c r="F59" s="136">
        <v>-7.0423155133392257E-3</v>
      </c>
      <c r="G59" s="136">
        <v>2.0887228130688884</v>
      </c>
      <c r="H59" s="136">
        <v>1.2439927806748852</v>
      </c>
    </row>
    <row r="60" spans="1:8">
      <c r="A60" s="128"/>
      <c r="B60" s="128" t="s">
        <v>135</v>
      </c>
      <c r="C60" s="136">
        <v>0.56445702986989144</v>
      </c>
      <c r="D60" s="136">
        <v>1.8292270697957136</v>
      </c>
      <c r="E60" s="136">
        <v>3.8246554315835013E-2</v>
      </c>
      <c r="F60" s="136">
        <v>5.5667215525856406E-3</v>
      </c>
      <c r="G60" s="136">
        <v>1.9725844199264486</v>
      </c>
      <c r="H60" s="136">
        <v>1.2008113826185385</v>
      </c>
    </row>
    <row r="61" spans="1:8">
      <c r="A61" s="128"/>
      <c r="B61" s="128" t="s">
        <v>136</v>
      </c>
      <c r="C61" s="136">
        <v>0.71281931315478886</v>
      </c>
      <c r="D61" s="136">
        <v>1.8058462405904363</v>
      </c>
      <c r="E61" s="136">
        <v>0.10418454094613949</v>
      </c>
      <c r="F61" s="136">
        <v>0.18869140750898961</v>
      </c>
      <c r="G61" s="136">
        <v>2.2050031090065536</v>
      </c>
      <c r="H61" s="136">
        <v>1.2254891534358325</v>
      </c>
    </row>
    <row r="62" spans="1:8">
      <c r="A62" s="128"/>
      <c r="B62" s="128" t="s">
        <v>137</v>
      </c>
      <c r="C62" s="136">
        <v>0.65801698372489614</v>
      </c>
      <c r="D62" s="136">
        <v>1.7507493993210277</v>
      </c>
      <c r="E62" s="136">
        <v>7.9743769117635033E-2</v>
      </c>
      <c r="F62" s="136">
        <v>0.21282333903989148</v>
      </c>
      <c r="G62" s="136">
        <v>1.9956077532703231</v>
      </c>
      <c r="H62" s="136">
        <v>1.1806990459864553</v>
      </c>
    </row>
    <row r="63" spans="1:8">
      <c r="A63" s="128"/>
      <c r="B63" s="128" t="s">
        <v>138</v>
      </c>
      <c r="C63" s="136">
        <v>0.70293950791082693</v>
      </c>
      <c r="D63" s="136">
        <v>1.7013414174373631</v>
      </c>
      <c r="E63" s="136">
        <v>8.0127085284109612E-2</v>
      </c>
      <c r="F63" s="136">
        <v>0.31252948391358171</v>
      </c>
      <c r="G63" s="136">
        <v>1.834971559130838</v>
      </c>
      <c r="H63" s="136">
        <v>1.1583273462758781</v>
      </c>
    </row>
    <row r="64" spans="1:8">
      <c r="A64" s="128"/>
      <c r="B64" s="128" t="s">
        <v>139</v>
      </c>
      <c r="C64" s="136">
        <v>0.67617812002136457</v>
      </c>
      <c r="D64" s="136">
        <v>1.645155166314427</v>
      </c>
      <c r="E64" s="136">
        <v>7.1127697700945625E-2</v>
      </c>
      <c r="F64" s="136">
        <v>0.51533567899917365</v>
      </c>
      <c r="G64" s="136">
        <v>2.1350369297266525</v>
      </c>
      <c r="H64" s="136">
        <v>1.1278805532282776</v>
      </c>
    </row>
    <row r="65" spans="1:8">
      <c r="A65" s="128"/>
      <c r="B65" s="128" t="s">
        <v>140</v>
      </c>
      <c r="C65" s="136">
        <v>0.70828216973439773</v>
      </c>
      <c r="D65" s="136">
        <v>1.5770285858221156</v>
      </c>
      <c r="E65" s="136">
        <v>5.4576268750294865E-2</v>
      </c>
      <c r="F65" s="136">
        <v>0.48335155257481777</v>
      </c>
      <c r="G65" s="136">
        <v>2.0694874766443494</v>
      </c>
      <c r="H65" s="136">
        <v>1.0839939308633362</v>
      </c>
    </row>
    <row r="66" spans="1:8">
      <c r="A66" s="128">
        <v>2020</v>
      </c>
      <c r="B66" s="128" t="s">
        <v>129</v>
      </c>
      <c r="C66" s="136">
        <v>0.69966279921722663</v>
      </c>
      <c r="D66" s="136">
        <v>1.5682667435086728</v>
      </c>
      <c r="E66" s="136">
        <v>7.1267054549140063E-2</v>
      </c>
      <c r="F66" s="136">
        <v>0.51914072442920123</v>
      </c>
      <c r="G66" s="136">
        <v>2.2134368637848567</v>
      </c>
      <c r="H66" s="136">
        <v>1.0844411073993365</v>
      </c>
    </row>
    <row r="67" spans="1:8">
      <c r="A67" s="128"/>
      <c r="B67" s="128" t="s">
        <v>130</v>
      </c>
      <c r="C67" s="136">
        <v>0.59930060612036762</v>
      </c>
      <c r="D67" s="136">
        <v>1.4969478251237289</v>
      </c>
      <c r="E67" s="136">
        <v>-1.905882442632123E-3</v>
      </c>
      <c r="F67" s="136">
        <v>0.41553497911981374</v>
      </c>
      <c r="G67" s="136">
        <v>2.2124629080118696</v>
      </c>
      <c r="H67" s="136">
        <v>1.0096485679613076</v>
      </c>
    </row>
    <row r="68" spans="1:8">
      <c r="A68" s="128"/>
      <c r="B68" s="128" t="s">
        <v>131</v>
      </c>
      <c r="C68" s="136">
        <v>0.44753978829858987</v>
      </c>
      <c r="D68" s="136">
        <v>1.4366383368294322</v>
      </c>
      <c r="E68" s="136">
        <v>4.6002236090258997E-2</v>
      </c>
      <c r="F68" s="136">
        <v>0.40521171869931649</v>
      </c>
      <c r="G68" s="136">
        <v>2.0641984660543455</v>
      </c>
      <c r="H68" s="136">
        <v>0.96810694542728282</v>
      </c>
    </row>
    <row r="69" spans="1:8">
      <c r="A69" s="128"/>
      <c r="B69" s="128" t="s">
        <v>132</v>
      </c>
      <c r="C69" s="136">
        <v>0.15873597195699141</v>
      </c>
      <c r="D69" s="136">
        <v>1.2899656523233327</v>
      </c>
      <c r="E69" s="136">
        <v>-0.13296959496393868</v>
      </c>
      <c r="F69" s="136">
        <v>0.19000391184524901</v>
      </c>
      <c r="G69" s="136">
        <v>1.6772823779193313</v>
      </c>
      <c r="H69" s="136">
        <v>0.79623990560033775</v>
      </c>
    </row>
    <row r="70" spans="1:8">
      <c r="A70" s="128"/>
      <c r="B70" s="138" t="s">
        <v>133</v>
      </c>
      <c r="C70" s="136">
        <v>-0.19638369418968349</v>
      </c>
      <c r="D70" s="136">
        <v>0.98425370321382211</v>
      </c>
      <c r="E70" s="136">
        <v>-0.50799191661258236</v>
      </c>
      <c r="F70" s="136">
        <v>0.10870685972690364</v>
      </c>
      <c r="G70" s="136">
        <v>1.1089397970475368</v>
      </c>
      <c r="H70" s="136">
        <v>0.47580610769775156</v>
      </c>
    </row>
    <row r="71" spans="1:8">
      <c r="A71" s="128"/>
      <c r="B71" s="138" t="s">
        <v>134</v>
      </c>
      <c r="C71" s="136">
        <v>-0.70366169139691737</v>
      </c>
      <c r="D71" s="136">
        <v>0.72294538685595544</v>
      </c>
      <c r="E71" s="136">
        <v>-0.62622256146376287</v>
      </c>
      <c r="F71" s="136">
        <v>-0.25442156508878044</v>
      </c>
      <c r="G71" s="136">
        <v>0.70624120131392853</v>
      </c>
      <c r="H71" s="136">
        <v>0.22095430973918528</v>
      </c>
    </row>
    <row r="72" spans="1:8">
      <c r="A72" s="128"/>
      <c r="B72" s="138" t="s">
        <v>135</v>
      </c>
      <c r="C72" s="136">
        <v>-0.87581485392834724</v>
      </c>
      <c r="D72" s="136">
        <v>0.6895898603419548</v>
      </c>
      <c r="E72" s="136">
        <v>-0.44464202548795129</v>
      </c>
      <c r="F72" s="136">
        <v>-0.32841828947098861</v>
      </c>
      <c r="G72" s="136">
        <v>0.70725995316158752</v>
      </c>
      <c r="H72" s="136">
        <v>0.2250254255437234</v>
      </c>
    </row>
    <row r="73" spans="1:8">
      <c r="A73" s="128"/>
      <c r="B73" s="139" t="s">
        <v>136</v>
      </c>
      <c r="C73" s="140">
        <v>-1.0346314574627202</v>
      </c>
      <c r="D73" s="140">
        <v>0.70418227465720573</v>
      </c>
      <c r="E73" s="140">
        <v>-0.42963667745379297</v>
      </c>
      <c r="F73" s="140">
        <v>-0.38632282667820927</v>
      </c>
      <c r="G73" s="140">
        <v>0.52648820666416629</v>
      </c>
      <c r="H73" s="140">
        <v>0.21949250021167099</v>
      </c>
    </row>
    <row r="74" spans="1:8">
      <c r="A74" s="128"/>
      <c r="B74" s="128" t="s">
        <v>137</v>
      </c>
      <c r="C74" s="136" t="s">
        <v>141</v>
      </c>
      <c r="D74" s="137" t="s">
        <v>141</v>
      </c>
      <c r="E74" s="137" t="s">
        <v>141</v>
      </c>
      <c r="F74" s="137" t="s">
        <v>141</v>
      </c>
      <c r="G74" s="136" t="s">
        <v>141</v>
      </c>
      <c r="H74" s="136" t="s">
        <v>141</v>
      </c>
    </row>
    <row r="75" spans="1:8">
      <c r="A75" s="128"/>
      <c r="B75" s="128" t="s">
        <v>138</v>
      </c>
      <c r="C75" s="137" t="s">
        <v>141</v>
      </c>
      <c r="D75" s="137" t="s">
        <v>141</v>
      </c>
      <c r="E75" s="137" t="s">
        <v>141</v>
      </c>
      <c r="F75" s="137" t="s">
        <v>141</v>
      </c>
      <c r="G75" s="136" t="s">
        <v>141</v>
      </c>
      <c r="H75" s="136" t="s">
        <v>141</v>
      </c>
    </row>
    <row r="76" spans="1:8">
      <c r="A76" s="128"/>
      <c r="B76" s="128" t="s">
        <v>139</v>
      </c>
      <c r="C76" s="137" t="s">
        <v>141</v>
      </c>
      <c r="D76" s="137" t="s">
        <v>141</v>
      </c>
      <c r="E76" s="137" t="s">
        <v>141</v>
      </c>
      <c r="F76" s="137" t="s">
        <v>141</v>
      </c>
      <c r="G76" s="136" t="s">
        <v>141</v>
      </c>
      <c r="H76" s="136" t="s">
        <v>141</v>
      </c>
    </row>
    <row r="77" spans="1:8">
      <c r="A77" s="128"/>
      <c r="B77" s="128" t="s">
        <v>140</v>
      </c>
      <c r="C77" s="137" t="s">
        <v>141</v>
      </c>
      <c r="D77" s="137" t="s">
        <v>141</v>
      </c>
      <c r="E77" s="137" t="s">
        <v>141</v>
      </c>
      <c r="F77" s="137" t="s">
        <v>141</v>
      </c>
      <c r="G77" s="136" t="s">
        <v>141</v>
      </c>
      <c r="H77" s="136" t="s">
        <v>141</v>
      </c>
    </row>
    <row r="78" spans="1:8">
      <c r="A78" s="128"/>
      <c r="B78" s="128"/>
      <c r="C78" s="128"/>
      <c r="D78" s="128"/>
      <c r="E78" s="128"/>
      <c r="F78" s="128"/>
      <c r="G78" s="128"/>
      <c r="H78" s="128"/>
    </row>
    <row r="80" spans="1:8">
      <c r="A80" s="37" t="s">
        <v>143</v>
      </c>
      <c r="B80" s="120"/>
      <c r="C80" s="120"/>
      <c r="D80" s="120"/>
      <c r="E80" s="120"/>
      <c r="F80" s="120"/>
      <c r="G80" s="120"/>
      <c r="H80" s="120"/>
    </row>
    <row r="81" spans="1:8">
      <c r="A81" s="141"/>
      <c r="B81" s="120"/>
      <c r="C81" s="120"/>
      <c r="D81" s="120"/>
      <c r="E81" s="120"/>
      <c r="F81" s="120"/>
      <c r="G81" s="120"/>
      <c r="H81" s="120"/>
    </row>
    <row r="82" spans="1:8" ht="18.75">
      <c r="A82" s="119"/>
      <c r="B82" s="120"/>
      <c r="C82" s="120"/>
      <c r="D82" s="120"/>
      <c r="E82" s="120"/>
      <c r="F82" s="120"/>
      <c r="G82" s="120"/>
      <c r="H82" s="120"/>
    </row>
    <row r="83" spans="1:8" ht="18.75">
      <c r="A83" s="119"/>
      <c r="B83" s="120"/>
      <c r="C83" s="120"/>
      <c r="D83" s="120"/>
      <c r="E83" s="120"/>
      <c r="F83" s="120"/>
      <c r="G83" s="120"/>
      <c r="H83" s="120"/>
    </row>
  </sheetData>
  <hyperlinks>
    <hyperlink ref="J2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AP92"/>
  <sheetViews>
    <sheetView showGridLines="0" showRowColHeaders="0" showZeros="0" showOutlineSymbols="0" zoomScaleNormal="100" workbookViewId="0">
      <pane ySplit="4" topLeftCell="A29" activePane="bottomLeft" state="frozen"/>
      <selection activeCell="I78" sqref="I78"/>
      <selection pane="bottomLeft" activeCell="K76" sqref="K76"/>
    </sheetView>
  </sheetViews>
  <sheetFormatPr baseColWidth="10" defaultColWidth="11.5703125" defaultRowHeight="15.75"/>
  <cols>
    <col min="1" max="1" width="8" style="37" customWidth="1"/>
    <col min="2" max="2" width="5.5703125" style="37" customWidth="1"/>
    <col min="3" max="8" width="20" style="37" customWidth="1"/>
    <col min="9" max="23" width="11.5703125" style="38"/>
    <col min="24" max="16384" width="11.5703125" style="37"/>
  </cols>
  <sheetData>
    <row r="1" spans="1:10" s="38" customFormat="1" ht="18.75">
      <c r="A1" s="119" t="s">
        <v>144</v>
      </c>
      <c r="B1" s="120"/>
      <c r="C1" s="120"/>
      <c r="D1" s="120"/>
      <c r="E1" s="120"/>
      <c r="F1" s="120"/>
      <c r="G1" s="120"/>
      <c r="H1" s="120"/>
    </row>
    <row r="2" spans="1:10" s="38" customFormat="1" ht="18.75">
      <c r="A2" s="119" t="s">
        <v>125</v>
      </c>
      <c r="B2" s="120"/>
      <c r="C2" s="120"/>
      <c r="D2" s="120"/>
      <c r="E2" s="120"/>
      <c r="F2" s="120"/>
      <c r="G2" s="120"/>
      <c r="H2" s="120"/>
    </row>
    <row r="3" spans="1:10">
      <c r="J3" s="9" t="s">
        <v>188</v>
      </c>
    </row>
    <row r="4" spans="1:10" s="38" customFormat="1" ht="32.1" customHeight="1">
      <c r="A4" s="121" t="s">
        <v>126</v>
      </c>
      <c r="B4" s="142"/>
      <c r="C4" s="123" t="s">
        <v>127</v>
      </c>
      <c r="D4" s="123" t="s">
        <v>50</v>
      </c>
      <c r="E4" s="123" t="s">
        <v>51</v>
      </c>
      <c r="F4" s="123" t="s">
        <v>116</v>
      </c>
      <c r="G4" s="124" t="s">
        <v>128</v>
      </c>
      <c r="H4" s="125" t="s">
        <v>46</v>
      </c>
    </row>
    <row r="5" spans="1:10" s="38" customFormat="1">
      <c r="A5" s="65"/>
      <c r="B5" s="65"/>
      <c r="C5" s="127"/>
      <c r="D5" s="65"/>
      <c r="E5" s="65"/>
      <c r="F5" s="65"/>
      <c r="G5" s="65"/>
      <c r="H5" s="65"/>
    </row>
    <row r="6" spans="1:10" s="38" customFormat="1">
      <c r="A6" s="128">
        <v>2010</v>
      </c>
      <c r="B6" s="128"/>
      <c r="C6" s="129">
        <v>800117.55995000037</v>
      </c>
      <c r="D6" s="129">
        <v>4634212.5802099966</v>
      </c>
      <c r="E6" s="129">
        <v>1321001.3474400009</v>
      </c>
      <c r="F6" s="129">
        <v>95208.784000000058</v>
      </c>
      <c r="G6" s="129">
        <v>17407.443399999993</v>
      </c>
      <c r="H6" s="129">
        <v>6867947.7149999971</v>
      </c>
    </row>
    <row r="7" spans="1:10" s="38" customFormat="1">
      <c r="A7" s="128">
        <v>2011</v>
      </c>
      <c r="B7" s="128"/>
      <c r="C7" s="129">
        <v>823332.52611000114</v>
      </c>
      <c r="D7" s="129">
        <v>4883002.884100019</v>
      </c>
      <c r="E7" s="129">
        <v>1365368.6668599991</v>
      </c>
      <c r="F7" s="129">
        <v>99452.258420000027</v>
      </c>
      <c r="G7" s="129">
        <v>18095.940089999978</v>
      </c>
      <c r="H7" s="129">
        <v>7189252.2755800188</v>
      </c>
    </row>
    <row r="8" spans="1:10" s="38" customFormat="1">
      <c r="A8" s="128">
        <v>2012</v>
      </c>
      <c r="B8" s="128"/>
      <c r="C8" s="129">
        <v>840195.9084800015</v>
      </c>
      <c r="D8" s="129">
        <v>5151099.0235399846</v>
      </c>
      <c r="E8" s="129">
        <v>1408058.9732500033</v>
      </c>
      <c r="F8" s="129">
        <v>107701.54429999999</v>
      </c>
      <c r="G8" s="129">
        <v>18537.104830000037</v>
      </c>
      <c r="H8" s="129">
        <v>7525592.5543999895</v>
      </c>
    </row>
    <row r="9" spans="1:10" s="38" customFormat="1">
      <c r="A9" s="128">
        <v>2013</v>
      </c>
      <c r="B9" s="128"/>
      <c r="C9" s="129">
        <v>849771.3442700014</v>
      </c>
      <c r="D9" s="129">
        <v>5444543.6090999832</v>
      </c>
      <c r="E9" s="129">
        <v>1453888.2699700024</v>
      </c>
      <c r="F9" s="129">
        <v>116454.52990999994</v>
      </c>
      <c r="G9" s="129">
        <v>19170.105830000011</v>
      </c>
      <c r="H9" s="129">
        <v>7883827.8590799868</v>
      </c>
    </row>
    <row r="10" spans="1:10" s="38" customFormat="1">
      <c r="A10" s="128">
        <v>2014</v>
      </c>
      <c r="B10" s="128"/>
      <c r="C10" s="129">
        <v>853614.96671999933</v>
      </c>
      <c r="D10" s="129">
        <v>5654245.3628200023</v>
      </c>
      <c r="E10" s="129">
        <v>1475113.4939899985</v>
      </c>
      <c r="F10" s="129">
        <v>123516.43977000006</v>
      </c>
      <c r="G10" s="129">
        <v>19755.526400000013</v>
      </c>
      <c r="H10" s="129">
        <v>8126245.7897000005</v>
      </c>
    </row>
    <row r="11" spans="1:10" s="38" customFormat="1">
      <c r="A11" s="128">
        <v>2015</v>
      </c>
      <c r="B11" s="128"/>
      <c r="C11" s="129">
        <v>866570.22713999904</v>
      </c>
      <c r="D11" s="129">
        <v>5854633.2526199855</v>
      </c>
      <c r="E11" s="129">
        <v>1492582.3197100002</v>
      </c>
      <c r="F11" s="129">
        <v>126146.7780500001</v>
      </c>
      <c r="G11" s="129">
        <v>20489.345300000004</v>
      </c>
      <c r="H11" s="129">
        <v>8360421.9228199851</v>
      </c>
    </row>
    <row r="12" spans="1:10" s="38" customFormat="1">
      <c r="A12" s="128">
        <v>2016</v>
      </c>
      <c r="B12" s="128"/>
      <c r="C12" s="130">
        <v>880035.74225000117</v>
      </c>
      <c r="D12" s="130">
        <v>6078750.8298199791</v>
      </c>
      <c r="E12" s="130">
        <v>1515316.8190599994</v>
      </c>
      <c r="F12" s="130">
        <v>127783.98148</v>
      </c>
      <c r="G12" s="130">
        <v>21290.935639999985</v>
      </c>
      <c r="H12" s="129">
        <v>8623178.3082499783</v>
      </c>
    </row>
    <row r="13" spans="1:10" s="38" customFormat="1">
      <c r="A13" s="128">
        <v>2017</v>
      </c>
      <c r="B13" s="128"/>
      <c r="C13" s="129">
        <v>892032.10908000171</v>
      </c>
      <c r="D13" s="129">
        <v>6301951.7490800014</v>
      </c>
      <c r="E13" s="129">
        <v>1535639.4871500004</v>
      </c>
      <c r="F13" s="129">
        <v>129198.52848999998</v>
      </c>
      <c r="G13" s="129">
        <v>22205.811080000018</v>
      </c>
      <c r="H13" s="129">
        <v>8881027.6848800033</v>
      </c>
    </row>
    <row r="14" spans="1:10" s="38" customFormat="1">
      <c r="A14" s="128">
        <v>2018</v>
      </c>
      <c r="B14" s="128"/>
      <c r="C14" s="129">
        <v>911251.40633000177</v>
      </c>
      <c r="D14" s="129">
        <v>6639113.9908599965</v>
      </c>
      <c r="E14" s="129">
        <v>1610805.7869399975</v>
      </c>
      <c r="F14" s="129">
        <v>133154.47646999999</v>
      </c>
      <c r="G14" s="129">
        <v>23610.275499999996</v>
      </c>
      <c r="H14" s="129">
        <v>9317935.9360999949</v>
      </c>
    </row>
    <row r="15" spans="1:10" s="38" customFormat="1">
      <c r="A15" s="128">
        <v>2019</v>
      </c>
      <c r="B15" s="128"/>
      <c r="C15" s="129">
        <v>941258.33551000012</v>
      </c>
      <c r="D15" s="129">
        <v>6963418.5504199909</v>
      </c>
      <c r="E15" s="129">
        <v>1692196.8619700018</v>
      </c>
      <c r="F15" s="129">
        <v>137928.00965999984</v>
      </c>
      <c r="G15" s="129">
        <v>24998.320610000002</v>
      </c>
      <c r="H15" s="129">
        <v>9759800.0781699922</v>
      </c>
    </row>
    <row r="16" spans="1:10">
      <c r="A16" s="128"/>
      <c r="B16" s="128"/>
      <c r="C16" s="129"/>
      <c r="D16" s="129"/>
      <c r="E16" s="129"/>
      <c r="F16" s="129"/>
      <c r="G16" s="129"/>
      <c r="H16" s="129"/>
    </row>
    <row r="17" spans="1:8">
      <c r="A17" s="128">
        <v>2019</v>
      </c>
      <c r="B17" s="128" t="s">
        <v>129</v>
      </c>
      <c r="C17" s="129">
        <v>926527.1112599998</v>
      </c>
      <c r="D17" s="129">
        <v>6778167.0361699918</v>
      </c>
      <c r="E17" s="129">
        <v>1670557.7968899985</v>
      </c>
      <c r="F17" s="129">
        <v>136116.43111999994</v>
      </c>
      <c r="G17" s="129">
        <v>24154.106910000017</v>
      </c>
      <c r="H17" s="129">
        <v>9535522.4823499881</v>
      </c>
    </row>
    <row r="18" spans="1:8">
      <c r="A18" s="128"/>
      <c r="B18" s="128" t="s">
        <v>130</v>
      </c>
      <c r="C18" s="129">
        <v>925167.1617800009</v>
      </c>
      <c r="D18" s="129">
        <v>6805262.2160600023</v>
      </c>
      <c r="E18" s="129">
        <v>1672275.3654400008</v>
      </c>
      <c r="F18" s="129">
        <v>136292.39622999978</v>
      </c>
      <c r="G18" s="129">
        <v>24131.847720000009</v>
      </c>
      <c r="H18" s="129">
        <v>9563128.9872300029</v>
      </c>
    </row>
    <row r="19" spans="1:8">
      <c r="A19" s="128"/>
      <c r="B19" s="128" t="s">
        <v>131</v>
      </c>
      <c r="C19" s="129">
        <v>926971.55327000131</v>
      </c>
      <c r="D19" s="129">
        <v>6816102.8869799981</v>
      </c>
      <c r="E19" s="129">
        <v>1672470.1787900017</v>
      </c>
      <c r="F19" s="129">
        <v>136707.45137999995</v>
      </c>
      <c r="G19" s="129">
        <v>24227.108829999983</v>
      </c>
      <c r="H19" s="129">
        <v>9576479.17925</v>
      </c>
    </row>
    <row r="20" spans="1:8">
      <c r="A20" s="128"/>
      <c r="B20" s="128" t="s">
        <v>132</v>
      </c>
      <c r="C20" s="129">
        <v>928523.09959000046</v>
      </c>
      <c r="D20" s="129">
        <v>6831105.0714200009</v>
      </c>
      <c r="E20" s="129">
        <v>1676898.0026200023</v>
      </c>
      <c r="F20" s="129">
        <v>137173.23275000002</v>
      </c>
      <c r="G20" s="129">
        <v>24351.849669999992</v>
      </c>
      <c r="H20" s="129">
        <v>9598051.2560500037</v>
      </c>
    </row>
    <row r="21" spans="1:8">
      <c r="A21" s="128"/>
      <c r="B21" s="128" t="s">
        <v>133</v>
      </c>
      <c r="C21" s="129">
        <v>929461.74728000083</v>
      </c>
      <c r="D21" s="129">
        <v>6842525.1095099906</v>
      </c>
      <c r="E21" s="129">
        <v>1677255.6732900017</v>
      </c>
      <c r="F21" s="129">
        <v>137293.13267000005</v>
      </c>
      <c r="G21" s="129">
        <v>24427.654910000001</v>
      </c>
      <c r="H21" s="129">
        <v>9610963.3176599927</v>
      </c>
    </row>
    <row r="22" spans="1:8">
      <c r="A22" s="128"/>
      <c r="B22" s="128" t="s">
        <v>134</v>
      </c>
      <c r="C22" s="129">
        <v>937773.69118000031</v>
      </c>
      <c r="D22" s="129">
        <v>6862917.9168899963</v>
      </c>
      <c r="E22" s="129">
        <v>1681344.7199600013</v>
      </c>
      <c r="F22" s="129">
        <v>137776.21053999997</v>
      </c>
      <c r="G22" s="129">
        <v>24531.375179999974</v>
      </c>
      <c r="H22" s="129">
        <v>9644343.9137500003</v>
      </c>
    </row>
    <row r="23" spans="1:8">
      <c r="A23" s="128"/>
      <c r="B23" s="128" t="s">
        <v>135</v>
      </c>
      <c r="C23" s="129">
        <v>938628.48275000055</v>
      </c>
      <c r="D23" s="129">
        <v>6878006.4566999935</v>
      </c>
      <c r="E23" s="129">
        <v>1682877.0313900027</v>
      </c>
      <c r="F23" s="129">
        <v>138019.8152500001</v>
      </c>
      <c r="G23" s="129">
        <v>24606.14103999998</v>
      </c>
      <c r="H23" s="129">
        <v>9662137.9271299969</v>
      </c>
    </row>
    <row r="24" spans="1:8">
      <c r="A24" s="128"/>
      <c r="B24" s="128" t="s">
        <v>136</v>
      </c>
      <c r="C24" s="129">
        <v>939386.63346000109</v>
      </c>
      <c r="D24" s="129">
        <v>6894484.3036699928</v>
      </c>
      <c r="E24" s="129">
        <v>1684633.4085500049</v>
      </c>
      <c r="F24" s="129">
        <v>138355.39694000001</v>
      </c>
      <c r="G24" s="129">
        <v>24659.031169999987</v>
      </c>
      <c r="H24" s="129">
        <v>9681518.7737899981</v>
      </c>
    </row>
    <row r="25" spans="1:8">
      <c r="A25" s="128"/>
      <c r="B25" s="128" t="s">
        <v>137</v>
      </c>
      <c r="C25" s="129">
        <v>937876.74926000054</v>
      </c>
      <c r="D25" s="129">
        <v>6906965.1926499996</v>
      </c>
      <c r="E25" s="129">
        <v>1685094.2146100015</v>
      </c>
      <c r="F25" s="129">
        <v>138384.22170999995</v>
      </c>
      <c r="G25" s="129">
        <v>24689.339879999981</v>
      </c>
      <c r="H25" s="129">
        <v>9693009.7181099989</v>
      </c>
    </row>
    <row r="26" spans="1:8">
      <c r="A26" s="128"/>
      <c r="B26" s="128" t="s">
        <v>138</v>
      </c>
      <c r="C26" s="129">
        <v>937536.26033999992</v>
      </c>
      <c r="D26" s="129">
        <v>6922968.6026699971</v>
      </c>
      <c r="E26" s="129">
        <v>1687275.6441400028</v>
      </c>
      <c r="F26" s="129">
        <v>137855.09965999998</v>
      </c>
      <c r="G26" s="129">
        <v>24755.382509999981</v>
      </c>
      <c r="H26" s="129">
        <v>9710390.9893199988</v>
      </c>
    </row>
    <row r="27" spans="1:8">
      <c r="A27" s="128"/>
      <c r="B27" s="128" t="s">
        <v>139</v>
      </c>
      <c r="C27" s="129">
        <v>939118.81471999933</v>
      </c>
      <c r="D27" s="129">
        <v>6943967.0221500034</v>
      </c>
      <c r="E27" s="129">
        <v>1689887.5179500009</v>
      </c>
      <c r="F27" s="129">
        <v>137626.97887999978</v>
      </c>
      <c r="G27" s="129">
        <v>24901.018700000001</v>
      </c>
      <c r="H27" s="129">
        <v>9735501.352400003</v>
      </c>
    </row>
    <row r="28" spans="1:8">
      <c r="A28" s="128"/>
      <c r="B28" s="128" t="s">
        <v>140</v>
      </c>
      <c r="C28" s="129">
        <v>941258.33551000012</v>
      </c>
      <c r="D28" s="129">
        <v>6963418.5504199909</v>
      </c>
      <c r="E28" s="129">
        <v>1692196.8619700018</v>
      </c>
      <c r="F28" s="129">
        <v>137928.00965999984</v>
      </c>
      <c r="G28" s="129">
        <v>24998.320610000002</v>
      </c>
      <c r="H28" s="129">
        <v>9759800.0781699922</v>
      </c>
    </row>
    <row r="29" spans="1:8">
      <c r="A29" s="128">
        <v>2020</v>
      </c>
      <c r="B29" s="128" t="s">
        <v>129</v>
      </c>
      <c r="C29" s="129">
        <v>939763.63153999986</v>
      </c>
      <c r="D29" s="129">
        <v>6975564.2685099924</v>
      </c>
      <c r="E29" s="129">
        <v>1690755.5916900001</v>
      </c>
      <c r="F29" s="129">
        <v>137867.55580999996</v>
      </c>
      <c r="G29" s="129">
        <v>25039.391869999996</v>
      </c>
      <c r="H29" s="129">
        <v>9768990.4394199923</v>
      </c>
    </row>
    <row r="30" spans="1:8">
      <c r="A30" s="128"/>
      <c r="B30" s="128" t="s">
        <v>130</v>
      </c>
      <c r="C30" s="129">
        <v>945690.01529000117</v>
      </c>
      <c r="D30" s="129">
        <v>7056005.1909299968</v>
      </c>
      <c r="E30" s="129">
        <v>1706214.8767100014</v>
      </c>
      <c r="F30" s="129">
        <v>139178.29983000012</v>
      </c>
      <c r="G30" s="129">
        <v>25232.541410000023</v>
      </c>
      <c r="H30" s="129">
        <v>9872320.9241699986</v>
      </c>
    </row>
    <row r="31" spans="1:8">
      <c r="A31" s="128"/>
      <c r="B31" s="128" t="s">
        <v>131</v>
      </c>
      <c r="C31" s="129">
        <v>945839.12278000126</v>
      </c>
      <c r="D31" s="129">
        <v>7060519.6306599937</v>
      </c>
      <c r="E31" s="129">
        <v>1706548.6437800014</v>
      </c>
      <c r="F31" s="129">
        <v>139552.23875000008</v>
      </c>
      <c r="G31" s="129">
        <v>25314.986990000001</v>
      </c>
      <c r="H31" s="129">
        <v>9877774.6229599975</v>
      </c>
    </row>
    <row r="32" spans="1:8">
      <c r="A32" s="128"/>
      <c r="B32" s="128" t="s">
        <v>132</v>
      </c>
      <c r="C32" s="129">
        <v>943805.83269000042</v>
      </c>
      <c r="D32" s="129">
        <v>7064534.3524900042</v>
      </c>
      <c r="E32" s="129">
        <v>1705849.0010400033</v>
      </c>
      <c r="F32" s="129">
        <v>139616.6990599999</v>
      </c>
      <c r="G32" s="129">
        <v>25355.246370000001</v>
      </c>
      <c r="H32" s="129">
        <v>9879161.1316500083</v>
      </c>
    </row>
    <row r="33" spans="1:42">
      <c r="A33" s="128"/>
      <c r="B33" s="128" t="s">
        <v>133</v>
      </c>
      <c r="C33" s="129">
        <v>940178.15504999983</v>
      </c>
      <c r="D33" s="129">
        <v>7049446.2736699972</v>
      </c>
      <c r="E33" s="129">
        <v>1698649.4617500023</v>
      </c>
      <c r="F33" s="129">
        <v>139195.47882999998</v>
      </c>
      <c r="G33" s="129">
        <v>25311.587419999993</v>
      </c>
      <c r="H33" s="129">
        <v>9852780.9567200001</v>
      </c>
    </row>
    <row r="34" spans="1:42">
      <c r="A34" s="128"/>
      <c r="B34" s="128" t="s">
        <v>134</v>
      </c>
      <c r="C34" s="129">
        <v>937749.57556000026</v>
      </c>
      <c r="D34" s="129">
        <v>7057661.8657799941</v>
      </c>
      <c r="E34" s="129">
        <v>1702316.3966300038</v>
      </c>
      <c r="F34" s="129">
        <v>139292.52832999986</v>
      </c>
      <c r="G34" s="129">
        <v>25328.627030000003</v>
      </c>
      <c r="H34" s="129">
        <v>9862348.9933299981</v>
      </c>
    </row>
    <row r="35" spans="1:42">
      <c r="A35" s="128"/>
      <c r="B35" s="128" t="s">
        <v>135</v>
      </c>
      <c r="C35" s="129">
        <v>936927.41510999831</v>
      </c>
      <c r="D35" s="129">
        <v>7072760.2215199908</v>
      </c>
      <c r="E35" s="129">
        <v>1708029.3437100006</v>
      </c>
      <c r="F35" s="129">
        <v>139534.52611000004</v>
      </c>
      <c r="G35" s="129">
        <v>25410.283800000001</v>
      </c>
      <c r="H35" s="129">
        <v>9882661.7902499903</v>
      </c>
    </row>
    <row r="36" spans="1:42">
      <c r="A36" s="128"/>
      <c r="B36" s="132" t="s">
        <v>136</v>
      </c>
      <c r="C36" s="134">
        <v>936227.97279999871</v>
      </c>
      <c r="D36" s="134">
        <v>7092191.4481099825</v>
      </c>
      <c r="E36" s="134">
        <v>1710388.5950400005</v>
      </c>
      <c r="F36" s="134">
        <v>139801.4376199999</v>
      </c>
      <c r="G36" s="134">
        <v>25419.385749999987</v>
      </c>
      <c r="H36" s="134">
        <v>9904028.8393199798</v>
      </c>
    </row>
    <row r="37" spans="1:42">
      <c r="A37" s="128"/>
      <c r="B37" s="128" t="s">
        <v>137</v>
      </c>
      <c r="C37" s="129" t="s">
        <v>141</v>
      </c>
      <c r="D37" s="129" t="s">
        <v>141</v>
      </c>
      <c r="E37" s="129" t="s">
        <v>141</v>
      </c>
      <c r="F37" s="129" t="s">
        <v>141</v>
      </c>
      <c r="G37" s="129" t="s">
        <v>141</v>
      </c>
      <c r="H37" s="129" t="s">
        <v>141</v>
      </c>
    </row>
    <row r="38" spans="1:42">
      <c r="A38" s="128"/>
      <c r="B38" s="128" t="s">
        <v>138</v>
      </c>
      <c r="C38" s="129" t="s">
        <v>141</v>
      </c>
      <c r="D38" s="129" t="s">
        <v>141</v>
      </c>
      <c r="E38" s="129" t="s">
        <v>141</v>
      </c>
      <c r="F38" s="129" t="s">
        <v>141</v>
      </c>
      <c r="G38" s="129" t="s">
        <v>141</v>
      </c>
      <c r="H38" s="129" t="s">
        <v>141</v>
      </c>
    </row>
    <row r="39" spans="1:42">
      <c r="A39" s="135"/>
      <c r="B39" s="128" t="s">
        <v>139</v>
      </c>
      <c r="C39" s="129" t="s">
        <v>141</v>
      </c>
      <c r="D39" s="129" t="s">
        <v>141</v>
      </c>
      <c r="E39" s="129" t="s">
        <v>141</v>
      </c>
      <c r="F39" s="129" t="s">
        <v>141</v>
      </c>
      <c r="G39" s="129" t="s">
        <v>141</v>
      </c>
      <c r="H39" s="129" t="s">
        <v>141</v>
      </c>
    </row>
    <row r="40" spans="1:42">
      <c r="A40" s="135"/>
      <c r="B40" s="128" t="s">
        <v>140</v>
      </c>
      <c r="C40" s="129" t="s">
        <v>141</v>
      </c>
      <c r="D40" s="129" t="s">
        <v>141</v>
      </c>
      <c r="E40" s="129" t="s">
        <v>141</v>
      </c>
      <c r="F40" s="129" t="s">
        <v>141</v>
      </c>
      <c r="G40" s="129" t="s">
        <v>141</v>
      </c>
      <c r="H40" s="129" t="s">
        <v>141</v>
      </c>
    </row>
    <row r="41" spans="1:42">
      <c r="A41" s="135"/>
      <c r="B41" s="128"/>
      <c r="C41" s="143"/>
      <c r="D41" s="143"/>
      <c r="E41" s="143"/>
      <c r="F41" s="143"/>
      <c r="G41" s="143"/>
      <c r="H41" s="143"/>
    </row>
    <row r="42" spans="1:42">
      <c r="A42" s="128"/>
      <c r="B42" s="128"/>
      <c r="C42" s="140" t="s">
        <v>142</v>
      </c>
      <c r="D42" s="136"/>
      <c r="E42" s="136"/>
      <c r="F42" s="136"/>
      <c r="G42" s="136"/>
      <c r="H42" s="136"/>
    </row>
    <row r="43" spans="1:42">
      <c r="A43" s="128">
        <v>2010</v>
      </c>
      <c r="B43" s="128"/>
      <c r="C43" s="136">
        <v>2.834365539271877</v>
      </c>
      <c r="D43" s="136">
        <v>5.7338720293969914</v>
      </c>
      <c r="E43" s="136">
        <v>4.0954971341678359</v>
      </c>
      <c r="F43" s="136">
        <v>4.688202749908954</v>
      </c>
      <c r="G43" s="136">
        <v>2.3744656387648222</v>
      </c>
      <c r="H43" s="136">
        <v>5.0475144168232511</v>
      </c>
    </row>
    <row r="44" spans="1:42">
      <c r="A44" s="128">
        <v>2011</v>
      </c>
      <c r="B44" s="128"/>
      <c r="C44" s="136">
        <v>2.9014444029264341</v>
      </c>
      <c r="D44" s="136">
        <v>5.3685561372920132</v>
      </c>
      <c r="E44" s="136">
        <v>3.3586127301064916</v>
      </c>
      <c r="F44" s="136">
        <v>4.457019869091039</v>
      </c>
      <c r="G44" s="136">
        <v>3.9551855730864283</v>
      </c>
      <c r="H44" s="136">
        <v>4.6783198404127813</v>
      </c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</row>
    <row r="45" spans="1:42">
      <c r="A45" s="128">
        <v>2012</v>
      </c>
      <c r="B45" s="128"/>
      <c r="C45" s="137">
        <v>2.0481861016319547</v>
      </c>
      <c r="D45" s="137">
        <v>5.4903948615909526</v>
      </c>
      <c r="E45" s="137">
        <v>3.1266505103109798</v>
      </c>
      <c r="F45" s="137">
        <v>8.2947195076879421</v>
      </c>
      <c r="G45" s="137">
        <v>2.4379210906199322</v>
      </c>
      <c r="H45" s="137">
        <v>4.678376358587788</v>
      </c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</row>
    <row r="46" spans="1:42">
      <c r="A46" s="128">
        <v>2013</v>
      </c>
      <c r="B46" s="128"/>
      <c r="C46" s="136">
        <v>1.1396670340043435</v>
      </c>
      <c r="D46" s="136">
        <v>5.6967374189272446</v>
      </c>
      <c r="E46" s="136">
        <v>3.2547853172810282</v>
      </c>
      <c r="F46" s="136">
        <v>8.1270753050844959</v>
      </c>
      <c r="G46" s="136">
        <v>3.4147781209908246</v>
      </c>
      <c r="H46" s="136">
        <v>4.7602272125474965</v>
      </c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</row>
    <row r="47" spans="1:42">
      <c r="A47" s="128">
        <v>2014</v>
      </c>
      <c r="B47" s="128"/>
      <c r="C47" s="136">
        <v>0.45231255159583483</v>
      </c>
      <c r="D47" s="136">
        <v>3.8515947116214644</v>
      </c>
      <c r="E47" s="136">
        <v>1.4598937523881528</v>
      </c>
      <c r="F47" s="136">
        <v>6.0640920241211704</v>
      </c>
      <c r="G47" s="136">
        <v>3.053820230266302</v>
      </c>
      <c r="H47" s="136">
        <v>3.0748759987296648</v>
      </c>
    </row>
    <row r="48" spans="1:42" s="38" customFormat="1">
      <c r="A48" s="128">
        <v>2015</v>
      </c>
      <c r="B48" s="128"/>
      <c r="C48" s="136">
        <v>1.5176936821738263</v>
      </c>
      <c r="D48" s="136">
        <v>3.5440253639796415</v>
      </c>
      <c r="E48" s="136">
        <v>1.1842360463228285</v>
      </c>
      <c r="F48" s="136">
        <v>2.1295450912429015</v>
      </c>
      <c r="G48" s="136">
        <v>3.7144993514320657</v>
      </c>
      <c r="H48" s="136">
        <v>2.8817259430769626</v>
      </c>
    </row>
    <row r="49" spans="1:8" s="38" customFormat="1">
      <c r="A49" s="128">
        <v>2016</v>
      </c>
      <c r="B49" s="128"/>
      <c r="C49" s="136">
        <v>1.55388619274901</v>
      </c>
      <c r="D49" s="136">
        <v>3.8280378553122718</v>
      </c>
      <c r="E49" s="136">
        <v>1.5231655266033428</v>
      </c>
      <c r="F49" s="136">
        <v>1.2978559225277797</v>
      </c>
      <c r="G49" s="136">
        <v>3.9122301287000116</v>
      </c>
      <c r="H49" s="136">
        <v>3.1428603467104077</v>
      </c>
    </row>
    <row r="50" spans="1:8" s="38" customFormat="1">
      <c r="A50" s="128">
        <v>2017</v>
      </c>
      <c r="B50" s="128"/>
      <c r="C50" s="136">
        <v>1.3631681367087811</v>
      </c>
      <c r="D50" s="136">
        <v>3.6718221474893342</v>
      </c>
      <c r="E50" s="136">
        <v>1.3411497737224165</v>
      </c>
      <c r="F50" s="136">
        <v>1.1069830456185814</v>
      </c>
      <c r="G50" s="136">
        <v>4.2970184846232273</v>
      </c>
      <c r="H50" s="136">
        <v>2.9901895497549402</v>
      </c>
    </row>
    <row r="51" spans="1:8" s="38" customFormat="1">
      <c r="A51" s="128">
        <v>2018</v>
      </c>
      <c r="B51" s="128"/>
      <c r="C51" s="136">
        <v>2.1545521797216471</v>
      </c>
      <c r="D51" s="136">
        <v>5.3501241393861143</v>
      </c>
      <c r="E51" s="136">
        <v>4.8947881595242437</v>
      </c>
      <c r="F51" s="136">
        <v>3.0619141148393147</v>
      </c>
      <c r="G51" s="136">
        <v>6.3247607346571089</v>
      </c>
      <c r="H51" s="136">
        <v>4.9195686211386258</v>
      </c>
    </row>
    <row r="52" spans="1:8" s="38" customFormat="1">
      <c r="A52" s="128">
        <v>2019</v>
      </c>
      <c r="B52" s="128"/>
      <c r="C52" s="136">
        <v>3.2929363918184906</v>
      </c>
      <c r="D52" s="136">
        <v>4.8847566106932527</v>
      </c>
      <c r="E52" s="136">
        <v>5.0528173967279377</v>
      </c>
      <c r="F52" s="136">
        <v>3.5849588512146813</v>
      </c>
      <c r="G52" s="136">
        <v>5.8789873502323342</v>
      </c>
      <c r="H52" s="136">
        <v>4.7420817775544633</v>
      </c>
    </row>
    <row r="53" spans="1:8" s="38" customFormat="1">
      <c r="A53" s="128"/>
      <c r="B53" s="128"/>
      <c r="C53" s="136"/>
      <c r="D53" s="136"/>
      <c r="E53" s="136"/>
      <c r="F53" s="136"/>
      <c r="G53" s="136"/>
      <c r="H53" s="136"/>
    </row>
    <row r="54" spans="1:8" s="38" customFormat="1">
      <c r="A54" s="128">
        <v>2019</v>
      </c>
      <c r="B54" s="128" t="s">
        <v>129</v>
      </c>
      <c r="C54" s="136">
        <v>3.7882367163330155</v>
      </c>
      <c r="D54" s="136">
        <v>7.1795505139777394</v>
      </c>
      <c r="E54" s="136">
        <v>8.7174497472472865</v>
      </c>
      <c r="F54" s="136">
        <v>5.3317276660279855</v>
      </c>
      <c r="G54" s="136">
        <v>8.4521361793743921</v>
      </c>
      <c r="H54" s="136">
        <v>7.0813175548487761</v>
      </c>
    </row>
    <row r="55" spans="1:8" s="38" customFormat="1">
      <c r="A55" s="128"/>
      <c r="B55" s="128" t="s">
        <v>130</v>
      </c>
      <c r="C55" s="136">
        <v>3.7755901929694913</v>
      </c>
      <c r="D55" s="136">
        <v>7.2612221414984468</v>
      </c>
      <c r="E55" s="136">
        <v>8.7894967800882906</v>
      </c>
      <c r="F55" s="136">
        <v>5.1400159025899894</v>
      </c>
      <c r="G55" s="136">
        <v>8.4668222341759645</v>
      </c>
      <c r="H55" s="136">
        <v>7.1484613885955284</v>
      </c>
    </row>
    <row r="56" spans="1:8" s="38" customFormat="1">
      <c r="A56" s="128"/>
      <c r="B56" s="128" t="s">
        <v>131</v>
      </c>
      <c r="C56" s="136">
        <v>3.7837871384156951</v>
      </c>
      <c r="D56" s="136">
        <v>7.1323650097101066</v>
      </c>
      <c r="E56" s="136">
        <v>8.6632718734856784</v>
      </c>
      <c r="F56" s="136">
        <v>5.1692127869868765</v>
      </c>
      <c r="G56" s="136">
        <v>8.3768489381123246</v>
      </c>
      <c r="H56" s="136">
        <v>7.0360230349511887</v>
      </c>
    </row>
    <row r="57" spans="1:8" s="38" customFormat="1">
      <c r="A57" s="128"/>
      <c r="B57" s="128" t="s">
        <v>132</v>
      </c>
      <c r="C57" s="136">
        <v>3.8435307700981358</v>
      </c>
      <c r="D57" s="136">
        <v>7.1100605514607063</v>
      </c>
      <c r="E57" s="136">
        <v>8.8551682710657165</v>
      </c>
      <c r="F57" s="136">
        <v>5.29782920888211</v>
      </c>
      <c r="G57" s="136">
        <v>8.3419651407351303</v>
      </c>
      <c r="H57" s="136">
        <v>7.0608842998972854</v>
      </c>
    </row>
    <row r="58" spans="1:8" s="38" customFormat="1">
      <c r="A58" s="128"/>
      <c r="B58" s="128" t="s">
        <v>133</v>
      </c>
      <c r="C58" s="136">
        <v>3.8532202441064589</v>
      </c>
      <c r="D58" s="136">
        <v>7.0035933346946022</v>
      </c>
      <c r="E58" s="136">
        <v>8.7688844460250603</v>
      </c>
      <c r="F58" s="136">
        <v>5.2200037220729856</v>
      </c>
      <c r="G58" s="136">
        <v>8.0776909237046048</v>
      </c>
      <c r="H58" s="136">
        <v>6.9695561613716484</v>
      </c>
    </row>
    <row r="59" spans="1:8" s="38" customFormat="1">
      <c r="A59" s="128"/>
      <c r="B59" s="128" t="s">
        <v>134</v>
      </c>
      <c r="C59" s="136">
        <v>4.5881897790146731</v>
      </c>
      <c r="D59" s="136">
        <v>6.9923303659377378</v>
      </c>
      <c r="E59" s="136">
        <v>8.8195972201486015</v>
      </c>
      <c r="F59" s="136">
        <v>5.1736826687194259</v>
      </c>
      <c r="G59" s="136">
        <v>8.0600031144643083</v>
      </c>
      <c r="H59" s="136">
        <v>7.0426784822221533</v>
      </c>
    </row>
    <row r="60" spans="1:8" s="38" customFormat="1">
      <c r="A60" s="128"/>
      <c r="B60" s="128" t="s">
        <v>135</v>
      </c>
      <c r="C60" s="136">
        <v>4.5391263140659888</v>
      </c>
      <c r="D60" s="136">
        <v>6.9087652350899642</v>
      </c>
      <c r="E60" s="136">
        <v>8.7851860122131207</v>
      </c>
      <c r="F60" s="136">
        <v>5.1427184751690058</v>
      </c>
      <c r="G60" s="136">
        <v>7.9272916364551138</v>
      </c>
      <c r="H60" s="136">
        <v>6.9714870245386029</v>
      </c>
    </row>
    <row r="61" spans="1:8" s="38" customFormat="1">
      <c r="A61" s="128"/>
      <c r="B61" s="128" t="s">
        <v>136</v>
      </c>
      <c r="C61" s="136">
        <v>3.3121834160805275</v>
      </c>
      <c r="D61" s="136">
        <v>5.2640629451737198</v>
      </c>
      <c r="E61" s="136">
        <v>5.1610662660389828</v>
      </c>
      <c r="F61" s="136">
        <v>3.3917321475367412</v>
      </c>
      <c r="G61" s="136">
        <v>6.2110470621224767</v>
      </c>
      <c r="H61" s="136">
        <v>5.0288326138192563</v>
      </c>
    </row>
    <row r="62" spans="1:8" s="38" customFormat="1">
      <c r="A62" s="128"/>
      <c r="B62" s="128" t="s">
        <v>137</v>
      </c>
      <c r="C62" s="136">
        <v>3.2353860200377227</v>
      </c>
      <c r="D62" s="136">
        <v>5.1849573220525302</v>
      </c>
      <c r="E62" s="136">
        <v>5.1227128797359134</v>
      </c>
      <c r="F62" s="136">
        <v>3.4180063954670103</v>
      </c>
      <c r="G62" s="136">
        <v>5.944648181912382</v>
      </c>
      <c r="H62" s="136">
        <v>4.9586826023501951</v>
      </c>
    </row>
    <row r="63" spans="1:8" s="38" customFormat="1">
      <c r="A63" s="128"/>
      <c r="B63" s="128" t="s">
        <v>138</v>
      </c>
      <c r="C63" s="136">
        <v>3.2656780240521988</v>
      </c>
      <c r="D63" s="136">
        <v>5.0986124401670496</v>
      </c>
      <c r="E63" s="136">
        <v>5.1177864417467189</v>
      </c>
      <c r="F63" s="136">
        <v>3.4832078552071044</v>
      </c>
      <c r="G63" s="136">
        <v>5.8252671198897765</v>
      </c>
      <c r="H63" s="136">
        <v>4.9007545440568956</v>
      </c>
    </row>
    <row r="64" spans="1:8" s="38" customFormat="1">
      <c r="A64" s="128"/>
      <c r="B64" s="128" t="s">
        <v>139</v>
      </c>
      <c r="C64" s="136">
        <v>3.2510285986007137</v>
      </c>
      <c r="D64" s="136">
        <v>4.9987611449657132</v>
      </c>
      <c r="E64" s="136">
        <v>5.087499879232249</v>
      </c>
      <c r="F64" s="136">
        <v>3.647095526838573</v>
      </c>
      <c r="G64" s="136">
        <v>6.035400140222702</v>
      </c>
      <c r="H64" s="136">
        <v>4.8262578113219101</v>
      </c>
    </row>
    <row r="65" spans="1:8" s="38" customFormat="1">
      <c r="A65" s="128"/>
      <c r="B65" s="128" t="s">
        <v>140</v>
      </c>
      <c r="C65" s="136">
        <v>3.2929363918184906</v>
      </c>
      <c r="D65" s="136">
        <v>4.8847566106932527</v>
      </c>
      <c r="E65" s="136">
        <v>5.0528173967279377</v>
      </c>
      <c r="F65" s="136">
        <v>3.5849588512146813</v>
      </c>
      <c r="G65" s="136">
        <v>5.8789873502323342</v>
      </c>
      <c r="H65" s="136">
        <v>4.7420817775544633</v>
      </c>
    </row>
    <row r="66" spans="1:8" s="38" customFormat="1">
      <c r="A66" s="128">
        <v>2020</v>
      </c>
      <c r="B66" s="128" t="s">
        <v>129</v>
      </c>
      <c r="C66" s="136">
        <v>1.4286166178126614</v>
      </c>
      <c r="D66" s="136">
        <v>2.9122509269340791</v>
      </c>
      <c r="E66" s="136">
        <v>1.2090449571755535</v>
      </c>
      <c r="F66" s="136">
        <v>1.2864903050949339</v>
      </c>
      <c r="G66" s="136">
        <v>3.6651529418935569</v>
      </c>
      <c r="H66" s="136">
        <v>2.4484023555305656</v>
      </c>
    </row>
    <row r="67" spans="1:8" s="38" customFormat="1">
      <c r="A67" s="128"/>
      <c r="B67" s="128" t="s">
        <v>130</v>
      </c>
      <c r="C67" s="136">
        <v>2.218285987422508</v>
      </c>
      <c r="D67" s="136">
        <v>3.6845453842800691</v>
      </c>
      <c r="E67" s="136">
        <v>2.0295408263142578</v>
      </c>
      <c r="F67" s="136">
        <v>2.1174355135192169</v>
      </c>
      <c r="G67" s="136">
        <v>4.5611662346426218</v>
      </c>
      <c r="H67" s="136">
        <v>3.2331670664786705</v>
      </c>
    </row>
    <row r="68" spans="1:8" s="38" customFormat="1">
      <c r="A68" s="128"/>
      <c r="B68" s="128" t="s">
        <v>131</v>
      </c>
      <c r="C68" s="136">
        <v>2.0353989767477154</v>
      </c>
      <c r="D68" s="136">
        <v>3.5858722752978966</v>
      </c>
      <c r="E68" s="136">
        <v>2.037612713349235</v>
      </c>
      <c r="F68" s="136">
        <v>2.0809307329507476</v>
      </c>
      <c r="G68" s="136">
        <v>4.4903342269752011</v>
      </c>
      <c r="H68" s="136">
        <v>3.1462026708399815</v>
      </c>
    </row>
    <row r="69" spans="1:8" s="38" customFormat="1">
      <c r="A69" s="128"/>
      <c r="B69" s="128" t="s">
        <v>132</v>
      </c>
      <c r="C69" s="136">
        <v>1.645918459836726</v>
      </c>
      <c r="D69" s="136">
        <v>3.4171525489576471</v>
      </c>
      <c r="E69" s="136">
        <v>1.7264615006260087</v>
      </c>
      <c r="F69" s="136">
        <v>1.781299646450063</v>
      </c>
      <c r="G69" s="136">
        <v>4.1204126733589863</v>
      </c>
      <c r="H69" s="136">
        <v>2.9288224046814859</v>
      </c>
    </row>
    <row r="70" spans="1:8" s="38" customFormat="1">
      <c r="A70" s="128"/>
      <c r="B70" s="128" t="s">
        <v>133</v>
      </c>
      <c r="C70" s="136">
        <v>1.1529692105522127</v>
      </c>
      <c r="D70" s="136">
        <v>3.0240468372183305</v>
      </c>
      <c r="E70" s="136">
        <v>1.2755233922110421</v>
      </c>
      <c r="F70" s="136">
        <v>1.3856091146033034</v>
      </c>
      <c r="G70" s="136">
        <v>3.6185729381584375</v>
      </c>
      <c r="H70" s="136">
        <v>2.5160603684301952</v>
      </c>
    </row>
    <row r="71" spans="1:8" s="38" customFormat="1">
      <c r="A71" s="128"/>
      <c r="B71" s="128" t="s">
        <v>134</v>
      </c>
      <c r="C71" s="136">
        <v>-2.5715820593852357E-3</v>
      </c>
      <c r="D71" s="136">
        <v>2.8376260833707923</v>
      </c>
      <c r="E71" s="136">
        <v>1.2473157004056601</v>
      </c>
      <c r="F71" s="136">
        <v>1.1005657537370483</v>
      </c>
      <c r="G71" s="136">
        <v>3.2499272631483667</v>
      </c>
      <c r="H71" s="136">
        <v>2.2604448942264099</v>
      </c>
    </row>
    <row r="72" spans="1:8" s="38" customFormat="1">
      <c r="A72" s="128"/>
      <c r="B72" s="128" t="s">
        <v>135</v>
      </c>
      <c r="C72" s="136">
        <v>-0.18122906679951534</v>
      </c>
      <c r="D72" s="136">
        <v>2.8315437917375563</v>
      </c>
      <c r="E72" s="136">
        <v>1.4946019139154165</v>
      </c>
      <c r="F72" s="136">
        <v>1.0974589824340075</v>
      </c>
      <c r="G72" s="136">
        <v>3.2680571841508854</v>
      </c>
      <c r="H72" s="136">
        <v>2.2823506017316531</v>
      </c>
    </row>
    <row r="73" spans="1:8" s="38" customFormat="1">
      <c r="A73" s="128"/>
      <c r="B73" s="132" t="s">
        <v>136</v>
      </c>
      <c r="C73" s="140">
        <v>-0.3362471369608766</v>
      </c>
      <c r="D73" s="140">
        <v>2.867613235913069</v>
      </c>
      <c r="E73" s="140">
        <v>1.5288303294521244</v>
      </c>
      <c r="F73" s="140">
        <v>1.045163912635072</v>
      </c>
      <c r="G73" s="140">
        <v>3.0834730478991546</v>
      </c>
      <c r="H73" s="140">
        <v>2.2982971032640576</v>
      </c>
    </row>
    <row r="74" spans="1:8" s="38" customFormat="1">
      <c r="A74" s="128"/>
      <c r="B74" s="128" t="s">
        <v>137</v>
      </c>
      <c r="C74" s="136" t="s">
        <v>141</v>
      </c>
      <c r="D74" s="136" t="s">
        <v>141</v>
      </c>
      <c r="E74" s="136" t="s">
        <v>141</v>
      </c>
      <c r="F74" s="136" t="s">
        <v>141</v>
      </c>
      <c r="G74" s="136" t="s">
        <v>141</v>
      </c>
      <c r="H74" s="136" t="s">
        <v>141</v>
      </c>
    </row>
    <row r="75" spans="1:8" s="38" customFormat="1">
      <c r="A75" s="128"/>
      <c r="B75" s="128" t="s">
        <v>138</v>
      </c>
      <c r="C75" s="137" t="s">
        <v>141</v>
      </c>
      <c r="D75" s="137" t="s">
        <v>141</v>
      </c>
      <c r="E75" s="137" t="s">
        <v>141</v>
      </c>
      <c r="F75" s="137" t="s">
        <v>141</v>
      </c>
      <c r="G75" s="137" t="s">
        <v>141</v>
      </c>
      <c r="H75" s="137" t="s">
        <v>141</v>
      </c>
    </row>
    <row r="76" spans="1:8" s="38" customFormat="1">
      <c r="A76" s="128"/>
      <c r="B76" s="128" t="s">
        <v>139</v>
      </c>
      <c r="C76" s="137" t="s">
        <v>141</v>
      </c>
      <c r="D76" s="137" t="s">
        <v>141</v>
      </c>
      <c r="E76" s="137" t="s">
        <v>141</v>
      </c>
      <c r="F76" s="137" t="s">
        <v>141</v>
      </c>
      <c r="G76" s="137" t="s">
        <v>141</v>
      </c>
      <c r="H76" s="137" t="s">
        <v>141</v>
      </c>
    </row>
    <row r="77" spans="1:8" s="38" customFormat="1">
      <c r="A77" s="128"/>
      <c r="B77" s="128" t="s">
        <v>140</v>
      </c>
      <c r="C77" s="137" t="s">
        <v>141</v>
      </c>
      <c r="D77" s="137" t="s">
        <v>141</v>
      </c>
      <c r="E77" s="137" t="s">
        <v>141</v>
      </c>
      <c r="F77" s="137" t="s">
        <v>141</v>
      </c>
      <c r="G77" s="137" t="s">
        <v>141</v>
      </c>
      <c r="H77" s="137" t="s">
        <v>141</v>
      </c>
    </row>
    <row r="78" spans="1:8" s="38" customFormat="1">
      <c r="A78" s="128"/>
      <c r="B78" s="128"/>
      <c r="C78" s="137"/>
      <c r="D78" s="137"/>
      <c r="E78" s="137"/>
      <c r="F78" s="137"/>
      <c r="G78" s="137"/>
      <c r="H78" s="137"/>
    </row>
    <row r="79" spans="1:8" s="38" customFormat="1">
      <c r="A79" s="37"/>
      <c r="B79" s="37"/>
      <c r="C79" s="37"/>
      <c r="D79" s="37"/>
      <c r="E79" s="37"/>
      <c r="F79" s="37"/>
      <c r="G79" s="37"/>
      <c r="H79" s="37"/>
    </row>
    <row r="80" spans="1:8">
      <c r="A80" s="37" t="s">
        <v>143</v>
      </c>
    </row>
    <row r="81" spans="1:8" ht="21">
      <c r="A81" s="144"/>
      <c r="B81" s="423"/>
      <c r="C81" s="424"/>
      <c r="D81" s="424"/>
      <c r="E81" s="424"/>
      <c r="F81" s="424"/>
      <c r="G81" s="424"/>
      <c r="H81" s="424"/>
    </row>
    <row r="82" spans="1:8">
      <c r="B82" s="423"/>
      <c r="C82" s="425"/>
      <c r="D82" s="425"/>
      <c r="E82" s="425"/>
      <c r="F82" s="425"/>
      <c r="G82" s="425"/>
      <c r="H82" s="425"/>
    </row>
    <row r="83" spans="1:8" ht="18.75">
      <c r="A83" s="119"/>
      <c r="B83" s="120"/>
      <c r="C83" s="120"/>
      <c r="D83" s="120"/>
      <c r="E83" s="120"/>
      <c r="F83" s="120"/>
      <c r="G83" s="120"/>
      <c r="H83" s="120"/>
    </row>
    <row r="84" spans="1:8" ht="18.75">
      <c r="A84" s="119"/>
      <c r="B84" s="120"/>
      <c r="C84" s="120"/>
      <c r="D84" s="120"/>
      <c r="E84" s="120"/>
      <c r="F84" s="120"/>
      <c r="G84" s="120"/>
      <c r="H84" s="120"/>
    </row>
    <row r="89" spans="1:8">
      <c r="A89" s="128"/>
      <c r="B89" s="128"/>
      <c r="C89" s="129"/>
      <c r="D89" s="129"/>
      <c r="E89" s="129"/>
      <c r="F89" s="129"/>
      <c r="G89" s="129"/>
      <c r="H89" s="129"/>
    </row>
    <row r="90" spans="1:8">
      <c r="A90" s="128"/>
      <c r="B90" s="128"/>
      <c r="C90" s="129"/>
      <c r="D90" s="129"/>
      <c r="E90" s="129"/>
      <c r="F90" s="129"/>
      <c r="G90" s="129"/>
      <c r="H90" s="129"/>
    </row>
    <row r="91" spans="1:8">
      <c r="A91" s="128"/>
      <c r="B91" s="128"/>
      <c r="C91" s="129"/>
      <c r="D91" s="129"/>
      <c r="E91" s="129"/>
      <c r="F91" s="129"/>
      <c r="G91" s="129"/>
      <c r="H91" s="129"/>
    </row>
    <row r="92" spans="1:8">
      <c r="A92" s="128"/>
      <c r="B92" s="128"/>
      <c r="C92" s="129"/>
      <c r="D92" s="129"/>
      <c r="E92" s="129"/>
      <c r="F92" s="129"/>
      <c r="G92" s="129"/>
      <c r="H92" s="129"/>
    </row>
  </sheetData>
  <mergeCells count="2">
    <mergeCell ref="B81:H81"/>
    <mergeCell ref="B82:H82"/>
  </mergeCells>
  <hyperlinks>
    <hyperlink ref="J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O84"/>
  <sheetViews>
    <sheetView showGridLines="0" showRowColHeaders="0" showZeros="0" showOutlineSymbols="0" zoomScaleNormal="100" workbookViewId="0">
      <pane ySplit="4" topLeftCell="A5" activePane="bottomLeft" state="frozen"/>
      <selection activeCell="I78" sqref="I78"/>
      <selection pane="bottomLeft" activeCell="F82" sqref="F82"/>
    </sheetView>
  </sheetViews>
  <sheetFormatPr baseColWidth="10" defaultColWidth="11.5703125" defaultRowHeight="15.75"/>
  <cols>
    <col min="1" max="1" width="8" style="37" customWidth="1"/>
    <col min="2" max="2" width="5.5703125" style="37" customWidth="1"/>
    <col min="3" max="8" width="20" style="37" customWidth="1"/>
    <col min="9" max="11" width="12" style="37" customWidth="1"/>
    <col min="12" max="16384" width="11.5703125" style="37"/>
  </cols>
  <sheetData>
    <row r="1" spans="1:15" ht="18.75">
      <c r="A1" s="119" t="s">
        <v>145</v>
      </c>
      <c r="B1" s="120"/>
      <c r="C1" s="120"/>
      <c r="D1" s="120"/>
      <c r="E1" s="120"/>
      <c r="F1" s="120"/>
      <c r="G1" s="120"/>
      <c r="H1" s="120"/>
      <c r="I1" s="66"/>
    </row>
    <row r="2" spans="1:15" ht="18.75">
      <c r="A2" s="119" t="s">
        <v>125</v>
      </c>
      <c r="B2" s="120"/>
      <c r="C2" s="120"/>
      <c r="D2" s="120"/>
      <c r="E2" s="120"/>
      <c r="F2" s="120"/>
      <c r="G2" s="120"/>
      <c r="H2" s="120"/>
      <c r="I2" s="66"/>
    </row>
    <row r="3" spans="1:15">
      <c r="A3" s="66"/>
      <c r="I3" s="66"/>
      <c r="J3" s="9" t="s">
        <v>188</v>
      </c>
    </row>
    <row r="4" spans="1:15" ht="32.1" customHeight="1">
      <c r="A4" s="121" t="s">
        <v>126</v>
      </c>
      <c r="B4" s="122"/>
      <c r="C4" s="145" t="s">
        <v>127</v>
      </c>
      <c r="D4" s="123" t="s">
        <v>50</v>
      </c>
      <c r="E4" s="123" t="s">
        <v>51</v>
      </c>
      <c r="F4" s="123" t="s">
        <v>116</v>
      </c>
      <c r="G4" s="124" t="s">
        <v>128</v>
      </c>
      <c r="H4" s="125" t="s">
        <v>46</v>
      </c>
      <c r="I4" s="126"/>
    </row>
    <row r="5" spans="1:15">
      <c r="A5" s="65"/>
      <c r="B5" s="65"/>
      <c r="C5" s="127"/>
      <c r="D5" s="65"/>
      <c r="E5" s="65"/>
      <c r="F5" s="65"/>
      <c r="G5" s="65"/>
      <c r="H5" s="65"/>
      <c r="I5" s="66"/>
    </row>
    <row r="6" spans="1:15">
      <c r="A6" s="128">
        <v>2010</v>
      </c>
      <c r="B6" s="128"/>
      <c r="C6" s="136">
        <v>854.0098516375906</v>
      </c>
      <c r="D6" s="136">
        <v>892.37764217259462</v>
      </c>
      <c r="E6" s="136">
        <v>574.12949385821184</v>
      </c>
      <c r="F6" s="136">
        <v>351.08814006829385</v>
      </c>
      <c r="G6" s="136">
        <v>462.0913540920069</v>
      </c>
      <c r="H6" s="136">
        <v>785.83047111742064</v>
      </c>
      <c r="J6" s="56"/>
      <c r="K6" s="56"/>
      <c r="L6" s="56"/>
      <c r="M6" s="56"/>
      <c r="N6" s="56"/>
      <c r="O6" s="56"/>
    </row>
    <row r="7" spans="1:15">
      <c r="A7" s="128">
        <v>2011</v>
      </c>
      <c r="B7" s="128"/>
      <c r="C7" s="136">
        <v>873.20752003164876</v>
      </c>
      <c r="D7" s="136">
        <v>923.06397400451101</v>
      </c>
      <c r="E7" s="136">
        <v>588.72296997590513</v>
      </c>
      <c r="F7" s="136">
        <v>360.34340878210691</v>
      </c>
      <c r="G7" s="136">
        <v>473.67850927937536</v>
      </c>
      <c r="H7" s="136">
        <v>810.85356069746285</v>
      </c>
      <c r="J7" s="56"/>
      <c r="K7" s="56"/>
      <c r="L7" s="56"/>
      <c r="M7" s="56"/>
      <c r="N7" s="56"/>
      <c r="O7" s="56"/>
    </row>
    <row r="8" spans="1:15">
      <c r="A8" s="128">
        <v>2012</v>
      </c>
      <c r="B8" s="128"/>
      <c r="C8" s="136">
        <v>890.96203422829547</v>
      </c>
      <c r="D8" s="136">
        <v>955.4104056196536</v>
      </c>
      <c r="E8" s="136">
        <v>603.86982572137697</v>
      </c>
      <c r="F8" s="136">
        <v>365.30420992649925</v>
      </c>
      <c r="G8" s="136">
        <v>488.24254826560002</v>
      </c>
      <c r="H8" s="136">
        <v>836.26568757017981</v>
      </c>
      <c r="J8" s="56"/>
      <c r="K8" s="56"/>
      <c r="L8" s="56"/>
      <c r="M8" s="56"/>
      <c r="N8" s="56"/>
      <c r="O8" s="56"/>
    </row>
    <row r="9" spans="1:15">
      <c r="A9" s="128">
        <v>2013</v>
      </c>
      <c r="B9" s="128"/>
      <c r="C9" s="136">
        <v>910.3720826990276</v>
      </c>
      <c r="D9" s="136">
        <v>987.48063579495374</v>
      </c>
      <c r="E9" s="136">
        <v>619.75687378538237</v>
      </c>
      <c r="F9" s="136">
        <v>369.68166364562711</v>
      </c>
      <c r="G9" s="136">
        <v>503.82679781334627</v>
      </c>
      <c r="H9" s="136">
        <v>862.0005649572704</v>
      </c>
      <c r="J9" s="56"/>
      <c r="K9" s="56"/>
      <c r="L9" s="56"/>
      <c r="M9" s="56"/>
      <c r="N9" s="56"/>
      <c r="O9" s="56"/>
    </row>
    <row r="10" spans="1:15">
      <c r="A10" s="128">
        <v>2014</v>
      </c>
      <c r="B10" s="128"/>
      <c r="C10" s="136">
        <v>918.29211711246444</v>
      </c>
      <c r="D10" s="136">
        <v>1007.6883898661677</v>
      </c>
      <c r="E10" s="136">
        <v>626.11859428726598</v>
      </c>
      <c r="F10" s="136">
        <v>368.0060296391639</v>
      </c>
      <c r="G10" s="136">
        <v>510.91438177257129</v>
      </c>
      <c r="H10" s="136">
        <v>876.52859760097738</v>
      </c>
      <c r="J10" s="56"/>
      <c r="K10" s="56"/>
      <c r="L10" s="56"/>
      <c r="M10" s="56"/>
      <c r="N10" s="56"/>
      <c r="O10" s="56"/>
    </row>
    <row r="11" spans="1:15">
      <c r="A11" s="128">
        <v>2015</v>
      </c>
      <c r="B11" s="128"/>
      <c r="C11" s="136">
        <v>925.16460204597911</v>
      </c>
      <c r="D11" s="136">
        <v>1029.5348624662738</v>
      </c>
      <c r="E11" s="136">
        <v>632.73647553638693</v>
      </c>
      <c r="F11" s="136">
        <v>371.93226340494067</v>
      </c>
      <c r="G11" s="136">
        <v>520.60231470894644</v>
      </c>
      <c r="H11" s="136">
        <v>893.13122980420644</v>
      </c>
      <c r="J11" s="56"/>
      <c r="K11" s="56"/>
      <c r="L11" s="56"/>
      <c r="M11" s="56"/>
      <c r="N11" s="56"/>
      <c r="O11" s="56"/>
    </row>
    <row r="12" spans="1:15">
      <c r="A12" s="128">
        <v>2016</v>
      </c>
      <c r="B12" s="128"/>
      <c r="C12" s="146">
        <v>931.64910253017274</v>
      </c>
      <c r="D12" s="146">
        <v>1050.8237921202408</v>
      </c>
      <c r="E12" s="146">
        <v>640.89177371057519</v>
      </c>
      <c r="F12" s="146">
        <v>376.42090629243734</v>
      </c>
      <c r="G12" s="146">
        <v>528.63899788950926</v>
      </c>
      <c r="H12" s="136">
        <v>910.2438056302824</v>
      </c>
      <c r="J12" s="56"/>
      <c r="K12" s="56"/>
      <c r="L12" s="56"/>
      <c r="M12" s="56"/>
      <c r="N12" s="56"/>
      <c r="O12" s="56"/>
    </row>
    <row r="13" spans="1:15">
      <c r="A13" s="128">
        <v>2017</v>
      </c>
      <c r="B13" s="128"/>
      <c r="C13" s="136">
        <v>937.13550373947908</v>
      </c>
      <c r="D13" s="136">
        <v>1071.0073356712587</v>
      </c>
      <c r="E13" s="136">
        <v>649.19055643534398</v>
      </c>
      <c r="F13" s="136">
        <v>381.05815181742025</v>
      </c>
      <c r="G13" s="136">
        <v>538.40100572204483</v>
      </c>
      <c r="H13" s="136">
        <v>926.86713257362715</v>
      </c>
      <c r="J13" s="56"/>
      <c r="K13" s="56"/>
      <c r="L13" s="56"/>
      <c r="M13" s="56"/>
      <c r="N13" s="56"/>
      <c r="O13" s="56"/>
    </row>
    <row r="14" spans="1:15">
      <c r="A14" s="128">
        <v>2018</v>
      </c>
      <c r="B14" s="128"/>
      <c r="C14" s="136">
        <v>953.92125812729375</v>
      </c>
      <c r="D14" s="136">
        <v>1107.4871268066829</v>
      </c>
      <c r="E14" s="136">
        <v>680.95871055427142</v>
      </c>
      <c r="F14" s="136">
        <v>393.40111817886367</v>
      </c>
      <c r="G14" s="136">
        <v>558.41336534140623</v>
      </c>
      <c r="H14" s="136">
        <v>960.98128601384064</v>
      </c>
      <c r="J14" s="56"/>
      <c r="K14" s="56"/>
      <c r="L14" s="56"/>
      <c r="M14" s="56"/>
      <c r="N14" s="56"/>
      <c r="O14" s="56"/>
    </row>
    <row r="15" spans="1:15">
      <c r="A15" s="128">
        <v>2019</v>
      </c>
      <c r="B15" s="128"/>
      <c r="C15" s="136">
        <v>978.40342140358734</v>
      </c>
      <c r="D15" s="136">
        <v>1143.5510504863109</v>
      </c>
      <c r="E15" s="136">
        <v>714.976103465964</v>
      </c>
      <c r="F15" s="136">
        <v>405.54418228434622</v>
      </c>
      <c r="G15" s="136">
        <v>579.25481068681074</v>
      </c>
      <c r="H15" s="136">
        <v>995.75784980562355</v>
      </c>
      <c r="J15" s="56"/>
      <c r="K15" s="56"/>
      <c r="L15" s="56"/>
      <c r="M15" s="56"/>
      <c r="N15" s="56"/>
      <c r="O15" s="56"/>
    </row>
    <row r="16" spans="1:15">
      <c r="A16" s="128"/>
      <c r="B16" s="128"/>
      <c r="C16" s="136"/>
      <c r="D16" s="136"/>
      <c r="E16" s="136"/>
      <c r="F16" s="136"/>
      <c r="G16" s="136"/>
      <c r="H16" s="136"/>
      <c r="J16" s="56"/>
      <c r="K16" s="56"/>
      <c r="L16" s="56"/>
      <c r="M16" s="56"/>
      <c r="N16" s="56"/>
      <c r="O16" s="56"/>
    </row>
    <row r="17" spans="1:15">
      <c r="A17" s="128">
        <v>2019</v>
      </c>
      <c r="B17" s="128" t="s">
        <v>129</v>
      </c>
      <c r="C17" s="136">
        <v>971.17086474129223</v>
      </c>
      <c r="D17" s="136">
        <v>1129.6585452313086</v>
      </c>
      <c r="E17" s="136">
        <v>707.40186356784068</v>
      </c>
      <c r="F17" s="136">
        <v>402.87105278423974</v>
      </c>
      <c r="G17" s="136">
        <v>571.80310851758952</v>
      </c>
      <c r="H17" s="136">
        <v>983.46228676230078</v>
      </c>
      <c r="J17" s="56"/>
      <c r="K17" s="56"/>
      <c r="L17" s="56"/>
      <c r="M17" s="56"/>
      <c r="N17" s="56"/>
      <c r="O17" s="56"/>
    </row>
    <row r="18" spans="1:15">
      <c r="A18" s="128"/>
      <c r="B18" s="128" t="s">
        <v>130</v>
      </c>
      <c r="C18" s="136">
        <v>970.68144400809661</v>
      </c>
      <c r="D18" s="136">
        <v>1131.8647682552528</v>
      </c>
      <c r="E18" s="136">
        <v>708.25783516319257</v>
      </c>
      <c r="F18" s="136">
        <v>402.8041111068415</v>
      </c>
      <c r="G18" s="136">
        <v>572.86285388724059</v>
      </c>
      <c r="H18" s="136">
        <v>985.16442404559973</v>
      </c>
      <c r="J18" s="56"/>
      <c r="K18" s="56"/>
      <c r="L18" s="56"/>
      <c r="M18" s="56"/>
      <c r="N18" s="56"/>
      <c r="O18" s="56"/>
    </row>
    <row r="19" spans="1:15">
      <c r="A19" s="128"/>
      <c r="B19" s="128" t="s">
        <v>131</v>
      </c>
      <c r="C19" s="136">
        <v>971.10639679137569</v>
      </c>
      <c r="D19" s="136">
        <v>1133.9425998435859</v>
      </c>
      <c r="E19" s="136">
        <v>709.10016607019293</v>
      </c>
      <c r="F19" s="136">
        <v>403.16929645336518</v>
      </c>
      <c r="G19" s="136">
        <v>573.50413857589206</v>
      </c>
      <c r="H19" s="136">
        <v>986.71292863607573</v>
      </c>
      <c r="J19" s="56"/>
      <c r="K19" s="56"/>
      <c r="L19" s="56"/>
      <c r="M19" s="56"/>
      <c r="N19" s="56"/>
      <c r="O19" s="56"/>
    </row>
    <row r="20" spans="1:15">
      <c r="A20" s="128"/>
      <c r="B20" s="128" t="s">
        <v>132</v>
      </c>
      <c r="C20" s="136">
        <v>971.58877190467524</v>
      </c>
      <c r="D20" s="136">
        <v>1135.2457336988136</v>
      </c>
      <c r="E20" s="136">
        <v>710.56866859214199</v>
      </c>
      <c r="F20" s="136">
        <v>403.45899106746322</v>
      </c>
      <c r="G20" s="136">
        <v>574.47156569945719</v>
      </c>
      <c r="H20" s="136">
        <v>987.93275670777882</v>
      </c>
      <c r="J20" s="56"/>
      <c r="K20" s="56"/>
      <c r="L20" s="56"/>
      <c r="M20" s="56"/>
      <c r="N20" s="56"/>
      <c r="O20" s="56"/>
    </row>
    <row r="21" spans="1:15">
      <c r="A21" s="128"/>
      <c r="B21" s="128" t="s">
        <v>133</v>
      </c>
      <c r="C21" s="136">
        <v>972.46207532680125</v>
      </c>
      <c r="D21" s="136">
        <v>1137.708743558479</v>
      </c>
      <c r="E21" s="136">
        <v>711.92540451530522</v>
      </c>
      <c r="F21" s="136">
        <v>404.46355866193358</v>
      </c>
      <c r="G21" s="136">
        <v>575.13372989899472</v>
      </c>
      <c r="H21" s="136">
        <v>990.00996891206364</v>
      </c>
      <c r="J21" s="56"/>
      <c r="K21" s="56"/>
      <c r="L21" s="56"/>
      <c r="M21" s="56"/>
      <c r="N21" s="56"/>
      <c r="O21" s="56"/>
    </row>
    <row r="22" spans="1:15">
      <c r="A22" s="128"/>
      <c r="B22" s="128" t="s">
        <v>134</v>
      </c>
      <c r="C22" s="136">
        <v>978.60807012198018</v>
      </c>
      <c r="D22" s="136">
        <v>1137.9882218368998</v>
      </c>
      <c r="E22" s="136">
        <v>712.18614531718242</v>
      </c>
      <c r="F22" s="136">
        <v>404.3049494531549</v>
      </c>
      <c r="G22" s="136">
        <v>575.58365039887315</v>
      </c>
      <c r="H22" s="136">
        <v>990.86736368919105</v>
      </c>
      <c r="J22" s="56"/>
      <c r="K22" s="56"/>
      <c r="L22" s="56"/>
      <c r="M22" s="56"/>
      <c r="N22" s="56"/>
      <c r="O22" s="56"/>
    </row>
    <row r="23" spans="1:15">
      <c r="A23" s="128"/>
      <c r="B23" s="128" t="s">
        <v>135</v>
      </c>
      <c r="C23" s="136">
        <v>978.53204084356014</v>
      </c>
      <c r="D23" s="136">
        <v>1138.7490124863255</v>
      </c>
      <c r="E23" s="136">
        <v>712.50985705999528</v>
      </c>
      <c r="F23" s="136">
        <v>404.35532236847916</v>
      </c>
      <c r="G23" s="136">
        <v>576.25623044496444</v>
      </c>
      <c r="H23" s="136">
        <v>991.48465443681994</v>
      </c>
      <c r="J23" s="56"/>
      <c r="K23" s="56"/>
      <c r="L23" s="56"/>
      <c r="M23" s="56"/>
      <c r="N23" s="56"/>
      <c r="O23" s="56"/>
    </row>
    <row r="24" spans="1:15">
      <c r="A24" s="128"/>
      <c r="B24" s="128" t="s">
        <v>136</v>
      </c>
      <c r="C24" s="136">
        <v>978.47474247228388</v>
      </c>
      <c r="D24" s="136">
        <v>1139.8257124352619</v>
      </c>
      <c r="E24" s="136">
        <v>713.01379211612038</v>
      </c>
      <c r="F24" s="136">
        <v>404.61656345228135</v>
      </c>
      <c r="G24" s="136">
        <v>577.00840438974137</v>
      </c>
      <c r="H24" s="136">
        <v>992.35115415396774</v>
      </c>
      <c r="J24" s="56"/>
      <c r="K24" s="56"/>
      <c r="L24" s="56"/>
      <c r="M24" s="56"/>
      <c r="N24" s="56"/>
      <c r="O24" s="56"/>
    </row>
    <row r="25" spans="1:15">
      <c r="A25" s="128"/>
      <c r="B25" s="128" t="s">
        <v>137</v>
      </c>
      <c r="C25" s="136">
        <v>978.15012432899846</v>
      </c>
      <c r="D25" s="136">
        <v>1140.7140163608315</v>
      </c>
      <c r="E25" s="136">
        <v>713.43620124719519</v>
      </c>
      <c r="F25" s="136">
        <v>404.80503872998401</v>
      </c>
      <c r="G25" s="136">
        <v>577.82577888035905</v>
      </c>
      <c r="H25" s="136">
        <v>993.1058175687034</v>
      </c>
      <c r="J25" s="56"/>
      <c r="K25" s="56"/>
      <c r="L25" s="56"/>
      <c r="M25" s="56"/>
      <c r="N25" s="56"/>
      <c r="O25" s="56"/>
    </row>
    <row r="26" spans="1:15">
      <c r="A26" s="128"/>
      <c r="B26" s="128" t="s">
        <v>138</v>
      </c>
      <c r="C26" s="136">
        <v>978.07655548844025</v>
      </c>
      <c r="D26" s="136">
        <v>1141.6329866098686</v>
      </c>
      <c r="E26" s="136">
        <v>713.99702520501432</v>
      </c>
      <c r="F26" s="136">
        <v>405.18446353621681</v>
      </c>
      <c r="G26" s="136">
        <v>578.55900042067833</v>
      </c>
      <c r="H26" s="136">
        <v>994.02075948931702</v>
      </c>
      <c r="J26" s="56"/>
      <c r="K26" s="56"/>
      <c r="L26" s="56"/>
      <c r="M26" s="56"/>
      <c r="N26" s="56"/>
      <c r="O26" s="56"/>
    </row>
    <row r="27" spans="1:15">
      <c r="A27" s="128"/>
      <c r="B27" s="128" t="s">
        <v>139</v>
      </c>
      <c r="C27" s="136">
        <v>978.35679222914121</v>
      </c>
      <c r="D27" s="136">
        <v>1142.6745593671953</v>
      </c>
      <c r="E27" s="136">
        <v>714.5293001671015</v>
      </c>
      <c r="F27" s="136">
        <v>405.51993871249022</v>
      </c>
      <c r="G27" s="136">
        <v>579.01266567455707</v>
      </c>
      <c r="H27" s="136">
        <v>995.01642049241968</v>
      </c>
      <c r="J27" s="56"/>
      <c r="K27" s="56"/>
      <c r="L27" s="56"/>
      <c r="M27" s="56"/>
      <c r="N27" s="56"/>
      <c r="O27" s="56"/>
    </row>
    <row r="28" spans="1:15">
      <c r="A28" s="128"/>
      <c r="B28" s="128" t="s">
        <v>140</v>
      </c>
      <c r="C28" s="136">
        <v>978.40342140358734</v>
      </c>
      <c r="D28" s="136">
        <v>1143.5510504863109</v>
      </c>
      <c r="E28" s="136">
        <v>714.976103465964</v>
      </c>
      <c r="F28" s="136">
        <v>405.54418228434622</v>
      </c>
      <c r="G28" s="136">
        <v>579.25481068681074</v>
      </c>
      <c r="H28" s="136">
        <v>995.75784980562355</v>
      </c>
      <c r="J28" s="56"/>
      <c r="K28" s="56"/>
      <c r="L28" s="56"/>
      <c r="M28" s="56"/>
      <c r="N28" s="56"/>
      <c r="O28" s="56"/>
    </row>
    <row r="29" spans="1:15">
      <c r="A29" s="128">
        <v>2020</v>
      </c>
      <c r="B29" s="128" t="s">
        <v>129</v>
      </c>
      <c r="C29" s="136">
        <v>978.20106415490261</v>
      </c>
      <c r="D29" s="136">
        <v>1144.6065527748094</v>
      </c>
      <c r="E29" s="136">
        <v>715.44479369488192</v>
      </c>
      <c r="F29" s="136">
        <v>405.94651613568095</v>
      </c>
      <c r="G29" s="136">
        <v>579.92430854390068</v>
      </c>
      <c r="H29" s="136">
        <v>996.73242441599859</v>
      </c>
      <c r="J29" s="56"/>
      <c r="K29" s="56"/>
      <c r="L29" s="56"/>
      <c r="M29" s="56"/>
      <c r="N29" s="56"/>
      <c r="O29" s="56"/>
    </row>
    <row r="30" spans="1:15">
      <c r="A30" s="128"/>
      <c r="B30" s="128" t="s">
        <v>130</v>
      </c>
      <c r="C30" s="136">
        <v>986.30301451884361</v>
      </c>
      <c r="D30" s="136">
        <v>1156.2602270093073</v>
      </c>
      <c r="E30" s="136">
        <v>722.64598986644228</v>
      </c>
      <c r="F30" s="136">
        <v>409.63106803231682</v>
      </c>
      <c r="G30" s="136">
        <v>586.02646282834439</v>
      </c>
      <c r="H30" s="136">
        <v>1006.8507812600074</v>
      </c>
      <c r="J30" s="56"/>
      <c r="K30" s="56"/>
      <c r="L30" s="56"/>
      <c r="M30" s="56"/>
      <c r="N30" s="56"/>
      <c r="O30" s="56"/>
    </row>
    <row r="31" spans="1:15">
      <c r="A31" s="128"/>
      <c r="B31" s="128" t="s">
        <v>131</v>
      </c>
      <c r="C31" s="136">
        <v>986.45749666257962</v>
      </c>
      <c r="D31" s="136">
        <v>1157.9685135550237</v>
      </c>
      <c r="E31" s="136">
        <v>723.21618558728289</v>
      </c>
      <c r="F31" s="136">
        <v>409.89801545574198</v>
      </c>
      <c r="G31" s="136">
        <v>587.13672395398464</v>
      </c>
      <c r="H31" s="136">
        <v>1007.9984144898739</v>
      </c>
      <c r="J31" s="56"/>
      <c r="K31" s="56"/>
      <c r="L31" s="56"/>
      <c r="M31" s="56"/>
      <c r="N31" s="56"/>
      <c r="O31" s="56"/>
    </row>
    <row r="32" spans="1:15">
      <c r="A32" s="128"/>
      <c r="B32" s="128" t="s">
        <v>132</v>
      </c>
      <c r="C32" s="136">
        <v>986.01517009126735</v>
      </c>
      <c r="D32" s="136">
        <v>1159.0869881965509</v>
      </c>
      <c r="E32" s="136">
        <v>723.79879541751666</v>
      </c>
      <c r="F32" s="136">
        <v>409.86704123720386</v>
      </c>
      <c r="G32" s="136">
        <v>588.27512981137329</v>
      </c>
      <c r="H32" s="136">
        <v>1008.8348073120193</v>
      </c>
      <c r="J32" s="56"/>
      <c r="K32" s="56"/>
      <c r="L32" s="56"/>
      <c r="M32" s="56"/>
      <c r="N32" s="56"/>
      <c r="O32" s="56"/>
    </row>
    <row r="33" spans="1:41">
      <c r="A33" s="128"/>
      <c r="B33" s="128" t="s">
        <v>133</v>
      </c>
      <c r="C33" s="136">
        <v>985.60984065499167</v>
      </c>
      <c r="D33" s="136">
        <v>1160.6894598434933</v>
      </c>
      <c r="E33" s="136">
        <v>724.687533676768</v>
      </c>
      <c r="F33" s="136">
        <v>409.6225547799678</v>
      </c>
      <c r="G33" s="136">
        <v>589.40917054768988</v>
      </c>
      <c r="H33" s="136">
        <v>1010.1130378546046</v>
      </c>
      <c r="J33" s="56"/>
      <c r="K33" s="56"/>
      <c r="L33" s="56"/>
      <c r="M33" s="56"/>
      <c r="N33" s="56"/>
      <c r="O33" s="56"/>
    </row>
    <row r="34" spans="1:41">
      <c r="A34" s="128"/>
      <c r="B34" s="128" t="s">
        <v>134</v>
      </c>
      <c r="C34" s="136">
        <v>985.51761432640092</v>
      </c>
      <c r="D34" s="136">
        <v>1161.8803123266778</v>
      </c>
      <c r="E34" s="136">
        <v>725.61330917487442</v>
      </c>
      <c r="F34" s="136">
        <v>409.79720372691236</v>
      </c>
      <c r="G34" s="136">
        <v>590.12201556347725</v>
      </c>
      <c r="H34" s="136">
        <v>1011.0314568435446</v>
      </c>
      <c r="J34" s="56"/>
      <c r="K34" s="56"/>
      <c r="L34" s="56"/>
      <c r="M34" s="56"/>
      <c r="N34" s="56"/>
      <c r="O34" s="56"/>
    </row>
    <row r="35" spans="1:41">
      <c r="A35" s="128"/>
      <c r="B35" s="128" t="s">
        <v>135</v>
      </c>
      <c r="C35" s="136">
        <v>985.388838171261</v>
      </c>
      <c r="D35" s="136">
        <v>1162.9734425148029</v>
      </c>
      <c r="E35" s="136">
        <v>726.38887321925108</v>
      </c>
      <c r="F35" s="136">
        <v>410.13993071966905</v>
      </c>
      <c r="G35" s="136">
        <v>590.90934840239993</v>
      </c>
      <c r="H35" s="136">
        <v>1011.8369200782212</v>
      </c>
      <c r="J35" s="56"/>
      <c r="K35" s="56"/>
      <c r="L35" s="56"/>
      <c r="M35" s="56"/>
      <c r="N35" s="56"/>
      <c r="O35" s="56"/>
    </row>
    <row r="36" spans="1:41">
      <c r="A36" s="128"/>
      <c r="B36" s="132" t="s">
        <v>136</v>
      </c>
      <c r="C36" s="140">
        <v>985.37969749052354</v>
      </c>
      <c r="D36" s="140">
        <v>1164.312622323398</v>
      </c>
      <c r="E36" s="140">
        <v>727.03818592901405</v>
      </c>
      <c r="F36" s="140">
        <v>410.43105862527528</v>
      </c>
      <c r="G36" s="140">
        <v>591.68515048532356</v>
      </c>
      <c r="H36" s="140">
        <v>1012.9350155928516</v>
      </c>
      <c r="J36" s="56"/>
      <c r="K36" s="56"/>
      <c r="L36" s="56"/>
      <c r="M36" s="56"/>
      <c r="N36" s="56"/>
      <c r="O36" s="56"/>
    </row>
    <row r="37" spans="1:41">
      <c r="A37" s="128"/>
      <c r="B37" s="128" t="s">
        <v>137</v>
      </c>
      <c r="C37" s="136" t="s">
        <v>141</v>
      </c>
      <c r="D37" s="136" t="s">
        <v>141</v>
      </c>
      <c r="E37" s="136" t="s">
        <v>141</v>
      </c>
      <c r="F37" s="136" t="s">
        <v>141</v>
      </c>
      <c r="G37" s="136" t="s">
        <v>141</v>
      </c>
      <c r="H37" s="136" t="s">
        <v>141</v>
      </c>
      <c r="J37" s="56"/>
      <c r="K37" s="56"/>
      <c r="L37" s="56"/>
      <c r="M37" s="56"/>
      <c r="N37" s="56"/>
      <c r="O37" s="56"/>
    </row>
    <row r="38" spans="1:41">
      <c r="A38" s="128"/>
      <c r="B38" s="128" t="s">
        <v>138</v>
      </c>
      <c r="C38" s="136" t="s">
        <v>141</v>
      </c>
      <c r="D38" s="136" t="s">
        <v>141</v>
      </c>
      <c r="E38" s="136" t="s">
        <v>141</v>
      </c>
      <c r="F38" s="136" t="s">
        <v>141</v>
      </c>
      <c r="G38" s="136" t="s">
        <v>141</v>
      </c>
      <c r="H38" s="136" t="s">
        <v>141</v>
      </c>
      <c r="J38" s="56"/>
      <c r="K38" s="56"/>
      <c r="L38" s="56"/>
      <c r="M38" s="56"/>
      <c r="N38" s="56"/>
      <c r="O38" s="56"/>
    </row>
    <row r="39" spans="1:41">
      <c r="A39" s="135"/>
      <c r="B39" s="128" t="s">
        <v>139</v>
      </c>
      <c r="C39" s="136" t="s">
        <v>141</v>
      </c>
      <c r="D39" s="136" t="s">
        <v>141</v>
      </c>
      <c r="E39" s="136" t="s">
        <v>141</v>
      </c>
      <c r="F39" s="136" t="s">
        <v>141</v>
      </c>
      <c r="G39" s="136" t="s">
        <v>141</v>
      </c>
      <c r="H39" s="136" t="s">
        <v>141</v>
      </c>
      <c r="J39" s="56"/>
      <c r="K39" s="56"/>
      <c r="L39" s="56"/>
      <c r="M39" s="56"/>
      <c r="N39" s="56"/>
      <c r="O39" s="56"/>
    </row>
    <row r="40" spans="1:41">
      <c r="A40" s="135"/>
      <c r="B40" s="128" t="s">
        <v>140</v>
      </c>
      <c r="C40" s="136" t="s">
        <v>141</v>
      </c>
      <c r="D40" s="136" t="s">
        <v>141</v>
      </c>
      <c r="E40" s="136" t="s">
        <v>141</v>
      </c>
      <c r="F40" s="136" t="s">
        <v>141</v>
      </c>
      <c r="G40" s="136" t="s">
        <v>141</v>
      </c>
      <c r="H40" s="136" t="s">
        <v>141</v>
      </c>
      <c r="J40" s="56"/>
      <c r="K40" s="56"/>
      <c r="L40" s="56"/>
      <c r="M40" s="56"/>
      <c r="N40" s="56"/>
      <c r="O40" s="56"/>
    </row>
    <row r="41" spans="1:41">
      <c r="A41" s="135"/>
      <c r="B41" s="128"/>
      <c r="C41" s="143"/>
      <c r="D41" s="143"/>
      <c r="E41" s="143"/>
      <c r="F41" s="143"/>
      <c r="G41" s="143"/>
      <c r="H41" s="143"/>
      <c r="J41" s="56"/>
      <c r="K41" s="56"/>
      <c r="L41" s="56"/>
      <c r="M41" s="56"/>
      <c r="N41" s="56"/>
      <c r="O41" s="56"/>
    </row>
    <row r="42" spans="1:41">
      <c r="A42" s="128"/>
      <c r="B42" s="128"/>
      <c r="C42" s="140" t="s">
        <v>142</v>
      </c>
      <c r="D42" s="136"/>
      <c r="E42" s="136"/>
      <c r="F42" s="136"/>
      <c r="G42" s="136"/>
      <c r="H42" s="136"/>
      <c r="J42" s="56"/>
      <c r="K42" s="56"/>
      <c r="L42" s="56"/>
      <c r="M42" s="56"/>
      <c r="N42" s="56"/>
      <c r="O42" s="56"/>
    </row>
    <row r="43" spans="1:41">
      <c r="A43" s="128">
        <v>2010</v>
      </c>
      <c r="B43" s="128"/>
      <c r="C43" s="136">
        <v>2.1742639544057196</v>
      </c>
      <c r="D43" s="136">
        <v>3.5854194921367322</v>
      </c>
      <c r="E43" s="136">
        <v>3.2084438878145383</v>
      </c>
      <c r="F43" s="136">
        <v>2.8985024455060904</v>
      </c>
      <c r="G43" s="136">
        <v>2.8228685702079925</v>
      </c>
      <c r="H43" s="136">
        <v>3.4175092207132662</v>
      </c>
      <c r="J43" s="56"/>
      <c r="K43" s="56"/>
      <c r="L43" s="56"/>
      <c r="M43" s="56"/>
      <c r="N43" s="56"/>
      <c r="O43" s="56"/>
    </row>
    <row r="44" spans="1:41">
      <c r="A44" s="128">
        <v>2011</v>
      </c>
      <c r="B44" s="128"/>
      <c r="C44" s="136">
        <v>2.2479446059370467</v>
      </c>
      <c r="D44" s="136">
        <v>3.4387158957957631</v>
      </c>
      <c r="E44" s="136">
        <v>2.541844004498639</v>
      </c>
      <c r="F44" s="136">
        <v>2.636166722126454</v>
      </c>
      <c r="G44" s="136">
        <v>2.5075464158243799</v>
      </c>
      <c r="H44" s="136">
        <v>3.1842859878493002</v>
      </c>
      <c r="J44" s="56"/>
      <c r="K44" s="56"/>
      <c r="L44" s="56"/>
      <c r="M44" s="56"/>
      <c r="N44" s="56"/>
      <c r="O44" s="56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</row>
    <row r="45" spans="1:41">
      <c r="A45" s="128">
        <v>2012</v>
      </c>
      <c r="B45" s="128"/>
      <c r="C45" s="137">
        <v>2.0332525532994916</v>
      </c>
      <c r="D45" s="137">
        <v>3.5042459164357442</v>
      </c>
      <c r="E45" s="137">
        <v>2.5728324726469909</v>
      </c>
      <c r="F45" s="137">
        <v>1.3766870777958573</v>
      </c>
      <c r="G45" s="137">
        <v>3.0746674592396994</v>
      </c>
      <c r="H45" s="137">
        <v>3.1339970747441104</v>
      </c>
      <c r="J45" s="56"/>
      <c r="K45" s="56"/>
      <c r="L45" s="56"/>
      <c r="M45" s="56"/>
      <c r="N45" s="56"/>
      <c r="O45" s="56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</row>
    <row r="46" spans="1:41">
      <c r="A46" s="128">
        <v>2013</v>
      </c>
      <c r="B46" s="128"/>
      <c r="C46" s="136">
        <v>2.1785494471202815</v>
      </c>
      <c r="D46" s="136">
        <v>3.3566967647270074</v>
      </c>
      <c r="E46" s="136">
        <v>2.6308729774710882</v>
      </c>
      <c r="F46" s="136">
        <v>1.1983036603954389</v>
      </c>
      <c r="G46" s="136">
        <v>3.1919073016283939</v>
      </c>
      <c r="H46" s="136">
        <v>3.0773566068296843</v>
      </c>
      <c r="J46" s="56"/>
      <c r="K46" s="56"/>
      <c r="L46" s="56"/>
      <c r="M46" s="56"/>
      <c r="N46" s="56"/>
      <c r="O46" s="56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</row>
    <row r="47" spans="1:41">
      <c r="A47" s="128">
        <v>2014</v>
      </c>
      <c r="B47" s="128"/>
      <c r="C47" s="136">
        <v>0.86997773371475517</v>
      </c>
      <c r="D47" s="136">
        <v>2.0463949710716189</v>
      </c>
      <c r="E47" s="136">
        <v>1.0264864773547711</v>
      </c>
      <c r="F47" s="136">
        <v>-0.45326402990586434</v>
      </c>
      <c r="G47" s="136">
        <v>1.4067500954664913</v>
      </c>
      <c r="H47" s="136">
        <v>1.6853855129929318</v>
      </c>
      <c r="J47" s="56"/>
      <c r="K47" s="56"/>
      <c r="L47" s="56"/>
      <c r="M47" s="56"/>
      <c r="N47" s="56"/>
      <c r="O47" s="56"/>
    </row>
    <row r="48" spans="1:41">
      <c r="A48" s="128">
        <v>2015</v>
      </c>
      <c r="B48" s="128"/>
      <c r="C48" s="136">
        <v>0.74839855482207174</v>
      </c>
      <c r="D48" s="136">
        <v>2.1679789922961712</v>
      </c>
      <c r="E48" s="136">
        <v>1.0569692881672532</v>
      </c>
      <c r="F48" s="136">
        <v>1.0668938684582185</v>
      </c>
      <c r="G48" s="136">
        <v>1.8961949950916823</v>
      </c>
      <c r="H48" s="136">
        <v>1.8941346863832864</v>
      </c>
      <c r="J48" s="56"/>
      <c r="K48" s="56"/>
      <c r="L48" s="56"/>
      <c r="M48" s="56"/>
      <c r="N48" s="56"/>
      <c r="O48" s="56"/>
    </row>
    <row r="49" spans="1:15">
      <c r="A49" s="128">
        <v>2016</v>
      </c>
      <c r="B49" s="128"/>
      <c r="C49" s="136">
        <v>0.70090235508939447</v>
      </c>
      <c r="D49" s="136">
        <v>2.0678201807531771</v>
      </c>
      <c r="E49" s="136">
        <v>1.2888933212321652</v>
      </c>
      <c r="F49" s="136">
        <v>1.2068441835092036</v>
      </c>
      <c r="G49" s="136">
        <v>1.5437279000681814</v>
      </c>
      <c r="H49" s="136">
        <v>1.9160203176220136</v>
      </c>
      <c r="J49" s="56"/>
      <c r="K49" s="56"/>
      <c r="L49" s="56"/>
      <c r="M49" s="56"/>
      <c r="N49" s="56"/>
      <c r="O49" s="56"/>
    </row>
    <row r="50" spans="1:15">
      <c r="A50" s="128">
        <v>2017</v>
      </c>
      <c r="B50" s="128"/>
      <c r="C50" s="136">
        <v>0.58889137491855426</v>
      </c>
      <c r="D50" s="136">
        <v>1.9207353033274588</v>
      </c>
      <c r="E50" s="136">
        <v>1.2948805188622181</v>
      </c>
      <c r="F50" s="136">
        <v>1.231930917614954</v>
      </c>
      <c r="G50" s="136">
        <v>1.8466302848462846</v>
      </c>
      <c r="H50" s="136">
        <v>1.8262499388099984</v>
      </c>
      <c r="J50" s="56"/>
      <c r="K50" s="56"/>
      <c r="L50" s="56"/>
      <c r="M50" s="56"/>
      <c r="N50" s="56"/>
      <c r="O50" s="56"/>
    </row>
    <row r="51" spans="1:15">
      <c r="A51" s="128">
        <v>2018</v>
      </c>
      <c r="B51" s="128"/>
      <c r="C51" s="136">
        <v>1.7911768704562014</v>
      </c>
      <c r="D51" s="136">
        <v>3.4061196333973198</v>
      </c>
      <c r="E51" s="136">
        <v>4.8935021934644274</v>
      </c>
      <c r="F51" s="136">
        <v>3.2391293304118607</v>
      </c>
      <c r="G51" s="136">
        <v>3.7169989295475103</v>
      </c>
      <c r="H51" s="136">
        <v>3.6805872429081399</v>
      </c>
      <c r="J51" s="56"/>
      <c r="K51" s="56"/>
      <c r="L51" s="56"/>
      <c r="M51" s="56"/>
      <c r="N51" s="56"/>
      <c r="O51" s="56"/>
    </row>
    <row r="52" spans="1:15">
      <c r="A52" s="128">
        <v>2019</v>
      </c>
      <c r="B52" s="128"/>
      <c r="C52" s="136">
        <v>2.5664763278633762</v>
      </c>
      <c r="D52" s="136">
        <v>3.2563740748494663</v>
      </c>
      <c r="E52" s="136">
        <v>4.995514762415465</v>
      </c>
      <c r="F52" s="136">
        <v>3.0866877454988728</v>
      </c>
      <c r="G52" s="136">
        <v>3.7322611955504126</v>
      </c>
      <c r="H52" s="136">
        <v>3.6188596279576268</v>
      </c>
      <c r="J52" s="56"/>
      <c r="K52" s="56"/>
      <c r="L52" s="56"/>
      <c r="M52" s="56"/>
      <c r="N52" s="56"/>
      <c r="O52" s="56"/>
    </row>
    <row r="53" spans="1:15">
      <c r="A53" s="147"/>
      <c r="B53" s="128"/>
      <c r="C53" s="136"/>
      <c r="D53" s="136"/>
      <c r="E53" s="136"/>
      <c r="F53" s="136"/>
      <c r="G53" s="136"/>
      <c r="H53" s="136"/>
      <c r="J53" s="56"/>
      <c r="K53" s="56"/>
      <c r="L53" s="56"/>
      <c r="M53" s="56"/>
      <c r="N53" s="56"/>
      <c r="O53" s="56"/>
    </row>
    <row r="54" spans="1:15">
      <c r="A54" s="147">
        <v>2019</v>
      </c>
      <c r="B54" s="128" t="s">
        <v>129</v>
      </c>
      <c r="C54" s="136">
        <v>3.3341507379381907</v>
      </c>
      <c r="D54" s="136">
        <v>5.1006728135233326</v>
      </c>
      <c r="E54" s="136">
        <v>8.6311309814096848</v>
      </c>
      <c r="F54" s="136">
        <v>5.3261160593614854</v>
      </c>
      <c r="G54" s="136">
        <v>5.8847355785653921</v>
      </c>
      <c r="H54" s="136">
        <v>5.7179561969189718</v>
      </c>
      <c r="J54" s="56"/>
      <c r="K54" s="56"/>
      <c r="L54" s="56"/>
      <c r="M54" s="56"/>
      <c r="N54" s="56"/>
      <c r="O54" s="56"/>
    </row>
    <row r="55" spans="1:15">
      <c r="A55" s="147"/>
      <c r="B55" s="128" t="s">
        <v>130</v>
      </c>
      <c r="C55" s="136">
        <v>3.2618900735390755</v>
      </c>
      <c r="D55" s="136">
        <v>5.0437939140451915</v>
      </c>
      <c r="E55" s="136">
        <v>8.600725236392126</v>
      </c>
      <c r="F55" s="136">
        <v>5.2285754045752864</v>
      </c>
      <c r="G55" s="136">
        <v>5.809546019441969</v>
      </c>
      <c r="H55" s="136">
        <v>5.670922304523951</v>
      </c>
      <c r="J55" s="56"/>
      <c r="K55" s="56"/>
      <c r="L55" s="56"/>
      <c r="M55" s="56"/>
      <c r="N55" s="56"/>
      <c r="O55" s="56"/>
    </row>
    <row r="56" spans="1:15">
      <c r="A56" s="147"/>
      <c r="B56" s="128" t="s">
        <v>131</v>
      </c>
      <c r="C56" s="136">
        <v>3.2577749754579166</v>
      </c>
      <c r="D56" s="136">
        <v>5.0760787386712636</v>
      </c>
      <c r="E56" s="136">
        <v>8.6238347031176943</v>
      </c>
      <c r="F56" s="136">
        <v>5.261329903783829</v>
      </c>
      <c r="G56" s="136">
        <v>5.6882082391457978</v>
      </c>
      <c r="H56" s="136">
        <v>5.6925469365981973</v>
      </c>
      <c r="J56" s="56"/>
      <c r="K56" s="56"/>
      <c r="L56" s="56"/>
      <c r="M56" s="56"/>
      <c r="N56" s="56"/>
      <c r="O56" s="56"/>
    </row>
    <row r="57" spans="1:15">
      <c r="A57" s="147"/>
      <c r="B57" s="128" t="s">
        <v>132</v>
      </c>
      <c r="C57" s="136">
        <v>3.2801292925634495</v>
      </c>
      <c r="D57" s="136">
        <v>5.0646193367135606</v>
      </c>
      <c r="E57" s="136">
        <v>8.7607016432902576</v>
      </c>
      <c r="F57" s="136">
        <v>5.2566383276440032</v>
      </c>
      <c r="G57" s="136">
        <v>5.8167973757186964</v>
      </c>
      <c r="H57" s="136">
        <v>5.7025351863823293</v>
      </c>
      <c r="J57" s="56"/>
      <c r="K57" s="56"/>
      <c r="L57" s="56"/>
      <c r="M57" s="56"/>
      <c r="N57" s="56"/>
      <c r="O57" s="56"/>
    </row>
    <row r="58" spans="1:15">
      <c r="A58" s="128"/>
      <c r="B58" s="128" t="s">
        <v>133</v>
      </c>
      <c r="C58" s="136">
        <v>3.3244911304510127</v>
      </c>
      <c r="D58" s="136">
        <v>5.0574678972306719</v>
      </c>
      <c r="E58" s="136">
        <v>8.7717006864651772</v>
      </c>
      <c r="F58" s="136">
        <v>5.2410821302189214</v>
      </c>
      <c r="G58" s="136">
        <v>5.8867721780236026</v>
      </c>
      <c r="H58" s="136">
        <v>5.7025857356911569</v>
      </c>
      <c r="J58" s="56"/>
      <c r="K58" s="56"/>
      <c r="L58" s="56"/>
      <c r="M58" s="56"/>
      <c r="N58" s="56"/>
      <c r="O58" s="56"/>
    </row>
    <row r="59" spans="1:15">
      <c r="A59" s="128"/>
      <c r="B59" s="128" t="s">
        <v>134</v>
      </c>
      <c r="C59" s="136">
        <v>3.9533085917699884</v>
      </c>
      <c r="D59" s="136">
        <v>5.0125606773791853</v>
      </c>
      <c r="E59" s="136">
        <v>8.7580157108750889</v>
      </c>
      <c r="F59" s="136">
        <v>5.1810898529272453</v>
      </c>
      <c r="G59" s="136">
        <v>5.8491086349754973</v>
      </c>
      <c r="H59" s="136">
        <v>5.7274368012223631</v>
      </c>
      <c r="J59" s="56"/>
      <c r="K59" s="56"/>
      <c r="L59" s="56"/>
      <c r="M59" s="56"/>
      <c r="N59" s="56"/>
      <c r="O59" s="56"/>
    </row>
    <row r="60" spans="1:15">
      <c r="A60" s="128"/>
      <c r="B60" s="128" t="s">
        <v>135</v>
      </c>
      <c r="C60" s="136">
        <v>3.9523599108336471</v>
      </c>
      <c r="D60" s="136">
        <v>4.9882909960738742</v>
      </c>
      <c r="E60" s="136">
        <v>8.7435953339587424</v>
      </c>
      <c r="F60" s="136">
        <v>5.1368657986008648</v>
      </c>
      <c r="G60" s="136">
        <v>5.8395177982417223</v>
      </c>
      <c r="H60" s="136">
        <v>5.7022029399570462</v>
      </c>
      <c r="J60" s="56"/>
      <c r="K60" s="56"/>
      <c r="L60" s="56"/>
      <c r="M60" s="56"/>
      <c r="N60" s="56"/>
      <c r="O60" s="56"/>
    </row>
    <row r="61" spans="1:15">
      <c r="A61" s="128"/>
      <c r="B61" s="128" t="s">
        <v>136</v>
      </c>
      <c r="C61" s="136">
        <v>2.5809664754228745</v>
      </c>
      <c r="D61" s="136">
        <v>3.396874376360226</v>
      </c>
      <c r="E61" s="136">
        <v>5.0516187193197837</v>
      </c>
      <c r="F61" s="136">
        <v>3.1970082601435301</v>
      </c>
      <c r="G61" s="136">
        <v>3.9196162920158484</v>
      </c>
      <c r="H61" s="136">
        <v>3.7572981787407089</v>
      </c>
      <c r="J61" s="56"/>
      <c r="K61" s="56"/>
      <c r="L61" s="56"/>
      <c r="M61" s="56"/>
      <c r="N61" s="56"/>
      <c r="O61" s="56"/>
    </row>
    <row r="62" spans="1:15">
      <c r="A62" s="128"/>
      <c r="B62" s="128" t="s">
        <v>137</v>
      </c>
      <c r="C62" s="136">
        <v>2.5605203773580776</v>
      </c>
      <c r="D62" s="136">
        <v>3.3751180635082534</v>
      </c>
      <c r="E62" s="136">
        <v>5.0389508612775025</v>
      </c>
      <c r="F62" s="136">
        <v>3.1983761654766907</v>
      </c>
      <c r="G62" s="136">
        <v>3.8717749868159901</v>
      </c>
      <c r="H62" s="136">
        <v>3.7338974646208278</v>
      </c>
      <c r="J62" s="56"/>
      <c r="K62" s="56"/>
      <c r="L62" s="56"/>
      <c r="M62" s="56"/>
      <c r="N62" s="56"/>
      <c r="O62" s="56"/>
    </row>
    <row r="63" spans="1:15">
      <c r="A63" s="128"/>
      <c r="B63" s="128" t="s">
        <v>138</v>
      </c>
      <c r="C63" s="136">
        <v>2.5448497617490684</v>
      </c>
      <c r="D63" s="136">
        <v>3.3404387546723369</v>
      </c>
      <c r="E63" s="136">
        <v>5.0336260586177461</v>
      </c>
      <c r="F63" s="136">
        <v>3.1607999395548925</v>
      </c>
      <c r="G63" s="136">
        <v>3.9183941426663926</v>
      </c>
      <c r="H63" s="136">
        <v>3.6995740202092398</v>
      </c>
      <c r="J63" s="56"/>
      <c r="K63" s="56"/>
      <c r="L63" s="56"/>
      <c r="M63" s="56"/>
      <c r="N63" s="56"/>
      <c r="O63" s="56"/>
    </row>
    <row r="64" spans="1:15">
      <c r="A64" s="128"/>
      <c r="B64" s="128" t="s">
        <v>139</v>
      </c>
      <c r="C64" s="136">
        <v>2.5575568388280789</v>
      </c>
      <c r="D64" s="136">
        <v>3.2993269311891948</v>
      </c>
      <c r="E64" s="136">
        <v>5.0128066875442689</v>
      </c>
      <c r="F64" s="136">
        <v>3.1157035159697699</v>
      </c>
      <c r="G64" s="136">
        <v>3.8188297843174679</v>
      </c>
      <c r="H64" s="136">
        <v>3.6571292089395691</v>
      </c>
      <c r="J64" s="56"/>
      <c r="K64" s="56"/>
      <c r="L64" s="56"/>
      <c r="M64" s="56"/>
      <c r="N64" s="56"/>
      <c r="O64" s="56"/>
    </row>
    <row r="65" spans="1:15">
      <c r="A65" s="147"/>
      <c r="B65" s="128" t="s">
        <v>140</v>
      </c>
      <c r="C65" s="136">
        <v>2.5664763278633762</v>
      </c>
      <c r="D65" s="136">
        <v>3.2563740748494663</v>
      </c>
      <c r="E65" s="136">
        <v>4.995514762415465</v>
      </c>
      <c r="F65" s="136">
        <v>3.0866877454988728</v>
      </c>
      <c r="G65" s="136">
        <v>3.7322611955504126</v>
      </c>
      <c r="H65" s="136">
        <v>3.6188596279576268</v>
      </c>
      <c r="J65" s="56"/>
      <c r="K65" s="56"/>
      <c r="L65" s="56"/>
      <c r="M65" s="56"/>
      <c r="N65" s="56"/>
      <c r="O65" s="56"/>
    </row>
    <row r="66" spans="1:15">
      <c r="A66" s="147">
        <v>2020</v>
      </c>
      <c r="B66" s="128" t="s">
        <v>129</v>
      </c>
      <c r="C66" s="136">
        <v>0.723889036300851</v>
      </c>
      <c r="D66" s="136">
        <v>1.3232323702238702</v>
      </c>
      <c r="E66" s="136">
        <v>1.1369676192929612</v>
      </c>
      <c r="F66" s="136">
        <v>0.76338653030212367</v>
      </c>
      <c r="G66" s="136">
        <v>1.4202790970069268</v>
      </c>
      <c r="H66" s="136">
        <v>1.3493285743965799</v>
      </c>
      <c r="J66" s="56"/>
      <c r="K66" s="56"/>
      <c r="L66" s="56"/>
      <c r="M66" s="56"/>
      <c r="N66" s="56"/>
      <c r="O66" s="56"/>
    </row>
    <row r="67" spans="1:15">
      <c r="A67" s="147"/>
      <c r="B67" s="128" t="s">
        <v>130</v>
      </c>
      <c r="C67" s="136">
        <v>1.6093405933714999</v>
      </c>
      <c r="D67" s="136">
        <v>2.1553333435459399</v>
      </c>
      <c r="E67" s="136">
        <v>2.0314854264809501</v>
      </c>
      <c r="F67" s="136">
        <v>1.6948578073634701</v>
      </c>
      <c r="G67" s="136">
        <v>2.2978639392972067</v>
      </c>
      <c r="H67" s="136">
        <v>2.2012931735143404</v>
      </c>
      <c r="J67" s="56"/>
      <c r="K67" s="56"/>
      <c r="L67" s="56"/>
      <c r="M67" s="56"/>
      <c r="N67" s="56"/>
      <c r="O67" s="56"/>
    </row>
    <row r="68" spans="1:15">
      <c r="A68" s="147"/>
      <c r="B68" s="128" t="s">
        <v>131</v>
      </c>
      <c r="C68" s="136">
        <v>1.5807845486267347</v>
      </c>
      <c r="D68" s="136">
        <v>2.1187945240572104</v>
      </c>
      <c r="E68" s="136">
        <v>1.9906947131771879</v>
      </c>
      <c r="F68" s="136">
        <v>1.6689562081162013</v>
      </c>
      <c r="G68" s="136">
        <v>2.3770683524524605</v>
      </c>
      <c r="H68" s="136">
        <v>2.1572116099888294</v>
      </c>
      <c r="J68" s="56"/>
      <c r="K68" s="56"/>
      <c r="L68" s="56"/>
      <c r="M68" s="56"/>
      <c r="N68" s="56"/>
      <c r="O68" s="56"/>
    </row>
    <row r="69" spans="1:15">
      <c r="A69" s="147"/>
      <c r="B69" s="128" t="s">
        <v>132</v>
      </c>
      <c r="C69" s="136">
        <v>1.4848255356338713</v>
      </c>
      <c r="D69" s="136">
        <v>2.1000963747345391</v>
      </c>
      <c r="E69" s="136">
        <v>1.8619068656077431</v>
      </c>
      <c r="F69" s="136">
        <v>1.5882779443795236</v>
      </c>
      <c r="G69" s="136">
        <v>2.4028280834246907</v>
      </c>
      <c r="H69" s="136">
        <v>2.1157361634505545</v>
      </c>
      <c r="J69" s="56"/>
      <c r="K69" s="56"/>
      <c r="L69" s="56"/>
      <c r="M69" s="56"/>
      <c r="N69" s="56"/>
      <c r="O69" s="56"/>
    </row>
    <row r="70" spans="1:15">
      <c r="A70" s="147"/>
      <c r="B70" s="128" t="s">
        <v>133</v>
      </c>
      <c r="C70" s="136">
        <v>1.352008028053131</v>
      </c>
      <c r="D70" s="136">
        <v>2.0199120746084986</v>
      </c>
      <c r="E70" s="136">
        <v>1.7926216820639329</v>
      </c>
      <c r="F70" s="136">
        <v>1.2755156818333502</v>
      </c>
      <c r="G70" s="136">
        <v>2.4821080570604392</v>
      </c>
      <c r="H70" s="136">
        <v>2.0305925772275302</v>
      </c>
      <c r="J70" s="56"/>
      <c r="K70" s="56"/>
      <c r="L70" s="56"/>
      <c r="M70" s="56"/>
      <c r="N70" s="56"/>
      <c r="O70" s="56"/>
    </row>
    <row r="71" spans="1:15">
      <c r="A71" s="147"/>
      <c r="B71" s="128" t="s">
        <v>134</v>
      </c>
      <c r="C71" s="136">
        <v>0.70605837161750173</v>
      </c>
      <c r="D71" s="136">
        <v>2.0995024404744989</v>
      </c>
      <c r="E71" s="136">
        <v>1.8853447158413861</v>
      </c>
      <c r="F71" s="136">
        <v>1.3584434920190791</v>
      </c>
      <c r="G71" s="136">
        <v>2.5258474862045022</v>
      </c>
      <c r="H71" s="136">
        <v>2.0349941771498736</v>
      </c>
      <c r="J71" s="56"/>
      <c r="K71" s="56"/>
      <c r="L71" s="56"/>
      <c r="M71" s="56"/>
      <c r="N71" s="56"/>
      <c r="O71" s="56"/>
    </row>
    <row r="72" spans="1:15">
      <c r="A72" s="128"/>
      <c r="B72" s="128" t="s">
        <v>135</v>
      </c>
      <c r="C72" s="136">
        <v>0.7007228216860284</v>
      </c>
      <c r="D72" s="136">
        <v>2.1272843939145192</v>
      </c>
      <c r="E72" s="136">
        <v>1.9479051442915285</v>
      </c>
      <c r="F72" s="136">
        <v>1.4305755436349932</v>
      </c>
      <c r="G72" s="136">
        <v>2.5428129334273519</v>
      </c>
      <c r="H72" s="136">
        <v>2.0527060656285956</v>
      </c>
      <c r="J72" s="56"/>
      <c r="K72" s="56"/>
      <c r="L72" s="56"/>
      <c r="M72" s="56"/>
      <c r="N72" s="56"/>
      <c r="O72" s="56"/>
    </row>
    <row r="73" spans="1:15">
      <c r="A73" s="147"/>
      <c r="B73" s="132" t="s">
        <v>136</v>
      </c>
      <c r="C73" s="140">
        <v>0.70568556535175464</v>
      </c>
      <c r="D73" s="140">
        <v>2.1483029923776042</v>
      </c>
      <c r="E73" s="140">
        <v>1.9669176063581206</v>
      </c>
      <c r="F73" s="140">
        <v>1.4370383464738401</v>
      </c>
      <c r="G73" s="140">
        <v>2.543593123414678</v>
      </c>
      <c r="H73" s="140">
        <v>2.0742517759686274</v>
      </c>
      <c r="J73" s="56"/>
      <c r="K73" s="56"/>
      <c r="L73" s="56"/>
      <c r="M73" s="56"/>
      <c r="N73" s="56"/>
      <c r="O73" s="56"/>
    </row>
    <row r="74" spans="1:15">
      <c r="A74" s="128"/>
      <c r="B74" s="128" t="s">
        <v>137</v>
      </c>
      <c r="C74" s="137" t="s">
        <v>141</v>
      </c>
      <c r="D74" s="137" t="s">
        <v>141</v>
      </c>
      <c r="E74" s="137" t="s">
        <v>141</v>
      </c>
      <c r="F74" s="137" t="s">
        <v>141</v>
      </c>
      <c r="G74" s="137" t="s">
        <v>141</v>
      </c>
      <c r="H74" s="137" t="s">
        <v>141</v>
      </c>
      <c r="J74" s="56"/>
      <c r="K74" s="56"/>
      <c r="L74" s="56"/>
      <c r="M74" s="56"/>
      <c r="N74" s="56"/>
      <c r="O74" s="56"/>
    </row>
    <row r="75" spans="1:15">
      <c r="A75" s="128"/>
      <c r="B75" s="128" t="s">
        <v>138</v>
      </c>
      <c r="C75" s="137" t="s">
        <v>141</v>
      </c>
      <c r="D75" s="137" t="s">
        <v>141</v>
      </c>
      <c r="E75" s="137" t="s">
        <v>141</v>
      </c>
      <c r="F75" s="137" t="s">
        <v>141</v>
      </c>
      <c r="G75" s="137" t="s">
        <v>141</v>
      </c>
      <c r="H75" s="137" t="s">
        <v>141</v>
      </c>
      <c r="J75" s="56"/>
      <c r="K75" s="56"/>
      <c r="L75" s="56"/>
      <c r="M75" s="56"/>
      <c r="N75" s="56"/>
      <c r="O75" s="56"/>
    </row>
    <row r="76" spans="1:15">
      <c r="A76" s="128"/>
      <c r="B76" s="128" t="s">
        <v>139</v>
      </c>
      <c r="C76" s="137" t="s">
        <v>141</v>
      </c>
      <c r="D76" s="137" t="s">
        <v>141</v>
      </c>
      <c r="E76" s="137" t="s">
        <v>141</v>
      </c>
      <c r="F76" s="137" t="s">
        <v>141</v>
      </c>
      <c r="G76" s="137" t="s">
        <v>141</v>
      </c>
      <c r="H76" s="137" t="s">
        <v>141</v>
      </c>
      <c r="J76" s="56"/>
      <c r="K76" s="56"/>
      <c r="L76" s="56"/>
      <c r="M76" s="56"/>
      <c r="N76" s="56"/>
      <c r="O76" s="56"/>
    </row>
    <row r="77" spans="1:15">
      <c r="A77" s="128"/>
      <c r="B77" s="128" t="s">
        <v>140</v>
      </c>
      <c r="C77" s="137" t="s">
        <v>141</v>
      </c>
      <c r="D77" s="137" t="s">
        <v>141</v>
      </c>
      <c r="E77" s="137" t="s">
        <v>141</v>
      </c>
      <c r="F77" s="137" t="s">
        <v>141</v>
      </c>
      <c r="G77" s="137" t="s">
        <v>141</v>
      </c>
      <c r="H77" s="137" t="s">
        <v>141</v>
      </c>
      <c r="J77" s="56"/>
      <c r="K77" s="56"/>
      <c r="L77" s="56"/>
      <c r="M77" s="56"/>
      <c r="N77" s="56"/>
      <c r="O77" s="56"/>
    </row>
    <row r="78" spans="1:15">
      <c r="A78" s="128"/>
      <c r="B78" s="128"/>
      <c r="C78" s="137"/>
      <c r="D78" s="137"/>
      <c r="E78" s="137"/>
      <c r="F78" s="137"/>
      <c r="G78" s="137"/>
      <c r="H78" s="137"/>
      <c r="J78" s="69"/>
      <c r="K78" s="69"/>
      <c r="L78" s="69"/>
      <c r="M78" s="69"/>
      <c r="N78" s="69"/>
      <c r="O78" s="69"/>
    </row>
    <row r="79" spans="1:15">
      <c r="C79" s="56"/>
      <c r="D79" s="56"/>
      <c r="E79" s="56"/>
      <c r="F79" s="56"/>
      <c r="G79" s="56"/>
      <c r="H79" s="56"/>
      <c r="J79" s="69"/>
      <c r="K79" s="69"/>
      <c r="L79" s="69"/>
      <c r="M79" s="69"/>
      <c r="N79" s="69"/>
      <c r="O79" s="69"/>
    </row>
    <row r="80" spans="1:15">
      <c r="A80" s="37" t="s">
        <v>143</v>
      </c>
      <c r="C80" s="56"/>
      <c r="D80" s="56"/>
      <c r="E80" s="56"/>
      <c r="F80" s="56"/>
      <c r="G80" s="56"/>
      <c r="H80" s="56"/>
    </row>
    <row r="81" spans="1:8">
      <c r="A81" s="66"/>
      <c r="B81" s="423"/>
      <c r="C81" s="426"/>
      <c r="D81" s="426"/>
      <c r="E81" s="426"/>
      <c r="F81" s="426"/>
      <c r="G81" s="426"/>
      <c r="H81" s="426"/>
    </row>
    <row r="82" spans="1:8" ht="18.75">
      <c r="A82" s="119"/>
      <c r="B82" s="120"/>
      <c r="C82" s="120"/>
      <c r="D82" s="120"/>
      <c r="E82" s="120"/>
      <c r="F82" s="120"/>
      <c r="G82" s="120"/>
      <c r="H82" s="120"/>
    </row>
    <row r="83" spans="1:8">
      <c r="A83" s="66"/>
    </row>
    <row r="84" spans="1:8">
      <c r="A84" s="66"/>
    </row>
  </sheetData>
  <mergeCells count="1">
    <mergeCell ref="B81:H81"/>
  </mergeCells>
  <hyperlinks>
    <hyperlink ref="J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EI219"/>
  <sheetViews>
    <sheetView showGridLines="0" showRowColHeaders="0" zoomScaleNormal="100" workbookViewId="0">
      <pane ySplit="5" topLeftCell="A6" activePane="bottomLeft" state="frozen"/>
      <selection activeCell="I78" sqref="I78"/>
      <selection pane="bottomLeft" activeCell="V94" sqref="V94"/>
    </sheetView>
  </sheetViews>
  <sheetFormatPr baseColWidth="10" defaultRowHeight="15"/>
  <cols>
    <col min="1" max="1" width="14.140625" style="17" customWidth="1"/>
    <col min="2" max="2" width="27.5703125" style="17" customWidth="1"/>
    <col min="3" max="3" width="17" style="17" customWidth="1"/>
    <col min="4" max="4" width="11.140625" style="17" customWidth="1"/>
    <col min="5" max="5" width="11.28515625" style="17" customWidth="1"/>
    <col min="6" max="6" width="11.28515625" style="17" hidden="1" customWidth="1"/>
    <col min="7" max="7" width="11.28515625" style="17" customWidth="1"/>
    <col min="8" max="8" width="11.7109375" style="17" customWidth="1"/>
    <col min="9" max="16384" width="11.42578125" style="17"/>
  </cols>
  <sheetData>
    <row r="1" spans="2:139" ht="26.1" customHeight="1">
      <c r="B1" s="430" t="s">
        <v>34</v>
      </c>
      <c r="C1" s="431"/>
      <c r="D1" s="431"/>
      <c r="E1" s="431"/>
      <c r="F1" s="431"/>
      <c r="G1" s="431"/>
      <c r="H1" s="431"/>
    </row>
    <row r="3" spans="2:139" ht="18.75">
      <c r="B3" s="148" t="s">
        <v>199</v>
      </c>
      <c r="C3" s="149"/>
      <c r="D3" s="149"/>
      <c r="E3" s="149"/>
      <c r="F3" s="149"/>
      <c r="G3" s="149"/>
      <c r="H3" s="149"/>
      <c r="L3" s="9" t="s">
        <v>188</v>
      </c>
    </row>
    <row r="4" spans="2:139" ht="23.65" customHeight="1">
      <c r="B4" s="432" t="s">
        <v>42</v>
      </c>
      <c r="C4" s="434" t="s">
        <v>41</v>
      </c>
      <c r="D4" s="435"/>
      <c r="E4" s="184" t="s">
        <v>35</v>
      </c>
      <c r="F4" s="184"/>
      <c r="G4" s="184"/>
      <c r="H4" s="184"/>
      <c r="K4" s="150"/>
      <c r="L4" s="150"/>
      <c r="M4" s="150"/>
      <c r="N4" s="150"/>
      <c r="O4" s="150"/>
    </row>
    <row r="5" spans="2:139" ht="18.600000000000001" customHeight="1">
      <c r="B5" s="433"/>
      <c r="C5" s="185" t="s">
        <v>7</v>
      </c>
      <c r="D5" s="185" t="s">
        <v>33</v>
      </c>
      <c r="E5" s="186" t="s">
        <v>4</v>
      </c>
      <c r="F5" s="186" t="s">
        <v>3</v>
      </c>
      <c r="G5" s="186" t="s">
        <v>3</v>
      </c>
      <c r="H5" s="186" t="s">
        <v>6</v>
      </c>
      <c r="K5" s="151"/>
      <c r="L5" s="152"/>
      <c r="M5" s="151"/>
      <c r="N5" s="153"/>
      <c r="O5" s="151"/>
    </row>
    <row r="6" spans="2:139" ht="18.600000000000001" customHeight="1">
      <c r="B6" s="154"/>
      <c r="C6" s="155"/>
      <c r="D6" s="156"/>
      <c r="E6" s="157"/>
      <c r="F6" s="157"/>
      <c r="G6" s="157"/>
      <c r="H6" s="157"/>
      <c r="K6" s="150"/>
      <c r="L6" s="377"/>
      <c r="M6" s="377"/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</row>
    <row r="7" spans="2:139" s="160" customFormat="1" ht="30.75" customHeight="1">
      <c r="B7" s="171" t="s">
        <v>30</v>
      </c>
      <c r="C7" s="179">
        <v>1046796</v>
      </c>
      <c r="D7" s="180">
        <f>C7/C15</f>
        <v>0.45430028895136432</v>
      </c>
      <c r="E7" s="180">
        <v>0.318</v>
      </c>
      <c r="F7" s="181">
        <v>0.1537987278795894</v>
      </c>
      <c r="G7" s="180">
        <v>0.151</v>
      </c>
      <c r="H7" s="180">
        <v>0.21099999999999999</v>
      </c>
      <c r="I7" s="4"/>
      <c r="J7" s="4"/>
      <c r="K7" s="158"/>
      <c r="L7" s="159"/>
      <c r="M7" s="158"/>
      <c r="N7" s="159"/>
      <c r="O7" s="15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8"/>
      <c r="AJ7" s="378"/>
      <c r="AK7" s="378"/>
      <c r="AL7" s="378"/>
      <c r="AM7" s="378"/>
      <c r="AN7" s="378"/>
      <c r="AO7" s="378"/>
      <c r="AP7" s="378"/>
      <c r="AQ7" s="378"/>
      <c r="AR7" s="378"/>
      <c r="AS7" s="378"/>
      <c r="AT7" s="378"/>
      <c r="AU7" s="378"/>
      <c r="AV7" s="378"/>
      <c r="AW7" s="378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60" customFormat="1" ht="32.1" customHeight="1">
      <c r="B8" s="172" t="s">
        <v>29</v>
      </c>
      <c r="C8" s="179">
        <v>138412</v>
      </c>
      <c r="D8" s="180">
        <f>C8/C15</f>
        <v>6.0069594834462725E-2</v>
      </c>
      <c r="E8" s="180">
        <v>0.19700000000000001</v>
      </c>
      <c r="F8" s="181">
        <v>0.11774652901388394</v>
      </c>
      <c r="G8" s="180">
        <v>0.11799999999999999</v>
      </c>
      <c r="H8" s="180">
        <v>0.14699999999999999</v>
      </c>
      <c r="I8" s="4"/>
      <c r="J8" s="378"/>
      <c r="K8" s="379"/>
      <c r="L8" s="379"/>
      <c r="M8" s="381"/>
      <c r="N8" s="381"/>
      <c r="O8" s="381"/>
      <c r="P8" s="381"/>
      <c r="Q8" s="381"/>
      <c r="R8" s="381"/>
      <c r="S8" s="381"/>
      <c r="T8" s="381"/>
      <c r="U8" s="381"/>
      <c r="V8" s="381"/>
      <c r="W8" s="381"/>
      <c r="X8" s="381"/>
      <c r="Y8" s="381"/>
      <c r="Z8" s="381"/>
      <c r="AA8" s="381"/>
      <c r="AB8" s="381"/>
      <c r="AC8" s="347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8"/>
      <c r="AQ8" s="378"/>
      <c r="AR8" s="378"/>
      <c r="AS8" s="378"/>
      <c r="AT8" s="378"/>
      <c r="AU8" s="378"/>
      <c r="AV8" s="378"/>
      <c r="AW8" s="378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60" customFormat="1" ht="32.1" customHeight="1">
      <c r="B9" s="171" t="s">
        <v>36</v>
      </c>
      <c r="C9" s="179">
        <v>285191</v>
      </c>
      <c r="D9" s="180">
        <f>C9/C15</f>
        <v>0.12377039433311605</v>
      </c>
      <c r="E9" s="180">
        <v>0.377</v>
      </c>
      <c r="F9" s="181">
        <v>0.28287537731126855</v>
      </c>
      <c r="G9" s="180">
        <v>0.28000000000000003</v>
      </c>
      <c r="H9" s="180">
        <v>0.32</v>
      </c>
      <c r="I9" s="4"/>
      <c r="J9" s="378"/>
      <c r="K9" s="429"/>
      <c r="L9" s="429"/>
      <c r="M9" s="429"/>
      <c r="N9" s="429"/>
      <c r="O9" s="429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  <c r="AC9" s="366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8"/>
      <c r="AQ9" s="378"/>
      <c r="AR9" s="378"/>
      <c r="AS9" s="378"/>
      <c r="AT9" s="378"/>
      <c r="AU9" s="378"/>
      <c r="AV9" s="378"/>
      <c r="AW9" s="378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60" customFormat="1" ht="27.6" customHeight="1">
      <c r="B10" s="171" t="s">
        <v>31</v>
      </c>
      <c r="C10" s="179">
        <v>657271</v>
      </c>
      <c r="D10" s="180">
        <f>C10/C15</f>
        <v>0.28524985309396689</v>
      </c>
      <c r="E10" s="180">
        <v>0.3</v>
      </c>
      <c r="F10" s="181">
        <v>7.9285970750738205E-2</v>
      </c>
      <c r="G10" s="180">
        <v>7.8E-2</v>
      </c>
      <c r="H10" s="180">
        <v>0.28199999999999997</v>
      </c>
      <c r="I10" s="4"/>
      <c r="J10" s="378"/>
      <c r="K10" s="346"/>
      <c r="L10" s="370"/>
      <c r="M10" s="346"/>
      <c r="N10" s="371"/>
      <c r="O10" s="346"/>
      <c r="P10" s="383"/>
      <c r="Q10" s="383"/>
      <c r="R10" s="383"/>
      <c r="S10" s="383"/>
      <c r="T10" s="383"/>
      <c r="U10" s="383"/>
      <c r="V10" s="383"/>
      <c r="W10" s="383"/>
      <c r="X10" s="383"/>
      <c r="Y10" s="383"/>
      <c r="Z10" s="383"/>
      <c r="AA10" s="383"/>
      <c r="AB10" s="383"/>
      <c r="AC10" s="347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8"/>
      <c r="AQ10" s="378"/>
      <c r="AR10" s="378"/>
      <c r="AS10" s="378"/>
      <c r="AT10" s="378"/>
      <c r="AU10" s="378"/>
      <c r="AV10" s="378"/>
      <c r="AW10" s="378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60" customFormat="1" ht="27.6" customHeight="1">
      <c r="B11" s="171" t="s">
        <v>32</v>
      </c>
      <c r="C11" s="179">
        <v>152791</v>
      </c>
      <c r="D11" s="180">
        <f>C11/C15</f>
        <v>6.6309954804152776E-2</v>
      </c>
      <c r="E11" s="180">
        <v>0.45300000000000001</v>
      </c>
      <c r="F11" s="181">
        <v>0.4472449914010676</v>
      </c>
      <c r="G11" s="180">
        <v>0.44400000000000001</v>
      </c>
      <c r="H11" s="180">
        <v>0.44900000000000001</v>
      </c>
      <c r="I11" s="4"/>
      <c r="J11" s="378"/>
      <c r="K11" s="359"/>
      <c r="L11" s="354"/>
      <c r="M11" s="359"/>
      <c r="N11" s="354"/>
      <c r="O11" s="359"/>
      <c r="P11" s="341"/>
      <c r="Q11" s="341"/>
      <c r="R11" s="341"/>
      <c r="S11" s="341"/>
      <c r="T11" s="341"/>
      <c r="U11" s="341"/>
      <c r="V11" s="367"/>
      <c r="W11" s="341"/>
      <c r="X11" s="368"/>
      <c r="Y11" s="341"/>
      <c r="Z11" s="341"/>
      <c r="AA11" s="341"/>
      <c r="AB11" s="341"/>
      <c r="AC11" s="347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8"/>
      <c r="AO11" s="378"/>
      <c r="AP11" s="378"/>
      <c r="AQ11" s="378"/>
      <c r="AR11" s="378"/>
      <c r="AS11" s="378"/>
      <c r="AT11" s="378"/>
      <c r="AU11" s="378"/>
      <c r="AV11" s="378"/>
      <c r="AW11" s="378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60" customFormat="1" ht="27.6" customHeight="1">
      <c r="B12" s="171" t="s">
        <v>38</v>
      </c>
      <c r="C12" s="182">
        <v>22633</v>
      </c>
      <c r="D12" s="180">
        <f>C12/C15</f>
        <v>9.822523624312884E-3</v>
      </c>
      <c r="E12" s="329">
        <v>0.52400000000000002</v>
      </c>
      <c r="F12" s="183">
        <v>0.53732218800410614</v>
      </c>
      <c r="G12" s="329">
        <v>0.53400000000000003</v>
      </c>
      <c r="H12" s="329">
        <v>0.52700000000000002</v>
      </c>
      <c r="I12" s="4"/>
      <c r="J12" s="378"/>
      <c r="K12" s="359"/>
      <c r="L12" s="354"/>
      <c r="M12" s="359"/>
      <c r="N12" s="354"/>
      <c r="O12" s="359"/>
      <c r="P12" s="384"/>
      <c r="Q12" s="384"/>
      <c r="R12" s="384"/>
      <c r="S12" s="384"/>
      <c r="T12" s="384"/>
      <c r="U12" s="384"/>
      <c r="V12" s="384"/>
      <c r="W12" s="341"/>
      <c r="X12" s="384"/>
      <c r="Y12" s="384"/>
      <c r="Z12" s="384"/>
      <c r="AA12" s="384"/>
      <c r="AB12" s="384"/>
      <c r="AC12" s="347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8"/>
      <c r="AQ12" s="378"/>
      <c r="AR12" s="378"/>
      <c r="AS12" s="378"/>
      <c r="AT12" s="378"/>
      <c r="AU12" s="378"/>
      <c r="AV12" s="378"/>
      <c r="AW12" s="378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60" customFormat="1" ht="32.1" customHeight="1">
      <c r="B13" s="173" t="s">
        <v>37</v>
      </c>
      <c r="C13" s="174">
        <f>SUM(C7:C12)</f>
        <v>2303094</v>
      </c>
      <c r="D13" s="175">
        <f>SUM(D7:D12)</f>
        <v>0.99952260964137574</v>
      </c>
      <c r="E13" s="330">
        <v>0.312</v>
      </c>
      <c r="F13" s="176">
        <v>0.17300902289534903</v>
      </c>
      <c r="G13" s="330">
        <v>0.17100000000000001</v>
      </c>
      <c r="H13" s="330">
        <v>0.24199999999999999</v>
      </c>
      <c r="I13" s="4"/>
      <c r="J13" s="378"/>
      <c r="K13" s="359"/>
      <c r="L13" s="354"/>
      <c r="M13" s="359"/>
      <c r="N13" s="354"/>
      <c r="O13" s="359"/>
      <c r="P13" s="369"/>
      <c r="Q13" s="344"/>
      <c r="R13" s="369"/>
      <c r="S13" s="344"/>
      <c r="T13" s="369"/>
      <c r="U13" s="344"/>
      <c r="V13" s="369"/>
      <c r="W13" s="345"/>
      <c r="X13" s="346"/>
      <c r="Y13" s="370"/>
      <c r="Z13" s="346"/>
      <c r="AA13" s="371"/>
      <c r="AB13" s="346"/>
      <c r="AC13" s="347"/>
      <c r="AD13" s="378"/>
      <c r="AE13" s="378"/>
      <c r="AF13" s="378"/>
      <c r="AG13" s="378"/>
      <c r="AH13" s="378"/>
      <c r="AI13" s="378"/>
      <c r="AJ13" s="378"/>
      <c r="AK13" s="378"/>
      <c r="AL13" s="378"/>
      <c r="AM13" s="378"/>
      <c r="AN13" s="378"/>
      <c r="AO13" s="378"/>
      <c r="AP13" s="378"/>
      <c r="AQ13" s="378"/>
      <c r="AR13" s="378"/>
      <c r="AS13" s="378"/>
      <c r="AT13" s="378"/>
      <c r="AU13" s="378"/>
      <c r="AV13" s="378"/>
      <c r="AW13" s="378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60" customFormat="1" ht="24.75" customHeight="1">
      <c r="B14" s="171" t="s">
        <v>39</v>
      </c>
      <c r="C14" s="179">
        <v>1100</v>
      </c>
      <c r="D14" s="180">
        <f>C14/C15</f>
        <v>4.7739035862431721E-4</v>
      </c>
      <c r="E14" s="180">
        <v>4.0000000000000001E-3</v>
      </c>
      <c r="F14" s="181">
        <v>4.6847255279761227E-3</v>
      </c>
      <c r="G14" s="180">
        <v>5.0000000000000001E-3</v>
      </c>
      <c r="H14" s="180">
        <v>3.9714002296799061E-3</v>
      </c>
      <c r="I14" s="4"/>
      <c r="J14" s="378"/>
      <c r="K14" s="359"/>
      <c r="L14" s="354"/>
      <c r="M14" s="359"/>
      <c r="N14" s="354"/>
      <c r="O14" s="359"/>
      <c r="P14" s="343"/>
      <c r="Q14" s="344"/>
      <c r="R14" s="343"/>
      <c r="S14" s="344"/>
      <c r="T14" s="343"/>
      <c r="U14" s="344"/>
      <c r="V14" s="343"/>
      <c r="W14" s="345"/>
      <c r="X14" s="346"/>
      <c r="Y14" s="347"/>
      <c r="Z14" s="346"/>
      <c r="AA14" s="347"/>
      <c r="AB14" s="346"/>
      <c r="AC14" s="347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8"/>
      <c r="AQ14" s="378"/>
      <c r="AR14" s="378"/>
      <c r="AS14" s="378"/>
      <c r="AT14" s="378"/>
      <c r="AU14" s="378"/>
      <c r="AV14" s="378"/>
      <c r="AW14" s="378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60" customFormat="1" ht="32.1" customHeight="1">
      <c r="B15" s="173" t="s">
        <v>40</v>
      </c>
      <c r="C15" s="177">
        <f>SUM(C13:C14)</f>
        <v>2304194</v>
      </c>
      <c r="D15" s="178">
        <v>1</v>
      </c>
      <c r="E15" s="331">
        <v>0.29599999999999999</v>
      </c>
      <c r="F15" s="178">
        <v>0.17206423903496401</v>
      </c>
      <c r="G15" s="331">
        <v>0.17</v>
      </c>
      <c r="H15" s="331">
        <v>0.23599999999999999</v>
      </c>
      <c r="I15" s="4"/>
      <c r="J15" s="378"/>
      <c r="K15" s="359"/>
      <c r="L15" s="354"/>
      <c r="M15" s="359"/>
      <c r="N15" s="354"/>
      <c r="O15" s="359"/>
      <c r="P15" s="343"/>
      <c r="Q15" s="344"/>
      <c r="R15" s="343"/>
      <c r="S15" s="344"/>
      <c r="T15" s="343"/>
      <c r="U15" s="344"/>
      <c r="V15" s="343"/>
      <c r="W15" s="345"/>
      <c r="X15" s="372"/>
      <c r="Y15" s="347"/>
      <c r="Z15" s="372"/>
      <c r="AA15" s="347"/>
      <c r="AB15" s="372"/>
      <c r="AC15" s="347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8"/>
      <c r="AQ15" s="378"/>
      <c r="AR15" s="378"/>
      <c r="AS15" s="378"/>
      <c r="AT15" s="378"/>
      <c r="AU15" s="378"/>
      <c r="AV15" s="378"/>
      <c r="AW15" s="378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" customHeight="1">
      <c r="B16" s="161"/>
      <c r="C16" s="162"/>
      <c r="D16" s="162"/>
      <c r="I16" s="5"/>
      <c r="J16" s="380"/>
      <c r="K16" s="359"/>
      <c r="L16" s="354"/>
      <c r="M16" s="359"/>
      <c r="N16" s="354"/>
      <c r="O16" s="359"/>
      <c r="P16" s="351"/>
      <c r="Q16" s="352"/>
      <c r="R16" s="351"/>
      <c r="S16" s="352"/>
      <c r="T16" s="351"/>
      <c r="U16" s="352"/>
      <c r="V16" s="351"/>
      <c r="W16" s="353"/>
      <c r="X16" s="351"/>
      <c r="Y16" s="354"/>
      <c r="Z16" s="351"/>
      <c r="AA16" s="354"/>
      <c r="AB16" s="355"/>
      <c r="AC16" s="347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63" t="s">
        <v>45</v>
      </c>
      <c r="C17" s="164"/>
      <c r="D17" s="164"/>
      <c r="E17" s="164"/>
      <c r="F17" s="164"/>
      <c r="G17" s="164"/>
      <c r="H17" s="164"/>
      <c r="I17" s="5"/>
      <c r="J17" s="380"/>
      <c r="K17" s="359"/>
      <c r="L17" s="354"/>
      <c r="M17" s="359"/>
      <c r="N17" s="354"/>
      <c r="O17" s="359"/>
      <c r="P17" s="351"/>
      <c r="Q17" s="352"/>
      <c r="R17" s="351"/>
      <c r="S17" s="352"/>
      <c r="T17" s="351"/>
      <c r="U17" s="352"/>
      <c r="V17" s="351"/>
      <c r="W17" s="353"/>
      <c r="X17" s="351"/>
      <c r="Y17" s="354"/>
      <c r="Z17" s="351"/>
      <c r="AA17" s="354"/>
      <c r="AB17" s="355"/>
      <c r="AC17" s="347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80"/>
      <c r="K18" s="355"/>
      <c r="L18" s="354"/>
      <c r="M18" s="355"/>
      <c r="N18" s="354"/>
      <c r="O18" s="355"/>
      <c r="P18" s="358"/>
      <c r="Q18" s="352"/>
      <c r="R18" s="358"/>
      <c r="S18" s="352"/>
      <c r="T18" s="358"/>
      <c r="U18" s="352"/>
      <c r="V18" s="358"/>
      <c r="W18" s="353"/>
      <c r="X18" s="359"/>
      <c r="Y18" s="354"/>
      <c r="Z18" s="359"/>
      <c r="AA18" s="354"/>
      <c r="AB18" s="359"/>
      <c r="AC18" s="347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80"/>
      <c r="K19" s="355"/>
      <c r="L19" s="354"/>
      <c r="M19" s="355"/>
      <c r="N19" s="354"/>
      <c r="O19" s="355"/>
      <c r="P19" s="351"/>
      <c r="Q19" s="352"/>
      <c r="R19" s="351"/>
      <c r="S19" s="352"/>
      <c r="T19" s="351"/>
      <c r="U19" s="352"/>
      <c r="V19" s="351"/>
      <c r="W19" s="353"/>
      <c r="X19" s="355"/>
      <c r="Y19" s="354"/>
      <c r="Z19" s="355"/>
      <c r="AA19" s="354"/>
      <c r="AB19" s="355"/>
      <c r="AC19" s="347"/>
      <c r="AD19" s="380"/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/>
      <c r="AT19" s="380"/>
      <c r="AU19" s="380"/>
      <c r="AV19" s="380"/>
      <c r="AW19" s="380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80"/>
      <c r="K20" s="355"/>
      <c r="L20" s="354"/>
      <c r="M20" s="355"/>
      <c r="N20" s="354"/>
      <c r="O20" s="355"/>
      <c r="P20" s="343"/>
      <c r="Q20" s="344"/>
      <c r="R20" s="343"/>
      <c r="S20" s="344"/>
      <c r="T20" s="343"/>
      <c r="U20" s="364"/>
      <c r="V20" s="374"/>
      <c r="W20" s="353"/>
      <c r="X20" s="372"/>
      <c r="Y20" s="347"/>
      <c r="Z20" s="372"/>
      <c r="AA20" s="347"/>
      <c r="AB20" s="372"/>
      <c r="AC20" s="347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0"/>
      <c r="AU20" s="380"/>
      <c r="AV20" s="380"/>
      <c r="AW20" s="380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80"/>
      <c r="K21" s="355"/>
      <c r="L21" s="354"/>
      <c r="M21" s="355"/>
      <c r="N21" s="354"/>
      <c r="O21" s="355"/>
      <c r="P21" s="351"/>
      <c r="Q21" s="352"/>
      <c r="R21" s="351"/>
      <c r="S21" s="352"/>
      <c r="T21" s="351"/>
      <c r="U21" s="352"/>
      <c r="V21" s="351"/>
      <c r="W21" s="353"/>
      <c r="X21" s="355"/>
      <c r="Y21" s="354"/>
      <c r="Z21" s="355"/>
      <c r="AA21" s="354"/>
      <c r="AB21" s="355"/>
      <c r="AC21" s="347"/>
      <c r="AD21" s="380"/>
      <c r="AE21" s="380"/>
      <c r="AF21" s="380"/>
      <c r="AG21" s="380"/>
      <c r="AH21" s="380"/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380"/>
      <c r="AU21" s="380"/>
      <c r="AV21" s="380"/>
      <c r="AW21" s="380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80"/>
      <c r="K22" s="355"/>
      <c r="L22" s="354"/>
      <c r="M22" s="355"/>
      <c r="N22" s="354"/>
      <c r="O22" s="355"/>
      <c r="P22" s="351"/>
      <c r="Q22" s="352"/>
      <c r="R22" s="351"/>
      <c r="S22" s="352"/>
      <c r="T22" s="351"/>
      <c r="U22" s="352"/>
      <c r="V22" s="351"/>
      <c r="W22" s="353"/>
      <c r="X22" s="355"/>
      <c r="Y22" s="354"/>
      <c r="Z22" s="355"/>
      <c r="AA22" s="354"/>
      <c r="AB22" s="355"/>
      <c r="AC22" s="347"/>
      <c r="AD22" s="380"/>
      <c r="AE22" s="380"/>
      <c r="AF22" s="380"/>
      <c r="AG22" s="380"/>
      <c r="AH22" s="380"/>
      <c r="AI22" s="380"/>
      <c r="AJ22" s="380"/>
      <c r="AK22" s="380"/>
      <c r="AL22" s="380"/>
      <c r="AM22" s="380"/>
      <c r="AN22" s="380"/>
      <c r="AO22" s="380"/>
      <c r="AP22" s="380"/>
      <c r="AQ22" s="380"/>
      <c r="AR22" s="380"/>
      <c r="AS22" s="380"/>
      <c r="AT22" s="380"/>
      <c r="AU22" s="380"/>
      <c r="AV22" s="380"/>
      <c r="AW22" s="380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80"/>
      <c r="K23" s="355"/>
      <c r="L23" s="354"/>
      <c r="M23" s="355"/>
      <c r="N23" s="354"/>
      <c r="O23" s="355"/>
      <c r="P23" s="351"/>
      <c r="Q23" s="352"/>
      <c r="R23" s="351"/>
      <c r="S23" s="352"/>
      <c r="T23" s="351"/>
      <c r="U23" s="352"/>
      <c r="V23" s="351"/>
      <c r="W23" s="353"/>
      <c r="X23" s="355"/>
      <c r="Y23" s="354"/>
      <c r="Z23" s="355"/>
      <c r="AA23" s="354"/>
      <c r="AB23" s="355"/>
      <c r="AC23" s="347"/>
      <c r="AD23" s="380"/>
      <c r="AE23" s="380"/>
      <c r="AF23" s="380"/>
      <c r="AG23" s="380"/>
      <c r="AH23" s="380"/>
      <c r="AI23" s="380"/>
      <c r="AJ23" s="380"/>
      <c r="AK23" s="380"/>
      <c r="AL23" s="380"/>
      <c r="AM23" s="380"/>
      <c r="AN23" s="380"/>
      <c r="AO23" s="380"/>
      <c r="AP23" s="380"/>
      <c r="AQ23" s="380"/>
      <c r="AR23" s="380"/>
      <c r="AS23" s="380"/>
      <c r="AT23" s="380"/>
      <c r="AU23" s="380"/>
      <c r="AV23" s="380"/>
      <c r="AW23" s="380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80"/>
      <c r="K24" s="355"/>
      <c r="L24" s="354"/>
      <c r="M24" s="355"/>
      <c r="N24" s="354"/>
      <c r="O24" s="355"/>
      <c r="P24" s="351"/>
      <c r="Q24" s="352"/>
      <c r="R24" s="351"/>
      <c r="S24" s="352"/>
      <c r="T24" s="351"/>
      <c r="U24" s="352"/>
      <c r="V24" s="351"/>
      <c r="W24" s="353"/>
      <c r="X24" s="355"/>
      <c r="Y24" s="354"/>
      <c r="Z24" s="355"/>
      <c r="AA24" s="354"/>
      <c r="AB24" s="355"/>
      <c r="AC24" s="347"/>
      <c r="AD24" s="380"/>
      <c r="AE24" s="380"/>
      <c r="AF24" s="380"/>
      <c r="AG24" s="380"/>
      <c r="AH24" s="380"/>
      <c r="AI24" s="380"/>
      <c r="AJ24" s="380"/>
      <c r="AK24" s="380"/>
      <c r="AL24" s="380"/>
      <c r="AM24" s="380"/>
      <c r="AN24" s="380"/>
      <c r="AO24" s="380"/>
      <c r="AP24" s="380"/>
      <c r="AQ24" s="380"/>
      <c r="AR24" s="380"/>
      <c r="AS24" s="380"/>
      <c r="AT24" s="380"/>
      <c r="AU24" s="380"/>
      <c r="AV24" s="380"/>
      <c r="AW24" s="380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80"/>
      <c r="K25" s="359"/>
      <c r="L25" s="354"/>
      <c r="M25" s="359"/>
      <c r="N25" s="354"/>
      <c r="O25" s="359"/>
      <c r="P25" s="351"/>
      <c r="Q25" s="352"/>
      <c r="R25" s="351"/>
      <c r="S25" s="352"/>
      <c r="T25" s="351"/>
      <c r="U25" s="352"/>
      <c r="V25" s="351"/>
      <c r="W25" s="353"/>
      <c r="X25" s="355"/>
      <c r="Y25" s="354"/>
      <c r="Z25" s="355"/>
      <c r="AA25" s="354"/>
      <c r="AB25" s="355"/>
      <c r="AC25" s="347"/>
      <c r="AD25" s="380"/>
      <c r="AE25" s="380"/>
      <c r="AF25" s="380"/>
      <c r="AG25" s="380"/>
      <c r="AH25" s="380"/>
      <c r="AI25" s="380"/>
      <c r="AJ25" s="380"/>
      <c r="AK25" s="380"/>
      <c r="AL25" s="380"/>
      <c r="AM25" s="380"/>
      <c r="AN25" s="380"/>
      <c r="AO25" s="380"/>
      <c r="AP25" s="380"/>
      <c r="AQ25" s="380"/>
      <c r="AR25" s="380"/>
      <c r="AS25" s="380"/>
      <c r="AT25" s="380"/>
      <c r="AU25" s="380"/>
      <c r="AV25" s="380"/>
      <c r="AW25" s="380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80"/>
      <c r="K26" s="355"/>
      <c r="L26" s="354"/>
      <c r="M26" s="355"/>
      <c r="N26" s="354"/>
      <c r="O26" s="355"/>
      <c r="P26" s="351"/>
      <c r="Q26" s="352"/>
      <c r="R26" s="351"/>
      <c r="S26" s="352"/>
      <c r="T26" s="351"/>
      <c r="U26" s="352"/>
      <c r="V26" s="351"/>
      <c r="W26" s="353"/>
      <c r="X26" s="355"/>
      <c r="Y26" s="354"/>
      <c r="Z26" s="355"/>
      <c r="AA26" s="354"/>
      <c r="AB26" s="355"/>
      <c r="AC26" s="347"/>
      <c r="AD26" s="380"/>
      <c r="AE26" s="380"/>
      <c r="AF26" s="380"/>
      <c r="AG26" s="380"/>
      <c r="AH26" s="380"/>
      <c r="AI26" s="380"/>
      <c r="AJ26" s="380"/>
      <c r="AK26" s="380"/>
      <c r="AL26" s="380"/>
      <c r="AM26" s="380"/>
      <c r="AN26" s="380"/>
      <c r="AO26" s="380"/>
      <c r="AP26" s="380"/>
      <c r="AQ26" s="380"/>
      <c r="AR26" s="380"/>
      <c r="AS26" s="380"/>
      <c r="AT26" s="380"/>
      <c r="AU26" s="380"/>
      <c r="AV26" s="380"/>
      <c r="AW26" s="380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80"/>
      <c r="K27" s="377"/>
      <c r="L27" s="377"/>
      <c r="M27" s="377"/>
      <c r="N27" s="377"/>
      <c r="O27" s="377"/>
      <c r="P27" s="351"/>
      <c r="Q27" s="352"/>
      <c r="R27" s="351"/>
      <c r="S27" s="352"/>
      <c r="T27" s="351"/>
      <c r="U27" s="352"/>
      <c r="V27" s="351"/>
      <c r="W27" s="353"/>
      <c r="X27" s="355"/>
      <c r="Y27" s="354"/>
      <c r="Z27" s="355"/>
      <c r="AA27" s="354"/>
      <c r="AB27" s="355"/>
      <c r="AC27" s="347"/>
      <c r="AD27" s="380"/>
      <c r="AE27" s="380"/>
      <c r="AF27" s="380"/>
      <c r="AG27" s="380"/>
      <c r="AH27" s="380"/>
      <c r="AI27" s="380"/>
      <c r="AJ27" s="380"/>
      <c r="AK27" s="380"/>
      <c r="AL27" s="380"/>
      <c r="AM27" s="380"/>
      <c r="AN27" s="380"/>
      <c r="AO27" s="380"/>
      <c r="AP27" s="380"/>
      <c r="AQ27" s="380"/>
      <c r="AR27" s="380"/>
      <c r="AS27" s="380"/>
      <c r="AT27" s="380"/>
      <c r="AU27" s="380"/>
      <c r="AV27" s="380"/>
      <c r="AW27" s="380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75">
      <c r="A28" s="165"/>
      <c r="I28" s="5"/>
      <c r="J28" s="380"/>
      <c r="K28" s="377"/>
      <c r="L28" s="377"/>
      <c r="M28" s="377"/>
      <c r="N28" s="377"/>
      <c r="O28" s="377"/>
      <c r="P28" s="358"/>
      <c r="Q28" s="352"/>
      <c r="R28" s="358"/>
      <c r="S28" s="352"/>
      <c r="T28" s="358"/>
      <c r="U28" s="352"/>
      <c r="V28" s="358"/>
      <c r="W28" s="353"/>
      <c r="X28" s="359"/>
      <c r="Y28" s="354"/>
      <c r="Z28" s="359"/>
      <c r="AA28" s="354"/>
      <c r="AB28" s="359"/>
      <c r="AC28" s="347"/>
      <c r="AD28" s="380"/>
      <c r="AE28" s="380"/>
      <c r="AF28" s="380"/>
      <c r="AG28" s="380"/>
      <c r="AH28" s="380"/>
      <c r="AI28" s="380"/>
      <c r="AJ28" s="380"/>
      <c r="AK28" s="380"/>
      <c r="AL28" s="380"/>
      <c r="AM28" s="380"/>
      <c r="AN28" s="380"/>
      <c r="AO28" s="380"/>
      <c r="AP28" s="380"/>
      <c r="AQ28" s="380"/>
      <c r="AR28" s="380"/>
      <c r="AS28" s="380"/>
      <c r="AT28" s="380"/>
      <c r="AU28" s="380"/>
      <c r="AV28" s="380"/>
      <c r="AW28" s="380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51"/>
      <c r="Q29" s="352"/>
      <c r="R29" s="351"/>
      <c r="S29" s="352"/>
      <c r="T29" s="351"/>
      <c r="U29" s="352"/>
      <c r="V29" s="351"/>
      <c r="W29" s="353"/>
      <c r="X29" s="355"/>
      <c r="Y29" s="354"/>
      <c r="Z29" s="355"/>
      <c r="AA29" s="354"/>
      <c r="AB29" s="355"/>
      <c r="AC29" s="347"/>
      <c r="AD29" s="380"/>
      <c r="AE29" s="380"/>
      <c r="AF29" s="380"/>
      <c r="AG29" s="380"/>
      <c r="AH29" s="380"/>
      <c r="AI29" s="380"/>
      <c r="AJ29" s="380"/>
      <c r="AK29" s="380"/>
      <c r="AL29" s="380"/>
      <c r="AM29" s="380"/>
      <c r="AN29" s="380"/>
      <c r="AO29" s="380"/>
      <c r="AP29" s="380"/>
      <c r="AQ29" s="380"/>
      <c r="AR29" s="380"/>
      <c r="AS29" s="380"/>
      <c r="AT29" s="380"/>
      <c r="AU29" s="380"/>
      <c r="AV29" s="380"/>
      <c r="AW29" s="380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343"/>
      <c r="Q30" s="344"/>
      <c r="R30" s="343"/>
      <c r="S30" s="344"/>
      <c r="T30" s="343"/>
      <c r="U30" s="364"/>
      <c r="V30" s="343"/>
      <c r="W30" s="353"/>
      <c r="X30" s="372"/>
      <c r="Y30" s="347"/>
      <c r="Z30" s="372"/>
      <c r="AA30" s="347"/>
      <c r="AB30" s="372"/>
      <c r="AC30" s="347"/>
      <c r="AD30" s="380"/>
      <c r="AE30" s="380"/>
      <c r="AF30" s="380"/>
      <c r="AG30" s="380"/>
      <c r="AH30" s="380"/>
      <c r="AI30" s="380"/>
      <c r="AJ30" s="380"/>
      <c r="AK30" s="380"/>
      <c r="AL30" s="380"/>
      <c r="AM30" s="380"/>
      <c r="AN30" s="380"/>
      <c r="AO30" s="380"/>
      <c r="AP30" s="380"/>
      <c r="AQ30" s="380"/>
      <c r="AR30" s="380"/>
      <c r="AS30" s="380"/>
      <c r="AT30" s="380"/>
      <c r="AU30" s="380"/>
      <c r="AV30" s="380"/>
      <c r="AW30" s="380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51"/>
      <c r="Q31" s="352"/>
      <c r="R31" s="351"/>
      <c r="S31" s="352"/>
      <c r="T31" s="351"/>
      <c r="U31" s="352"/>
      <c r="V31" s="351"/>
      <c r="W31" s="353"/>
      <c r="X31" s="355"/>
      <c r="Y31" s="354"/>
      <c r="Z31" s="355"/>
      <c r="AA31" s="354"/>
      <c r="AB31" s="355"/>
      <c r="AC31" s="347"/>
      <c r="AD31" s="380"/>
      <c r="AE31" s="380"/>
      <c r="AF31" s="380"/>
      <c r="AG31" s="380"/>
      <c r="AH31" s="380"/>
      <c r="AI31" s="380"/>
      <c r="AJ31" s="380"/>
      <c r="AK31" s="380"/>
      <c r="AL31" s="380"/>
      <c r="AM31" s="380"/>
      <c r="AN31" s="380"/>
      <c r="AO31" s="380"/>
      <c r="AP31" s="380"/>
      <c r="AQ31" s="380"/>
      <c r="AR31" s="380"/>
      <c r="AS31" s="380"/>
      <c r="AT31" s="380"/>
      <c r="AU31" s="380"/>
      <c r="AV31" s="380"/>
      <c r="AW31" s="380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51"/>
      <c r="Q32" s="352"/>
      <c r="R32" s="351"/>
      <c r="S32" s="352"/>
      <c r="T32" s="351"/>
      <c r="U32" s="352"/>
      <c r="V32" s="351"/>
      <c r="W32" s="353"/>
      <c r="X32" s="355"/>
      <c r="Y32" s="354"/>
      <c r="Z32" s="355"/>
      <c r="AA32" s="354"/>
      <c r="AB32" s="355"/>
      <c r="AC32" s="347"/>
      <c r="AD32" s="380"/>
      <c r="AE32" s="380"/>
      <c r="AF32" s="380"/>
      <c r="AG32" s="380"/>
      <c r="AH32" s="380"/>
      <c r="AI32" s="380"/>
      <c r="AJ32" s="380"/>
      <c r="AK32" s="380"/>
      <c r="AL32" s="380"/>
      <c r="AM32" s="380"/>
      <c r="AN32" s="380"/>
      <c r="AO32" s="380"/>
      <c r="AP32" s="380"/>
      <c r="AQ32" s="380"/>
      <c r="AR32" s="380"/>
      <c r="AS32" s="380"/>
      <c r="AT32" s="380"/>
      <c r="AU32" s="380"/>
      <c r="AV32" s="380"/>
      <c r="AW32" s="380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460"/>
      <c r="Q33" s="352"/>
      <c r="R33" s="351"/>
      <c r="S33" s="352"/>
      <c r="T33" s="351"/>
      <c r="U33" s="352"/>
      <c r="V33" s="351"/>
      <c r="W33" s="353"/>
      <c r="X33" s="355"/>
      <c r="Y33" s="354"/>
      <c r="Z33" s="355"/>
      <c r="AA33" s="354"/>
      <c r="AB33" s="355"/>
      <c r="AC33" s="347"/>
      <c r="AD33" s="380"/>
      <c r="AE33" s="380"/>
      <c r="AF33" s="380"/>
      <c r="AG33" s="380"/>
      <c r="AH33" s="380"/>
      <c r="AI33" s="380"/>
      <c r="AJ33" s="380"/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461"/>
      <c r="L34" s="462"/>
      <c r="M34" s="461"/>
      <c r="N34" s="462"/>
      <c r="O34" s="461"/>
      <c r="P34" s="460"/>
      <c r="Q34" s="352"/>
      <c r="R34" s="351"/>
      <c r="S34" s="352"/>
      <c r="T34" s="351"/>
      <c r="U34" s="352"/>
      <c r="V34" s="351"/>
      <c r="W34" s="353"/>
      <c r="X34" s="355"/>
      <c r="Y34" s="354"/>
      <c r="Z34" s="355"/>
      <c r="AA34" s="354"/>
      <c r="AB34" s="355"/>
      <c r="AC34" s="347"/>
      <c r="AD34" s="380"/>
      <c r="AE34" s="380"/>
      <c r="AF34" s="380"/>
      <c r="AG34" s="380"/>
      <c r="AH34" s="380"/>
      <c r="AI34" s="380"/>
      <c r="AJ34" s="380"/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463"/>
      <c r="L35" s="462"/>
      <c r="M35" s="463"/>
      <c r="N35" s="462"/>
      <c r="O35" s="463"/>
      <c r="P35" s="460"/>
      <c r="Q35" s="352"/>
      <c r="R35" s="351"/>
      <c r="S35" s="352"/>
      <c r="T35" s="351"/>
      <c r="U35" s="352"/>
      <c r="V35" s="351"/>
      <c r="W35" s="353"/>
      <c r="X35" s="355"/>
      <c r="Y35" s="354"/>
      <c r="Z35" s="355"/>
      <c r="AA35" s="354"/>
      <c r="AB35" s="355"/>
      <c r="AC35" s="347"/>
      <c r="AD35" s="380"/>
      <c r="AE35" s="380"/>
      <c r="AF35" s="380"/>
      <c r="AG35" s="380"/>
      <c r="AH35" s="380"/>
      <c r="AI35" s="380"/>
      <c r="AJ35" s="380"/>
      <c r="AK35" s="380"/>
      <c r="AL35" s="380"/>
      <c r="AM35" s="380"/>
      <c r="AN35" s="380"/>
      <c r="AO35" s="380"/>
      <c r="AP35" s="380"/>
      <c r="AQ35" s="380"/>
      <c r="AR35" s="380"/>
      <c r="AS35" s="380"/>
      <c r="AT35" s="380"/>
      <c r="AU35" s="380"/>
      <c r="AV35" s="380"/>
      <c r="AW35" s="380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464"/>
      <c r="M36" s="465"/>
      <c r="N36" s="466"/>
      <c r="O36" s="467"/>
      <c r="P36" s="460"/>
      <c r="Q36" s="352"/>
      <c r="R36" s="351"/>
      <c r="S36" s="352"/>
      <c r="T36" s="351"/>
      <c r="U36" s="352"/>
      <c r="V36" s="351"/>
      <c r="W36" s="353"/>
      <c r="X36" s="355"/>
      <c r="Y36" s="354"/>
      <c r="Z36" s="355"/>
      <c r="AA36" s="354"/>
      <c r="AB36" s="355"/>
      <c r="AC36" s="347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464"/>
      <c r="M37" s="465"/>
      <c r="N37" s="466"/>
      <c r="O37" s="467"/>
      <c r="P37" s="460"/>
      <c r="Q37" s="352"/>
      <c r="R37" s="351"/>
      <c r="S37" s="352"/>
      <c r="T37" s="351"/>
      <c r="U37" s="352"/>
      <c r="V37" s="351"/>
      <c r="W37" s="353"/>
      <c r="X37" s="355"/>
      <c r="Y37" s="354"/>
      <c r="Z37" s="355"/>
      <c r="AA37" s="354"/>
      <c r="AB37" s="355"/>
      <c r="AC37" s="347"/>
      <c r="AD37" s="380"/>
      <c r="AE37" s="380"/>
      <c r="AF37" s="380"/>
      <c r="AG37" s="380"/>
      <c r="AH37" s="380"/>
      <c r="AI37" s="380"/>
      <c r="AJ37" s="380"/>
      <c r="AK37" s="380"/>
      <c r="AL37" s="380"/>
      <c r="AM37" s="380"/>
      <c r="AN37" s="380"/>
      <c r="AO37" s="380"/>
      <c r="AP37" s="380"/>
      <c r="AQ37" s="380"/>
      <c r="AR37" s="380"/>
      <c r="AS37" s="380"/>
      <c r="AT37" s="380"/>
      <c r="AU37" s="380"/>
      <c r="AV37" s="380"/>
      <c r="AW37" s="380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464"/>
      <c r="M38" s="468"/>
      <c r="N38" s="469"/>
      <c r="O38" s="467"/>
      <c r="P38" s="470"/>
      <c r="Q38" s="352"/>
      <c r="R38" s="358"/>
      <c r="S38" s="352"/>
      <c r="T38" s="358"/>
      <c r="U38" s="352"/>
      <c r="V38" s="358"/>
      <c r="W38" s="353"/>
      <c r="X38" s="359"/>
      <c r="Y38" s="354"/>
      <c r="Z38" s="359"/>
      <c r="AA38" s="354"/>
      <c r="AB38" s="359"/>
      <c r="AC38" s="347"/>
      <c r="AD38" s="380"/>
      <c r="AE38" s="380"/>
      <c r="AF38" s="380"/>
      <c r="AG38" s="380"/>
      <c r="AH38" s="380"/>
      <c r="AI38" s="380"/>
      <c r="AJ38" s="380"/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464"/>
      <c r="M39" s="465"/>
      <c r="N39" s="466"/>
      <c r="O39" s="471"/>
      <c r="P39" s="460"/>
      <c r="Q39" s="352"/>
      <c r="R39" s="351"/>
      <c r="S39" s="352"/>
      <c r="T39" s="351"/>
      <c r="U39" s="352"/>
      <c r="V39" s="351"/>
      <c r="W39" s="353"/>
      <c r="X39" s="355"/>
      <c r="Y39" s="354"/>
      <c r="Z39" s="355"/>
      <c r="AA39" s="354"/>
      <c r="AB39" s="355"/>
      <c r="AC39" s="347"/>
      <c r="AD39" s="380"/>
      <c r="AE39" s="380"/>
      <c r="AF39" s="380"/>
      <c r="AG39" s="380"/>
      <c r="AH39" s="380"/>
      <c r="AI39" s="380"/>
      <c r="AJ39" s="380"/>
      <c r="AK39" s="380"/>
      <c r="AL39" s="380"/>
      <c r="AM39" s="380"/>
      <c r="AN39" s="380"/>
      <c r="AO39" s="380"/>
      <c r="AP39" s="380"/>
      <c r="AQ39" s="380"/>
      <c r="AR39" s="380"/>
      <c r="AS39" s="380"/>
      <c r="AT39" s="380"/>
      <c r="AU39" s="380"/>
      <c r="AV39" s="380"/>
      <c r="AW39" s="380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80"/>
      <c r="M40" s="356"/>
      <c r="N40" s="365"/>
      <c r="O40" s="373"/>
      <c r="P40" s="343"/>
      <c r="Q40" s="344"/>
      <c r="R40" s="343"/>
      <c r="S40" s="344"/>
      <c r="T40" s="343"/>
      <c r="U40" s="364"/>
      <c r="V40" s="343"/>
      <c r="W40" s="353"/>
      <c r="X40" s="372"/>
      <c r="Y40" s="347"/>
      <c r="Z40" s="372"/>
      <c r="AA40" s="347"/>
      <c r="AB40" s="372"/>
      <c r="AC40" s="347"/>
      <c r="AD40" s="380"/>
      <c r="AE40" s="380"/>
      <c r="AF40" s="380"/>
      <c r="AG40" s="380"/>
      <c r="AH40" s="380"/>
      <c r="AI40" s="380"/>
      <c r="AJ40" s="380"/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80"/>
      <c r="M41" s="348"/>
      <c r="N41" s="349"/>
      <c r="O41" s="350"/>
      <c r="P41" s="351"/>
      <c r="Q41" s="352"/>
      <c r="R41" s="351"/>
      <c r="S41" s="352"/>
      <c r="T41" s="351"/>
      <c r="U41" s="352"/>
      <c r="V41" s="351"/>
      <c r="W41" s="353"/>
      <c r="X41" s="355"/>
      <c r="Y41" s="354"/>
      <c r="Z41" s="355"/>
      <c r="AA41" s="354"/>
      <c r="AB41" s="355"/>
      <c r="AC41" s="347"/>
      <c r="AD41" s="380"/>
      <c r="AE41" s="380"/>
      <c r="AF41" s="380"/>
      <c r="AG41" s="380"/>
      <c r="AH41" s="380"/>
      <c r="AI41" s="380"/>
      <c r="AJ41" s="380"/>
      <c r="AK41" s="380"/>
      <c r="AL41" s="380"/>
      <c r="AM41" s="380"/>
      <c r="AN41" s="380"/>
      <c r="AO41" s="380"/>
      <c r="AP41" s="380"/>
      <c r="AQ41" s="380"/>
      <c r="AR41" s="380"/>
      <c r="AS41" s="380"/>
      <c r="AT41" s="380"/>
      <c r="AU41" s="380"/>
      <c r="AV41" s="380"/>
      <c r="AW41" s="380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66" t="s">
        <v>30</v>
      </c>
      <c r="C42" s="167">
        <f>D7</f>
        <v>0.45430028895136432</v>
      </c>
      <c r="D42" s="6"/>
      <c r="E42" s="6"/>
      <c r="F42" s="6"/>
      <c r="G42" s="6"/>
      <c r="H42" s="5"/>
      <c r="I42" s="5"/>
      <c r="J42" s="5"/>
      <c r="K42" s="5"/>
      <c r="L42" s="380"/>
      <c r="M42" s="348"/>
      <c r="N42" s="349"/>
      <c r="O42" s="350"/>
      <c r="P42" s="351"/>
      <c r="Q42" s="352"/>
      <c r="R42" s="351"/>
      <c r="S42" s="352"/>
      <c r="T42" s="351"/>
      <c r="U42" s="352"/>
      <c r="V42" s="351"/>
      <c r="W42" s="353"/>
      <c r="X42" s="355"/>
      <c r="Y42" s="354"/>
      <c r="Z42" s="355"/>
      <c r="AA42" s="354"/>
      <c r="AB42" s="355"/>
      <c r="AC42" s="347"/>
      <c r="AD42" s="380"/>
      <c r="AE42" s="380"/>
      <c r="AF42" s="380"/>
      <c r="AG42" s="380"/>
      <c r="AH42" s="380"/>
      <c r="AI42" s="380"/>
      <c r="AJ42" s="380"/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5.5">
      <c r="A43" s="7"/>
      <c r="B43" s="166" t="s">
        <v>36</v>
      </c>
      <c r="C43" s="167">
        <f>D9</f>
        <v>0.12377039433311605</v>
      </c>
      <c r="D43" s="6"/>
      <c r="E43" s="6"/>
      <c r="F43" s="6"/>
      <c r="G43" s="6"/>
      <c r="H43" s="5"/>
      <c r="I43" s="5"/>
      <c r="J43" s="5"/>
      <c r="K43" s="5"/>
      <c r="L43" s="380"/>
      <c r="M43" s="348"/>
      <c r="N43" s="349"/>
      <c r="O43" s="350"/>
      <c r="P43" s="351"/>
      <c r="Q43" s="352"/>
      <c r="R43" s="351"/>
      <c r="S43" s="352"/>
      <c r="T43" s="351"/>
      <c r="U43" s="352"/>
      <c r="V43" s="351"/>
      <c r="W43" s="353"/>
      <c r="X43" s="355"/>
      <c r="Y43" s="354"/>
      <c r="Z43" s="355"/>
      <c r="AA43" s="354"/>
      <c r="AB43" s="355"/>
      <c r="AC43" s="347"/>
      <c r="AD43" s="380"/>
      <c r="AE43" s="380"/>
      <c r="AF43" s="380"/>
      <c r="AG43" s="380"/>
      <c r="AH43" s="380"/>
      <c r="AI43" s="380"/>
      <c r="AJ43" s="380"/>
      <c r="AK43" s="380"/>
      <c r="AL43" s="380"/>
      <c r="AM43" s="380"/>
      <c r="AN43" s="380"/>
      <c r="AO43" s="380"/>
      <c r="AP43" s="380"/>
      <c r="AQ43" s="380"/>
      <c r="AR43" s="380"/>
      <c r="AS43" s="380"/>
      <c r="AT43" s="380"/>
      <c r="AU43" s="380"/>
      <c r="AV43" s="380"/>
      <c r="AW43" s="380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66" t="s">
        <v>31</v>
      </c>
      <c r="C44" s="167">
        <f>D10</f>
        <v>0.28524985309396689</v>
      </c>
      <c r="D44" s="6"/>
      <c r="E44" s="6"/>
      <c r="F44" s="6"/>
      <c r="G44" s="6"/>
      <c r="H44" s="5"/>
      <c r="I44" s="5"/>
      <c r="J44" s="5"/>
      <c r="K44" s="5"/>
      <c r="L44" s="380"/>
      <c r="M44" s="356"/>
      <c r="N44" s="349"/>
      <c r="O44" s="350"/>
      <c r="P44" s="351"/>
      <c r="Q44" s="352"/>
      <c r="R44" s="351"/>
      <c r="S44" s="352"/>
      <c r="T44" s="351"/>
      <c r="U44" s="352"/>
      <c r="V44" s="351"/>
      <c r="W44" s="353"/>
      <c r="X44" s="355"/>
      <c r="Y44" s="354"/>
      <c r="Z44" s="355"/>
      <c r="AA44" s="354"/>
      <c r="AB44" s="355"/>
      <c r="AC44" s="347"/>
      <c r="AD44" s="380"/>
      <c r="AE44" s="380"/>
      <c r="AF44" s="380"/>
      <c r="AG44" s="380"/>
      <c r="AH44" s="380"/>
      <c r="AI44" s="380"/>
      <c r="AJ44" s="380"/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66" t="s">
        <v>44</v>
      </c>
      <c r="C45" s="167">
        <f>SUM(C46:C49)</f>
        <v>0.1366794636215527</v>
      </c>
      <c r="D45" s="6"/>
      <c r="E45" s="6"/>
      <c r="F45" s="6"/>
      <c r="G45" s="6"/>
      <c r="H45" s="5"/>
      <c r="I45" s="5"/>
      <c r="J45" s="5"/>
      <c r="K45" s="5"/>
      <c r="L45" s="380"/>
      <c r="M45" s="356"/>
      <c r="N45" s="357"/>
      <c r="O45" s="350"/>
      <c r="P45" s="351"/>
      <c r="Q45" s="352"/>
      <c r="R45" s="358"/>
      <c r="S45" s="352"/>
      <c r="T45" s="351"/>
      <c r="U45" s="352"/>
      <c r="V45" s="358"/>
      <c r="W45" s="353"/>
      <c r="X45" s="359"/>
      <c r="Y45" s="354"/>
      <c r="Z45" s="359"/>
      <c r="AA45" s="354"/>
      <c r="AB45" s="359"/>
      <c r="AC45" s="375"/>
      <c r="AD45" s="380"/>
      <c r="AE45" s="380"/>
      <c r="AF45" s="380"/>
      <c r="AG45" s="380"/>
      <c r="AH45" s="380"/>
      <c r="AI45" s="380"/>
      <c r="AJ45" s="380"/>
      <c r="AK45" s="380"/>
      <c r="AL45" s="380"/>
      <c r="AM45" s="380"/>
      <c r="AN45" s="380"/>
      <c r="AO45" s="380"/>
      <c r="AP45" s="380"/>
      <c r="AQ45" s="380"/>
      <c r="AR45" s="380"/>
      <c r="AS45" s="380"/>
      <c r="AT45" s="380"/>
      <c r="AU45" s="380"/>
      <c r="AV45" s="380"/>
      <c r="AW45" s="380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66" t="s">
        <v>32</v>
      </c>
      <c r="C46" s="167">
        <f>D11</f>
        <v>6.6309954804152776E-2</v>
      </c>
      <c r="D46" s="168">
        <f>SUM(C42:C45)</f>
        <v>1</v>
      </c>
      <c r="E46" s="168">
        <f>SUM(C42:C45)</f>
        <v>1</v>
      </c>
      <c r="F46" s="6"/>
      <c r="G46" s="6"/>
      <c r="H46" s="5"/>
      <c r="I46" s="5"/>
      <c r="J46" s="5"/>
      <c r="K46" s="5"/>
      <c r="L46" s="380"/>
      <c r="M46" s="348"/>
      <c r="N46" s="349"/>
      <c r="O46" s="353"/>
      <c r="P46" s="351"/>
      <c r="Q46" s="352"/>
      <c r="R46" s="351"/>
      <c r="S46" s="352"/>
      <c r="T46" s="351"/>
      <c r="U46" s="352"/>
      <c r="V46" s="351"/>
      <c r="W46" s="353"/>
      <c r="X46" s="355"/>
      <c r="Y46" s="354"/>
      <c r="Z46" s="355"/>
      <c r="AA46" s="354"/>
      <c r="AB46" s="355"/>
      <c r="AC46" s="347"/>
      <c r="AD46" s="380"/>
      <c r="AE46" s="380"/>
      <c r="AF46" s="380"/>
      <c r="AG46" s="380"/>
      <c r="AH46" s="380"/>
      <c r="AI46" s="380"/>
      <c r="AJ46" s="380"/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66" t="s">
        <v>38</v>
      </c>
      <c r="C47" s="167">
        <f>D12</f>
        <v>9.822523624312884E-3</v>
      </c>
      <c r="D47" s="6"/>
      <c r="E47" s="6"/>
      <c r="F47" s="6"/>
      <c r="G47" s="6"/>
      <c r="H47" s="5"/>
      <c r="I47" s="5"/>
      <c r="J47" s="5"/>
      <c r="K47" s="5"/>
      <c r="L47" s="380"/>
      <c r="M47" s="356"/>
      <c r="N47" s="365"/>
      <c r="O47" s="373"/>
      <c r="P47" s="343"/>
      <c r="Q47" s="344"/>
      <c r="R47" s="343"/>
      <c r="S47" s="344"/>
      <c r="T47" s="343"/>
      <c r="U47" s="364"/>
      <c r="V47" s="374"/>
      <c r="W47" s="353"/>
      <c r="X47" s="372"/>
      <c r="Y47" s="347"/>
      <c r="Z47" s="372"/>
      <c r="AA47" s="347"/>
      <c r="AB47" s="372"/>
      <c r="AC47" s="347"/>
      <c r="AD47" s="380"/>
      <c r="AE47" s="380"/>
      <c r="AF47" s="380"/>
      <c r="AG47" s="380"/>
      <c r="AH47" s="380"/>
      <c r="AI47" s="380"/>
      <c r="AJ47" s="380"/>
      <c r="AK47" s="380"/>
      <c r="AL47" s="380"/>
      <c r="AM47" s="380"/>
      <c r="AN47" s="380"/>
      <c r="AO47" s="380"/>
      <c r="AP47" s="380"/>
      <c r="AQ47" s="380"/>
      <c r="AR47" s="380"/>
      <c r="AS47" s="380"/>
      <c r="AT47" s="380"/>
      <c r="AU47" s="380"/>
      <c r="AV47" s="380"/>
      <c r="AW47" s="380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69" t="s">
        <v>29</v>
      </c>
      <c r="C48" s="167">
        <f>D8</f>
        <v>6.0069594834462725E-2</v>
      </c>
      <c r="D48" s="6"/>
      <c r="E48" s="6"/>
      <c r="F48" s="6"/>
      <c r="G48" s="6"/>
      <c r="H48" s="5"/>
      <c r="I48" s="5"/>
      <c r="J48" s="5"/>
      <c r="K48" s="5"/>
      <c r="L48" s="380"/>
      <c r="M48" s="348"/>
      <c r="N48" s="349"/>
      <c r="O48" s="350"/>
      <c r="P48" s="351"/>
      <c r="Q48" s="352"/>
      <c r="R48" s="351"/>
      <c r="S48" s="352"/>
      <c r="T48" s="351"/>
      <c r="U48" s="352"/>
      <c r="V48" s="351"/>
      <c r="W48" s="353"/>
      <c r="X48" s="355"/>
      <c r="Y48" s="354"/>
      <c r="Z48" s="355"/>
      <c r="AA48" s="354"/>
      <c r="AB48" s="355"/>
      <c r="AC48" s="347"/>
      <c r="AD48" s="380"/>
      <c r="AE48" s="380"/>
      <c r="AF48" s="380"/>
      <c r="AG48" s="380"/>
      <c r="AH48" s="380"/>
      <c r="AI48" s="380"/>
      <c r="AJ48" s="380"/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43</v>
      </c>
      <c r="C49" s="170">
        <f>D14</f>
        <v>4.7739035862431721E-4</v>
      </c>
      <c r="D49" s="6"/>
      <c r="E49" s="6"/>
      <c r="F49" s="6"/>
      <c r="G49" s="6"/>
      <c r="H49" s="5"/>
      <c r="I49" s="5"/>
      <c r="J49" s="5"/>
      <c r="K49" s="5"/>
      <c r="L49" s="380"/>
      <c r="M49" s="348"/>
      <c r="N49" s="349"/>
      <c r="O49" s="350"/>
      <c r="P49" s="351"/>
      <c r="Q49" s="352"/>
      <c r="R49" s="351"/>
      <c r="S49" s="352"/>
      <c r="T49" s="351"/>
      <c r="U49" s="352"/>
      <c r="V49" s="351"/>
      <c r="W49" s="353"/>
      <c r="X49" s="355"/>
      <c r="Y49" s="354"/>
      <c r="Z49" s="355"/>
      <c r="AA49" s="354"/>
      <c r="AB49" s="355"/>
      <c r="AC49" s="347"/>
      <c r="AD49" s="380"/>
      <c r="AE49" s="380"/>
      <c r="AF49" s="380"/>
      <c r="AG49" s="380"/>
      <c r="AH49" s="380"/>
      <c r="AI49" s="380"/>
      <c r="AJ49" s="380"/>
      <c r="AK49" s="380"/>
      <c r="AL49" s="380"/>
      <c r="AM49" s="380"/>
      <c r="AN49" s="380"/>
      <c r="AO49" s="380"/>
      <c r="AP49" s="380"/>
      <c r="AQ49" s="380"/>
      <c r="AR49" s="380"/>
      <c r="AS49" s="380"/>
      <c r="AT49" s="380"/>
      <c r="AU49" s="380"/>
      <c r="AV49" s="380"/>
      <c r="AW49" s="380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68">
        <f>SUM(C45:C49)</f>
        <v>0.2733589272431054</v>
      </c>
      <c r="D50" s="6"/>
      <c r="E50" s="6"/>
      <c r="F50" s="6"/>
      <c r="G50" s="6"/>
      <c r="H50" s="5"/>
      <c r="I50" s="5"/>
      <c r="J50" s="5"/>
      <c r="K50" s="5"/>
      <c r="L50" s="380"/>
      <c r="M50" s="356"/>
      <c r="N50" s="349"/>
      <c r="O50" s="350"/>
      <c r="P50" s="351"/>
      <c r="Q50" s="352"/>
      <c r="R50" s="351"/>
      <c r="S50" s="352"/>
      <c r="T50" s="351"/>
      <c r="U50" s="352"/>
      <c r="V50" s="351"/>
      <c r="W50" s="353"/>
      <c r="X50" s="355"/>
      <c r="Y50" s="354"/>
      <c r="Z50" s="355"/>
      <c r="AA50" s="354"/>
      <c r="AB50" s="355"/>
      <c r="AC50" s="347"/>
      <c r="AD50" s="380"/>
      <c r="AE50" s="380"/>
      <c r="AF50" s="380"/>
      <c r="AG50" s="380"/>
      <c r="AH50" s="380"/>
      <c r="AI50" s="380"/>
      <c r="AJ50" s="380"/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68">
        <f>SUM(C42:C45)</f>
        <v>1</v>
      </c>
      <c r="D51" s="6"/>
      <c r="E51" s="6"/>
      <c r="F51" s="6"/>
      <c r="G51" s="6"/>
      <c r="H51" s="5"/>
      <c r="I51" s="5"/>
      <c r="J51" s="5"/>
      <c r="K51" s="5"/>
      <c r="L51" s="380"/>
      <c r="M51" s="356"/>
      <c r="N51" s="357"/>
      <c r="O51" s="350"/>
      <c r="P51" s="351"/>
      <c r="Q51" s="352"/>
      <c r="R51" s="358"/>
      <c r="S51" s="352"/>
      <c r="T51" s="351"/>
      <c r="U51" s="352"/>
      <c r="V51" s="358"/>
      <c r="W51" s="353"/>
      <c r="X51" s="359"/>
      <c r="Y51" s="354"/>
      <c r="Z51" s="359"/>
      <c r="AA51" s="354"/>
      <c r="AB51" s="359"/>
      <c r="AC51" s="347"/>
      <c r="AD51" s="380"/>
      <c r="AE51" s="380"/>
      <c r="AF51" s="380"/>
      <c r="AG51" s="380"/>
      <c r="AH51" s="380"/>
      <c r="AI51" s="380"/>
      <c r="AJ51" s="380"/>
      <c r="AK51" s="380"/>
      <c r="AL51" s="380"/>
      <c r="AM51" s="380"/>
      <c r="AN51" s="380"/>
      <c r="AO51" s="380"/>
      <c r="AP51" s="380"/>
      <c r="AQ51" s="380"/>
      <c r="AR51" s="380"/>
      <c r="AS51" s="380"/>
      <c r="AT51" s="380"/>
      <c r="AU51" s="380"/>
      <c r="AV51" s="380"/>
      <c r="AW51" s="380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80"/>
      <c r="M52" s="348"/>
      <c r="N52" s="349"/>
      <c r="O52" s="353"/>
      <c r="P52" s="351"/>
      <c r="Q52" s="352"/>
      <c r="R52" s="351"/>
      <c r="S52" s="352"/>
      <c r="T52" s="351"/>
      <c r="U52" s="352"/>
      <c r="V52" s="351"/>
      <c r="W52" s="353"/>
      <c r="X52" s="355"/>
      <c r="Y52" s="354"/>
      <c r="Z52" s="355"/>
      <c r="AA52" s="354"/>
      <c r="AB52" s="355"/>
      <c r="AC52" s="347"/>
      <c r="AD52" s="380"/>
      <c r="AE52" s="380"/>
      <c r="AF52" s="380"/>
      <c r="AG52" s="380"/>
      <c r="AH52" s="380"/>
      <c r="AI52" s="380"/>
      <c r="AJ52" s="380"/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80"/>
      <c r="M53" s="356"/>
      <c r="N53" s="365"/>
      <c r="O53" s="350"/>
      <c r="P53" s="351"/>
      <c r="Q53" s="352"/>
      <c r="R53" s="358"/>
      <c r="S53" s="352"/>
      <c r="T53" s="351"/>
      <c r="U53" s="352"/>
      <c r="V53" s="358"/>
      <c r="W53" s="353"/>
      <c r="X53" s="359"/>
      <c r="Y53" s="354"/>
      <c r="Z53" s="359"/>
      <c r="AA53" s="354"/>
      <c r="AB53" s="359"/>
      <c r="AC53" s="347"/>
      <c r="AD53" s="380"/>
      <c r="AE53" s="380"/>
      <c r="AF53" s="380"/>
      <c r="AG53" s="380"/>
      <c r="AH53" s="380"/>
      <c r="AI53" s="380"/>
      <c r="AJ53" s="380"/>
      <c r="AK53" s="380"/>
      <c r="AL53" s="380"/>
      <c r="AM53" s="380"/>
      <c r="AN53" s="380"/>
      <c r="AO53" s="380"/>
      <c r="AP53" s="380"/>
      <c r="AQ53" s="380"/>
      <c r="AR53" s="380"/>
      <c r="AS53" s="380"/>
      <c r="AT53" s="380"/>
      <c r="AU53" s="380"/>
      <c r="AV53" s="380"/>
      <c r="AW53" s="380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80"/>
      <c r="M54" s="360"/>
      <c r="N54" s="361"/>
      <c r="O54" s="362"/>
      <c r="P54" s="343"/>
      <c r="Q54" s="363"/>
      <c r="R54" s="343"/>
      <c r="S54" s="363"/>
      <c r="T54" s="343"/>
      <c r="U54" s="364"/>
      <c r="V54" s="343"/>
      <c r="W54" s="353"/>
      <c r="X54" s="355"/>
      <c r="Y54" s="354"/>
      <c r="Z54" s="355"/>
      <c r="AA54" s="354"/>
      <c r="AB54" s="355"/>
      <c r="AC54" s="347"/>
      <c r="AD54" s="380"/>
      <c r="AE54" s="380"/>
      <c r="AF54" s="380"/>
      <c r="AG54" s="380"/>
      <c r="AH54" s="380"/>
      <c r="AI54" s="380"/>
      <c r="AJ54" s="380"/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80"/>
      <c r="M55" s="427"/>
      <c r="N55" s="427"/>
      <c r="O55" s="360"/>
      <c r="P55" s="358"/>
      <c r="Q55" s="352"/>
      <c r="R55" s="358"/>
      <c r="S55" s="352"/>
      <c r="T55" s="358"/>
      <c r="U55" s="352"/>
      <c r="V55" s="358"/>
      <c r="W55" s="364"/>
      <c r="X55" s="359"/>
      <c r="Y55" s="354"/>
      <c r="Z55" s="359"/>
      <c r="AA55" s="354"/>
      <c r="AB55" s="359"/>
      <c r="AC55" s="347"/>
      <c r="AD55" s="380"/>
      <c r="AE55" s="380"/>
      <c r="AF55" s="380"/>
      <c r="AG55" s="380"/>
      <c r="AH55" s="380"/>
      <c r="AI55" s="380"/>
      <c r="AJ55" s="380"/>
      <c r="AK55" s="380"/>
      <c r="AL55" s="380"/>
      <c r="AM55" s="380"/>
      <c r="AN55" s="380"/>
      <c r="AO55" s="380"/>
      <c r="AP55" s="380"/>
      <c r="AQ55" s="380"/>
      <c r="AR55" s="380"/>
      <c r="AS55" s="380"/>
      <c r="AT55" s="380"/>
      <c r="AU55" s="380"/>
      <c r="AV55" s="380"/>
      <c r="AW55" s="380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80"/>
      <c r="M56" s="365"/>
      <c r="N56" s="365"/>
      <c r="O56" s="360"/>
      <c r="P56" s="358"/>
      <c r="Q56" s="352"/>
      <c r="R56" s="358"/>
      <c r="S56" s="352"/>
      <c r="T56" s="358"/>
      <c r="U56" s="352"/>
      <c r="V56" s="358"/>
      <c r="W56" s="364"/>
      <c r="X56" s="359"/>
      <c r="Y56" s="354"/>
      <c r="Z56" s="359"/>
      <c r="AA56" s="354"/>
      <c r="AB56" s="359"/>
      <c r="AC56" s="347"/>
      <c r="AD56" s="380"/>
      <c r="AE56" s="380"/>
      <c r="AF56" s="380"/>
      <c r="AG56" s="380"/>
      <c r="AH56" s="380"/>
      <c r="AI56" s="380"/>
      <c r="AJ56" s="380"/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80"/>
      <c r="M57" s="427"/>
      <c r="N57" s="427"/>
      <c r="O57" s="360"/>
      <c r="P57" s="358"/>
      <c r="Q57" s="352"/>
      <c r="R57" s="358"/>
      <c r="S57" s="352"/>
      <c r="T57" s="358"/>
      <c r="U57" s="352"/>
      <c r="V57" s="351"/>
      <c r="W57" s="364"/>
      <c r="X57" s="359"/>
      <c r="Y57" s="354"/>
      <c r="Z57" s="359"/>
      <c r="AA57" s="354"/>
      <c r="AB57" s="359"/>
      <c r="AC57" s="347"/>
      <c r="AD57" s="380"/>
      <c r="AE57" s="380"/>
      <c r="AF57" s="380"/>
      <c r="AG57" s="380"/>
      <c r="AH57" s="380"/>
      <c r="AI57" s="380"/>
      <c r="AJ57" s="380"/>
      <c r="AK57" s="380"/>
      <c r="AL57" s="380"/>
      <c r="AM57" s="380"/>
      <c r="AN57" s="380"/>
      <c r="AO57" s="380"/>
      <c r="AP57" s="380"/>
      <c r="AQ57" s="380"/>
      <c r="AR57" s="380"/>
      <c r="AS57" s="380"/>
      <c r="AT57" s="380"/>
      <c r="AU57" s="380"/>
      <c r="AV57" s="380"/>
      <c r="AW57" s="380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80"/>
      <c r="M58" s="348"/>
      <c r="N58" s="349"/>
      <c r="O58" s="350"/>
      <c r="P58" s="351"/>
      <c r="Q58" s="352"/>
      <c r="R58" s="351"/>
      <c r="S58" s="352"/>
      <c r="T58" s="351"/>
      <c r="U58" s="352"/>
      <c r="V58" s="351"/>
      <c r="W58" s="353"/>
      <c r="X58" s="355"/>
      <c r="Y58" s="354"/>
      <c r="Z58" s="355"/>
      <c r="AA58" s="354"/>
      <c r="AB58" s="355"/>
      <c r="AC58" s="347"/>
      <c r="AD58" s="380"/>
      <c r="AE58" s="380"/>
      <c r="AF58" s="380"/>
      <c r="AG58" s="380"/>
      <c r="AH58" s="380"/>
      <c r="AI58" s="380"/>
      <c r="AJ58" s="380"/>
      <c r="AK58" s="380"/>
      <c r="AL58" s="380"/>
      <c r="AM58" s="380"/>
      <c r="AN58" s="380"/>
      <c r="AO58" s="380"/>
      <c r="AP58" s="380"/>
      <c r="AQ58" s="380"/>
      <c r="AR58" s="380"/>
      <c r="AS58" s="380"/>
      <c r="AT58" s="380"/>
      <c r="AU58" s="380"/>
      <c r="AV58" s="380"/>
      <c r="AW58" s="380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80"/>
      <c r="M59" s="348"/>
      <c r="N59" s="349"/>
      <c r="O59" s="350"/>
      <c r="P59" s="351"/>
      <c r="Q59" s="352"/>
      <c r="R59" s="351"/>
      <c r="S59" s="352"/>
      <c r="T59" s="351"/>
      <c r="U59" s="352"/>
      <c r="V59" s="351"/>
      <c r="W59" s="353"/>
      <c r="X59" s="355"/>
      <c r="Y59" s="354"/>
      <c r="Z59" s="355"/>
      <c r="AA59" s="354"/>
      <c r="AB59" s="355"/>
      <c r="AC59" s="347"/>
      <c r="AD59" s="380"/>
      <c r="AE59" s="380"/>
      <c r="AF59" s="380"/>
      <c r="AG59" s="380"/>
      <c r="AH59" s="380"/>
      <c r="AI59" s="380"/>
      <c r="AJ59" s="380"/>
      <c r="AK59" s="380"/>
      <c r="AL59" s="380"/>
      <c r="AM59" s="380"/>
      <c r="AN59" s="380"/>
      <c r="AO59" s="380"/>
      <c r="AP59" s="380"/>
      <c r="AQ59" s="380"/>
      <c r="AR59" s="380"/>
      <c r="AS59" s="380"/>
      <c r="AT59" s="380"/>
      <c r="AU59" s="380"/>
      <c r="AV59" s="380"/>
      <c r="AW59" s="380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80"/>
      <c r="M60" s="348"/>
      <c r="N60" s="349"/>
      <c r="O60" s="350"/>
      <c r="P60" s="351"/>
      <c r="Q60" s="352"/>
      <c r="R60" s="351"/>
      <c r="S60" s="352"/>
      <c r="T60" s="351"/>
      <c r="U60" s="352"/>
      <c r="V60" s="351"/>
      <c r="W60" s="353"/>
      <c r="X60" s="355"/>
      <c r="Y60" s="354"/>
      <c r="Z60" s="355"/>
      <c r="AA60" s="354"/>
      <c r="AB60" s="355"/>
      <c r="AC60" s="347"/>
      <c r="AD60" s="380"/>
      <c r="AE60" s="380"/>
      <c r="AF60" s="380"/>
      <c r="AG60" s="380"/>
      <c r="AH60" s="380"/>
      <c r="AI60" s="380"/>
      <c r="AJ60" s="380"/>
      <c r="AK60" s="380"/>
      <c r="AL60" s="380"/>
      <c r="AM60" s="380"/>
      <c r="AN60" s="380"/>
      <c r="AO60" s="380"/>
      <c r="AP60" s="380"/>
      <c r="AQ60" s="380"/>
      <c r="AR60" s="380"/>
      <c r="AS60" s="380"/>
      <c r="AT60" s="380"/>
      <c r="AU60" s="380"/>
      <c r="AV60" s="380"/>
      <c r="AW60" s="380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80"/>
      <c r="M61" s="348"/>
      <c r="N61" s="357"/>
      <c r="O61" s="350"/>
      <c r="P61" s="351"/>
      <c r="Q61" s="352"/>
      <c r="R61" s="351"/>
      <c r="S61" s="352"/>
      <c r="T61" s="351"/>
      <c r="U61" s="352"/>
      <c r="V61" s="358"/>
      <c r="W61" s="353"/>
      <c r="X61" s="359"/>
      <c r="Y61" s="354"/>
      <c r="Z61" s="359"/>
      <c r="AA61" s="354"/>
      <c r="AB61" s="359"/>
      <c r="AC61" s="347"/>
      <c r="AD61" s="380"/>
      <c r="AE61" s="380"/>
      <c r="AF61" s="380"/>
      <c r="AG61" s="380"/>
      <c r="AH61" s="380"/>
      <c r="AI61" s="380"/>
      <c r="AJ61" s="380"/>
      <c r="AK61" s="380"/>
      <c r="AL61" s="380"/>
      <c r="AM61" s="380"/>
      <c r="AN61" s="380"/>
      <c r="AO61" s="380"/>
      <c r="AP61" s="380"/>
      <c r="AQ61" s="380"/>
      <c r="AR61" s="380"/>
      <c r="AS61" s="380"/>
      <c r="AT61" s="380"/>
      <c r="AU61" s="380"/>
      <c r="AV61" s="380"/>
      <c r="AW61" s="380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80"/>
      <c r="M62" s="348"/>
      <c r="N62" s="357"/>
      <c r="O62" s="350"/>
      <c r="P62" s="351"/>
      <c r="Q62" s="352"/>
      <c r="R62" s="351"/>
      <c r="S62" s="352"/>
      <c r="T62" s="351"/>
      <c r="U62" s="352"/>
      <c r="V62" s="358"/>
      <c r="W62" s="353"/>
      <c r="X62" s="355"/>
      <c r="Y62" s="354"/>
      <c r="Z62" s="355"/>
      <c r="AA62" s="354"/>
      <c r="AB62" s="355"/>
      <c r="AC62" s="347"/>
      <c r="AD62" s="380"/>
      <c r="AE62" s="380"/>
      <c r="AF62" s="380"/>
      <c r="AG62" s="380"/>
      <c r="AH62" s="380"/>
      <c r="AI62" s="380"/>
      <c r="AJ62" s="380"/>
      <c r="AK62" s="380"/>
      <c r="AL62" s="380"/>
      <c r="AM62" s="380"/>
      <c r="AN62" s="380"/>
      <c r="AO62" s="380"/>
      <c r="AP62" s="380"/>
      <c r="AQ62" s="380"/>
      <c r="AR62" s="380"/>
      <c r="AS62" s="380"/>
      <c r="AT62" s="380"/>
      <c r="AU62" s="380"/>
      <c r="AV62" s="380"/>
      <c r="AW62" s="380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80"/>
      <c r="M63" s="427"/>
      <c r="N63" s="427"/>
      <c r="O63" s="360"/>
      <c r="P63" s="358"/>
      <c r="Q63" s="352"/>
      <c r="R63" s="358"/>
      <c r="S63" s="352"/>
      <c r="T63" s="358"/>
      <c r="U63" s="352"/>
      <c r="V63" s="358"/>
      <c r="W63" s="364"/>
      <c r="X63" s="359"/>
      <c r="Y63" s="354"/>
      <c r="Z63" s="359"/>
      <c r="AA63" s="354"/>
      <c r="AB63" s="359"/>
      <c r="AC63" s="347"/>
      <c r="AD63" s="380"/>
      <c r="AE63" s="380"/>
      <c r="AF63" s="380"/>
      <c r="AG63" s="380"/>
      <c r="AH63" s="380"/>
      <c r="AI63" s="380"/>
      <c r="AJ63" s="380"/>
      <c r="AK63" s="380"/>
      <c r="AL63" s="380"/>
      <c r="AM63" s="380"/>
      <c r="AN63" s="380"/>
      <c r="AO63" s="380"/>
      <c r="AP63" s="380"/>
      <c r="AQ63" s="380"/>
      <c r="AR63" s="380"/>
      <c r="AS63" s="380"/>
      <c r="AT63" s="380"/>
      <c r="AU63" s="380"/>
      <c r="AV63" s="380"/>
      <c r="AW63" s="380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80"/>
      <c r="M64" s="428"/>
      <c r="N64" s="428"/>
      <c r="O64" s="428"/>
      <c r="P64" s="428"/>
      <c r="Q64" s="428"/>
      <c r="R64" s="428"/>
      <c r="S64" s="428"/>
      <c r="T64" s="428"/>
      <c r="U64" s="428"/>
      <c r="V64" s="428"/>
      <c r="W64" s="428"/>
      <c r="X64" s="428"/>
      <c r="Y64" s="428"/>
      <c r="Z64" s="428"/>
      <c r="AA64" s="428"/>
      <c r="AB64" s="428"/>
      <c r="AC64" s="347"/>
      <c r="AD64" s="380"/>
      <c r="AE64" s="380"/>
      <c r="AF64" s="380"/>
      <c r="AG64" s="380"/>
      <c r="AH64" s="380"/>
      <c r="AI64" s="380"/>
      <c r="AJ64" s="380"/>
      <c r="AK64" s="380"/>
      <c r="AL64" s="380"/>
      <c r="AM64" s="380"/>
      <c r="AN64" s="380"/>
      <c r="AO64" s="380"/>
      <c r="AP64" s="380"/>
      <c r="AQ64" s="380"/>
      <c r="AR64" s="380"/>
      <c r="AS64" s="380"/>
      <c r="AT64" s="380"/>
      <c r="AU64" s="380"/>
      <c r="AV64" s="380"/>
      <c r="AW64" s="380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80"/>
      <c r="M65" s="347"/>
      <c r="N65" s="342"/>
      <c r="O65" s="342"/>
      <c r="P65" s="347"/>
      <c r="Q65" s="347"/>
      <c r="R65" s="347"/>
      <c r="S65" s="347"/>
      <c r="T65" s="347"/>
      <c r="U65" s="347"/>
      <c r="V65" s="375"/>
      <c r="W65" s="375"/>
      <c r="X65" s="376"/>
      <c r="Y65" s="347"/>
      <c r="Z65" s="376"/>
      <c r="AA65" s="347"/>
      <c r="AB65" s="347"/>
      <c r="AC65" s="347"/>
      <c r="AD65" s="380"/>
      <c r="AE65" s="380"/>
      <c r="AF65" s="380"/>
      <c r="AG65" s="380"/>
      <c r="AH65" s="380"/>
      <c r="AI65" s="380"/>
      <c r="AJ65" s="380"/>
      <c r="AK65" s="380"/>
      <c r="AL65" s="380"/>
      <c r="AM65" s="380"/>
      <c r="AN65" s="380"/>
      <c r="AO65" s="380"/>
      <c r="AP65" s="380"/>
      <c r="AQ65" s="380"/>
      <c r="AR65" s="380"/>
      <c r="AS65" s="380"/>
      <c r="AT65" s="380"/>
      <c r="AU65" s="380"/>
      <c r="AV65" s="380"/>
      <c r="AW65" s="380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80"/>
      <c r="M66" s="347"/>
      <c r="N66" s="342"/>
      <c r="O66" s="342"/>
      <c r="P66" s="375"/>
      <c r="Q66" s="375"/>
      <c r="R66" s="375"/>
      <c r="S66" s="375"/>
      <c r="T66" s="375"/>
      <c r="U66" s="375"/>
      <c r="V66" s="375"/>
      <c r="W66" s="375"/>
      <c r="X66" s="376"/>
      <c r="Y66" s="347"/>
      <c r="Z66" s="376"/>
      <c r="AA66" s="347"/>
      <c r="AB66" s="347"/>
      <c r="AC66" s="347"/>
      <c r="AD66" s="380"/>
      <c r="AE66" s="380"/>
      <c r="AF66" s="380"/>
      <c r="AG66" s="380"/>
      <c r="AH66" s="380"/>
      <c r="AI66" s="380"/>
      <c r="AJ66" s="380"/>
      <c r="AK66" s="380"/>
      <c r="AL66" s="380"/>
      <c r="AM66" s="380"/>
      <c r="AN66" s="380"/>
      <c r="AO66" s="380"/>
      <c r="AP66" s="380"/>
      <c r="AQ66" s="380"/>
      <c r="AR66" s="380"/>
      <c r="AS66" s="380"/>
      <c r="AT66" s="380"/>
      <c r="AU66" s="380"/>
      <c r="AV66" s="380"/>
      <c r="AW66" s="380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80"/>
      <c r="M67" s="380"/>
      <c r="N67" s="380"/>
      <c r="O67" s="380"/>
      <c r="P67" s="380"/>
      <c r="Q67" s="380"/>
      <c r="R67" s="380"/>
      <c r="S67" s="380"/>
      <c r="T67" s="380"/>
      <c r="U67" s="380"/>
      <c r="V67" s="380"/>
      <c r="W67" s="380"/>
      <c r="X67" s="380"/>
      <c r="Y67" s="380"/>
      <c r="Z67" s="380"/>
      <c r="AA67" s="380"/>
      <c r="AB67" s="380"/>
      <c r="AC67" s="380"/>
      <c r="AD67" s="380"/>
      <c r="AE67" s="380"/>
      <c r="AF67" s="380"/>
      <c r="AG67" s="380"/>
      <c r="AH67" s="380"/>
      <c r="AI67" s="380"/>
      <c r="AJ67" s="380"/>
      <c r="AK67" s="380"/>
      <c r="AL67" s="380"/>
      <c r="AM67" s="380"/>
      <c r="AN67" s="380"/>
      <c r="AO67" s="380"/>
      <c r="AP67" s="380"/>
      <c r="AQ67" s="380"/>
      <c r="AR67" s="380"/>
      <c r="AS67" s="380"/>
      <c r="AT67" s="380"/>
      <c r="AU67" s="380"/>
      <c r="AV67" s="380"/>
      <c r="AW67" s="380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80"/>
      <c r="M68" s="380"/>
      <c r="N68" s="380"/>
      <c r="O68" s="380"/>
      <c r="P68" s="380"/>
      <c r="Q68" s="380"/>
      <c r="R68" s="380"/>
      <c r="S68" s="380"/>
      <c r="T68" s="380"/>
      <c r="U68" s="380"/>
      <c r="V68" s="380"/>
      <c r="W68" s="380"/>
      <c r="X68" s="380"/>
      <c r="Y68" s="380"/>
      <c r="Z68" s="380"/>
      <c r="AA68" s="380"/>
      <c r="AB68" s="380"/>
      <c r="AC68" s="380"/>
      <c r="AD68" s="380"/>
      <c r="AE68" s="380"/>
      <c r="AF68" s="380"/>
      <c r="AG68" s="380"/>
      <c r="AH68" s="380"/>
      <c r="AI68" s="380"/>
      <c r="AJ68" s="380"/>
      <c r="AK68" s="380"/>
      <c r="AL68" s="380"/>
      <c r="AM68" s="380"/>
      <c r="AN68" s="380"/>
      <c r="AO68" s="380"/>
      <c r="AP68" s="380"/>
      <c r="AQ68" s="380"/>
      <c r="AR68" s="380"/>
      <c r="AS68" s="380"/>
      <c r="AT68" s="380"/>
      <c r="AU68" s="380"/>
      <c r="AV68" s="380"/>
      <c r="AW68" s="380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80"/>
      <c r="M69" s="380"/>
      <c r="N69" s="380"/>
      <c r="O69" s="380"/>
      <c r="P69" s="380"/>
      <c r="Q69" s="380"/>
      <c r="R69" s="380"/>
      <c r="S69" s="380"/>
      <c r="T69" s="380"/>
      <c r="U69" s="380"/>
      <c r="V69" s="380"/>
      <c r="W69" s="380"/>
      <c r="X69" s="380"/>
      <c r="Y69" s="380"/>
      <c r="Z69" s="380"/>
      <c r="AA69" s="380"/>
      <c r="AB69" s="380"/>
      <c r="AC69" s="380"/>
      <c r="AD69" s="380"/>
      <c r="AE69" s="380"/>
      <c r="AF69" s="380"/>
      <c r="AG69" s="380"/>
      <c r="AH69" s="380"/>
      <c r="AI69" s="380"/>
      <c r="AJ69" s="380"/>
      <c r="AK69" s="380"/>
      <c r="AL69" s="380"/>
      <c r="AM69" s="380"/>
      <c r="AN69" s="380"/>
      <c r="AO69" s="380"/>
      <c r="AP69" s="380"/>
      <c r="AQ69" s="380"/>
      <c r="AR69" s="380"/>
      <c r="AS69" s="380"/>
      <c r="AT69" s="380"/>
      <c r="AU69" s="380"/>
      <c r="AV69" s="380"/>
      <c r="AW69" s="380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80"/>
      <c r="M70" s="380"/>
      <c r="N70" s="380"/>
      <c r="O70" s="380"/>
      <c r="P70" s="380"/>
      <c r="Q70" s="380"/>
      <c r="R70" s="380"/>
      <c r="S70" s="380"/>
      <c r="T70" s="380"/>
      <c r="U70" s="380"/>
      <c r="V70" s="380"/>
      <c r="W70" s="380"/>
      <c r="X70" s="380"/>
      <c r="Y70" s="380"/>
      <c r="Z70" s="380"/>
      <c r="AA70" s="380"/>
      <c r="AB70" s="380"/>
      <c r="AC70" s="380"/>
      <c r="AD70" s="380"/>
      <c r="AE70" s="380"/>
      <c r="AF70" s="380"/>
      <c r="AG70" s="380"/>
      <c r="AH70" s="380"/>
      <c r="AI70" s="380"/>
      <c r="AJ70" s="380"/>
      <c r="AK70" s="380"/>
      <c r="AL70" s="380"/>
      <c r="AM70" s="380"/>
      <c r="AN70" s="380"/>
      <c r="AO70" s="380"/>
      <c r="AP70" s="380"/>
      <c r="AQ70" s="380"/>
      <c r="AR70" s="380"/>
      <c r="AS70" s="380"/>
      <c r="AT70" s="380"/>
      <c r="AU70" s="380"/>
      <c r="AV70" s="380"/>
      <c r="AW70" s="380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80"/>
      <c r="M71" s="380"/>
      <c r="N71" s="380"/>
      <c r="O71" s="380"/>
      <c r="P71" s="380"/>
      <c r="Q71" s="380"/>
      <c r="R71" s="380"/>
      <c r="S71" s="380"/>
      <c r="T71" s="380"/>
      <c r="U71" s="380"/>
      <c r="V71" s="380"/>
      <c r="W71" s="380"/>
      <c r="X71" s="380"/>
      <c r="Y71" s="380"/>
      <c r="Z71" s="380"/>
      <c r="AA71" s="380"/>
      <c r="AB71" s="380"/>
      <c r="AC71" s="380"/>
      <c r="AD71" s="380"/>
      <c r="AE71" s="380"/>
      <c r="AF71" s="380"/>
      <c r="AG71" s="380"/>
      <c r="AH71" s="380"/>
      <c r="AI71" s="380"/>
      <c r="AJ71" s="380"/>
      <c r="AK71" s="380"/>
      <c r="AL71" s="380"/>
      <c r="AM71" s="380"/>
      <c r="AN71" s="380"/>
      <c r="AO71" s="380"/>
      <c r="AP71" s="380"/>
      <c r="AQ71" s="380"/>
      <c r="AR71" s="380"/>
      <c r="AS71" s="380"/>
      <c r="AT71" s="380"/>
      <c r="AU71" s="380"/>
      <c r="AV71" s="380"/>
      <c r="AW71" s="380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80"/>
      <c r="M72" s="380"/>
      <c r="N72" s="380"/>
      <c r="O72" s="380"/>
      <c r="P72" s="380"/>
      <c r="Q72" s="380"/>
      <c r="R72" s="380"/>
      <c r="S72" s="380"/>
      <c r="T72" s="380"/>
      <c r="U72" s="380"/>
      <c r="V72" s="380"/>
      <c r="W72" s="380"/>
      <c r="X72" s="380"/>
      <c r="Y72" s="380"/>
      <c r="Z72" s="380"/>
      <c r="AA72" s="380"/>
      <c r="AB72" s="380"/>
      <c r="AC72" s="380"/>
      <c r="AD72" s="380"/>
      <c r="AE72" s="380"/>
      <c r="AF72" s="380"/>
      <c r="AG72" s="380"/>
      <c r="AH72" s="380"/>
      <c r="AI72" s="380"/>
      <c r="AJ72" s="380"/>
      <c r="AK72" s="380"/>
      <c r="AL72" s="380"/>
      <c r="AM72" s="380"/>
      <c r="AN72" s="380"/>
      <c r="AO72" s="380"/>
      <c r="AP72" s="380"/>
      <c r="AQ72" s="380"/>
      <c r="AR72" s="380"/>
      <c r="AS72" s="380"/>
      <c r="AT72" s="380"/>
      <c r="AU72" s="380"/>
      <c r="AV72" s="380"/>
      <c r="AW72" s="380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80"/>
      <c r="M73" s="380"/>
      <c r="N73" s="380"/>
      <c r="O73" s="380"/>
      <c r="P73" s="380"/>
      <c r="Q73" s="380"/>
      <c r="R73" s="380"/>
      <c r="S73" s="380"/>
      <c r="T73" s="380"/>
      <c r="U73" s="380"/>
      <c r="V73" s="380"/>
      <c r="W73" s="380"/>
      <c r="X73" s="380"/>
      <c r="Y73" s="380"/>
      <c r="Z73" s="380"/>
      <c r="AA73" s="380"/>
      <c r="AB73" s="380"/>
      <c r="AC73" s="380"/>
      <c r="AD73" s="380"/>
      <c r="AE73" s="380"/>
      <c r="AF73" s="380"/>
      <c r="AG73" s="380"/>
      <c r="AH73" s="380"/>
      <c r="AI73" s="380"/>
      <c r="AJ73" s="380"/>
      <c r="AK73" s="380"/>
      <c r="AL73" s="380"/>
      <c r="AM73" s="380"/>
      <c r="AN73" s="380"/>
      <c r="AO73" s="380"/>
      <c r="AP73" s="380"/>
      <c r="AQ73" s="380"/>
      <c r="AR73" s="380"/>
      <c r="AS73" s="380"/>
      <c r="AT73" s="380"/>
      <c r="AU73" s="380"/>
      <c r="AV73" s="380"/>
      <c r="AW73" s="380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80"/>
      <c r="M74" s="380"/>
      <c r="N74" s="380"/>
      <c r="O74" s="380"/>
      <c r="P74" s="380"/>
      <c r="Q74" s="380"/>
      <c r="R74" s="380"/>
      <c r="S74" s="380"/>
      <c r="T74" s="380"/>
      <c r="U74" s="380"/>
      <c r="V74" s="380"/>
      <c r="W74" s="380"/>
      <c r="X74" s="380"/>
      <c r="Y74" s="380"/>
      <c r="Z74" s="380"/>
      <c r="AA74" s="380"/>
      <c r="AB74" s="380"/>
      <c r="AC74" s="380"/>
      <c r="AD74" s="380"/>
      <c r="AE74" s="380"/>
      <c r="AF74" s="380"/>
      <c r="AG74" s="380"/>
      <c r="AH74" s="380"/>
      <c r="AI74" s="380"/>
      <c r="AJ74" s="380"/>
      <c r="AK74" s="380"/>
      <c r="AL74" s="380"/>
      <c r="AM74" s="380"/>
      <c r="AN74" s="380"/>
      <c r="AO74" s="380"/>
      <c r="AP74" s="380"/>
      <c r="AQ74" s="380"/>
      <c r="AR74" s="380"/>
      <c r="AS74" s="380"/>
      <c r="AT74" s="380"/>
      <c r="AU74" s="380"/>
      <c r="AV74" s="380"/>
      <c r="AW74" s="380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80"/>
      <c r="M75" s="380"/>
      <c r="N75" s="380"/>
      <c r="O75" s="380"/>
      <c r="P75" s="380"/>
      <c r="Q75" s="380"/>
      <c r="R75" s="380"/>
      <c r="S75" s="380"/>
      <c r="T75" s="380"/>
      <c r="U75" s="380"/>
      <c r="V75" s="380"/>
      <c r="W75" s="380"/>
      <c r="X75" s="380"/>
      <c r="Y75" s="380"/>
      <c r="Z75" s="380"/>
      <c r="AA75" s="380"/>
      <c r="AB75" s="380"/>
      <c r="AC75" s="380"/>
      <c r="AD75" s="380"/>
      <c r="AE75" s="380"/>
      <c r="AF75" s="380"/>
      <c r="AG75" s="380"/>
      <c r="AH75" s="380"/>
      <c r="AI75" s="380"/>
      <c r="AJ75" s="380"/>
      <c r="AK75" s="380"/>
      <c r="AL75" s="380"/>
      <c r="AM75" s="380"/>
      <c r="AN75" s="380"/>
      <c r="AO75" s="380"/>
      <c r="AP75" s="380"/>
      <c r="AQ75" s="380"/>
      <c r="AR75" s="380"/>
      <c r="AS75" s="380"/>
      <c r="AT75" s="380"/>
      <c r="AU75" s="380"/>
      <c r="AV75" s="380"/>
      <c r="AW75" s="380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80"/>
      <c r="M76" s="380"/>
      <c r="N76" s="380"/>
      <c r="O76" s="380"/>
      <c r="P76" s="380"/>
      <c r="Q76" s="380"/>
      <c r="R76" s="380"/>
      <c r="S76" s="380"/>
      <c r="T76" s="380"/>
      <c r="U76" s="380"/>
      <c r="V76" s="380"/>
      <c r="W76" s="380"/>
      <c r="X76" s="380"/>
      <c r="Y76" s="380"/>
      <c r="Z76" s="380"/>
      <c r="AA76" s="380"/>
      <c r="AB76" s="380"/>
      <c r="AC76" s="380"/>
      <c r="AD76" s="380"/>
      <c r="AE76" s="380"/>
      <c r="AF76" s="380"/>
      <c r="AG76" s="380"/>
      <c r="AH76" s="380"/>
      <c r="AI76" s="380"/>
      <c r="AJ76" s="380"/>
      <c r="AK76" s="380"/>
      <c r="AL76" s="380"/>
      <c r="AM76" s="380"/>
      <c r="AN76" s="380"/>
      <c r="AO76" s="380"/>
      <c r="AP76" s="380"/>
      <c r="AQ76" s="380"/>
      <c r="AR76" s="380"/>
      <c r="AS76" s="380"/>
      <c r="AT76" s="380"/>
      <c r="AU76" s="380"/>
      <c r="AV76" s="380"/>
      <c r="AW76" s="380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80"/>
      <c r="M77" s="380"/>
      <c r="N77" s="380"/>
      <c r="O77" s="380"/>
      <c r="P77" s="380"/>
      <c r="Q77" s="380"/>
      <c r="R77" s="380"/>
      <c r="S77" s="380"/>
      <c r="T77" s="380"/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  <c r="AE77" s="380"/>
      <c r="AF77" s="380"/>
      <c r="AG77" s="380"/>
      <c r="AH77" s="380"/>
      <c r="AI77" s="380"/>
      <c r="AJ77" s="380"/>
      <c r="AK77" s="380"/>
      <c r="AL77" s="380"/>
      <c r="AM77" s="380"/>
      <c r="AN77" s="380"/>
      <c r="AO77" s="380"/>
      <c r="AP77" s="380"/>
      <c r="AQ77" s="380"/>
      <c r="AR77" s="380"/>
      <c r="AS77" s="380"/>
      <c r="AT77" s="380"/>
      <c r="AU77" s="380"/>
      <c r="AV77" s="380"/>
      <c r="AW77" s="380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80"/>
      <c r="M78" s="380"/>
      <c r="N78" s="380"/>
      <c r="O78" s="380"/>
      <c r="P78" s="380"/>
      <c r="Q78" s="380"/>
      <c r="R78" s="380"/>
      <c r="S78" s="380"/>
      <c r="T78" s="380"/>
      <c r="U78" s="380"/>
      <c r="V78" s="380"/>
      <c r="W78" s="380"/>
      <c r="X78" s="380"/>
      <c r="Y78" s="380"/>
      <c r="Z78" s="380"/>
      <c r="AA78" s="380"/>
      <c r="AB78" s="380"/>
      <c r="AC78" s="380"/>
      <c r="AD78" s="380"/>
      <c r="AE78" s="380"/>
      <c r="AF78" s="380"/>
      <c r="AG78" s="380"/>
      <c r="AH78" s="380"/>
      <c r="AI78" s="380"/>
      <c r="AJ78" s="380"/>
      <c r="AK78" s="380"/>
      <c r="AL78" s="380"/>
      <c r="AM78" s="380"/>
      <c r="AN78" s="380"/>
      <c r="AO78" s="380"/>
      <c r="AP78" s="380"/>
      <c r="AQ78" s="380"/>
      <c r="AR78" s="380"/>
      <c r="AS78" s="380"/>
      <c r="AT78" s="380"/>
      <c r="AU78" s="380"/>
      <c r="AV78" s="380"/>
      <c r="AW78" s="380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80"/>
      <c r="M79" s="380"/>
      <c r="N79" s="380"/>
      <c r="O79" s="380"/>
      <c r="P79" s="380"/>
      <c r="Q79" s="380"/>
      <c r="R79" s="380"/>
      <c r="S79" s="380"/>
      <c r="T79" s="380"/>
      <c r="U79" s="380"/>
      <c r="V79" s="380"/>
      <c r="W79" s="380"/>
      <c r="X79" s="380"/>
      <c r="Y79" s="380"/>
      <c r="Z79" s="380"/>
      <c r="AA79" s="380"/>
      <c r="AB79" s="380"/>
      <c r="AC79" s="380"/>
      <c r="AD79" s="380"/>
      <c r="AE79" s="380"/>
      <c r="AF79" s="380"/>
      <c r="AG79" s="380"/>
      <c r="AH79" s="380"/>
      <c r="AI79" s="380"/>
      <c r="AJ79" s="380"/>
      <c r="AK79" s="380"/>
      <c r="AL79" s="380"/>
      <c r="AM79" s="380"/>
      <c r="AN79" s="380"/>
      <c r="AO79" s="380"/>
      <c r="AP79" s="380"/>
      <c r="AQ79" s="380"/>
      <c r="AR79" s="380"/>
      <c r="AS79" s="380"/>
      <c r="AT79" s="380"/>
      <c r="AU79" s="380"/>
      <c r="AV79" s="380"/>
      <c r="AW79" s="380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80"/>
      <c r="M80" s="380"/>
      <c r="N80" s="380"/>
      <c r="O80" s="380"/>
      <c r="P80" s="380"/>
      <c r="Q80" s="380"/>
      <c r="R80" s="380"/>
      <c r="S80" s="380"/>
      <c r="T80" s="380"/>
      <c r="U80" s="380"/>
      <c r="V80" s="380"/>
      <c r="W80" s="380"/>
      <c r="X80" s="380"/>
      <c r="Y80" s="380"/>
      <c r="Z80" s="380"/>
      <c r="AA80" s="380"/>
      <c r="AB80" s="380"/>
      <c r="AC80" s="380"/>
      <c r="AD80" s="380"/>
      <c r="AE80" s="380"/>
      <c r="AF80" s="380"/>
      <c r="AG80" s="380"/>
      <c r="AH80" s="380"/>
      <c r="AI80" s="380"/>
      <c r="AJ80" s="380"/>
      <c r="AK80" s="380"/>
      <c r="AL80" s="380"/>
      <c r="AM80" s="380"/>
      <c r="AN80" s="380"/>
      <c r="AO80" s="380"/>
      <c r="AP80" s="380"/>
      <c r="AQ80" s="380"/>
      <c r="AR80" s="380"/>
      <c r="AS80" s="380"/>
      <c r="AT80" s="380"/>
      <c r="AU80" s="380"/>
      <c r="AV80" s="380"/>
      <c r="AW80" s="380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80"/>
      <c r="M81" s="380"/>
      <c r="N81" s="380"/>
      <c r="O81" s="380"/>
      <c r="P81" s="380"/>
      <c r="Q81" s="380"/>
      <c r="R81" s="380"/>
      <c r="S81" s="380"/>
      <c r="T81" s="380"/>
      <c r="U81" s="380"/>
      <c r="V81" s="380"/>
      <c r="W81" s="380"/>
      <c r="X81" s="380"/>
      <c r="Y81" s="380"/>
      <c r="Z81" s="380"/>
      <c r="AA81" s="380"/>
      <c r="AB81" s="380"/>
      <c r="AC81" s="380"/>
      <c r="AD81" s="380"/>
      <c r="AE81" s="380"/>
      <c r="AF81" s="380"/>
      <c r="AG81" s="380"/>
      <c r="AH81" s="380"/>
      <c r="AI81" s="380"/>
      <c r="AJ81" s="380"/>
      <c r="AK81" s="380"/>
      <c r="AL81" s="380"/>
      <c r="AM81" s="380"/>
      <c r="AN81" s="380"/>
      <c r="AO81" s="380"/>
      <c r="AP81" s="380"/>
      <c r="AQ81" s="380"/>
      <c r="AR81" s="380"/>
      <c r="AS81" s="380"/>
      <c r="AT81" s="380"/>
      <c r="AU81" s="380"/>
      <c r="AV81" s="380"/>
      <c r="AW81" s="380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80"/>
      <c r="M82" s="380"/>
      <c r="N82" s="380"/>
      <c r="O82" s="380"/>
      <c r="P82" s="380"/>
      <c r="Q82" s="380"/>
      <c r="R82" s="380"/>
      <c r="S82" s="380"/>
      <c r="T82" s="380"/>
      <c r="U82" s="380"/>
      <c r="V82" s="380"/>
      <c r="W82" s="380"/>
      <c r="X82" s="380"/>
      <c r="Y82" s="380"/>
      <c r="Z82" s="380"/>
      <c r="AA82" s="380"/>
      <c r="AB82" s="380"/>
      <c r="AC82" s="380"/>
      <c r="AD82" s="380"/>
      <c r="AE82" s="380"/>
      <c r="AF82" s="380"/>
      <c r="AG82" s="380"/>
      <c r="AH82" s="380"/>
      <c r="AI82" s="380"/>
      <c r="AJ82" s="380"/>
      <c r="AK82" s="380"/>
      <c r="AL82" s="380"/>
      <c r="AM82" s="380"/>
      <c r="AN82" s="380"/>
      <c r="AO82" s="380"/>
      <c r="AP82" s="380"/>
      <c r="AQ82" s="380"/>
      <c r="AR82" s="380"/>
      <c r="AS82" s="380"/>
      <c r="AT82" s="380"/>
      <c r="AU82" s="380"/>
      <c r="AV82" s="380"/>
      <c r="AW82" s="380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80"/>
      <c r="M83" s="380"/>
      <c r="N83" s="380"/>
      <c r="O83" s="380"/>
      <c r="P83" s="380"/>
      <c r="Q83" s="380"/>
      <c r="R83" s="380"/>
      <c r="S83" s="380"/>
      <c r="T83" s="380"/>
      <c r="U83" s="380"/>
      <c r="V83" s="380"/>
      <c r="W83" s="380"/>
      <c r="X83" s="380"/>
      <c r="Y83" s="380"/>
      <c r="Z83" s="380"/>
      <c r="AA83" s="380"/>
      <c r="AB83" s="380"/>
      <c r="AC83" s="380"/>
      <c r="AD83" s="380"/>
      <c r="AE83" s="380"/>
      <c r="AF83" s="380"/>
      <c r="AG83" s="380"/>
      <c r="AH83" s="380"/>
      <c r="AI83" s="380"/>
      <c r="AJ83" s="380"/>
      <c r="AK83" s="380"/>
      <c r="AL83" s="380"/>
      <c r="AM83" s="380"/>
      <c r="AN83" s="380"/>
      <c r="AO83" s="380"/>
      <c r="AP83" s="380"/>
      <c r="AQ83" s="380"/>
      <c r="AR83" s="380"/>
      <c r="AS83" s="380"/>
      <c r="AT83" s="380"/>
      <c r="AU83" s="380"/>
      <c r="AV83" s="380"/>
      <c r="AW83" s="380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80"/>
      <c r="M84" s="380"/>
      <c r="N84" s="380"/>
      <c r="O84" s="380"/>
      <c r="P84" s="380"/>
      <c r="Q84" s="380"/>
      <c r="R84" s="380"/>
      <c r="S84" s="380"/>
      <c r="T84" s="380"/>
      <c r="U84" s="380"/>
      <c r="V84" s="380"/>
      <c r="W84" s="380"/>
      <c r="X84" s="380"/>
      <c r="Y84" s="380"/>
      <c r="Z84" s="380"/>
      <c r="AA84" s="380"/>
      <c r="AB84" s="380"/>
      <c r="AC84" s="380"/>
      <c r="AD84" s="380"/>
      <c r="AE84" s="380"/>
      <c r="AF84" s="380"/>
      <c r="AG84" s="380"/>
      <c r="AH84" s="380"/>
      <c r="AI84" s="380"/>
      <c r="AJ84" s="380"/>
      <c r="AK84" s="380"/>
      <c r="AL84" s="380"/>
      <c r="AM84" s="380"/>
      <c r="AN84" s="380"/>
      <c r="AO84" s="380"/>
      <c r="AP84" s="380"/>
      <c r="AQ84" s="380"/>
      <c r="AR84" s="380"/>
      <c r="AS84" s="380"/>
      <c r="AT84" s="380"/>
      <c r="AU84" s="380"/>
      <c r="AV84" s="380"/>
      <c r="AW84" s="380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80"/>
      <c r="M85" s="380"/>
      <c r="N85" s="380"/>
      <c r="O85" s="380"/>
      <c r="P85" s="380"/>
      <c r="Q85" s="380"/>
      <c r="R85" s="380"/>
      <c r="S85" s="380"/>
      <c r="T85" s="380"/>
      <c r="U85" s="380"/>
      <c r="V85" s="380"/>
      <c r="W85" s="380"/>
      <c r="X85" s="380"/>
      <c r="Y85" s="380"/>
      <c r="Z85" s="380"/>
      <c r="AA85" s="380"/>
      <c r="AB85" s="380"/>
      <c r="AC85" s="380"/>
      <c r="AD85" s="380"/>
      <c r="AE85" s="380"/>
      <c r="AF85" s="380"/>
      <c r="AG85" s="380"/>
      <c r="AH85" s="380"/>
      <c r="AI85" s="380"/>
      <c r="AJ85" s="380"/>
      <c r="AK85" s="380"/>
      <c r="AL85" s="380"/>
      <c r="AM85" s="380"/>
      <c r="AN85" s="380"/>
      <c r="AO85" s="380"/>
      <c r="AP85" s="380"/>
      <c r="AQ85" s="380"/>
      <c r="AR85" s="380"/>
      <c r="AS85" s="380"/>
      <c r="AT85" s="380"/>
      <c r="AU85" s="380"/>
      <c r="AV85" s="380"/>
      <c r="AW85" s="380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80"/>
      <c r="M86" s="380"/>
      <c r="N86" s="380"/>
      <c r="O86" s="380"/>
      <c r="P86" s="380"/>
      <c r="Q86" s="380"/>
      <c r="R86" s="380"/>
      <c r="S86" s="380"/>
      <c r="T86" s="380"/>
      <c r="U86" s="380"/>
      <c r="V86" s="380"/>
      <c r="W86" s="380"/>
      <c r="X86" s="380"/>
      <c r="Y86" s="380"/>
      <c r="Z86" s="380"/>
      <c r="AA86" s="380"/>
      <c r="AB86" s="380"/>
      <c r="AC86" s="380"/>
      <c r="AD86" s="380"/>
      <c r="AE86" s="380"/>
      <c r="AF86" s="380"/>
      <c r="AG86" s="380"/>
      <c r="AH86" s="380"/>
      <c r="AI86" s="380"/>
      <c r="AJ86" s="380"/>
      <c r="AK86" s="380"/>
      <c r="AL86" s="380"/>
      <c r="AM86" s="380"/>
      <c r="AN86" s="380"/>
      <c r="AO86" s="380"/>
      <c r="AP86" s="380"/>
      <c r="AQ86" s="380"/>
      <c r="AR86" s="380"/>
      <c r="AS86" s="380"/>
      <c r="AT86" s="380"/>
      <c r="AU86" s="380"/>
      <c r="AV86" s="380"/>
      <c r="AW86" s="380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80"/>
      <c r="M87" s="380"/>
      <c r="N87" s="380"/>
      <c r="O87" s="380"/>
      <c r="P87" s="380"/>
      <c r="Q87" s="380"/>
      <c r="R87" s="380"/>
      <c r="S87" s="380"/>
      <c r="T87" s="380"/>
      <c r="U87" s="380"/>
      <c r="V87" s="380"/>
      <c r="W87" s="380"/>
      <c r="X87" s="380"/>
      <c r="Y87" s="380"/>
      <c r="Z87" s="380"/>
      <c r="AA87" s="380"/>
      <c r="AB87" s="380"/>
      <c r="AC87" s="380"/>
      <c r="AD87" s="380"/>
      <c r="AE87" s="380"/>
      <c r="AF87" s="380"/>
      <c r="AG87" s="380"/>
      <c r="AH87" s="380"/>
      <c r="AI87" s="380"/>
      <c r="AJ87" s="380"/>
      <c r="AK87" s="380"/>
      <c r="AL87" s="380"/>
      <c r="AM87" s="380"/>
      <c r="AN87" s="380"/>
      <c r="AO87" s="380"/>
      <c r="AP87" s="380"/>
      <c r="AQ87" s="380"/>
      <c r="AR87" s="380"/>
      <c r="AS87" s="380"/>
      <c r="AT87" s="380"/>
      <c r="AU87" s="380"/>
      <c r="AV87" s="380"/>
      <c r="AW87" s="380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80"/>
      <c r="M88" s="380"/>
      <c r="N88" s="380"/>
      <c r="O88" s="380"/>
      <c r="P88" s="380"/>
      <c r="Q88" s="380"/>
      <c r="R88" s="380"/>
      <c r="S88" s="380"/>
      <c r="T88" s="380"/>
      <c r="U88" s="380"/>
      <c r="V88" s="380"/>
      <c r="W88" s="380"/>
      <c r="X88" s="380"/>
      <c r="Y88" s="380"/>
      <c r="Z88" s="380"/>
      <c r="AA88" s="380"/>
      <c r="AB88" s="380"/>
      <c r="AC88" s="380"/>
      <c r="AD88" s="380"/>
      <c r="AE88" s="380"/>
      <c r="AF88" s="380"/>
      <c r="AG88" s="380"/>
      <c r="AH88" s="380"/>
      <c r="AI88" s="380"/>
      <c r="AJ88" s="380"/>
      <c r="AK88" s="380"/>
      <c r="AL88" s="380"/>
      <c r="AM88" s="380"/>
      <c r="AN88" s="380"/>
      <c r="AO88" s="380"/>
      <c r="AP88" s="380"/>
      <c r="AQ88" s="380"/>
      <c r="AR88" s="380"/>
      <c r="AS88" s="380"/>
      <c r="AT88" s="380"/>
      <c r="AU88" s="380"/>
      <c r="AV88" s="380"/>
      <c r="AW88" s="380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80"/>
      <c r="M89" s="380"/>
      <c r="N89" s="380"/>
      <c r="O89" s="380"/>
      <c r="P89" s="380"/>
      <c r="Q89" s="380"/>
      <c r="R89" s="380"/>
      <c r="S89" s="380"/>
      <c r="T89" s="380"/>
      <c r="U89" s="380"/>
      <c r="V89" s="380"/>
      <c r="W89" s="380"/>
      <c r="X89" s="380"/>
      <c r="Y89" s="380"/>
      <c r="Z89" s="380"/>
      <c r="AA89" s="380"/>
      <c r="AB89" s="380"/>
      <c r="AC89" s="380"/>
      <c r="AD89" s="380"/>
      <c r="AE89" s="380"/>
      <c r="AF89" s="380"/>
      <c r="AG89" s="380"/>
      <c r="AH89" s="380"/>
      <c r="AI89" s="380"/>
      <c r="AJ89" s="380"/>
      <c r="AK89" s="380"/>
      <c r="AL89" s="380"/>
      <c r="AM89" s="380"/>
      <c r="AN89" s="380"/>
      <c r="AO89" s="380"/>
      <c r="AP89" s="380"/>
      <c r="AQ89" s="380"/>
      <c r="AR89" s="380"/>
      <c r="AS89" s="380"/>
      <c r="AT89" s="380"/>
      <c r="AU89" s="380"/>
      <c r="AV89" s="380"/>
      <c r="AW89" s="380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80"/>
      <c r="M90" s="380"/>
      <c r="N90" s="380"/>
      <c r="O90" s="380"/>
      <c r="P90" s="380"/>
      <c r="Q90" s="380"/>
      <c r="R90" s="380"/>
      <c r="S90" s="380"/>
      <c r="T90" s="380"/>
      <c r="U90" s="380"/>
      <c r="V90" s="380"/>
      <c r="W90" s="380"/>
      <c r="X90" s="380"/>
      <c r="Y90" s="380"/>
      <c r="Z90" s="380"/>
      <c r="AA90" s="380"/>
      <c r="AB90" s="380"/>
      <c r="AC90" s="380"/>
      <c r="AD90" s="380"/>
      <c r="AE90" s="380"/>
      <c r="AF90" s="380"/>
      <c r="AG90" s="380"/>
      <c r="AH90" s="380"/>
      <c r="AI90" s="380"/>
      <c r="AJ90" s="380"/>
      <c r="AK90" s="380"/>
      <c r="AL90" s="380"/>
      <c r="AM90" s="380"/>
      <c r="AN90" s="380"/>
      <c r="AO90" s="380"/>
      <c r="AP90" s="380"/>
      <c r="AQ90" s="380"/>
      <c r="AR90" s="380"/>
      <c r="AS90" s="380"/>
      <c r="AT90" s="380"/>
      <c r="AU90" s="380"/>
      <c r="AV90" s="380"/>
      <c r="AW90" s="380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80"/>
      <c r="M91" s="380"/>
      <c r="N91" s="380"/>
      <c r="O91" s="380"/>
      <c r="P91" s="380"/>
      <c r="Q91" s="380"/>
      <c r="R91" s="380"/>
      <c r="S91" s="380"/>
      <c r="T91" s="380"/>
      <c r="U91" s="380"/>
      <c r="V91" s="380"/>
      <c r="W91" s="380"/>
      <c r="X91" s="380"/>
      <c r="Y91" s="380"/>
      <c r="Z91" s="380"/>
      <c r="AA91" s="380"/>
      <c r="AB91" s="380"/>
      <c r="AC91" s="380"/>
      <c r="AD91" s="380"/>
      <c r="AE91" s="380"/>
      <c r="AF91" s="380"/>
      <c r="AG91" s="380"/>
      <c r="AH91" s="380"/>
      <c r="AI91" s="380"/>
      <c r="AJ91" s="380"/>
      <c r="AK91" s="380"/>
      <c r="AL91" s="380"/>
      <c r="AM91" s="380"/>
      <c r="AN91" s="380"/>
      <c r="AO91" s="380"/>
      <c r="AP91" s="380"/>
      <c r="AQ91" s="380"/>
      <c r="AR91" s="380"/>
      <c r="AS91" s="380"/>
      <c r="AT91" s="380"/>
      <c r="AU91" s="380"/>
      <c r="AV91" s="380"/>
      <c r="AW91" s="380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80"/>
      <c r="M92" s="380"/>
      <c r="N92" s="380"/>
      <c r="O92" s="380"/>
      <c r="P92" s="380"/>
      <c r="Q92" s="380"/>
      <c r="R92" s="380"/>
      <c r="S92" s="380"/>
      <c r="T92" s="380"/>
      <c r="U92" s="380"/>
      <c r="V92" s="380"/>
      <c r="W92" s="380"/>
      <c r="X92" s="380"/>
      <c r="Y92" s="380"/>
      <c r="Z92" s="380"/>
      <c r="AA92" s="380"/>
      <c r="AB92" s="380"/>
      <c r="AC92" s="380"/>
      <c r="AD92" s="380"/>
      <c r="AE92" s="380"/>
      <c r="AF92" s="380"/>
      <c r="AG92" s="380"/>
      <c r="AH92" s="380"/>
      <c r="AI92" s="380"/>
      <c r="AJ92" s="380"/>
      <c r="AK92" s="380"/>
      <c r="AL92" s="380"/>
      <c r="AM92" s="380"/>
      <c r="AN92" s="380"/>
      <c r="AO92" s="380"/>
      <c r="AP92" s="380"/>
      <c r="AQ92" s="380"/>
      <c r="AR92" s="380"/>
      <c r="AS92" s="380"/>
      <c r="AT92" s="380"/>
      <c r="AU92" s="380"/>
      <c r="AV92" s="380"/>
      <c r="AW92" s="380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80"/>
      <c r="M93" s="380"/>
      <c r="N93" s="380"/>
      <c r="O93" s="380"/>
      <c r="P93" s="380"/>
      <c r="Q93" s="380"/>
      <c r="R93" s="380"/>
      <c r="S93" s="380"/>
      <c r="T93" s="380"/>
      <c r="U93" s="380"/>
      <c r="V93" s="380"/>
      <c r="W93" s="380"/>
      <c r="X93" s="380"/>
      <c r="Y93" s="380"/>
      <c r="Z93" s="380"/>
      <c r="AA93" s="380"/>
      <c r="AB93" s="380"/>
      <c r="AC93" s="380"/>
      <c r="AD93" s="380"/>
      <c r="AE93" s="380"/>
      <c r="AF93" s="380"/>
      <c r="AG93" s="380"/>
      <c r="AH93" s="380"/>
      <c r="AI93" s="380"/>
      <c r="AJ93" s="380"/>
      <c r="AK93" s="380"/>
      <c r="AL93" s="380"/>
      <c r="AM93" s="380"/>
      <c r="AN93" s="380"/>
      <c r="AO93" s="380"/>
      <c r="AP93" s="380"/>
      <c r="AQ93" s="380"/>
      <c r="AR93" s="380"/>
      <c r="AS93" s="380"/>
      <c r="AT93" s="380"/>
      <c r="AU93" s="380"/>
      <c r="AV93" s="380"/>
      <c r="AW93" s="380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80"/>
      <c r="M94" s="380"/>
      <c r="N94" s="380"/>
      <c r="O94" s="380"/>
      <c r="P94" s="380"/>
      <c r="Q94" s="380"/>
      <c r="R94" s="380"/>
      <c r="S94" s="380"/>
      <c r="T94" s="380"/>
      <c r="U94" s="380"/>
      <c r="V94" s="380"/>
      <c r="W94" s="380"/>
      <c r="X94" s="380"/>
      <c r="Y94" s="380"/>
      <c r="Z94" s="380"/>
      <c r="AA94" s="380"/>
      <c r="AB94" s="380"/>
      <c r="AC94" s="380"/>
      <c r="AD94" s="380"/>
      <c r="AE94" s="380"/>
      <c r="AF94" s="380"/>
      <c r="AG94" s="380"/>
      <c r="AH94" s="380"/>
      <c r="AI94" s="380"/>
      <c r="AJ94" s="380"/>
      <c r="AK94" s="380"/>
      <c r="AL94" s="380"/>
      <c r="AM94" s="380"/>
      <c r="AN94" s="380"/>
      <c r="AO94" s="380"/>
      <c r="AP94" s="380"/>
      <c r="AQ94" s="380"/>
      <c r="AR94" s="380"/>
      <c r="AS94" s="380"/>
      <c r="AT94" s="380"/>
      <c r="AU94" s="380"/>
      <c r="AV94" s="380"/>
      <c r="AW94" s="380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80"/>
      <c r="M95" s="380"/>
      <c r="N95" s="380"/>
      <c r="O95" s="380"/>
      <c r="P95" s="380"/>
      <c r="Q95" s="380"/>
      <c r="R95" s="380"/>
      <c r="S95" s="380"/>
      <c r="T95" s="380"/>
      <c r="U95" s="380"/>
      <c r="V95" s="380"/>
      <c r="W95" s="380"/>
      <c r="X95" s="380"/>
      <c r="Y95" s="380"/>
      <c r="Z95" s="380"/>
      <c r="AA95" s="380"/>
      <c r="AB95" s="380"/>
      <c r="AC95" s="380"/>
      <c r="AD95" s="380"/>
      <c r="AE95" s="380"/>
      <c r="AF95" s="380"/>
      <c r="AG95" s="380"/>
      <c r="AH95" s="380"/>
      <c r="AI95" s="380"/>
      <c r="AJ95" s="380"/>
      <c r="AK95" s="380"/>
      <c r="AL95" s="380"/>
      <c r="AM95" s="380"/>
      <c r="AN95" s="380"/>
      <c r="AO95" s="380"/>
      <c r="AP95" s="380"/>
      <c r="AQ95" s="380"/>
      <c r="AR95" s="380"/>
      <c r="AS95" s="380"/>
      <c r="AT95" s="380"/>
      <c r="AU95" s="380"/>
      <c r="AV95" s="380"/>
      <c r="AW95" s="380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80"/>
      <c r="M96" s="380"/>
      <c r="N96" s="380"/>
      <c r="O96" s="380"/>
      <c r="P96" s="380"/>
      <c r="Q96" s="380"/>
      <c r="R96" s="380"/>
      <c r="S96" s="380"/>
      <c r="T96" s="380"/>
      <c r="U96" s="380"/>
      <c r="V96" s="380"/>
      <c r="W96" s="380"/>
      <c r="X96" s="380"/>
      <c r="Y96" s="380"/>
      <c r="Z96" s="380"/>
      <c r="AA96" s="380"/>
      <c r="AB96" s="380"/>
      <c r="AC96" s="380"/>
      <c r="AD96" s="380"/>
      <c r="AE96" s="380"/>
      <c r="AF96" s="380"/>
      <c r="AG96" s="380"/>
      <c r="AH96" s="380"/>
      <c r="AI96" s="380"/>
      <c r="AJ96" s="380"/>
      <c r="AK96" s="380"/>
      <c r="AL96" s="380"/>
      <c r="AM96" s="380"/>
      <c r="AN96" s="380"/>
      <c r="AO96" s="380"/>
      <c r="AP96" s="380"/>
      <c r="AQ96" s="380"/>
      <c r="AR96" s="380"/>
      <c r="AS96" s="380"/>
      <c r="AT96" s="380"/>
      <c r="AU96" s="380"/>
      <c r="AV96" s="380"/>
      <c r="AW96" s="380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80"/>
      <c r="M97" s="380"/>
      <c r="N97" s="380"/>
      <c r="O97" s="380"/>
      <c r="P97" s="380"/>
      <c r="Q97" s="380"/>
      <c r="R97" s="380"/>
      <c r="S97" s="380"/>
      <c r="T97" s="380"/>
      <c r="U97" s="380"/>
      <c r="V97" s="380"/>
      <c r="W97" s="380"/>
      <c r="X97" s="380"/>
      <c r="Y97" s="380"/>
      <c r="Z97" s="380"/>
      <c r="AA97" s="380"/>
      <c r="AB97" s="380"/>
      <c r="AC97" s="380"/>
      <c r="AD97" s="380"/>
      <c r="AE97" s="380"/>
      <c r="AF97" s="380"/>
      <c r="AG97" s="380"/>
      <c r="AH97" s="380"/>
      <c r="AI97" s="380"/>
      <c r="AJ97" s="380"/>
      <c r="AK97" s="380"/>
      <c r="AL97" s="380"/>
      <c r="AM97" s="380"/>
      <c r="AN97" s="380"/>
      <c r="AO97" s="380"/>
      <c r="AP97" s="380"/>
      <c r="AQ97" s="380"/>
      <c r="AR97" s="380"/>
      <c r="AS97" s="380"/>
      <c r="AT97" s="380"/>
      <c r="AU97" s="380"/>
      <c r="AV97" s="380"/>
      <c r="AW97" s="380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80"/>
      <c r="M98" s="380"/>
      <c r="N98" s="380"/>
      <c r="O98" s="380"/>
      <c r="P98" s="380"/>
      <c r="Q98" s="380"/>
      <c r="R98" s="380"/>
      <c r="S98" s="380"/>
      <c r="T98" s="380"/>
      <c r="U98" s="380"/>
      <c r="V98" s="380"/>
      <c r="W98" s="380"/>
      <c r="X98" s="380"/>
      <c r="Y98" s="380"/>
      <c r="Z98" s="380"/>
      <c r="AA98" s="380"/>
      <c r="AB98" s="380"/>
      <c r="AC98" s="380"/>
      <c r="AD98" s="380"/>
      <c r="AE98" s="380"/>
      <c r="AF98" s="380"/>
      <c r="AG98" s="380"/>
      <c r="AH98" s="380"/>
      <c r="AI98" s="380"/>
      <c r="AJ98" s="380"/>
      <c r="AK98" s="380"/>
      <c r="AL98" s="380"/>
      <c r="AM98" s="380"/>
      <c r="AN98" s="380"/>
      <c r="AO98" s="380"/>
      <c r="AP98" s="380"/>
      <c r="AQ98" s="380"/>
      <c r="AR98" s="380"/>
      <c r="AS98" s="380"/>
      <c r="AT98" s="380"/>
      <c r="AU98" s="380"/>
      <c r="AV98" s="380"/>
      <c r="AW98" s="380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80"/>
      <c r="M99" s="380"/>
      <c r="N99" s="380"/>
      <c r="O99" s="380"/>
      <c r="P99" s="380"/>
      <c r="Q99" s="380"/>
      <c r="R99" s="380"/>
      <c r="S99" s="380"/>
      <c r="T99" s="380"/>
      <c r="U99" s="380"/>
      <c r="V99" s="380"/>
      <c r="W99" s="380"/>
      <c r="X99" s="380"/>
      <c r="Y99" s="380"/>
      <c r="Z99" s="380"/>
      <c r="AA99" s="380"/>
      <c r="AB99" s="380"/>
      <c r="AC99" s="380"/>
      <c r="AD99" s="380"/>
      <c r="AE99" s="380"/>
      <c r="AF99" s="380"/>
      <c r="AG99" s="380"/>
      <c r="AH99" s="380"/>
      <c r="AI99" s="380"/>
      <c r="AJ99" s="380"/>
      <c r="AK99" s="380"/>
      <c r="AL99" s="380"/>
      <c r="AM99" s="380"/>
      <c r="AN99" s="380"/>
      <c r="AO99" s="380"/>
      <c r="AP99" s="380"/>
      <c r="AQ99" s="380"/>
      <c r="AR99" s="380"/>
      <c r="AS99" s="380"/>
      <c r="AT99" s="380"/>
      <c r="AU99" s="380"/>
      <c r="AV99" s="380"/>
      <c r="AW99" s="380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80"/>
      <c r="M100" s="380"/>
      <c r="N100" s="380"/>
      <c r="O100" s="380"/>
      <c r="P100" s="380"/>
      <c r="Q100" s="380"/>
      <c r="R100" s="380"/>
      <c r="S100" s="380"/>
      <c r="T100" s="380"/>
      <c r="U100" s="380"/>
      <c r="V100" s="380"/>
      <c r="W100" s="380"/>
      <c r="X100" s="380"/>
      <c r="Y100" s="380"/>
      <c r="Z100" s="380"/>
      <c r="AA100" s="380"/>
      <c r="AB100" s="380"/>
      <c r="AC100" s="380"/>
      <c r="AD100" s="380"/>
      <c r="AE100" s="380"/>
      <c r="AF100" s="380"/>
      <c r="AG100" s="380"/>
      <c r="AH100" s="380"/>
      <c r="AI100" s="380"/>
      <c r="AJ100" s="380"/>
      <c r="AK100" s="380"/>
      <c r="AL100" s="380"/>
      <c r="AM100" s="380"/>
      <c r="AN100" s="380"/>
      <c r="AO100" s="380"/>
      <c r="AP100" s="380"/>
      <c r="AQ100" s="380"/>
      <c r="AR100" s="380"/>
      <c r="AS100" s="380"/>
      <c r="AT100" s="380"/>
      <c r="AU100" s="380"/>
      <c r="AV100" s="380"/>
      <c r="AW100" s="380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80"/>
      <c r="M101" s="380"/>
      <c r="N101" s="380"/>
      <c r="O101" s="380"/>
      <c r="P101" s="380"/>
      <c r="Q101" s="380"/>
      <c r="R101" s="380"/>
      <c r="S101" s="380"/>
      <c r="T101" s="380"/>
      <c r="U101" s="380"/>
      <c r="V101" s="380"/>
      <c r="W101" s="380"/>
      <c r="X101" s="380"/>
      <c r="Y101" s="380"/>
      <c r="Z101" s="380"/>
      <c r="AA101" s="380"/>
      <c r="AB101" s="380"/>
      <c r="AC101" s="380"/>
      <c r="AD101" s="380"/>
      <c r="AE101" s="380"/>
      <c r="AF101" s="380"/>
      <c r="AG101" s="380"/>
      <c r="AH101" s="380"/>
      <c r="AI101" s="380"/>
      <c r="AJ101" s="380"/>
      <c r="AK101" s="380"/>
      <c r="AL101" s="380"/>
      <c r="AM101" s="380"/>
      <c r="AN101" s="380"/>
      <c r="AO101" s="380"/>
      <c r="AP101" s="380"/>
      <c r="AQ101" s="380"/>
      <c r="AR101" s="380"/>
      <c r="AS101" s="380"/>
      <c r="AT101" s="380"/>
      <c r="AU101" s="380"/>
      <c r="AV101" s="380"/>
      <c r="AW101" s="380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80"/>
      <c r="M102" s="380"/>
      <c r="N102" s="380"/>
      <c r="O102" s="380"/>
      <c r="P102" s="380"/>
      <c r="Q102" s="380"/>
      <c r="R102" s="380"/>
      <c r="S102" s="380"/>
      <c r="T102" s="380"/>
      <c r="U102" s="380"/>
      <c r="V102" s="380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380"/>
      <c r="AG102" s="380"/>
      <c r="AH102" s="380"/>
      <c r="AI102" s="380"/>
      <c r="AJ102" s="380"/>
      <c r="AK102" s="380"/>
      <c r="AL102" s="380"/>
      <c r="AM102" s="380"/>
      <c r="AN102" s="380"/>
      <c r="AO102" s="380"/>
      <c r="AP102" s="380"/>
      <c r="AQ102" s="380"/>
      <c r="AR102" s="380"/>
      <c r="AS102" s="380"/>
      <c r="AT102" s="380"/>
      <c r="AU102" s="380"/>
      <c r="AV102" s="380"/>
      <c r="AW102" s="380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80"/>
      <c r="M103" s="380"/>
      <c r="N103" s="380"/>
      <c r="O103" s="380"/>
      <c r="P103" s="380"/>
      <c r="Q103" s="380"/>
      <c r="R103" s="380"/>
      <c r="S103" s="380"/>
      <c r="T103" s="380"/>
      <c r="U103" s="380"/>
      <c r="V103" s="380"/>
      <c r="W103" s="380"/>
      <c r="X103" s="380"/>
      <c r="Y103" s="380"/>
      <c r="Z103" s="380"/>
      <c r="AA103" s="380"/>
      <c r="AB103" s="380"/>
      <c r="AC103" s="380"/>
      <c r="AD103" s="380"/>
      <c r="AE103" s="380"/>
      <c r="AF103" s="380"/>
      <c r="AG103" s="380"/>
      <c r="AH103" s="380"/>
      <c r="AI103" s="380"/>
      <c r="AJ103" s="380"/>
      <c r="AK103" s="380"/>
      <c r="AL103" s="380"/>
      <c r="AM103" s="380"/>
      <c r="AN103" s="380"/>
      <c r="AO103" s="380"/>
      <c r="AP103" s="380"/>
      <c r="AQ103" s="380"/>
      <c r="AR103" s="380"/>
      <c r="AS103" s="380"/>
      <c r="AT103" s="380"/>
      <c r="AU103" s="380"/>
      <c r="AV103" s="380"/>
      <c r="AW103" s="380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80"/>
      <c r="M104" s="380"/>
      <c r="N104" s="380"/>
      <c r="O104" s="380"/>
      <c r="P104" s="380"/>
      <c r="Q104" s="380"/>
      <c r="R104" s="380"/>
      <c r="S104" s="380"/>
      <c r="T104" s="380"/>
      <c r="U104" s="380"/>
      <c r="V104" s="380"/>
      <c r="W104" s="380"/>
      <c r="X104" s="380"/>
      <c r="Y104" s="380"/>
      <c r="Z104" s="380"/>
      <c r="AA104" s="380"/>
      <c r="AB104" s="380"/>
      <c r="AC104" s="380"/>
      <c r="AD104" s="380"/>
      <c r="AE104" s="380"/>
      <c r="AF104" s="380"/>
      <c r="AG104" s="380"/>
      <c r="AH104" s="380"/>
      <c r="AI104" s="380"/>
      <c r="AJ104" s="380"/>
      <c r="AK104" s="380"/>
      <c r="AL104" s="380"/>
      <c r="AM104" s="380"/>
      <c r="AN104" s="380"/>
      <c r="AO104" s="380"/>
      <c r="AP104" s="380"/>
      <c r="AQ104" s="380"/>
      <c r="AR104" s="380"/>
      <c r="AS104" s="380"/>
      <c r="AT104" s="380"/>
      <c r="AU104" s="380"/>
      <c r="AV104" s="380"/>
      <c r="AW104" s="380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80"/>
      <c r="M105" s="380"/>
      <c r="N105" s="380"/>
      <c r="O105" s="380"/>
      <c r="P105" s="380"/>
      <c r="Q105" s="380"/>
      <c r="R105" s="380"/>
      <c r="S105" s="380"/>
      <c r="T105" s="380"/>
      <c r="U105" s="380"/>
      <c r="V105" s="380"/>
      <c r="W105" s="380"/>
      <c r="X105" s="380"/>
      <c r="Y105" s="380"/>
      <c r="Z105" s="380"/>
      <c r="AA105" s="380"/>
      <c r="AB105" s="380"/>
      <c r="AC105" s="380"/>
      <c r="AD105" s="380"/>
      <c r="AE105" s="380"/>
      <c r="AF105" s="380"/>
      <c r="AG105" s="380"/>
      <c r="AH105" s="380"/>
      <c r="AI105" s="380"/>
      <c r="AJ105" s="380"/>
      <c r="AK105" s="380"/>
      <c r="AL105" s="380"/>
      <c r="AM105" s="380"/>
      <c r="AN105" s="380"/>
      <c r="AO105" s="380"/>
      <c r="AP105" s="380"/>
      <c r="AQ105" s="380"/>
      <c r="AR105" s="380"/>
      <c r="AS105" s="380"/>
      <c r="AT105" s="380"/>
      <c r="AU105" s="380"/>
      <c r="AV105" s="380"/>
      <c r="AW105" s="380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80"/>
      <c r="M106" s="380"/>
      <c r="N106" s="380"/>
      <c r="O106" s="380"/>
      <c r="P106" s="380"/>
      <c r="Q106" s="380"/>
      <c r="R106" s="380"/>
      <c r="S106" s="380"/>
      <c r="T106" s="380"/>
      <c r="U106" s="380"/>
      <c r="V106" s="380"/>
      <c r="W106" s="380"/>
      <c r="X106" s="380"/>
      <c r="Y106" s="380"/>
      <c r="Z106" s="380"/>
      <c r="AA106" s="380"/>
      <c r="AB106" s="380"/>
      <c r="AC106" s="380"/>
      <c r="AD106" s="380"/>
      <c r="AE106" s="380"/>
      <c r="AF106" s="380"/>
      <c r="AG106" s="380"/>
      <c r="AH106" s="380"/>
      <c r="AI106" s="380"/>
      <c r="AJ106" s="380"/>
      <c r="AK106" s="380"/>
      <c r="AL106" s="380"/>
      <c r="AM106" s="380"/>
      <c r="AN106" s="380"/>
      <c r="AO106" s="380"/>
      <c r="AP106" s="380"/>
      <c r="AQ106" s="380"/>
      <c r="AR106" s="380"/>
      <c r="AS106" s="380"/>
      <c r="AT106" s="380"/>
      <c r="AU106" s="380"/>
      <c r="AV106" s="380"/>
      <c r="AW106" s="380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80"/>
      <c r="M107" s="380"/>
      <c r="N107" s="380"/>
      <c r="O107" s="380"/>
      <c r="P107" s="380"/>
      <c r="Q107" s="380"/>
      <c r="R107" s="380"/>
      <c r="S107" s="380"/>
      <c r="T107" s="380"/>
      <c r="U107" s="380"/>
      <c r="V107" s="380"/>
      <c r="W107" s="380"/>
      <c r="X107" s="380"/>
      <c r="Y107" s="380"/>
      <c r="Z107" s="380"/>
      <c r="AA107" s="380"/>
      <c r="AB107" s="380"/>
      <c r="AC107" s="380"/>
      <c r="AD107" s="380"/>
      <c r="AE107" s="380"/>
      <c r="AF107" s="380"/>
      <c r="AG107" s="380"/>
      <c r="AH107" s="380"/>
      <c r="AI107" s="380"/>
      <c r="AJ107" s="380"/>
      <c r="AK107" s="380"/>
      <c r="AL107" s="380"/>
      <c r="AM107" s="380"/>
      <c r="AN107" s="380"/>
      <c r="AO107" s="380"/>
      <c r="AP107" s="380"/>
      <c r="AQ107" s="380"/>
      <c r="AR107" s="380"/>
      <c r="AS107" s="380"/>
      <c r="AT107" s="380"/>
      <c r="AU107" s="380"/>
      <c r="AV107" s="380"/>
      <c r="AW107" s="380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80"/>
      <c r="M108" s="380"/>
      <c r="N108" s="380"/>
      <c r="O108" s="380"/>
      <c r="P108" s="380"/>
      <c r="Q108" s="380"/>
      <c r="R108" s="380"/>
      <c r="S108" s="380"/>
      <c r="T108" s="380"/>
      <c r="U108" s="380"/>
      <c r="V108" s="380"/>
      <c r="W108" s="380"/>
      <c r="X108" s="380"/>
      <c r="Y108" s="380"/>
      <c r="Z108" s="380"/>
      <c r="AA108" s="380"/>
      <c r="AB108" s="380"/>
      <c r="AC108" s="380"/>
      <c r="AD108" s="380"/>
      <c r="AE108" s="380"/>
      <c r="AF108" s="380"/>
      <c r="AG108" s="380"/>
      <c r="AH108" s="380"/>
      <c r="AI108" s="380"/>
      <c r="AJ108" s="380"/>
      <c r="AK108" s="380"/>
      <c r="AL108" s="380"/>
      <c r="AM108" s="380"/>
      <c r="AN108" s="380"/>
      <c r="AO108" s="380"/>
      <c r="AP108" s="380"/>
      <c r="AQ108" s="380"/>
      <c r="AR108" s="380"/>
      <c r="AS108" s="380"/>
      <c r="AT108" s="380"/>
      <c r="AU108" s="380"/>
      <c r="AV108" s="380"/>
      <c r="AW108" s="380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80"/>
      <c r="M109" s="380"/>
      <c r="N109" s="380"/>
      <c r="O109" s="380"/>
      <c r="P109" s="380"/>
      <c r="Q109" s="380"/>
      <c r="R109" s="380"/>
      <c r="S109" s="380"/>
      <c r="T109" s="380"/>
      <c r="U109" s="380"/>
      <c r="V109" s="380"/>
      <c r="W109" s="380"/>
      <c r="X109" s="380"/>
      <c r="Y109" s="380"/>
      <c r="Z109" s="380"/>
      <c r="AA109" s="380"/>
      <c r="AB109" s="380"/>
      <c r="AC109" s="380"/>
      <c r="AD109" s="380"/>
      <c r="AE109" s="380"/>
      <c r="AF109" s="380"/>
      <c r="AG109" s="380"/>
      <c r="AH109" s="380"/>
      <c r="AI109" s="380"/>
      <c r="AJ109" s="380"/>
      <c r="AK109" s="380"/>
      <c r="AL109" s="380"/>
      <c r="AM109" s="380"/>
      <c r="AN109" s="380"/>
      <c r="AO109" s="380"/>
      <c r="AP109" s="380"/>
      <c r="AQ109" s="380"/>
      <c r="AR109" s="380"/>
      <c r="AS109" s="380"/>
      <c r="AT109" s="380"/>
      <c r="AU109" s="380"/>
      <c r="AV109" s="380"/>
      <c r="AW109" s="380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80"/>
      <c r="M110" s="380"/>
      <c r="N110" s="380"/>
      <c r="O110" s="380"/>
      <c r="P110" s="380"/>
      <c r="Q110" s="380"/>
      <c r="R110" s="380"/>
      <c r="S110" s="380"/>
      <c r="T110" s="380"/>
      <c r="U110" s="380"/>
      <c r="V110" s="380"/>
      <c r="W110" s="380"/>
      <c r="X110" s="380"/>
      <c r="Y110" s="380"/>
      <c r="Z110" s="380"/>
      <c r="AA110" s="380"/>
      <c r="AB110" s="380"/>
      <c r="AC110" s="380"/>
      <c r="AD110" s="380"/>
      <c r="AE110" s="380"/>
      <c r="AF110" s="380"/>
      <c r="AG110" s="380"/>
      <c r="AH110" s="380"/>
      <c r="AI110" s="380"/>
      <c r="AJ110" s="380"/>
      <c r="AK110" s="380"/>
      <c r="AL110" s="380"/>
      <c r="AM110" s="380"/>
      <c r="AN110" s="380"/>
      <c r="AO110" s="380"/>
      <c r="AP110" s="380"/>
      <c r="AQ110" s="380"/>
      <c r="AR110" s="380"/>
      <c r="AS110" s="380"/>
      <c r="AT110" s="380"/>
      <c r="AU110" s="380"/>
      <c r="AV110" s="380"/>
      <c r="AW110" s="380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80"/>
      <c r="M111" s="380"/>
      <c r="N111" s="380"/>
      <c r="O111" s="380"/>
      <c r="P111" s="380"/>
      <c r="Q111" s="380"/>
      <c r="R111" s="380"/>
      <c r="S111" s="380"/>
      <c r="T111" s="380"/>
      <c r="U111" s="380"/>
      <c r="V111" s="380"/>
      <c r="W111" s="380"/>
      <c r="X111" s="380"/>
      <c r="Y111" s="380"/>
      <c r="Z111" s="380"/>
      <c r="AA111" s="380"/>
      <c r="AB111" s="380"/>
      <c r="AC111" s="380"/>
      <c r="AD111" s="380"/>
      <c r="AE111" s="380"/>
      <c r="AF111" s="380"/>
      <c r="AG111" s="380"/>
      <c r="AH111" s="380"/>
      <c r="AI111" s="380"/>
      <c r="AJ111" s="380"/>
      <c r="AK111" s="380"/>
      <c r="AL111" s="380"/>
      <c r="AM111" s="380"/>
      <c r="AN111" s="380"/>
      <c r="AO111" s="380"/>
      <c r="AP111" s="380"/>
      <c r="AQ111" s="380"/>
      <c r="AR111" s="380"/>
      <c r="AS111" s="380"/>
      <c r="AT111" s="380"/>
      <c r="AU111" s="380"/>
      <c r="AV111" s="380"/>
      <c r="AW111" s="380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80"/>
      <c r="M112" s="380"/>
      <c r="N112" s="380"/>
      <c r="O112" s="380"/>
      <c r="P112" s="380"/>
      <c r="Q112" s="380"/>
      <c r="R112" s="380"/>
      <c r="S112" s="380"/>
      <c r="T112" s="380"/>
      <c r="U112" s="380"/>
      <c r="V112" s="380"/>
      <c r="W112" s="380"/>
      <c r="X112" s="380"/>
      <c r="Y112" s="380"/>
      <c r="Z112" s="380"/>
      <c r="AA112" s="380"/>
      <c r="AB112" s="380"/>
      <c r="AC112" s="380"/>
      <c r="AD112" s="380"/>
      <c r="AE112" s="380"/>
      <c r="AF112" s="380"/>
      <c r="AG112" s="380"/>
      <c r="AH112" s="380"/>
      <c r="AI112" s="380"/>
      <c r="AJ112" s="380"/>
      <c r="AK112" s="380"/>
      <c r="AL112" s="380"/>
      <c r="AM112" s="380"/>
      <c r="AN112" s="380"/>
      <c r="AO112" s="380"/>
      <c r="AP112" s="380"/>
      <c r="AQ112" s="380"/>
      <c r="AR112" s="380"/>
      <c r="AS112" s="380"/>
      <c r="AT112" s="380"/>
      <c r="AU112" s="380"/>
      <c r="AV112" s="380"/>
      <c r="AW112" s="380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80"/>
      <c r="M113" s="380"/>
      <c r="N113" s="380"/>
      <c r="O113" s="380"/>
      <c r="P113" s="380"/>
      <c r="Q113" s="380"/>
      <c r="R113" s="380"/>
      <c r="S113" s="380"/>
      <c r="T113" s="380"/>
      <c r="U113" s="380"/>
      <c r="V113" s="380"/>
      <c r="W113" s="380"/>
      <c r="X113" s="380"/>
      <c r="Y113" s="380"/>
      <c r="Z113" s="380"/>
      <c r="AA113" s="380"/>
      <c r="AB113" s="380"/>
      <c r="AC113" s="380"/>
      <c r="AD113" s="380"/>
      <c r="AE113" s="380"/>
      <c r="AF113" s="380"/>
      <c r="AG113" s="380"/>
      <c r="AH113" s="380"/>
      <c r="AI113" s="380"/>
      <c r="AJ113" s="380"/>
      <c r="AK113" s="380"/>
      <c r="AL113" s="380"/>
      <c r="AM113" s="380"/>
      <c r="AN113" s="380"/>
      <c r="AO113" s="380"/>
      <c r="AP113" s="380"/>
      <c r="AQ113" s="380"/>
      <c r="AR113" s="380"/>
      <c r="AS113" s="380"/>
      <c r="AT113" s="380"/>
      <c r="AU113" s="380"/>
      <c r="AV113" s="380"/>
      <c r="AW113" s="380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80"/>
      <c r="M114" s="380"/>
      <c r="N114" s="380"/>
      <c r="O114" s="380"/>
      <c r="P114" s="380"/>
      <c r="Q114" s="380"/>
      <c r="R114" s="380"/>
      <c r="S114" s="380"/>
      <c r="T114" s="380"/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380"/>
      <c r="AG114" s="380"/>
      <c r="AH114" s="380"/>
      <c r="AI114" s="380"/>
      <c r="AJ114" s="380"/>
      <c r="AK114" s="380"/>
      <c r="AL114" s="380"/>
      <c r="AM114" s="380"/>
      <c r="AN114" s="380"/>
      <c r="AO114" s="380"/>
      <c r="AP114" s="380"/>
      <c r="AQ114" s="380"/>
      <c r="AR114" s="380"/>
      <c r="AS114" s="380"/>
      <c r="AT114" s="380"/>
      <c r="AU114" s="380"/>
      <c r="AV114" s="380"/>
      <c r="AW114" s="380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80"/>
      <c r="M115" s="380"/>
      <c r="N115" s="380"/>
      <c r="O115" s="380"/>
      <c r="P115" s="380"/>
      <c r="Q115" s="380"/>
      <c r="R115" s="380"/>
      <c r="S115" s="380"/>
      <c r="T115" s="380"/>
      <c r="U115" s="380"/>
      <c r="V115" s="380"/>
      <c r="W115" s="380"/>
      <c r="X115" s="380"/>
      <c r="Y115" s="380"/>
      <c r="Z115" s="380"/>
      <c r="AA115" s="380"/>
      <c r="AB115" s="380"/>
      <c r="AC115" s="380"/>
      <c r="AD115" s="380"/>
      <c r="AE115" s="380"/>
      <c r="AF115" s="380"/>
      <c r="AG115" s="380"/>
      <c r="AH115" s="380"/>
      <c r="AI115" s="380"/>
      <c r="AJ115" s="380"/>
      <c r="AK115" s="380"/>
      <c r="AL115" s="380"/>
      <c r="AM115" s="380"/>
      <c r="AN115" s="380"/>
      <c r="AO115" s="380"/>
      <c r="AP115" s="380"/>
      <c r="AQ115" s="380"/>
      <c r="AR115" s="380"/>
      <c r="AS115" s="380"/>
      <c r="AT115" s="380"/>
      <c r="AU115" s="380"/>
      <c r="AV115" s="380"/>
      <c r="AW115" s="380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80"/>
      <c r="M116" s="380"/>
      <c r="N116" s="380"/>
      <c r="O116" s="380"/>
      <c r="P116" s="380"/>
      <c r="Q116" s="380"/>
      <c r="R116" s="380"/>
      <c r="S116" s="380"/>
      <c r="T116" s="380"/>
      <c r="U116" s="380"/>
      <c r="V116" s="380"/>
      <c r="W116" s="380"/>
      <c r="X116" s="380"/>
      <c r="Y116" s="380"/>
      <c r="Z116" s="380"/>
      <c r="AA116" s="380"/>
      <c r="AB116" s="380"/>
      <c r="AC116" s="380"/>
      <c r="AD116" s="380"/>
      <c r="AE116" s="380"/>
      <c r="AF116" s="380"/>
      <c r="AG116" s="380"/>
      <c r="AH116" s="380"/>
      <c r="AI116" s="380"/>
      <c r="AJ116" s="380"/>
      <c r="AK116" s="380"/>
      <c r="AL116" s="380"/>
      <c r="AM116" s="380"/>
      <c r="AN116" s="380"/>
      <c r="AO116" s="380"/>
      <c r="AP116" s="380"/>
      <c r="AQ116" s="380"/>
      <c r="AR116" s="380"/>
      <c r="AS116" s="380"/>
      <c r="AT116" s="380"/>
      <c r="AU116" s="380"/>
      <c r="AV116" s="380"/>
      <c r="AW116" s="380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80"/>
      <c r="M117" s="380"/>
      <c r="N117" s="380"/>
      <c r="O117" s="380"/>
      <c r="P117" s="380"/>
      <c r="Q117" s="380"/>
      <c r="R117" s="380"/>
      <c r="S117" s="380"/>
      <c r="T117" s="380"/>
      <c r="U117" s="380"/>
      <c r="V117" s="380"/>
      <c r="W117" s="380"/>
      <c r="X117" s="380"/>
      <c r="Y117" s="380"/>
      <c r="Z117" s="380"/>
      <c r="AA117" s="380"/>
      <c r="AB117" s="380"/>
      <c r="AC117" s="380"/>
      <c r="AD117" s="380"/>
      <c r="AE117" s="380"/>
      <c r="AF117" s="380"/>
      <c r="AG117" s="380"/>
      <c r="AH117" s="380"/>
      <c r="AI117" s="380"/>
      <c r="AJ117" s="380"/>
      <c r="AK117" s="380"/>
      <c r="AL117" s="380"/>
      <c r="AM117" s="380"/>
      <c r="AN117" s="380"/>
      <c r="AO117" s="380"/>
      <c r="AP117" s="380"/>
      <c r="AQ117" s="380"/>
      <c r="AR117" s="380"/>
      <c r="AS117" s="380"/>
      <c r="AT117" s="380"/>
      <c r="AU117" s="380"/>
      <c r="AV117" s="380"/>
      <c r="AW117" s="380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80"/>
      <c r="M118" s="380"/>
      <c r="N118" s="380"/>
      <c r="O118" s="380"/>
      <c r="P118" s="380"/>
      <c r="Q118" s="380"/>
      <c r="R118" s="380"/>
      <c r="S118" s="380"/>
      <c r="T118" s="380"/>
      <c r="U118" s="380"/>
      <c r="V118" s="380"/>
      <c r="W118" s="380"/>
      <c r="X118" s="380"/>
      <c r="Y118" s="380"/>
      <c r="Z118" s="380"/>
      <c r="AA118" s="380"/>
      <c r="AB118" s="380"/>
      <c r="AC118" s="380"/>
      <c r="AD118" s="380"/>
      <c r="AE118" s="380"/>
      <c r="AF118" s="380"/>
      <c r="AG118" s="380"/>
      <c r="AH118" s="380"/>
      <c r="AI118" s="380"/>
      <c r="AJ118" s="380"/>
      <c r="AK118" s="380"/>
      <c r="AL118" s="380"/>
      <c r="AM118" s="380"/>
      <c r="AN118" s="380"/>
      <c r="AO118" s="380"/>
      <c r="AP118" s="380"/>
      <c r="AQ118" s="380"/>
      <c r="AR118" s="380"/>
      <c r="AS118" s="380"/>
      <c r="AT118" s="380"/>
      <c r="AU118" s="380"/>
      <c r="AV118" s="380"/>
      <c r="AW118" s="380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80"/>
      <c r="M119" s="380"/>
      <c r="N119" s="380"/>
      <c r="O119" s="380"/>
      <c r="P119" s="380"/>
      <c r="Q119" s="380"/>
      <c r="R119" s="380"/>
      <c r="S119" s="380"/>
      <c r="T119" s="380"/>
      <c r="U119" s="380"/>
      <c r="V119" s="380"/>
      <c r="W119" s="380"/>
      <c r="X119" s="380"/>
      <c r="Y119" s="380"/>
      <c r="Z119" s="380"/>
      <c r="AA119" s="380"/>
      <c r="AB119" s="380"/>
      <c r="AC119" s="380"/>
      <c r="AD119" s="380"/>
      <c r="AE119" s="380"/>
      <c r="AF119" s="380"/>
      <c r="AG119" s="380"/>
      <c r="AH119" s="380"/>
      <c r="AI119" s="380"/>
      <c r="AJ119" s="380"/>
      <c r="AK119" s="380"/>
      <c r="AL119" s="380"/>
      <c r="AM119" s="380"/>
      <c r="AN119" s="380"/>
      <c r="AO119" s="380"/>
      <c r="AP119" s="380"/>
      <c r="AQ119" s="380"/>
      <c r="AR119" s="380"/>
      <c r="AS119" s="380"/>
      <c r="AT119" s="380"/>
      <c r="AU119" s="380"/>
      <c r="AV119" s="380"/>
      <c r="AW119" s="380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80"/>
      <c r="M120" s="380"/>
      <c r="N120" s="380"/>
      <c r="O120" s="380"/>
      <c r="P120" s="380"/>
      <c r="Q120" s="380"/>
      <c r="R120" s="380"/>
      <c r="S120" s="380"/>
      <c r="T120" s="380"/>
      <c r="U120" s="380"/>
      <c r="V120" s="380"/>
      <c r="W120" s="380"/>
      <c r="X120" s="380"/>
      <c r="Y120" s="380"/>
      <c r="Z120" s="380"/>
      <c r="AA120" s="380"/>
      <c r="AB120" s="380"/>
      <c r="AC120" s="380"/>
      <c r="AD120" s="380"/>
      <c r="AE120" s="380"/>
      <c r="AF120" s="380"/>
      <c r="AG120" s="380"/>
      <c r="AH120" s="380"/>
      <c r="AI120" s="380"/>
      <c r="AJ120" s="380"/>
      <c r="AK120" s="380"/>
      <c r="AL120" s="380"/>
      <c r="AM120" s="380"/>
      <c r="AN120" s="380"/>
      <c r="AO120" s="380"/>
      <c r="AP120" s="380"/>
      <c r="AQ120" s="380"/>
      <c r="AR120" s="380"/>
      <c r="AS120" s="380"/>
      <c r="AT120" s="380"/>
      <c r="AU120" s="380"/>
      <c r="AV120" s="380"/>
      <c r="AW120" s="380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80"/>
      <c r="M121" s="380"/>
      <c r="N121" s="380"/>
      <c r="O121" s="380"/>
      <c r="P121" s="380"/>
      <c r="Q121" s="380"/>
      <c r="R121" s="380"/>
      <c r="S121" s="380"/>
      <c r="T121" s="380"/>
      <c r="U121" s="380"/>
      <c r="V121" s="380"/>
      <c r="W121" s="380"/>
      <c r="X121" s="380"/>
      <c r="Y121" s="380"/>
      <c r="Z121" s="380"/>
      <c r="AA121" s="380"/>
      <c r="AB121" s="380"/>
      <c r="AC121" s="380"/>
      <c r="AD121" s="380"/>
      <c r="AE121" s="380"/>
      <c r="AF121" s="380"/>
      <c r="AG121" s="380"/>
      <c r="AH121" s="380"/>
      <c r="AI121" s="380"/>
      <c r="AJ121" s="380"/>
      <c r="AK121" s="380"/>
      <c r="AL121" s="380"/>
      <c r="AM121" s="380"/>
      <c r="AN121" s="380"/>
      <c r="AO121" s="380"/>
      <c r="AP121" s="380"/>
      <c r="AQ121" s="380"/>
      <c r="AR121" s="380"/>
      <c r="AS121" s="380"/>
      <c r="AT121" s="380"/>
      <c r="AU121" s="380"/>
      <c r="AV121" s="380"/>
      <c r="AW121" s="380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80"/>
      <c r="M122" s="380"/>
      <c r="N122" s="380"/>
      <c r="O122" s="380"/>
      <c r="P122" s="380"/>
      <c r="Q122" s="380"/>
      <c r="R122" s="380"/>
      <c r="S122" s="380"/>
      <c r="T122" s="380"/>
      <c r="U122" s="380"/>
      <c r="V122" s="380"/>
      <c r="W122" s="380"/>
      <c r="X122" s="380"/>
      <c r="Y122" s="380"/>
      <c r="Z122" s="380"/>
      <c r="AA122" s="380"/>
      <c r="AB122" s="380"/>
      <c r="AC122" s="380"/>
      <c r="AD122" s="380"/>
      <c r="AE122" s="380"/>
      <c r="AF122" s="380"/>
      <c r="AG122" s="380"/>
      <c r="AH122" s="380"/>
      <c r="AI122" s="380"/>
      <c r="AJ122" s="380"/>
      <c r="AK122" s="380"/>
      <c r="AL122" s="380"/>
      <c r="AM122" s="380"/>
      <c r="AN122" s="380"/>
      <c r="AO122" s="380"/>
      <c r="AP122" s="380"/>
      <c r="AQ122" s="380"/>
      <c r="AR122" s="380"/>
      <c r="AS122" s="380"/>
      <c r="AT122" s="380"/>
      <c r="AU122" s="380"/>
      <c r="AV122" s="380"/>
      <c r="AW122" s="380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80"/>
      <c r="M123" s="380"/>
      <c r="N123" s="380"/>
      <c r="O123" s="380"/>
      <c r="P123" s="380"/>
      <c r="Q123" s="380"/>
      <c r="R123" s="380"/>
      <c r="S123" s="380"/>
      <c r="T123" s="380"/>
      <c r="U123" s="380"/>
      <c r="V123" s="380"/>
      <c r="W123" s="380"/>
      <c r="X123" s="380"/>
      <c r="Y123" s="380"/>
      <c r="Z123" s="380"/>
      <c r="AA123" s="380"/>
      <c r="AB123" s="380"/>
      <c r="AC123" s="380"/>
      <c r="AD123" s="380"/>
      <c r="AE123" s="380"/>
      <c r="AF123" s="380"/>
      <c r="AG123" s="380"/>
      <c r="AH123" s="380"/>
      <c r="AI123" s="380"/>
      <c r="AJ123" s="380"/>
      <c r="AK123" s="380"/>
      <c r="AL123" s="380"/>
      <c r="AM123" s="380"/>
      <c r="AN123" s="380"/>
      <c r="AO123" s="380"/>
      <c r="AP123" s="380"/>
      <c r="AQ123" s="380"/>
      <c r="AR123" s="380"/>
      <c r="AS123" s="380"/>
      <c r="AT123" s="380"/>
      <c r="AU123" s="380"/>
      <c r="AV123" s="380"/>
      <c r="AW123" s="380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80"/>
      <c r="M124" s="380"/>
      <c r="N124" s="380"/>
      <c r="O124" s="380"/>
      <c r="P124" s="380"/>
      <c r="Q124" s="380"/>
      <c r="R124" s="380"/>
      <c r="S124" s="380"/>
      <c r="T124" s="380"/>
      <c r="U124" s="380"/>
      <c r="V124" s="380"/>
      <c r="W124" s="380"/>
      <c r="X124" s="380"/>
      <c r="Y124" s="380"/>
      <c r="Z124" s="380"/>
      <c r="AA124" s="380"/>
      <c r="AB124" s="380"/>
      <c r="AC124" s="380"/>
      <c r="AD124" s="380"/>
      <c r="AE124" s="380"/>
      <c r="AF124" s="380"/>
      <c r="AG124" s="380"/>
      <c r="AH124" s="380"/>
      <c r="AI124" s="380"/>
      <c r="AJ124" s="380"/>
      <c r="AK124" s="380"/>
      <c r="AL124" s="380"/>
      <c r="AM124" s="380"/>
      <c r="AN124" s="380"/>
      <c r="AO124" s="380"/>
      <c r="AP124" s="380"/>
      <c r="AQ124" s="380"/>
      <c r="AR124" s="380"/>
      <c r="AS124" s="380"/>
      <c r="AT124" s="380"/>
      <c r="AU124" s="380"/>
      <c r="AV124" s="380"/>
      <c r="AW124" s="380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80"/>
      <c r="M125" s="380"/>
      <c r="N125" s="380"/>
      <c r="O125" s="380"/>
      <c r="P125" s="380"/>
      <c r="Q125" s="380"/>
      <c r="R125" s="380"/>
      <c r="S125" s="380"/>
      <c r="T125" s="380"/>
      <c r="U125" s="380"/>
      <c r="V125" s="380"/>
      <c r="W125" s="380"/>
      <c r="X125" s="380"/>
      <c r="Y125" s="380"/>
      <c r="Z125" s="380"/>
      <c r="AA125" s="380"/>
      <c r="AB125" s="380"/>
      <c r="AC125" s="380"/>
      <c r="AD125" s="380"/>
      <c r="AE125" s="380"/>
      <c r="AF125" s="380"/>
      <c r="AG125" s="380"/>
      <c r="AH125" s="380"/>
      <c r="AI125" s="380"/>
      <c r="AJ125" s="380"/>
      <c r="AK125" s="380"/>
      <c r="AL125" s="380"/>
      <c r="AM125" s="380"/>
      <c r="AN125" s="380"/>
      <c r="AO125" s="380"/>
      <c r="AP125" s="380"/>
      <c r="AQ125" s="380"/>
      <c r="AR125" s="380"/>
      <c r="AS125" s="380"/>
      <c r="AT125" s="380"/>
      <c r="AU125" s="380"/>
      <c r="AV125" s="380"/>
      <c r="AW125" s="380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80"/>
      <c r="M126" s="380"/>
      <c r="N126" s="380"/>
      <c r="O126" s="380"/>
      <c r="P126" s="380"/>
      <c r="Q126" s="380"/>
      <c r="R126" s="380"/>
      <c r="S126" s="380"/>
      <c r="T126" s="380"/>
      <c r="U126" s="380"/>
      <c r="V126" s="380"/>
      <c r="W126" s="380"/>
      <c r="X126" s="380"/>
      <c r="Y126" s="380"/>
      <c r="Z126" s="380"/>
      <c r="AA126" s="380"/>
      <c r="AB126" s="380"/>
      <c r="AC126" s="380"/>
      <c r="AD126" s="380"/>
      <c r="AE126" s="380"/>
      <c r="AF126" s="380"/>
      <c r="AG126" s="380"/>
      <c r="AH126" s="380"/>
      <c r="AI126" s="380"/>
      <c r="AJ126" s="380"/>
      <c r="AK126" s="380"/>
      <c r="AL126" s="380"/>
      <c r="AM126" s="380"/>
      <c r="AN126" s="380"/>
      <c r="AO126" s="380"/>
      <c r="AP126" s="380"/>
      <c r="AQ126" s="380"/>
      <c r="AR126" s="380"/>
      <c r="AS126" s="380"/>
      <c r="AT126" s="380"/>
      <c r="AU126" s="380"/>
      <c r="AV126" s="380"/>
      <c r="AW126" s="380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80"/>
      <c r="M127" s="380"/>
      <c r="N127" s="380"/>
      <c r="O127" s="380"/>
      <c r="P127" s="380"/>
      <c r="Q127" s="380"/>
      <c r="R127" s="380"/>
      <c r="S127" s="380"/>
      <c r="T127" s="380"/>
      <c r="U127" s="380"/>
      <c r="V127" s="380"/>
      <c r="W127" s="380"/>
      <c r="X127" s="380"/>
      <c r="Y127" s="380"/>
      <c r="Z127" s="380"/>
      <c r="AA127" s="380"/>
      <c r="AB127" s="380"/>
      <c r="AC127" s="380"/>
      <c r="AD127" s="380"/>
      <c r="AE127" s="380"/>
      <c r="AF127" s="380"/>
      <c r="AG127" s="380"/>
      <c r="AH127" s="380"/>
      <c r="AI127" s="380"/>
      <c r="AJ127" s="380"/>
      <c r="AK127" s="380"/>
      <c r="AL127" s="380"/>
      <c r="AM127" s="380"/>
      <c r="AN127" s="380"/>
      <c r="AO127" s="380"/>
      <c r="AP127" s="380"/>
      <c r="AQ127" s="380"/>
      <c r="AR127" s="380"/>
      <c r="AS127" s="380"/>
      <c r="AT127" s="380"/>
      <c r="AU127" s="380"/>
      <c r="AV127" s="380"/>
      <c r="AW127" s="380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80"/>
      <c r="M128" s="380"/>
      <c r="N128" s="380"/>
      <c r="O128" s="380"/>
      <c r="P128" s="380"/>
      <c r="Q128" s="380"/>
      <c r="R128" s="380"/>
      <c r="S128" s="380"/>
      <c r="T128" s="380"/>
      <c r="U128" s="380"/>
      <c r="V128" s="380"/>
      <c r="W128" s="380"/>
      <c r="X128" s="380"/>
      <c r="Y128" s="380"/>
      <c r="Z128" s="380"/>
      <c r="AA128" s="380"/>
      <c r="AB128" s="380"/>
      <c r="AC128" s="380"/>
      <c r="AD128" s="380"/>
      <c r="AE128" s="380"/>
      <c r="AF128" s="380"/>
      <c r="AG128" s="380"/>
      <c r="AH128" s="380"/>
      <c r="AI128" s="380"/>
      <c r="AJ128" s="380"/>
      <c r="AK128" s="380"/>
      <c r="AL128" s="380"/>
      <c r="AM128" s="380"/>
      <c r="AN128" s="380"/>
      <c r="AO128" s="380"/>
      <c r="AP128" s="380"/>
      <c r="AQ128" s="380"/>
      <c r="AR128" s="380"/>
      <c r="AS128" s="380"/>
      <c r="AT128" s="380"/>
      <c r="AU128" s="380"/>
      <c r="AV128" s="380"/>
      <c r="AW128" s="380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80"/>
      <c r="M129" s="380"/>
      <c r="N129" s="380"/>
      <c r="O129" s="380"/>
      <c r="P129" s="380"/>
      <c r="Q129" s="380"/>
      <c r="R129" s="380"/>
      <c r="S129" s="380"/>
      <c r="T129" s="380"/>
      <c r="U129" s="380"/>
      <c r="V129" s="380"/>
      <c r="W129" s="380"/>
      <c r="X129" s="380"/>
      <c r="Y129" s="380"/>
      <c r="Z129" s="380"/>
      <c r="AA129" s="380"/>
      <c r="AB129" s="380"/>
      <c r="AC129" s="380"/>
      <c r="AD129" s="380"/>
      <c r="AE129" s="380"/>
      <c r="AF129" s="380"/>
      <c r="AG129" s="380"/>
      <c r="AH129" s="380"/>
      <c r="AI129" s="380"/>
      <c r="AJ129" s="380"/>
      <c r="AK129" s="380"/>
      <c r="AL129" s="380"/>
      <c r="AM129" s="380"/>
      <c r="AN129" s="380"/>
      <c r="AO129" s="380"/>
      <c r="AP129" s="380"/>
      <c r="AQ129" s="380"/>
      <c r="AR129" s="380"/>
      <c r="AS129" s="380"/>
      <c r="AT129" s="380"/>
      <c r="AU129" s="380"/>
      <c r="AV129" s="380"/>
      <c r="AW129" s="380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80"/>
      <c r="M130" s="380"/>
      <c r="N130" s="380"/>
      <c r="O130" s="380"/>
      <c r="P130" s="380"/>
      <c r="Q130" s="380"/>
      <c r="R130" s="380"/>
      <c r="S130" s="380"/>
      <c r="T130" s="380"/>
      <c r="U130" s="380"/>
      <c r="V130" s="380"/>
      <c r="W130" s="380"/>
      <c r="X130" s="380"/>
      <c r="Y130" s="380"/>
      <c r="Z130" s="380"/>
      <c r="AA130" s="380"/>
      <c r="AB130" s="380"/>
      <c r="AC130" s="380"/>
      <c r="AD130" s="380"/>
      <c r="AE130" s="380"/>
      <c r="AF130" s="380"/>
      <c r="AG130" s="380"/>
      <c r="AH130" s="380"/>
      <c r="AI130" s="380"/>
      <c r="AJ130" s="380"/>
      <c r="AK130" s="380"/>
      <c r="AL130" s="380"/>
      <c r="AM130" s="380"/>
      <c r="AN130" s="380"/>
      <c r="AO130" s="380"/>
      <c r="AP130" s="380"/>
      <c r="AQ130" s="380"/>
      <c r="AR130" s="380"/>
      <c r="AS130" s="380"/>
      <c r="AT130" s="380"/>
      <c r="AU130" s="380"/>
      <c r="AV130" s="380"/>
      <c r="AW130" s="380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80"/>
      <c r="M131" s="380"/>
      <c r="N131" s="380"/>
      <c r="O131" s="380"/>
      <c r="P131" s="380"/>
      <c r="Q131" s="380"/>
      <c r="R131" s="380"/>
      <c r="S131" s="380"/>
      <c r="T131" s="380"/>
      <c r="U131" s="380"/>
      <c r="V131" s="380"/>
      <c r="W131" s="380"/>
      <c r="X131" s="380"/>
      <c r="Y131" s="380"/>
      <c r="Z131" s="380"/>
      <c r="AA131" s="380"/>
      <c r="AB131" s="380"/>
      <c r="AC131" s="380"/>
      <c r="AD131" s="380"/>
      <c r="AE131" s="380"/>
      <c r="AF131" s="380"/>
      <c r="AG131" s="380"/>
      <c r="AH131" s="380"/>
      <c r="AI131" s="380"/>
      <c r="AJ131" s="380"/>
      <c r="AK131" s="380"/>
      <c r="AL131" s="380"/>
      <c r="AM131" s="380"/>
      <c r="AN131" s="380"/>
      <c r="AO131" s="380"/>
      <c r="AP131" s="380"/>
      <c r="AQ131" s="380"/>
      <c r="AR131" s="380"/>
      <c r="AS131" s="380"/>
      <c r="AT131" s="380"/>
      <c r="AU131" s="380"/>
      <c r="AV131" s="380"/>
      <c r="AW131" s="380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80"/>
      <c r="M132" s="380"/>
      <c r="N132" s="380"/>
      <c r="O132" s="380"/>
      <c r="P132" s="380"/>
      <c r="Q132" s="380"/>
      <c r="R132" s="380"/>
      <c r="S132" s="380"/>
      <c r="T132" s="380"/>
      <c r="U132" s="380"/>
      <c r="V132" s="380"/>
      <c r="W132" s="380"/>
      <c r="X132" s="380"/>
      <c r="Y132" s="380"/>
      <c r="Z132" s="380"/>
      <c r="AA132" s="380"/>
      <c r="AB132" s="380"/>
      <c r="AC132" s="380"/>
      <c r="AD132" s="380"/>
      <c r="AE132" s="380"/>
      <c r="AF132" s="380"/>
      <c r="AG132" s="380"/>
      <c r="AH132" s="380"/>
      <c r="AI132" s="380"/>
      <c r="AJ132" s="380"/>
      <c r="AK132" s="380"/>
      <c r="AL132" s="380"/>
      <c r="AM132" s="380"/>
      <c r="AN132" s="380"/>
      <c r="AO132" s="380"/>
      <c r="AP132" s="380"/>
      <c r="AQ132" s="380"/>
      <c r="AR132" s="380"/>
      <c r="AS132" s="380"/>
      <c r="AT132" s="380"/>
      <c r="AU132" s="380"/>
      <c r="AV132" s="380"/>
      <c r="AW132" s="380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80"/>
      <c r="M133" s="380"/>
      <c r="N133" s="380"/>
      <c r="O133" s="380"/>
      <c r="P133" s="380"/>
      <c r="Q133" s="380"/>
      <c r="R133" s="380"/>
      <c r="S133" s="380"/>
      <c r="T133" s="380"/>
      <c r="U133" s="380"/>
      <c r="V133" s="380"/>
      <c r="W133" s="380"/>
      <c r="X133" s="380"/>
      <c r="Y133" s="380"/>
      <c r="Z133" s="380"/>
      <c r="AA133" s="380"/>
      <c r="AB133" s="380"/>
      <c r="AC133" s="380"/>
      <c r="AD133" s="380"/>
      <c r="AE133" s="380"/>
      <c r="AF133" s="380"/>
      <c r="AG133" s="380"/>
      <c r="AH133" s="380"/>
      <c r="AI133" s="380"/>
      <c r="AJ133" s="380"/>
      <c r="AK133" s="380"/>
      <c r="AL133" s="380"/>
      <c r="AM133" s="380"/>
      <c r="AN133" s="380"/>
      <c r="AO133" s="380"/>
      <c r="AP133" s="380"/>
      <c r="AQ133" s="380"/>
      <c r="AR133" s="380"/>
      <c r="AS133" s="380"/>
      <c r="AT133" s="380"/>
      <c r="AU133" s="380"/>
      <c r="AV133" s="380"/>
      <c r="AW133" s="380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80"/>
      <c r="M134" s="380"/>
      <c r="N134" s="380"/>
      <c r="O134" s="380"/>
      <c r="P134" s="380"/>
      <c r="Q134" s="380"/>
      <c r="R134" s="380"/>
      <c r="S134" s="380"/>
      <c r="T134" s="380"/>
      <c r="U134" s="380"/>
      <c r="V134" s="380"/>
      <c r="W134" s="380"/>
      <c r="X134" s="380"/>
      <c r="Y134" s="380"/>
      <c r="Z134" s="380"/>
      <c r="AA134" s="380"/>
      <c r="AB134" s="380"/>
      <c r="AC134" s="380"/>
      <c r="AD134" s="380"/>
      <c r="AE134" s="380"/>
      <c r="AF134" s="380"/>
      <c r="AG134" s="380"/>
      <c r="AH134" s="380"/>
      <c r="AI134" s="380"/>
      <c r="AJ134" s="380"/>
      <c r="AK134" s="380"/>
      <c r="AL134" s="380"/>
      <c r="AM134" s="380"/>
      <c r="AN134" s="380"/>
      <c r="AO134" s="380"/>
      <c r="AP134" s="380"/>
      <c r="AQ134" s="380"/>
      <c r="AR134" s="380"/>
      <c r="AS134" s="380"/>
      <c r="AT134" s="380"/>
      <c r="AU134" s="380"/>
      <c r="AV134" s="380"/>
      <c r="AW134" s="380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80"/>
      <c r="M135" s="380"/>
      <c r="N135" s="380"/>
      <c r="O135" s="380"/>
      <c r="P135" s="380"/>
      <c r="Q135" s="380"/>
      <c r="R135" s="380"/>
      <c r="S135" s="380"/>
      <c r="T135" s="380"/>
      <c r="U135" s="380"/>
      <c r="V135" s="380"/>
      <c r="W135" s="380"/>
      <c r="X135" s="380"/>
      <c r="Y135" s="380"/>
      <c r="Z135" s="380"/>
      <c r="AA135" s="380"/>
      <c r="AB135" s="380"/>
      <c r="AC135" s="380"/>
      <c r="AD135" s="380"/>
      <c r="AE135" s="380"/>
      <c r="AF135" s="380"/>
      <c r="AG135" s="380"/>
      <c r="AH135" s="380"/>
      <c r="AI135" s="380"/>
      <c r="AJ135" s="380"/>
      <c r="AK135" s="380"/>
      <c r="AL135" s="380"/>
      <c r="AM135" s="380"/>
      <c r="AN135" s="380"/>
      <c r="AO135" s="380"/>
      <c r="AP135" s="380"/>
      <c r="AQ135" s="380"/>
      <c r="AR135" s="380"/>
      <c r="AS135" s="380"/>
      <c r="AT135" s="380"/>
      <c r="AU135" s="380"/>
      <c r="AV135" s="380"/>
      <c r="AW135" s="380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80"/>
      <c r="M136" s="380"/>
      <c r="N136" s="380"/>
      <c r="O136" s="380"/>
      <c r="P136" s="380"/>
      <c r="Q136" s="380"/>
      <c r="R136" s="380"/>
      <c r="S136" s="380"/>
      <c r="T136" s="380"/>
      <c r="U136" s="380"/>
      <c r="V136" s="380"/>
      <c r="W136" s="380"/>
      <c r="X136" s="380"/>
      <c r="Y136" s="380"/>
      <c r="Z136" s="380"/>
      <c r="AA136" s="380"/>
      <c r="AB136" s="380"/>
      <c r="AC136" s="380"/>
      <c r="AD136" s="380"/>
      <c r="AE136" s="380"/>
      <c r="AF136" s="380"/>
      <c r="AG136" s="380"/>
      <c r="AH136" s="380"/>
      <c r="AI136" s="380"/>
      <c r="AJ136" s="380"/>
      <c r="AK136" s="380"/>
      <c r="AL136" s="380"/>
      <c r="AM136" s="380"/>
      <c r="AN136" s="380"/>
      <c r="AO136" s="380"/>
      <c r="AP136" s="380"/>
      <c r="AQ136" s="380"/>
      <c r="AR136" s="380"/>
      <c r="AS136" s="380"/>
      <c r="AT136" s="380"/>
      <c r="AU136" s="380"/>
      <c r="AV136" s="380"/>
      <c r="AW136" s="380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80"/>
      <c r="M137" s="380"/>
      <c r="N137" s="380"/>
      <c r="O137" s="380"/>
      <c r="P137" s="380"/>
      <c r="Q137" s="380"/>
      <c r="R137" s="380"/>
      <c r="S137" s="380"/>
      <c r="T137" s="380"/>
      <c r="U137" s="380"/>
      <c r="V137" s="380"/>
      <c r="W137" s="380"/>
      <c r="X137" s="380"/>
      <c r="Y137" s="380"/>
      <c r="Z137" s="380"/>
      <c r="AA137" s="380"/>
      <c r="AB137" s="380"/>
      <c r="AC137" s="380"/>
      <c r="AD137" s="380"/>
      <c r="AE137" s="380"/>
      <c r="AF137" s="380"/>
      <c r="AG137" s="380"/>
      <c r="AH137" s="380"/>
      <c r="AI137" s="380"/>
      <c r="AJ137" s="380"/>
      <c r="AK137" s="380"/>
      <c r="AL137" s="380"/>
      <c r="AM137" s="380"/>
      <c r="AN137" s="380"/>
      <c r="AO137" s="380"/>
      <c r="AP137" s="380"/>
      <c r="AQ137" s="380"/>
      <c r="AR137" s="380"/>
      <c r="AS137" s="380"/>
      <c r="AT137" s="380"/>
      <c r="AU137" s="380"/>
      <c r="AV137" s="380"/>
      <c r="AW137" s="380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80"/>
      <c r="M138" s="380"/>
      <c r="N138" s="380"/>
      <c r="O138" s="380"/>
      <c r="P138" s="380"/>
      <c r="Q138" s="380"/>
      <c r="R138" s="380"/>
      <c r="S138" s="380"/>
      <c r="T138" s="380"/>
      <c r="U138" s="380"/>
      <c r="V138" s="380"/>
      <c r="W138" s="380"/>
      <c r="X138" s="380"/>
      <c r="Y138" s="380"/>
      <c r="Z138" s="380"/>
      <c r="AA138" s="380"/>
      <c r="AB138" s="380"/>
      <c r="AC138" s="380"/>
      <c r="AD138" s="380"/>
      <c r="AE138" s="380"/>
      <c r="AF138" s="380"/>
      <c r="AG138" s="380"/>
      <c r="AH138" s="380"/>
      <c r="AI138" s="380"/>
      <c r="AJ138" s="380"/>
      <c r="AK138" s="380"/>
      <c r="AL138" s="380"/>
      <c r="AM138" s="380"/>
      <c r="AN138" s="380"/>
      <c r="AO138" s="380"/>
      <c r="AP138" s="380"/>
      <c r="AQ138" s="380"/>
      <c r="AR138" s="380"/>
      <c r="AS138" s="380"/>
      <c r="AT138" s="380"/>
      <c r="AU138" s="380"/>
      <c r="AV138" s="380"/>
      <c r="AW138" s="380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80"/>
      <c r="M139" s="380"/>
      <c r="N139" s="380"/>
      <c r="O139" s="380"/>
      <c r="P139" s="380"/>
      <c r="Q139" s="380"/>
      <c r="R139" s="380"/>
      <c r="S139" s="380"/>
      <c r="T139" s="380"/>
      <c r="U139" s="380"/>
      <c r="V139" s="380"/>
      <c r="W139" s="380"/>
      <c r="X139" s="380"/>
      <c r="Y139" s="380"/>
      <c r="Z139" s="380"/>
      <c r="AA139" s="380"/>
      <c r="AB139" s="380"/>
      <c r="AC139" s="380"/>
      <c r="AD139" s="380"/>
      <c r="AE139" s="380"/>
      <c r="AF139" s="380"/>
      <c r="AG139" s="380"/>
      <c r="AH139" s="380"/>
      <c r="AI139" s="380"/>
      <c r="AJ139" s="380"/>
      <c r="AK139" s="380"/>
      <c r="AL139" s="380"/>
      <c r="AM139" s="380"/>
      <c r="AN139" s="380"/>
      <c r="AO139" s="380"/>
      <c r="AP139" s="380"/>
      <c r="AQ139" s="380"/>
      <c r="AR139" s="380"/>
      <c r="AS139" s="380"/>
      <c r="AT139" s="380"/>
      <c r="AU139" s="380"/>
      <c r="AV139" s="380"/>
      <c r="AW139" s="380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80"/>
      <c r="M140" s="380"/>
      <c r="N140" s="380"/>
      <c r="O140" s="380"/>
      <c r="P140" s="380"/>
      <c r="Q140" s="380"/>
      <c r="R140" s="380"/>
      <c r="S140" s="380"/>
      <c r="T140" s="380"/>
      <c r="U140" s="380"/>
      <c r="V140" s="380"/>
      <c r="W140" s="380"/>
      <c r="X140" s="380"/>
      <c r="Y140" s="380"/>
      <c r="Z140" s="380"/>
      <c r="AA140" s="380"/>
      <c r="AB140" s="380"/>
      <c r="AC140" s="380"/>
      <c r="AD140" s="380"/>
      <c r="AE140" s="380"/>
      <c r="AF140" s="380"/>
      <c r="AG140" s="380"/>
      <c r="AH140" s="380"/>
      <c r="AI140" s="380"/>
      <c r="AJ140" s="380"/>
      <c r="AK140" s="380"/>
      <c r="AL140" s="380"/>
      <c r="AM140" s="380"/>
      <c r="AN140" s="380"/>
      <c r="AO140" s="380"/>
      <c r="AP140" s="380"/>
      <c r="AQ140" s="380"/>
      <c r="AR140" s="380"/>
      <c r="AS140" s="380"/>
      <c r="AT140" s="380"/>
      <c r="AU140" s="380"/>
      <c r="AV140" s="380"/>
      <c r="AW140" s="380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80"/>
      <c r="M141" s="380"/>
      <c r="N141" s="380"/>
      <c r="O141" s="380"/>
      <c r="P141" s="380"/>
      <c r="Q141" s="380"/>
      <c r="R141" s="380"/>
      <c r="S141" s="380"/>
      <c r="T141" s="380"/>
      <c r="U141" s="380"/>
      <c r="V141" s="380"/>
      <c r="W141" s="380"/>
      <c r="X141" s="380"/>
      <c r="Y141" s="380"/>
      <c r="Z141" s="380"/>
      <c r="AA141" s="380"/>
      <c r="AB141" s="380"/>
      <c r="AC141" s="380"/>
      <c r="AD141" s="380"/>
      <c r="AE141" s="380"/>
      <c r="AF141" s="380"/>
      <c r="AG141" s="380"/>
      <c r="AH141" s="380"/>
      <c r="AI141" s="380"/>
      <c r="AJ141" s="380"/>
      <c r="AK141" s="380"/>
      <c r="AL141" s="380"/>
      <c r="AM141" s="380"/>
      <c r="AN141" s="380"/>
      <c r="AO141" s="380"/>
      <c r="AP141" s="380"/>
      <c r="AQ141" s="380"/>
      <c r="AR141" s="380"/>
      <c r="AS141" s="380"/>
      <c r="AT141" s="380"/>
      <c r="AU141" s="380"/>
      <c r="AV141" s="380"/>
      <c r="AW141" s="380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80"/>
      <c r="M142" s="380"/>
      <c r="N142" s="380"/>
      <c r="O142" s="380"/>
      <c r="P142" s="380"/>
      <c r="Q142" s="380"/>
      <c r="R142" s="380"/>
      <c r="S142" s="380"/>
      <c r="T142" s="380"/>
      <c r="U142" s="380"/>
      <c r="V142" s="380"/>
      <c r="W142" s="380"/>
      <c r="X142" s="380"/>
      <c r="Y142" s="380"/>
      <c r="Z142" s="380"/>
      <c r="AA142" s="380"/>
      <c r="AB142" s="380"/>
      <c r="AC142" s="380"/>
      <c r="AD142" s="380"/>
      <c r="AE142" s="380"/>
      <c r="AF142" s="380"/>
      <c r="AG142" s="380"/>
      <c r="AH142" s="380"/>
      <c r="AI142" s="380"/>
      <c r="AJ142" s="380"/>
      <c r="AK142" s="380"/>
      <c r="AL142" s="380"/>
      <c r="AM142" s="380"/>
      <c r="AN142" s="380"/>
      <c r="AO142" s="380"/>
      <c r="AP142" s="380"/>
      <c r="AQ142" s="380"/>
      <c r="AR142" s="380"/>
      <c r="AS142" s="380"/>
      <c r="AT142" s="380"/>
      <c r="AU142" s="380"/>
      <c r="AV142" s="380"/>
      <c r="AW142" s="380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80"/>
      <c r="M143" s="380"/>
      <c r="N143" s="380"/>
      <c r="O143" s="380"/>
      <c r="P143" s="380"/>
      <c r="Q143" s="380"/>
      <c r="R143" s="380"/>
      <c r="S143" s="380"/>
      <c r="T143" s="380"/>
      <c r="U143" s="380"/>
      <c r="V143" s="380"/>
      <c r="W143" s="380"/>
      <c r="X143" s="380"/>
      <c r="Y143" s="380"/>
      <c r="Z143" s="380"/>
      <c r="AA143" s="380"/>
      <c r="AB143" s="380"/>
      <c r="AC143" s="380"/>
      <c r="AD143" s="380"/>
      <c r="AE143" s="380"/>
      <c r="AF143" s="380"/>
      <c r="AG143" s="380"/>
      <c r="AH143" s="380"/>
      <c r="AI143" s="380"/>
      <c r="AJ143" s="380"/>
      <c r="AK143" s="380"/>
      <c r="AL143" s="380"/>
      <c r="AM143" s="380"/>
      <c r="AN143" s="380"/>
      <c r="AO143" s="380"/>
      <c r="AP143" s="380"/>
      <c r="AQ143" s="380"/>
      <c r="AR143" s="380"/>
      <c r="AS143" s="380"/>
      <c r="AT143" s="380"/>
      <c r="AU143" s="380"/>
      <c r="AV143" s="380"/>
      <c r="AW143" s="380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80"/>
      <c r="M144" s="380"/>
      <c r="N144" s="380"/>
      <c r="O144" s="380"/>
      <c r="P144" s="380"/>
      <c r="Q144" s="380"/>
      <c r="R144" s="380"/>
      <c r="S144" s="380"/>
      <c r="T144" s="380"/>
      <c r="U144" s="380"/>
      <c r="V144" s="380"/>
      <c r="W144" s="380"/>
      <c r="X144" s="380"/>
      <c r="Y144" s="380"/>
      <c r="Z144" s="380"/>
      <c r="AA144" s="380"/>
      <c r="AB144" s="380"/>
      <c r="AC144" s="380"/>
      <c r="AD144" s="380"/>
      <c r="AE144" s="380"/>
      <c r="AF144" s="380"/>
      <c r="AG144" s="380"/>
      <c r="AH144" s="380"/>
      <c r="AI144" s="380"/>
      <c r="AJ144" s="380"/>
      <c r="AK144" s="380"/>
      <c r="AL144" s="380"/>
      <c r="AM144" s="380"/>
      <c r="AN144" s="380"/>
      <c r="AO144" s="380"/>
      <c r="AP144" s="380"/>
      <c r="AQ144" s="380"/>
      <c r="AR144" s="380"/>
      <c r="AS144" s="380"/>
      <c r="AT144" s="380"/>
      <c r="AU144" s="380"/>
      <c r="AV144" s="380"/>
      <c r="AW144" s="380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80"/>
      <c r="M145" s="380"/>
      <c r="N145" s="380"/>
      <c r="O145" s="380"/>
      <c r="P145" s="380"/>
      <c r="Q145" s="380"/>
      <c r="R145" s="380"/>
      <c r="S145" s="380"/>
      <c r="T145" s="380"/>
      <c r="U145" s="380"/>
      <c r="V145" s="380"/>
      <c r="W145" s="380"/>
      <c r="X145" s="380"/>
      <c r="Y145" s="380"/>
      <c r="Z145" s="380"/>
      <c r="AA145" s="380"/>
      <c r="AB145" s="380"/>
      <c r="AC145" s="380"/>
      <c r="AD145" s="380"/>
      <c r="AE145" s="380"/>
      <c r="AF145" s="380"/>
      <c r="AG145" s="380"/>
      <c r="AH145" s="380"/>
      <c r="AI145" s="380"/>
      <c r="AJ145" s="380"/>
      <c r="AK145" s="380"/>
      <c r="AL145" s="380"/>
      <c r="AM145" s="380"/>
      <c r="AN145" s="380"/>
      <c r="AO145" s="380"/>
      <c r="AP145" s="380"/>
      <c r="AQ145" s="380"/>
      <c r="AR145" s="380"/>
      <c r="AS145" s="380"/>
      <c r="AT145" s="380"/>
      <c r="AU145" s="380"/>
      <c r="AV145" s="380"/>
      <c r="AW145" s="380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80"/>
      <c r="M146" s="380"/>
      <c r="N146" s="380"/>
      <c r="O146" s="380"/>
      <c r="P146" s="380"/>
      <c r="Q146" s="380"/>
      <c r="R146" s="380"/>
      <c r="S146" s="380"/>
      <c r="T146" s="380"/>
      <c r="U146" s="380"/>
      <c r="V146" s="380"/>
      <c r="W146" s="380"/>
      <c r="X146" s="380"/>
      <c r="Y146" s="380"/>
      <c r="Z146" s="380"/>
      <c r="AA146" s="380"/>
      <c r="AB146" s="380"/>
      <c r="AC146" s="380"/>
      <c r="AD146" s="380"/>
      <c r="AE146" s="380"/>
      <c r="AF146" s="380"/>
      <c r="AG146" s="380"/>
      <c r="AH146" s="380"/>
      <c r="AI146" s="380"/>
      <c r="AJ146" s="380"/>
      <c r="AK146" s="380"/>
      <c r="AL146" s="380"/>
      <c r="AM146" s="380"/>
      <c r="AN146" s="380"/>
      <c r="AO146" s="380"/>
      <c r="AP146" s="380"/>
      <c r="AQ146" s="380"/>
      <c r="AR146" s="380"/>
      <c r="AS146" s="380"/>
      <c r="AT146" s="380"/>
      <c r="AU146" s="380"/>
      <c r="AV146" s="380"/>
      <c r="AW146" s="380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80"/>
      <c r="M147" s="380"/>
      <c r="N147" s="380"/>
      <c r="O147" s="380"/>
      <c r="P147" s="380"/>
      <c r="Q147" s="380"/>
      <c r="R147" s="380"/>
      <c r="S147" s="380"/>
      <c r="T147" s="380"/>
      <c r="U147" s="380"/>
      <c r="V147" s="380"/>
      <c r="W147" s="380"/>
      <c r="X147" s="380"/>
      <c r="Y147" s="380"/>
      <c r="Z147" s="380"/>
      <c r="AA147" s="380"/>
      <c r="AB147" s="380"/>
      <c r="AC147" s="380"/>
      <c r="AD147" s="380"/>
      <c r="AE147" s="380"/>
      <c r="AF147" s="380"/>
      <c r="AG147" s="380"/>
      <c r="AH147" s="380"/>
      <c r="AI147" s="380"/>
      <c r="AJ147" s="380"/>
      <c r="AK147" s="380"/>
      <c r="AL147" s="380"/>
      <c r="AM147" s="380"/>
      <c r="AN147" s="380"/>
      <c r="AO147" s="380"/>
      <c r="AP147" s="380"/>
      <c r="AQ147" s="380"/>
      <c r="AR147" s="380"/>
      <c r="AS147" s="380"/>
      <c r="AT147" s="380"/>
      <c r="AU147" s="380"/>
      <c r="AV147" s="380"/>
      <c r="AW147" s="380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80"/>
      <c r="M148" s="380"/>
      <c r="N148" s="380"/>
      <c r="O148" s="380"/>
      <c r="P148" s="380"/>
      <c r="Q148" s="380"/>
      <c r="R148" s="380"/>
      <c r="S148" s="380"/>
      <c r="T148" s="380"/>
      <c r="U148" s="380"/>
      <c r="V148" s="380"/>
      <c r="W148" s="380"/>
      <c r="X148" s="380"/>
      <c r="Y148" s="380"/>
      <c r="Z148" s="380"/>
      <c r="AA148" s="380"/>
      <c r="AB148" s="380"/>
      <c r="AC148" s="380"/>
      <c r="AD148" s="380"/>
      <c r="AE148" s="380"/>
      <c r="AF148" s="380"/>
      <c r="AG148" s="380"/>
      <c r="AH148" s="380"/>
      <c r="AI148" s="380"/>
      <c r="AJ148" s="380"/>
      <c r="AK148" s="380"/>
      <c r="AL148" s="380"/>
      <c r="AM148" s="380"/>
      <c r="AN148" s="380"/>
      <c r="AO148" s="380"/>
      <c r="AP148" s="380"/>
      <c r="AQ148" s="380"/>
      <c r="AR148" s="380"/>
      <c r="AS148" s="380"/>
      <c r="AT148" s="380"/>
      <c r="AU148" s="380"/>
      <c r="AV148" s="380"/>
      <c r="AW148" s="380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80"/>
      <c r="M149" s="380"/>
      <c r="N149" s="380"/>
      <c r="O149" s="380"/>
      <c r="P149" s="380"/>
      <c r="Q149" s="380"/>
      <c r="R149" s="380"/>
      <c r="S149" s="380"/>
      <c r="T149" s="380"/>
      <c r="U149" s="380"/>
      <c r="V149" s="380"/>
      <c r="W149" s="380"/>
      <c r="X149" s="380"/>
      <c r="Y149" s="380"/>
      <c r="Z149" s="380"/>
      <c r="AA149" s="380"/>
      <c r="AB149" s="380"/>
      <c r="AC149" s="380"/>
      <c r="AD149" s="380"/>
      <c r="AE149" s="380"/>
      <c r="AF149" s="380"/>
      <c r="AG149" s="380"/>
      <c r="AH149" s="380"/>
      <c r="AI149" s="380"/>
      <c r="AJ149" s="380"/>
      <c r="AK149" s="380"/>
      <c r="AL149" s="380"/>
      <c r="AM149" s="380"/>
      <c r="AN149" s="380"/>
      <c r="AO149" s="380"/>
      <c r="AP149" s="380"/>
      <c r="AQ149" s="380"/>
      <c r="AR149" s="380"/>
      <c r="AS149" s="380"/>
      <c r="AT149" s="380"/>
      <c r="AU149" s="380"/>
      <c r="AV149" s="380"/>
      <c r="AW149" s="380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80"/>
      <c r="M150" s="380"/>
      <c r="N150" s="380"/>
      <c r="O150" s="380"/>
      <c r="P150" s="380"/>
      <c r="Q150" s="380"/>
      <c r="R150" s="380"/>
      <c r="S150" s="380"/>
      <c r="T150" s="380"/>
      <c r="U150" s="380"/>
      <c r="V150" s="380"/>
      <c r="W150" s="380"/>
      <c r="X150" s="380"/>
      <c r="Y150" s="380"/>
      <c r="Z150" s="380"/>
      <c r="AA150" s="380"/>
      <c r="AB150" s="380"/>
      <c r="AC150" s="380"/>
      <c r="AD150" s="380"/>
      <c r="AE150" s="380"/>
      <c r="AF150" s="380"/>
      <c r="AG150" s="380"/>
      <c r="AH150" s="380"/>
      <c r="AI150" s="380"/>
      <c r="AJ150" s="380"/>
      <c r="AK150" s="380"/>
      <c r="AL150" s="380"/>
      <c r="AM150" s="380"/>
      <c r="AN150" s="380"/>
      <c r="AO150" s="380"/>
      <c r="AP150" s="380"/>
      <c r="AQ150" s="380"/>
      <c r="AR150" s="380"/>
      <c r="AS150" s="380"/>
      <c r="AT150" s="380"/>
      <c r="AU150" s="380"/>
      <c r="AV150" s="380"/>
      <c r="AW150" s="380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80"/>
      <c r="M151" s="380"/>
      <c r="N151" s="380"/>
      <c r="O151" s="380"/>
      <c r="P151" s="380"/>
      <c r="Q151" s="380"/>
      <c r="R151" s="380"/>
      <c r="S151" s="380"/>
      <c r="T151" s="380"/>
      <c r="U151" s="380"/>
      <c r="V151" s="380"/>
      <c r="W151" s="380"/>
      <c r="X151" s="380"/>
      <c r="Y151" s="380"/>
      <c r="Z151" s="380"/>
      <c r="AA151" s="380"/>
      <c r="AB151" s="380"/>
      <c r="AC151" s="380"/>
      <c r="AD151" s="380"/>
      <c r="AE151" s="380"/>
      <c r="AF151" s="380"/>
      <c r="AG151" s="380"/>
      <c r="AH151" s="380"/>
      <c r="AI151" s="380"/>
      <c r="AJ151" s="380"/>
      <c r="AK151" s="380"/>
      <c r="AL151" s="380"/>
      <c r="AM151" s="380"/>
      <c r="AN151" s="380"/>
      <c r="AO151" s="380"/>
      <c r="AP151" s="380"/>
      <c r="AQ151" s="380"/>
      <c r="AR151" s="380"/>
      <c r="AS151" s="380"/>
      <c r="AT151" s="380"/>
      <c r="AU151" s="380"/>
      <c r="AV151" s="380"/>
      <c r="AW151" s="380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80"/>
      <c r="M152" s="380"/>
      <c r="N152" s="380"/>
      <c r="O152" s="380"/>
      <c r="P152" s="380"/>
      <c r="Q152" s="380"/>
      <c r="R152" s="380"/>
      <c r="S152" s="380"/>
      <c r="T152" s="380"/>
      <c r="U152" s="380"/>
      <c r="V152" s="380"/>
      <c r="W152" s="380"/>
      <c r="X152" s="380"/>
      <c r="Y152" s="380"/>
      <c r="Z152" s="380"/>
      <c r="AA152" s="380"/>
      <c r="AB152" s="380"/>
      <c r="AC152" s="380"/>
      <c r="AD152" s="380"/>
      <c r="AE152" s="380"/>
      <c r="AF152" s="380"/>
      <c r="AG152" s="380"/>
      <c r="AH152" s="380"/>
      <c r="AI152" s="380"/>
      <c r="AJ152" s="380"/>
      <c r="AK152" s="380"/>
      <c r="AL152" s="380"/>
      <c r="AM152" s="380"/>
      <c r="AN152" s="380"/>
      <c r="AO152" s="380"/>
      <c r="AP152" s="380"/>
      <c r="AQ152" s="380"/>
      <c r="AR152" s="380"/>
      <c r="AS152" s="380"/>
      <c r="AT152" s="380"/>
      <c r="AU152" s="380"/>
      <c r="AV152" s="380"/>
      <c r="AW152" s="380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80"/>
      <c r="M153" s="380"/>
      <c r="N153" s="380"/>
      <c r="O153" s="380"/>
      <c r="P153" s="380"/>
      <c r="Q153" s="380"/>
      <c r="R153" s="380"/>
      <c r="S153" s="380"/>
      <c r="T153" s="380"/>
      <c r="U153" s="380"/>
      <c r="V153" s="380"/>
      <c r="W153" s="380"/>
      <c r="X153" s="380"/>
      <c r="Y153" s="380"/>
      <c r="Z153" s="380"/>
      <c r="AA153" s="380"/>
      <c r="AB153" s="380"/>
      <c r="AC153" s="380"/>
      <c r="AD153" s="380"/>
      <c r="AE153" s="380"/>
      <c r="AF153" s="380"/>
      <c r="AG153" s="380"/>
      <c r="AH153" s="380"/>
      <c r="AI153" s="380"/>
      <c r="AJ153" s="380"/>
      <c r="AK153" s="380"/>
      <c r="AL153" s="380"/>
      <c r="AM153" s="380"/>
      <c r="AN153" s="380"/>
      <c r="AO153" s="380"/>
      <c r="AP153" s="380"/>
      <c r="AQ153" s="380"/>
      <c r="AR153" s="380"/>
      <c r="AS153" s="380"/>
      <c r="AT153" s="380"/>
      <c r="AU153" s="380"/>
      <c r="AV153" s="380"/>
      <c r="AW153" s="380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80"/>
      <c r="M154" s="380"/>
      <c r="N154" s="380"/>
      <c r="O154" s="380"/>
      <c r="P154" s="380"/>
      <c r="Q154" s="380"/>
      <c r="R154" s="380"/>
      <c r="S154" s="380"/>
      <c r="T154" s="380"/>
      <c r="U154" s="380"/>
      <c r="V154" s="380"/>
      <c r="W154" s="380"/>
      <c r="X154" s="380"/>
      <c r="Y154" s="380"/>
      <c r="Z154" s="380"/>
      <c r="AA154" s="380"/>
      <c r="AB154" s="380"/>
      <c r="AC154" s="380"/>
      <c r="AD154" s="380"/>
      <c r="AE154" s="380"/>
      <c r="AF154" s="380"/>
      <c r="AG154" s="380"/>
      <c r="AH154" s="380"/>
      <c r="AI154" s="380"/>
      <c r="AJ154" s="380"/>
      <c r="AK154" s="380"/>
      <c r="AL154" s="380"/>
      <c r="AM154" s="380"/>
      <c r="AN154" s="380"/>
      <c r="AO154" s="380"/>
      <c r="AP154" s="380"/>
      <c r="AQ154" s="380"/>
      <c r="AR154" s="380"/>
      <c r="AS154" s="380"/>
      <c r="AT154" s="380"/>
      <c r="AU154" s="380"/>
      <c r="AV154" s="380"/>
      <c r="AW154" s="380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80"/>
      <c r="M155" s="380"/>
      <c r="N155" s="380"/>
      <c r="O155" s="380"/>
      <c r="P155" s="380"/>
      <c r="Q155" s="380"/>
      <c r="R155" s="380"/>
      <c r="S155" s="380"/>
      <c r="T155" s="380"/>
      <c r="U155" s="380"/>
      <c r="V155" s="380"/>
      <c r="W155" s="380"/>
      <c r="X155" s="380"/>
      <c r="Y155" s="380"/>
      <c r="Z155" s="380"/>
      <c r="AA155" s="380"/>
      <c r="AB155" s="380"/>
      <c r="AC155" s="380"/>
      <c r="AD155" s="380"/>
      <c r="AE155" s="380"/>
      <c r="AF155" s="380"/>
      <c r="AG155" s="380"/>
      <c r="AH155" s="380"/>
      <c r="AI155" s="380"/>
      <c r="AJ155" s="380"/>
      <c r="AK155" s="380"/>
      <c r="AL155" s="380"/>
      <c r="AM155" s="380"/>
      <c r="AN155" s="380"/>
      <c r="AO155" s="380"/>
      <c r="AP155" s="380"/>
      <c r="AQ155" s="380"/>
      <c r="AR155" s="380"/>
      <c r="AS155" s="380"/>
      <c r="AT155" s="380"/>
      <c r="AU155" s="380"/>
      <c r="AV155" s="380"/>
      <c r="AW155" s="380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80"/>
      <c r="M156" s="380"/>
      <c r="N156" s="380"/>
      <c r="O156" s="380"/>
      <c r="P156" s="380"/>
      <c r="Q156" s="380"/>
      <c r="R156" s="380"/>
      <c r="S156" s="380"/>
      <c r="T156" s="380"/>
      <c r="U156" s="380"/>
      <c r="V156" s="380"/>
      <c r="W156" s="380"/>
      <c r="X156" s="380"/>
      <c r="Y156" s="380"/>
      <c r="Z156" s="380"/>
      <c r="AA156" s="380"/>
      <c r="AB156" s="380"/>
      <c r="AC156" s="380"/>
      <c r="AD156" s="380"/>
      <c r="AE156" s="380"/>
      <c r="AF156" s="380"/>
      <c r="AG156" s="380"/>
      <c r="AH156" s="380"/>
      <c r="AI156" s="380"/>
      <c r="AJ156" s="380"/>
      <c r="AK156" s="380"/>
      <c r="AL156" s="380"/>
      <c r="AM156" s="380"/>
      <c r="AN156" s="380"/>
      <c r="AO156" s="380"/>
      <c r="AP156" s="380"/>
      <c r="AQ156" s="380"/>
      <c r="AR156" s="380"/>
      <c r="AS156" s="380"/>
      <c r="AT156" s="380"/>
      <c r="AU156" s="380"/>
      <c r="AV156" s="380"/>
      <c r="AW156" s="380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80"/>
      <c r="M157" s="380"/>
      <c r="N157" s="380"/>
      <c r="O157" s="380"/>
      <c r="P157" s="380"/>
      <c r="Q157" s="380"/>
      <c r="R157" s="380"/>
      <c r="S157" s="380"/>
      <c r="T157" s="380"/>
      <c r="U157" s="380"/>
      <c r="V157" s="380"/>
      <c r="W157" s="380"/>
      <c r="X157" s="380"/>
      <c r="Y157" s="380"/>
      <c r="Z157" s="380"/>
      <c r="AA157" s="380"/>
      <c r="AB157" s="380"/>
      <c r="AC157" s="380"/>
      <c r="AD157" s="380"/>
      <c r="AE157" s="380"/>
      <c r="AF157" s="380"/>
      <c r="AG157" s="380"/>
      <c r="AH157" s="380"/>
      <c r="AI157" s="380"/>
      <c r="AJ157" s="380"/>
      <c r="AK157" s="380"/>
      <c r="AL157" s="380"/>
      <c r="AM157" s="380"/>
      <c r="AN157" s="380"/>
      <c r="AO157" s="380"/>
      <c r="AP157" s="380"/>
      <c r="AQ157" s="380"/>
      <c r="AR157" s="380"/>
      <c r="AS157" s="380"/>
      <c r="AT157" s="380"/>
      <c r="AU157" s="380"/>
      <c r="AV157" s="380"/>
      <c r="AW157" s="380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80"/>
      <c r="M158" s="380"/>
      <c r="N158" s="380"/>
      <c r="O158" s="380"/>
      <c r="P158" s="380"/>
      <c r="Q158" s="380"/>
      <c r="R158" s="380"/>
      <c r="S158" s="380"/>
      <c r="T158" s="380"/>
      <c r="U158" s="380"/>
      <c r="V158" s="380"/>
      <c r="W158" s="380"/>
      <c r="X158" s="380"/>
      <c r="Y158" s="380"/>
      <c r="Z158" s="380"/>
      <c r="AA158" s="380"/>
      <c r="AB158" s="380"/>
      <c r="AC158" s="380"/>
      <c r="AD158" s="380"/>
      <c r="AE158" s="380"/>
      <c r="AF158" s="380"/>
      <c r="AG158" s="380"/>
      <c r="AH158" s="380"/>
      <c r="AI158" s="380"/>
      <c r="AJ158" s="380"/>
      <c r="AK158" s="380"/>
      <c r="AL158" s="380"/>
      <c r="AM158" s="380"/>
      <c r="AN158" s="380"/>
      <c r="AO158" s="380"/>
      <c r="AP158" s="380"/>
      <c r="AQ158" s="380"/>
      <c r="AR158" s="380"/>
      <c r="AS158" s="380"/>
      <c r="AT158" s="380"/>
      <c r="AU158" s="380"/>
      <c r="AV158" s="380"/>
      <c r="AW158" s="380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80"/>
      <c r="M159" s="380"/>
      <c r="N159" s="380"/>
      <c r="O159" s="380"/>
      <c r="P159" s="380"/>
      <c r="Q159" s="380"/>
      <c r="R159" s="380"/>
      <c r="S159" s="380"/>
      <c r="T159" s="380"/>
      <c r="U159" s="380"/>
      <c r="V159" s="380"/>
      <c r="W159" s="380"/>
      <c r="X159" s="380"/>
      <c r="Y159" s="380"/>
      <c r="Z159" s="380"/>
      <c r="AA159" s="380"/>
      <c r="AB159" s="380"/>
      <c r="AC159" s="380"/>
      <c r="AD159" s="380"/>
      <c r="AE159" s="380"/>
      <c r="AF159" s="380"/>
      <c r="AG159" s="380"/>
      <c r="AH159" s="380"/>
      <c r="AI159" s="380"/>
      <c r="AJ159" s="380"/>
      <c r="AK159" s="380"/>
      <c r="AL159" s="380"/>
      <c r="AM159" s="380"/>
      <c r="AN159" s="380"/>
      <c r="AO159" s="380"/>
      <c r="AP159" s="380"/>
      <c r="AQ159" s="380"/>
      <c r="AR159" s="380"/>
      <c r="AS159" s="380"/>
      <c r="AT159" s="380"/>
      <c r="AU159" s="380"/>
      <c r="AV159" s="380"/>
      <c r="AW159" s="380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80"/>
      <c r="M160" s="380"/>
      <c r="N160" s="380"/>
      <c r="O160" s="380"/>
      <c r="P160" s="380"/>
      <c r="Q160" s="380"/>
      <c r="R160" s="380"/>
      <c r="S160" s="380"/>
      <c r="T160" s="380"/>
      <c r="U160" s="380"/>
      <c r="V160" s="380"/>
      <c r="W160" s="380"/>
      <c r="X160" s="380"/>
      <c r="Y160" s="380"/>
      <c r="Z160" s="380"/>
      <c r="AA160" s="380"/>
      <c r="AB160" s="380"/>
      <c r="AC160" s="380"/>
      <c r="AD160" s="380"/>
      <c r="AE160" s="380"/>
      <c r="AF160" s="380"/>
      <c r="AG160" s="380"/>
      <c r="AH160" s="380"/>
      <c r="AI160" s="380"/>
      <c r="AJ160" s="380"/>
      <c r="AK160" s="380"/>
      <c r="AL160" s="380"/>
      <c r="AM160" s="380"/>
      <c r="AN160" s="380"/>
      <c r="AO160" s="380"/>
      <c r="AP160" s="380"/>
      <c r="AQ160" s="380"/>
      <c r="AR160" s="380"/>
      <c r="AS160" s="380"/>
      <c r="AT160" s="380"/>
      <c r="AU160" s="380"/>
      <c r="AV160" s="380"/>
      <c r="AW160" s="380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80"/>
      <c r="M161" s="380"/>
      <c r="N161" s="380"/>
      <c r="O161" s="380"/>
      <c r="P161" s="380"/>
      <c r="Q161" s="380"/>
      <c r="R161" s="380"/>
      <c r="S161" s="380"/>
      <c r="T161" s="380"/>
      <c r="U161" s="380"/>
      <c r="V161" s="380"/>
      <c r="W161" s="380"/>
      <c r="X161" s="380"/>
      <c r="Y161" s="380"/>
      <c r="Z161" s="380"/>
      <c r="AA161" s="380"/>
      <c r="AB161" s="380"/>
      <c r="AC161" s="380"/>
      <c r="AD161" s="380"/>
      <c r="AE161" s="380"/>
      <c r="AF161" s="380"/>
      <c r="AG161" s="380"/>
      <c r="AH161" s="380"/>
      <c r="AI161" s="380"/>
      <c r="AJ161" s="380"/>
      <c r="AK161" s="380"/>
      <c r="AL161" s="380"/>
      <c r="AM161" s="380"/>
      <c r="AN161" s="380"/>
      <c r="AO161" s="380"/>
      <c r="AP161" s="380"/>
      <c r="AQ161" s="380"/>
      <c r="AR161" s="380"/>
      <c r="AS161" s="380"/>
      <c r="AT161" s="380"/>
      <c r="AU161" s="380"/>
      <c r="AV161" s="380"/>
      <c r="AW161" s="380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80"/>
      <c r="M162" s="380"/>
      <c r="N162" s="380"/>
      <c r="O162" s="380"/>
      <c r="P162" s="380"/>
      <c r="Q162" s="380"/>
      <c r="R162" s="380"/>
      <c r="S162" s="380"/>
      <c r="T162" s="380"/>
      <c r="U162" s="380"/>
      <c r="V162" s="380"/>
      <c r="W162" s="380"/>
      <c r="X162" s="380"/>
      <c r="Y162" s="380"/>
      <c r="Z162" s="380"/>
      <c r="AA162" s="380"/>
      <c r="AB162" s="380"/>
      <c r="AC162" s="380"/>
      <c r="AD162" s="380"/>
      <c r="AE162" s="380"/>
      <c r="AF162" s="380"/>
      <c r="AG162" s="380"/>
      <c r="AH162" s="380"/>
      <c r="AI162" s="380"/>
      <c r="AJ162" s="380"/>
      <c r="AK162" s="380"/>
      <c r="AL162" s="380"/>
      <c r="AM162" s="380"/>
      <c r="AN162" s="380"/>
      <c r="AO162" s="380"/>
      <c r="AP162" s="380"/>
      <c r="AQ162" s="380"/>
      <c r="AR162" s="380"/>
      <c r="AS162" s="380"/>
      <c r="AT162" s="380"/>
      <c r="AU162" s="380"/>
      <c r="AV162" s="380"/>
      <c r="AW162" s="380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80"/>
      <c r="M163" s="380"/>
      <c r="N163" s="380"/>
      <c r="O163" s="380"/>
      <c r="P163" s="380"/>
      <c r="Q163" s="380"/>
      <c r="R163" s="380"/>
      <c r="S163" s="380"/>
      <c r="T163" s="380"/>
      <c r="U163" s="380"/>
      <c r="V163" s="380"/>
      <c r="W163" s="380"/>
      <c r="X163" s="380"/>
      <c r="Y163" s="380"/>
      <c r="Z163" s="380"/>
      <c r="AA163" s="380"/>
      <c r="AB163" s="380"/>
      <c r="AC163" s="380"/>
      <c r="AD163" s="380"/>
      <c r="AE163" s="380"/>
      <c r="AF163" s="380"/>
      <c r="AG163" s="380"/>
      <c r="AH163" s="380"/>
      <c r="AI163" s="380"/>
      <c r="AJ163" s="380"/>
      <c r="AK163" s="380"/>
      <c r="AL163" s="380"/>
      <c r="AM163" s="380"/>
      <c r="AN163" s="380"/>
      <c r="AO163" s="380"/>
      <c r="AP163" s="380"/>
      <c r="AQ163" s="380"/>
      <c r="AR163" s="380"/>
      <c r="AS163" s="380"/>
      <c r="AT163" s="380"/>
      <c r="AU163" s="380"/>
      <c r="AV163" s="380"/>
      <c r="AW163" s="380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80"/>
      <c r="M164" s="380"/>
      <c r="N164" s="380"/>
      <c r="O164" s="380"/>
      <c r="P164" s="380"/>
      <c r="Q164" s="380"/>
      <c r="R164" s="380"/>
      <c r="S164" s="380"/>
      <c r="T164" s="380"/>
      <c r="U164" s="380"/>
      <c r="V164" s="380"/>
      <c r="W164" s="380"/>
      <c r="X164" s="380"/>
      <c r="Y164" s="380"/>
      <c r="Z164" s="380"/>
      <c r="AA164" s="380"/>
      <c r="AB164" s="380"/>
      <c r="AC164" s="380"/>
      <c r="AD164" s="380"/>
      <c r="AE164" s="380"/>
      <c r="AF164" s="380"/>
      <c r="AG164" s="380"/>
      <c r="AH164" s="380"/>
      <c r="AI164" s="380"/>
      <c r="AJ164" s="380"/>
      <c r="AK164" s="380"/>
      <c r="AL164" s="380"/>
      <c r="AM164" s="380"/>
      <c r="AN164" s="380"/>
      <c r="AO164" s="380"/>
      <c r="AP164" s="380"/>
      <c r="AQ164" s="380"/>
      <c r="AR164" s="380"/>
      <c r="AS164" s="380"/>
      <c r="AT164" s="380"/>
      <c r="AU164" s="380"/>
      <c r="AV164" s="380"/>
      <c r="AW164" s="380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80"/>
      <c r="M165" s="380"/>
      <c r="N165" s="380"/>
      <c r="O165" s="380"/>
      <c r="P165" s="380"/>
      <c r="Q165" s="380"/>
      <c r="R165" s="380"/>
      <c r="S165" s="380"/>
      <c r="T165" s="380"/>
      <c r="U165" s="380"/>
      <c r="V165" s="380"/>
      <c r="W165" s="380"/>
      <c r="X165" s="380"/>
      <c r="Y165" s="380"/>
      <c r="Z165" s="380"/>
      <c r="AA165" s="380"/>
      <c r="AB165" s="380"/>
      <c r="AC165" s="380"/>
      <c r="AD165" s="380"/>
      <c r="AE165" s="380"/>
      <c r="AF165" s="380"/>
      <c r="AG165" s="380"/>
      <c r="AH165" s="380"/>
      <c r="AI165" s="380"/>
      <c r="AJ165" s="380"/>
      <c r="AK165" s="380"/>
      <c r="AL165" s="380"/>
      <c r="AM165" s="380"/>
      <c r="AN165" s="380"/>
      <c r="AO165" s="380"/>
      <c r="AP165" s="380"/>
      <c r="AQ165" s="380"/>
      <c r="AR165" s="380"/>
      <c r="AS165" s="380"/>
      <c r="AT165" s="380"/>
      <c r="AU165" s="380"/>
      <c r="AV165" s="380"/>
      <c r="AW165" s="380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80"/>
      <c r="M166" s="380"/>
      <c r="N166" s="380"/>
      <c r="O166" s="380"/>
      <c r="P166" s="380"/>
      <c r="Q166" s="380"/>
      <c r="R166" s="380"/>
      <c r="S166" s="380"/>
      <c r="T166" s="380"/>
      <c r="U166" s="380"/>
      <c r="V166" s="380"/>
      <c r="W166" s="380"/>
      <c r="X166" s="380"/>
      <c r="Y166" s="380"/>
      <c r="Z166" s="380"/>
      <c r="AA166" s="380"/>
      <c r="AB166" s="380"/>
      <c r="AC166" s="380"/>
      <c r="AD166" s="380"/>
      <c r="AE166" s="380"/>
      <c r="AF166" s="380"/>
      <c r="AG166" s="380"/>
      <c r="AH166" s="380"/>
      <c r="AI166" s="380"/>
      <c r="AJ166" s="380"/>
      <c r="AK166" s="380"/>
      <c r="AL166" s="380"/>
      <c r="AM166" s="380"/>
      <c r="AN166" s="380"/>
      <c r="AO166" s="380"/>
      <c r="AP166" s="380"/>
      <c r="AQ166" s="380"/>
      <c r="AR166" s="380"/>
      <c r="AS166" s="380"/>
      <c r="AT166" s="380"/>
      <c r="AU166" s="380"/>
      <c r="AV166" s="380"/>
      <c r="AW166" s="380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80"/>
      <c r="M167" s="380"/>
      <c r="N167" s="380"/>
      <c r="O167" s="380"/>
      <c r="P167" s="380"/>
      <c r="Q167" s="380"/>
      <c r="R167" s="380"/>
      <c r="S167" s="380"/>
      <c r="T167" s="380"/>
      <c r="U167" s="380"/>
      <c r="V167" s="380"/>
      <c r="W167" s="380"/>
      <c r="X167" s="380"/>
      <c r="Y167" s="380"/>
      <c r="Z167" s="380"/>
      <c r="AA167" s="380"/>
      <c r="AB167" s="380"/>
      <c r="AC167" s="380"/>
      <c r="AD167" s="380"/>
      <c r="AE167" s="380"/>
      <c r="AF167" s="380"/>
      <c r="AG167" s="380"/>
      <c r="AH167" s="380"/>
      <c r="AI167" s="380"/>
      <c r="AJ167" s="380"/>
      <c r="AK167" s="380"/>
      <c r="AL167" s="380"/>
      <c r="AM167" s="380"/>
      <c r="AN167" s="380"/>
      <c r="AO167" s="380"/>
      <c r="AP167" s="380"/>
      <c r="AQ167" s="380"/>
      <c r="AR167" s="380"/>
      <c r="AS167" s="380"/>
      <c r="AT167" s="380"/>
      <c r="AU167" s="380"/>
      <c r="AV167" s="380"/>
      <c r="AW167" s="380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80"/>
      <c r="M168" s="380"/>
      <c r="N168" s="380"/>
      <c r="O168" s="380"/>
      <c r="P168" s="380"/>
      <c r="Q168" s="380"/>
      <c r="R168" s="380"/>
      <c r="S168" s="380"/>
      <c r="T168" s="380"/>
      <c r="U168" s="380"/>
      <c r="V168" s="380"/>
      <c r="W168" s="380"/>
      <c r="X168" s="380"/>
      <c r="Y168" s="380"/>
      <c r="Z168" s="380"/>
      <c r="AA168" s="380"/>
      <c r="AB168" s="380"/>
      <c r="AC168" s="380"/>
      <c r="AD168" s="380"/>
      <c r="AE168" s="380"/>
      <c r="AF168" s="380"/>
      <c r="AG168" s="380"/>
      <c r="AH168" s="380"/>
      <c r="AI168" s="380"/>
      <c r="AJ168" s="380"/>
      <c r="AK168" s="380"/>
      <c r="AL168" s="380"/>
      <c r="AM168" s="380"/>
      <c r="AN168" s="380"/>
      <c r="AO168" s="380"/>
      <c r="AP168" s="380"/>
      <c r="AQ168" s="380"/>
      <c r="AR168" s="380"/>
      <c r="AS168" s="380"/>
      <c r="AT168" s="380"/>
      <c r="AU168" s="380"/>
      <c r="AV168" s="380"/>
      <c r="AW168" s="380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80"/>
      <c r="M169" s="380"/>
      <c r="N169" s="380"/>
      <c r="O169" s="380"/>
      <c r="P169" s="380"/>
      <c r="Q169" s="380"/>
      <c r="R169" s="380"/>
      <c r="S169" s="380"/>
      <c r="T169" s="380"/>
      <c r="U169" s="380"/>
      <c r="V169" s="380"/>
      <c r="W169" s="380"/>
      <c r="X169" s="380"/>
      <c r="Y169" s="380"/>
      <c r="Z169" s="380"/>
      <c r="AA169" s="380"/>
      <c r="AB169" s="380"/>
      <c r="AC169" s="380"/>
      <c r="AD169" s="380"/>
      <c r="AE169" s="380"/>
      <c r="AF169" s="380"/>
      <c r="AG169" s="380"/>
      <c r="AH169" s="380"/>
      <c r="AI169" s="380"/>
      <c r="AJ169" s="380"/>
      <c r="AK169" s="380"/>
      <c r="AL169" s="380"/>
      <c r="AM169" s="380"/>
      <c r="AN169" s="380"/>
      <c r="AO169" s="380"/>
      <c r="AP169" s="380"/>
      <c r="AQ169" s="380"/>
      <c r="AR169" s="380"/>
      <c r="AS169" s="380"/>
      <c r="AT169" s="380"/>
      <c r="AU169" s="380"/>
      <c r="AV169" s="380"/>
      <c r="AW169" s="380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80"/>
      <c r="M170" s="380"/>
      <c r="N170" s="380"/>
      <c r="O170" s="380"/>
      <c r="P170" s="380"/>
      <c r="Q170" s="380"/>
      <c r="R170" s="380"/>
      <c r="S170" s="380"/>
      <c r="T170" s="380"/>
      <c r="U170" s="380"/>
      <c r="V170" s="380"/>
      <c r="W170" s="380"/>
      <c r="X170" s="380"/>
      <c r="Y170" s="380"/>
      <c r="Z170" s="380"/>
      <c r="AA170" s="380"/>
      <c r="AB170" s="380"/>
      <c r="AC170" s="380"/>
      <c r="AD170" s="380"/>
      <c r="AE170" s="380"/>
      <c r="AF170" s="380"/>
      <c r="AG170" s="380"/>
      <c r="AH170" s="380"/>
      <c r="AI170" s="380"/>
      <c r="AJ170" s="380"/>
      <c r="AK170" s="380"/>
      <c r="AL170" s="380"/>
      <c r="AM170" s="380"/>
      <c r="AN170" s="380"/>
      <c r="AO170" s="380"/>
      <c r="AP170" s="380"/>
      <c r="AQ170" s="380"/>
      <c r="AR170" s="380"/>
      <c r="AS170" s="380"/>
      <c r="AT170" s="380"/>
      <c r="AU170" s="380"/>
      <c r="AV170" s="380"/>
      <c r="AW170" s="380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80"/>
      <c r="M171" s="380"/>
      <c r="N171" s="380"/>
      <c r="O171" s="380"/>
      <c r="P171" s="380"/>
      <c r="Q171" s="380"/>
      <c r="R171" s="380"/>
      <c r="S171" s="380"/>
      <c r="T171" s="380"/>
      <c r="U171" s="380"/>
      <c r="V171" s="380"/>
      <c r="W171" s="380"/>
      <c r="X171" s="380"/>
      <c r="Y171" s="380"/>
      <c r="Z171" s="380"/>
      <c r="AA171" s="380"/>
      <c r="AB171" s="380"/>
      <c r="AC171" s="380"/>
      <c r="AD171" s="380"/>
      <c r="AE171" s="380"/>
      <c r="AF171" s="380"/>
      <c r="AG171" s="380"/>
      <c r="AH171" s="380"/>
      <c r="AI171" s="380"/>
      <c r="AJ171" s="380"/>
      <c r="AK171" s="380"/>
      <c r="AL171" s="380"/>
      <c r="AM171" s="380"/>
      <c r="AN171" s="380"/>
      <c r="AO171" s="380"/>
      <c r="AP171" s="380"/>
      <c r="AQ171" s="380"/>
      <c r="AR171" s="380"/>
      <c r="AS171" s="380"/>
      <c r="AT171" s="380"/>
      <c r="AU171" s="380"/>
      <c r="AV171" s="380"/>
      <c r="AW171" s="380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80"/>
      <c r="M172" s="380"/>
      <c r="N172" s="380"/>
      <c r="O172" s="380"/>
      <c r="P172" s="380"/>
      <c r="Q172" s="380"/>
      <c r="R172" s="380"/>
      <c r="S172" s="380"/>
      <c r="T172" s="380"/>
      <c r="U172" s="380"/>
      <c r="V172" s="380"/>
      <c r="W172" s="380"/>
      <c r="X172" s="380"/>
      <c r="Y172" s="380"/>
      <c r="Z172" s="380"/>
      <c r="AA172" s="380"/>
      <c r="AB172" s="380"/>
      <c r="AC172" s="380"/>
      <c r="AD172" s="380"/>
      <c r="AE172" s="380"/>
      <c r="AF172" s="380"/>
      <c r="AG172" s="380"/>
      <c r="AH172" s="380"/>
      <c r="AI172" s="380"/>
      <c r="AJ172" s="380"/>
      <c r="AK172" s="380"/>
      <c r="AL172" s="380"/>
      <c r="AM172" s="380"/>
      <c r="AN172" s="380"/>
      <c r="AO172" s="380"/>
      <c r="AP172" s="380"/>
      <c r="AQ172" s="380"/>
      <c r="AR172" s="380"/>
      <c r="AS172" s="380"/>
      <c r="AT172" s="380"/>
      <c r="AU172" s="380"/>
      <c r="AV172" s="380"/>
      <c r="AW172" s="380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80"/>
      <c r="M173" s="380"/>
      <c r="N173" s="380"/>
      <c r="O173" s="380"/>
      <c r="P173" s="380"/>
      <c r="Q173" s="380"/>
      <c r="R173" s="380"/>
      <c r="S173" s="380"/>
      <c r="T173" s="380"/>
      <c r="U173" s="380"/>
      <c r="V173" s="380"/>
      <c r="W173" s="380"/>
      <c r="X173" s="380"/>
      <c r="Y173" s="380"/>
      <c r="Z173" s="380"/>
      <c r="AA173" s="380"/>
      <c r="AB173" s="380"/>
      <c r="AC173" s="380"/>
      <c r="AD173" s="380"/>
      <c r="AE173" s="380"/>
      <c r="AF173" s="380"/>
      <c r="AG173" s="380"/>
      <c r="AH173" s="380"/>
      <c r="AI173" s="380"/>
      <c r="AJ173" s="380"/>
      <c r="AK173" s="380"/>
      <c r="AL173" s="380"/>
      <c r="AM173" s="380"/>
      <c r="AN173" s="380"/>
      <c r="AO173" s="380"/>
      <c r="AP173" s="380"/>
      <c r="AQ173" s="380"/>
      <c r="AR173" s="380"/>
      <c r="AS173" s="380"/>
      <c r="AT173" s="380"/>
      <c r="AU173" s="380"/>
      <c r="AV173" s="380"/>
      <c r="AW173" s="380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80"/>
      <c r="M174" s="380"/>
      <c r="N174" s="380"/>
      <c r="O174" s="380"/>
      <c r="P174" s="380"/>
      <c r="Q174" s="380"/>
      <c r="R174" s="380"/>
      <c r="S174" s="380"/>
      <c r="T174" s="380"/>
      <c r="U174" s="380"/>
      <c r="V174" s="380"/>
      <c r="W174" s="380"/>
      <c r="X174" s="380"/>
      <c r="Y174" s="380"/>
      <c r="Z174" s="380"/>
      <c r="AA174" s="380"/>
      <c r="AB174" s="380"/>
      <c r="AC174" s="380"/>
      <c r="AD174" s="380"/>
      <c r="AE174" s="380"/>
      <c r="AF174" s="380"/>
      <c r="AG174" s="380"/>
      <c r="AH174" s="380"/>
      <c r="AI174" s="380"/>
      <c r="AJ174" s="380"/>
      <c r="AK174" s="380"/>
      <c r="AL174" s="380"/>
      <c r="AM174" s="380"/>
      <c r="AN174" s="380"/>
      <c r="AO174" s="380"/>
      <c r="AP174" s="380"/>
      <c r="AQ174" s="380"/>
      <c r="AR174" s="380"/>
      <c r="AS174" s="380"/>
      <c r="AT174" s="380"/>
      <c r="AU174" s="380"/>
      <c r="AV174" s="380"/>
      <c r="AW174" s="380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80"/>
      <c r="M175" s="380"/>
      <c r="N175" s="380"/>
      <c r="O175" s="380"/>
      <c r="P175" s="380"/>
      <c r="Q175" s="380"/>
      <c r="R175" s="380"/>
      <c r="S175" s="380"/>
      <c r="T175" s="380"/>
      <c r="U175" s="380"/>
      <c r="V175" s="380"/>
      <c r="W175" s="380"/>
      <c r="X175" s="380"/>
      <c r="Y175" s="380"/>
      <c r="Z175" s="380"/>
      <c r="AA175" s="380"/>
      <c r="AB175" s="380"/>
      <c r="AC175" s="380"/>
      <c r="AD175" s="380"/>
      <c r="AE175" s="380"/>
      <c r="AF175" s="380"/>
      <c r="AG175" s="380"/>
      <c r="AH175" s="380"/>
      <c r="AI175" s="380"/>
      <c r="AJ175" s="380"/>
      <c r="AK175" s="380"/>
      <c r="AL175" s="380"/>
      <c r="AM175" s="380"/>
      <c r="AN175" s="380"/>
      <c r="AO175" s="380"/>
      <c r="AP175" s="380"/>
      <c r="AQ175" s="380"/>
      <c r="AR175" s="380"/>
      <c r="AS175" s="380"/>
      <c r="AT175" s="380"/>
      <c r="AU175" s="380"/>
      <c r="AV175" s="380"/>
      <c r="AW175" s="380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80"/>
      <c r="M176" s="380"/>
      <c r="N176" s="380"/>
      <c r="O176" s="380"/>
      <c r="P176" s="380"/>
      <c r="Q176" s="380"/>
      <c r="R176" s="380"/>
      <c r="S176" s="380"/>
      <c r="T176" s="380"/>
      <c r="U176" s="380"/>
      <c r="V176" s="380"/>
      <c r="W176" s="380"/>
      <c r="X176" s="380"/>
      <c r="Y176" s="380"/>
      <c r="Z176" s="380"/>
      <c r="AA176" s="380"/>
      <c r="AB176" s="380"/>
      <c r="AC176" s="380"/>
      <c r="AD176" s="380"/>
      <c r="AE176" s="380"/>
      <c r="AF176" s="380"/>
      <c r="AG176" s="380"/>
      <c r="AH176" s="380"/>
      <c r="AI176" s="380"/>
      <c r="AJ176" s="380"/>
      <c r="AK176" s="380"/>
      <c r="AL176" s="380"/>
      <c r="AM176" s="380"/>
      <c r="AN176" s="380"/>
      <c r="AO176" s="380"/>
      <c r="AP176" s="380"/>
      <c r="AQ176" s="380"/>
      <c r="AR176" s="380"/>
      <c r="AS176" s="380"/>
      <c r="AT176" s="380"/>
      <c r="AU176" s="380"/>
      <c r="AV176" s="380"/>
      <c r="AW176" s="380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80"/>
      <c r="M177" s="380"/>
      <c r="N177" s="380"/>
      <c r="O177" s="380"/>
      <c r="P177" s="380"/>
      <c r="Q177" s="380"/>
      <c r="R177" s="380"/>
      <c r="S177" s="380"/>
      <c r="T177" s="380"/>
      <c r="U177" s="380"/>
      <c r="V177" s="380"/>
      <c r="W177" s="380"/>
      <c r="X177" s="380"/>
      <c r="Y177" s="380"/>
      <c r="Z177" s="380"/>
      <c r="AA177" s="380"/>
      <c r="AB177" s="380"/>
      <c r="AC177" s="380"/>
      <c r="AD177" s="380"/>
      <c r="AE177" s="380"/>
      <c r="AF177" s="380"/>
      <c r="AG177" s="380"/>
      <c r="AH177" s="380"/>
      <c r="AI177" s="380"/>
      <c r="AJ177" s="380"/>
      <c r="AK177" s="380"/>
      <c r="AL177" s="380"/>
      <c r="AM177" s="380"/>
      <c r="AN177" s="380"/>
      <c r="AO177" s="380"/>
      <c r="AP177" s="380"/>
      <c r="AQ177" s="380"/>
      <c r="AR177" s="380"/>
      <c r="AS177" s="380"/>
      <c r="AT177" s="380"/>
      <c r="AU177" s="380"/>
      <c r="AV177" s="380"/>
      <c r="AW177" s="380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80"/>
      <c r="M178" s="380"/>
      <c r="N178" s="380"/>
      <c r="O178" s="380"/>
      <c r="P178" s="380"/>
      <c r="Q178" s="380"/>
      <c r="R178" s="380"/>
      <c r="S178" s="380"/>
      <c r="T178" s="380"/>
      <c r="U178" s="380"/>
      <c r="V178" s="380"/>
      <c r="W178" s="380"/>
      <c r="X178" s="380"/>
      <c r="Y178" s="380"/>
      <c r="Z178" s="380"/>
      <c r="AA178" s="380"/>
      <c r="AB178" s="380"/>
      <c r="AC178" s="380"/>
      <c r="AD178" s="380"/>
      <c r="AE178" s="380"/>
      <c r="AF178" s="380"/>
      <c r="AG178" s="380"/>
      <c r="AH178" s="380"/>
      <c r="AI178" s="380"/>
      <c r="AJ178" s="380"/>
      <c r="AK178" s="380"/>
      <c r="AL178" s="380"/>
      <c r="AM178" s="380"/>
      <c r="AN178" s="380"/>
      <c r="AO178" s="380"/>
      <c r="AP178" s="380"/>
      <c r="AQ178" s="380"/>
      <c r="AR178" s="380"/>
      <c r="AS178" s="380"/>
      <c r="AT178" s="380"/>
      <c r="AU178" s="380"/>
      <c r="AV178" s="380"/>
      <c r="AW178" s="380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80"/>
      <c r="M179" s="380"/>
      <c r="N179" s="380"/>
      <c r="O179" s="380"/>
      <c r="P179" s="380"/>
      <c r="Q179" s="380"/>
      <c r="R179" s="380"/>
      <c r="S179" s="380"/>
      <c r="T179" s="380"/>
      <c r="U179" s="380"/>
      <c r="V179" s="380"/>
      <c r="W179" s="380"/>
      <c r="X179" s="380"/>
      <c r="Y179" s="380"/>
      <c r="Z179" s="380"/>
      <c r="AA179" s="380"/>
      <c r="AB179" s="380"/>
      <c r="AC179" s="380"/>
      <c r="AD179" s="380"/>
      <c r="AE179" s="380"/>
      <c r="AF179" s="380"/>
      <c r="AG179" s="380"/>
      <c r="AH179" s="380"/>
      <c r="AI179" s="380"/>
      <c r="AJ179" s="380"/>
      <c r="AK179" s="380"/>
      <c r="AL179" s="380"/>
      <c r="AM179" s="380"/>
      <c r="AN179" s="380"/>
      <c r="AO179" s="380"/>
      <c r="AP179" s="380"/>
      <c r="AQ179" s="380"/>
      <c r="AR179" s="380"/>
      <c r="AS179" s="380"/>
      <c r="AT179" s="380"/>
      <c r="AU179" s="380"/>
      <c r="AV179" s="380"/>
      <c r="AW179" s="380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80"/>
      <c r="M180" s="380"/>
      <c r="N180" s="380"/>
      <c r="O180" s="380"/>
      <c r="P180" s="380"/>
      <c r="Q180" s="380"/>
      <c r="R180" s="380"/>
      <c r="S180" s="380"/>
      <c r="T180" s="380"/>
      <c r="U180" s="380"/>
      <c r="V180" s="380"/>
      <c r="W180" s="380"/>
      <c r="X180" s="380"/>
      <c r="Y180" s="380"/>
      <c r="Z180" s="380"/>
      <c r="AA180" s="380"/>
      <c r="AB180" s="380"/>
      <c r="AC180" s="380"/>
      <c r="AD180" s="380"/>
      <c r="AE180" s="380"/>
      <c r="AF180" s="380"/>
      <c r="AG180" s="380"/>
      <c r="AH180" s="380"/>
      <c r="AI180" s="380"/>
      <c r="AJ180" s="380"/>
      <c r="AK180" s="380"/>
      <c r="AL180" s="380"/>
      <c r="AM180" s="380"/>
      <c r="AN180" s="380"/>
      <c r="AO180" s="380"/>
      <c r="AP180" s="380"/>
      <c r="AQ180" s="380"/>
      <c r="AR180" s="380"/>
      <c r="AS180" s="380"/>
      <c r="AT180" s="380"/>
      <c r="AU180" s="380"/>
      <c r="AV180" s="380"/>
      <c r="AW180" s="380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80"/>
      <c r="M181" s="380"/>
      <c r="N181" s="380"/>
      <c r="O181" s="380"/>
      <c r="P181" s="380"/>
      <c r="Q181" s="380"/>
      <c r="R181" s="380"/>
      <c r="S181" s="380"/>
      <c r="T181" s="380"/>
      <c r="U181" s="380"/>
      <c r="V181" s="380"/>
      <c r="W181" s="380"/>
      <c r="X181" s="380"/>
      <c r="Y181" s="380"/>
      <c r="Z181" s="380"/>
      <c r="AA181" s="380"/>
      <c r="AB181" s="380"/>
      <c r="AC181" s="380"/>
      <c r="AD181" s="380"/>
      <c r="AE181" s="380"/>
      <c r="AF181" s="380"/>
      <c r="AG181" s="380"/>
      <c r="AH181" s="380"/>
      <c r="AI181" s="380"/>
      <c r="AJ181" s="380"/>
      <c r="AK181" s="380"/>
      <c r="AL181" s="380"/>
      <c r="AM181" s="380"/>
      <c r="AN181" s="380"/>
      <c r="AO181" s="380"/>
      <c r="AP181" s="380"/>
      <c r="AQ181" s="380"/>
      <c r="AR181" s="380"/>
      <c r="AS181" s="380"/>
      <c r="AT181" s="380"/>
      <c r="AU181" s="380"/>
      <c r="AV181" s="380"/>
      <c r="AW181" s="380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80"/>
      <c r="M182" s="380"/>
      <c r="N182" s="380"/>
      <c r="O182" s="380"/>
      <c r="P182" s="380"/>
      <c r="Q182" s="380"/>
      <c r="R182" s="380"/>
      <c r="S182" s="380"/>
      <c r="T182" s="380"/>
      <c r="U182" s="380"/>
      <c r="V182" s="380"/>
      <c r="W182" s="380"/>
      <c r="X182" s="380"/>
      <c r="Y182" s="380"/>
      <c r="Z182" s="380"/>
      <c r="AA182" s="380"/>
      <c r="AB182" s="380"/>
      <c r="AC182" s="380"/>
      <c r="AD182" s="380"/>
      <c r="AE182" s="380"/>
      <c r="AF182" s="380"/>
      <c r="AG182" s="380"/>
      <c r="AH182" s="380"/>
      <c r="AI182" s="380"/>
      <c r="AJ182" s="380"/>
      <c r="AK182" s="380"/>
      <c r="AL182" s="380"/>
      <c r="AM182" s="380"/>
      <c r="AN182" s="380"/>
      <c r="AO182" s="380"/>
      <c r="AP182" s="380"/>
      <c r="AQ182" s="380"/>
      <c r="AR182" s="380"/>
      <c r="AS182" s="380"/>
      <c r="AT182" s="380"/>
      <c r="AU182" s="380"/>
      <c r="AV182" s="380"/>
      <c r="AW182" s="380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80"/>
      <c r="M183" s="380"/>
      <c r="N183" s="380"/>
      <c r="O183" s="380"/>
      <c r="P183" s="380"/>
      <c r="Q183" s="380"/>
      <c r="R183" s="380"/>
      <c r="S183" s="380"/>
      <c r="T183" s="380"/>
      <c r="U183" s="380"/>
      <c r="V183" s="380"/>
      <c r="W183" s="380"/>
      <c r="X183" s="380"/>
      <c r="Y183" s="380"/>
      <c r="Z183" s="380"/>
      <c r="AA183" s="380"/>
      <c r="AB183" s="380"/>
      <c r="AC183" s="380"/>
      <c r="AD183" s="380"/>
      <c r="AE183" s="380"/>
      <c r="AF183" s="380"/>
      <c r="AG183" s="380"/>
      <c r="AH183" s="380"/>
      <c r="AI183" s="380"/>
      <c r="AJ183" s="380"/>
      <c r="AK183" s="380"/>
      <c r="AL183" s="380"/>
      <c r="AM183" s="380"/>
      <c r="AN183" s="380"/>
      <c r="AO183" s="380"/>
      <c r="AP183" s="380"/>
      <c r="AQ183" s="380"/>
      <c r="AR183" s="380"/>
      <c r="AS183" s="380"/>
      <c r="AT183" s="380"/>
      <c r="AU183" s="380"/>
      <c r="AV183" s="380"/>
      <c r="AW183" s="380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80"/>
      <c r="M184" s="380"/>
      <c r="N184" s="380"/>
      <c r="O184" s="380"/>
      <c r="P184" s="380"/>
      <c r="Q184" s="380"/>
      <c r="R184" s="380"/>
      <c r="S184" s="380"/>
      <c r="T184" s="380"/>
      <c r="U184" s="380"/>
      <c r="V184" s="380"/>
      <c r="W184" s="380"/>
      <c r="X184" s="380"/>
      <c r="Y184" s="380"/>
      <c r="Z184" s="380"/>
      <c r="AA184" s="380"/>
      <c r="AB184" s="380"/>
      <c r="AC184" s="380"/>
      <c r="AD184" s="380"/>
      <c r="AE184" s="380"/>
      <c r="AF184" s="380"/>
      <c r="AG184" s="380"/>
      <c r="AH184" s="380"/>
      <c r="AI184" s="380"/>
      <c r="AJ184" s="380"/>
      <c r="AK184" s="380"/>
      <c r="AL184" s="380"/>
      <c r="AM184" s="380"/>
      <c r="AN184" s="380"/>
      <c r="AO184" s="380"/>
      <c r="AP184" s="380"/>
      <c r="AQ184" s="380"/>
      <c r="AR184" s="380"/>
      <c r="AS184" s="380"/>
      <c r="AT184" s="380"/>
      <c r="AU184" s="380"/>
      <c r="AV184" s="380"/>
      <c r="AW184" s="380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80"/>
      <c r="M185" s="380"/>
      <c r="N185" s="380"/>
      <c r="O185" s="380"/>
      <c r="P185" s="380"/>
      <c r="Q185" s="380"/>
      <c r="R185" s="380"/>
      <c r="S185" s="380"/>
      <c r="T185" s="380"/>
      <c r="U185" s="380"/>
      <c r="V185" s="380"/>
      <c r="W185" s="380"/>
      <c r="X185" s="380"/>
      <c r="Y185" s="380"/>
      <c r="Z185" s="380"/>
      <c r="AA185" s="380"/>
      <c r="AB185" s="380"/>
      <c r="AC185" s="380"/>
      <c r="AD185" s="380"/>
      <c r="AE185" s="380"/>
      <c r="AF185" s="380"/>
      <c r="AG185" s="380"/>
      <c r="AH185" s="380"/>
      <c r="AI185" s="380"/>
      <c r="AJ185" s="380"/>
      <c r="AK185" s="380"/>
      <c r="AL185" s="380"/>
      <c r="AM185" s="380"/>
      <c r="AN185" s="380"/>
      <c r="AO185" s="380"/>
      <c r="AP185" s="380"/>
      <c r="AQ185" s="380"/>
      <c r="AR185" s="380"/>
      <c r="AS185" s="380"/>
      <c r="AT185" s="380"/>
      <c r="AU185" s="380"/>
      <c r="AV185" s="380"/>
      <c r="AW185" s="380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80"/>
      <c r="M186" s="380"/>
      <c r="N186" s="380"/>
      <c r="O186" s="380"/>
      <c r="P186" s="380"/>
      <c r="Q186" s="380"/>
      <c r="R186" s="380"/>
      <c r="S186" s="380"/>
      <c r="T186" s="380"/>
      <c r="U186" s="380"/>
      <c r="V186" s="380"/>
      <c r="W186" s="380"/>
      <c r="X186" s="380"/>
      <c r="Y186" s="380"/>
      <c r="Z186" s="380"/>
      <c r="AA186" s="380"/>
      <c r="AB186" s="380"/>
      <c r="AC186" s="380"/>
      <c r="AD186" s="380"/>
      <c r="AE186" s="380"/>
      <c r="AF186" s="380"/>
      <c r="AG186" s="380"/>
      <c r="AH186" s="380"/>
      <c r="AI186" s="380"/>
      <c r="AJ186" s="380"/>
      <c r="AK186" s="380"/>
      <c r="AL186" s="380"/>
      <c r="AM186" s="380"/>
      <c r="AN186" s="380"/>
      <c r="AO186" s="380"/>
      <c r="AP186" s="380"/>
      <c r="AQ186" s="380"/>
      <c r="AR186" s="380"/>
      <c r="AS186" s="380"/>
      <c r="AT186" s="380"/>
      <c r="AU186" s="380"/>
      <c r="AV186" s="380"/>
      <c r="AW186" s="380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80"/>
      <c r="M187" s="380"/>
      <c r="N187" s="380"/>
      <c r="O187" s="380"/>
      <c r="P187" s="380"/>
      <c r="Q187" s="380"/>
      <c r="R187" s="380"/>
      <c r="S187" s="380"/>
      <c r="T187" s="380"/>
      <c r="U187" s="380"/>
      <c r="V187" s="380"/>
      <c r="W187" s="380"/>
      <c r="X187" s="380"/>
      <c r="Y187" s="380"/>
      <c r="Z187" s="380"/>
      <c r="AA187" s="380"/>
      <c r="AB187" s="380"/>
      <c r="AC187" s="380"/>
      <c r="AD187" s="380"/>
      <c r="AE187" s="380"/>
      <c r="AF187" s="380"/>
      <c r="AG187" s="380"/>
      <c r="AH187" s="380"/>
      <c r="AI187" s="380"/>
      <c r="AJ187" s="380"/>
      <c r="AK187" s="380"/>
      <c r="AL187" s="380"/>
      <c r="AM187" s="380"/>
      <c r="AN187" s="380"/>
      <c r="AO187" s="380"/>
      <c r="AP187" s="380"/>
      <c r="AQ187" s="380"/>
      <c r="AR187" s="380"/>
      <c r="AS187" s="380"/>
      <c r="AT187" s="380"/>
      <c r="AU187" s="380"/>
      <c r="AV187" s="380"/>
      <c r="AW187" s="380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80"/>
      <c r="M188" s="380"/>
      <c r="N188" s="380"/>
      <c r="O188" s="380"/>
      <c r="P188" s="380"/>
      <c r="Q188" s="380"/>
      <c r="R188" s="380"/>
      <c r="S188" s="380"/>
      <c r="T188" s="380"/>
      <c r="U188" s="380"/>
      <c r="V188" s="380"/>
      <c r="W188" s="380"/>
      <c r="X188" s="380"/>
      <c r="Y188" s="380"/>
      <c r="Z188" s="380"/>
      <c r="AA188" s="380"/>
      <c r="AB188" s="380"/>
      <c r="AC188" s="380"/>
      <c r="AD188" s="380"/>
      <c r="AE188" s="380"/>
      <c r="AF188" s="380"/>
      <c r="AG188" s="380"/>
      <c r="AH188" s="380"/>
      <c r="AI188" s="380"/>
      <c r="AJ188" s="380"/>
      <c r="AK188" s="380"/>
      <c r="AL188" s="380"/>
      <c r="AM188" s="380"/>
      <c r="AN188" s="380"/>
      <c r="AO188" s="380"/>
      <c r="AP188" s="380"/>
      <c r="AQ188" s="380"/>
      <c r="AR188" s="380"/>
      <c r="AS188" s="380"/>
      <c r="AT188" s="380"/>
      <c r="AU188" s="380"/>
      <c r="AV188" s="380"/>
      <c r="AW188" s="380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80"/>
      <c r="M189" s="380"/>
      <c r="N189" s="380"/>
      <c r="O189" s="380"/>
      <c r="P189" s="380"/>
      <c r="Q189" s="380"/>
      <c r="R189" s="380"/>
      <c r="S189" s="380"/>
      <c r="T189" s="380"/>
      <c r="U189" s="380"/>
      <c r="V189" s="380"/>
      <c r="W189" s="380"/>
      <c r="X189" s="380"/>
      <c r="Y189" s="380"/>
      <c r="Z189" s="380"/>
      <c r="AA189" s="380"/>
      <c r="AB189" s="380"/>
      <c r="AC189" s="380"/>
      <c r="AD189" s="380"/>
      <c r="AE189" s="380"/>
      <c r="AF189" s="380"/>
      <c r="AG189" s="380"/>
      <c r="AH189" s="380"/>
      <c r="AI189" s="380"/>
      <c r="AJ189" s="380"/>
      <c r="AK189" s="380"/>
      <c r="AL189" s="380"/>
      <c r="AM189" s="380"/>
      <c r="AN189" s="380"/>
      <c r="AO189" s="380"/>
      <c r="AP189" s="380"/>
      <c r="AQ189" s="380"/>
      <c r="AR189" s="380"/>
      <c r="AS189" s="380"/>
      <c r="AT189" s="380"/>
      <c r="AU189" s="380"/>
      <c r="AV189" s="380"/>
      <c r="AW189" s="380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77"/>
      <c r="M190" s="377"/>
      <c r="N190" s="377"/>
      <c r="O190" s="377"/>
      <c r="P190" s="377"/>
      <c r="Q190" s="377"/>
      <c r="R190" s="377"/>
      <c r="S190" s="377"/>
      <c r="T190" s="377"/>
      <c r="U190" s="377"/>
      <c r="V190" s="377"/>
      <c r="W190" s="377"/>
      <c r="X190" s="377"/>
      <c r="Y190" s="377"/>
      <c r="Z190" s="377"/>
      <c r="AA190" s="377"/>
      <c r="AB190" s="377"/>
      <c r="AC190" s="377"/>
      <c r="AD190" s="377"/>
      <c r="AE190" s="377"/>
      <c r="AF190" s="377"/>
      <c r="AG190" s="377"/>
      <c r="AH190" s="377"/>
      <c r="AI190" s="377"/>
      <c r="AJ190" s="377"/>
      <c r="AK190" s="377"/>
      <c r="AL190" s="377"/>
      <c r="AM190" s="377"/>
      <c r="AN190" s="377"/>
      <c r="AO190" s="377"/>
      <c r="AP190" s="377"/>
      <c r="AQ190" s="377"/>
      <c r="AR190" s="377"/>
      <c r="AS190" s="377"/>
      <c r="AT190" s="377"/>
      <c r="AU190" s="377"/>
      <c r="AV190" s="377"/>
      <c r="AW190" s="377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77"/>
      <c r="M191" s="377"/>
      <c r="N191" s="377"/>
      <c r="O191" s="377"/>
      <c r="P191" s="377"/>
      <c r="Q191" s="377"/>
      <c r="R191" s="377"/>
      <c r="S191" s="377"/>
      <c r="T191" s="377"/>
      <c r="U191" s="377"/>
      <c r="V191" s="377"/>
      <c r="W191" s="377"/>
      <c r="X191" s="377"/>
      <c r="Y191" s="377"/>
      <c r="Z191" s="377"/>
      <c r="AA191" s="377"/>
      <c r="AB191" s="377"/>
      <c r="AC191" s="377"/>
      <c r="AD191" s="377"/>
      <c r="AE191" s="377"/>
      <c r="AF191" s="377"/>
      <c r="AG191" s="377"/>
      <c r="AH191" s="377"/>
      <c r="AI191" s="377"/>
      <c r="AJ191" s="377"/>
      <c r="AK191" s="377"/>
      <c r="AL191" s="377"/>
      <c r="AM191" s="377"/>
      <c r="AN191" s="377"/>
      <c r="AO191" s="377"/>
      <c r="AP191" s="377"/>
      <c r="AQ191" s="377"/>
      <c r="AR191" s="377"/>
      <c r="AS191" s="377"/>
      <c r="AT191" s="377"/>
      <c r="AU191" s="377"/>
      <c r="AV191" s="377"/>
      <c r="AW191" s="377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77"/>
      <c r="M192" s="377"/>
      <c r="N192" s="377"/>
      <c r="O192" s="377"/>
      <c r="P192" s="377"/>
      <c r="Q192" s="377"/>
      <c r="R192" s="377"/>
      <c r="S192" s="377"/>
      <c r="T192" s="377"/>
      <c r="U192" s="377"/>
      <c r="V192" s="377"/>
      <c r="W192" s="377"/>
      <c r="X192" s="377"/>
      <c r="Y192" s="377"/>
      <c r="Z192" s="377"/>
      <c r="AA192" s="377"/>
      <c r="AB192" s="377"/>
      <c r="AC192" s="377"/>
      <c r="AD192" s="377"/>
      <c r="AE192" s="377"/>
      <c r="AF192" s="377"/>
      <c r="AG192" s="377"/>
      <c r="AH192" s="377"/>
      <c r="AI192" s="377"/>
      <c r="AJ192" s="377"/>
      <c r="AK192" s="377"/>
      <c r="AL192" s="377"/>
      <c r="AM192" s="377"/>
      <c r="AN192" s="377"/>
      <c r="AO192" s="377"/>
      <c r="AP192" s="377"/>
      <c r="AQ192" s="377"/>
      <c r="AR192" s="377"/>
      <c r="AS192" s="377"/>
      <c r="AT192" s="377"/>
      <c r="AU192" s="377"/>
      <c r="AV192" s="377"/>
      <c r="AW192" s="377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77"/>
      <c r="M193" s="377"/>
      <c r="N193" s="377"/>
      <c r="O193" s="377"/>
      <c r="P193" s="377"/>
      <c r="Q193" s="377"/>
      <c r="R193" s="377"/>
      <c r="S193" s="377"/>
      <c r="T193" s="377"/>
      <c r="U193" s="377"/>
      <c r="V193" s="377"/>
      <c r="W193" s="377"/>
      <c r="X193" s="377"/>
      <c r="Y193" s="377"/>
      <c r="Z193" s="377"/>
      <c r="AA193" s="377"/>
      <c r="AB193" s="377"/>
      <c r="AC193" s="377"/>
      <c r="AD193" s="377"/>
      <c r="AE193" s="377"/>
      <c r="AF193" s="377"/>
      <c r="AG193" s="377"/>
      <c r="AH193" s="377"/>
      <c r="AI193" s="377"/>
      <c r="AJ193" s="377"/>
      <c r="AK193" s="377"/>
      <c r="AL193" s="377"/>
      <c r="AM193" s="377"/>
      <c r="AN193" s="377"/>
      <c r="AO193" s="377"/>
      <c r="AP193" s="377"/>
      <c r="AQ193" s="377"/>
      <c r="AR193" s="377"/>
      <c r="AS193" s="377"/>
      <c r="AT193" s="377"/>
      <c r="AU193" s="377"/>
      <c r="AV193" s="377"/>
      <c r="AW193" s="377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77"/>
      <c r="M194" s="377"/>
      <c r="N194" s="377"/>
      <c r="O194" s="377"/>
      <c r="P194" s="377"/>
      <c r="Q194" s="377"/>
      <c r="R194" s="377"/>
      <c r="S194" s="377"/>
      <c r="T194" s="377"/>
      <c r="U194" s="377"/>
      <c r="V194" s="377"/>
      <c r="W194" s="377"/>
      <c r="X194" s="377"/>
      <c r="Y194" s="377"/>
      <c r="Z194" s="377"/>
      <c r="AA194" s="377"/>
      <c r="AB194" s="377"/>
      <c r="AC194" s="377"/>
      <c r="AD194" s="377"/>
      <c r="AE194" s="377"/>
      <c r="AF194" s="377"/>
      <c r="AG194" s="377"/>
      <c r="AH194" s="377"/>
      <c r="AI194" s="377"/>
      <c r="AJ194" s="377"/>
      <c r="AK194" s="377"/>
      <c r="AL194" s="377"/>
      <c r="AM194" s="377"/>
      <c r="AN194" s="377"/>
      <c r="AO194" s="377"/>
      <c r="AP194" s="377"/>
      <c r="AQ194" s="377"/>
      <c r="AR194" s="377"/>
      <c r="AS194" s="377"/>
      <c r="AT194" s="377"/>
      <c r="AU194" s="377"/>
      <c r="AV194" s="377"/>
      <c r="AW194" s="377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77"/>
      <c r="M195" s="377"/>
      <c r="N195" s="377"/>
      <c r="O195" s="377"/>
      <c r="P195" s="377"/>
      <c r="Q195" s="377"/>
      <c r="R195" s="377"/>
      <c r="S195" s="377"/>
      <c r="T195" s="377"/>
      <c r="U195" s="377"/>
      <c r="V195" s="377"/>
      <c r="W195" s="377"/>
      <c r="X195" s="377"/>
      <c r="Y195" s="377"/>
      <c r="Z195" s="377"/>
      <c r="AA195" s="377"/>
      <c r="AB195" s="377"/>
      <c r="AC195" s="377"/>
      <c r="AD195" s="377"/>
      <c r="AE195" s="377"/>
      <c r="AF195" s="377"/>
      <c r="AG195" s="377"/>
      <c r="AH195" s="377"/>
      <c r="AI195" s="377"/>
      <c r="AJ195" s="377"/>
      <c r="AK195" s="377"/>
      <c r="AL195" s="377"/>
      <c r="AM195" s="377"/>
      <c r="AN195" s="377"/>
      <c r="AO195" s="377"/>
      <c r="AP195" s="377"/>
      <c r="AQ195" s="377"/>
      <c r="AR195" s="377"/>
      <c r="AS195" s="377"/>
      <c r="AT195" s="377"/>
      <c r="AU195" s="377"/>
      <c r="AV195" s="377"/>
      <c r="AW195" s="377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77"/>
      <c r="M196" s="377"/>
      <c r="N196" s="377"/>
      <c r="O196" s="377"/>
      <c r="P196" s="377"/>
      <c r="Q196" s="377"/>
      <c r="R196" s="377"/>
      <c r="S196" s="377"/>
      <c r="T196" s="377"/>
      <c r="U196" s="377"/>
      <c r="V196" s="377"/>
      <c r="W196" s="377"/>
      <c r="X196" s="377"/>
      <c r="Y196" s="377"/>
      <c r="Z196" s="377"/>
      <c r="AA196" s="377"/>
      <c r="AB196" s="377"/>
      <c r="AC196" s="377"/>
      <c r="AD196" s="377"/>
      <c r="AE196" s="377"/>
      <c r="AF196" s="377"/>
      <c r="AG196" s="377"/>
      <c r="AH196" s="377"/>
      <c r="AI196" s="377"/>
      <c r="AJ196" s="377"/>
      <c r="AK196" s="377"/>
      <c r="AL196" s="377"/>
      <c r="AM196" s="377"/>
      <c r="AN196" s="377"/>
      <c r="AO196" s="377"/>
      <c r="AP196" s="377"/>
      <c r="AQ196" s="377"/>
      <c r="AR196" s="377"/>
      <c r="AS196" s="377"/>
      <c r="AT196" s="377"/>
      <c r="AU196" s="377"/>
      <c r="AV196" s="377"/>
      <c r="AW196" s="377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77"/>
      <c r="M197" s="377"/>
      <c r="N197" s="377"/>
      <c r="O197" s="377"/>
      <c r="P197" s="377"/>
      <c r="Q197" s="377"/>
      <c r="R197" s="377"/>
      <c r="S197" s="377"/>
      <c r="T197" s="377"/>
      <c r="U197" s="377"/>
      <c r="V197" s="377"/>
      <c r="W197" s="377"/>
      <c r="X197" s="377"/>
      <c r="Y197" s="377"/>
      <c r="Z197" s="377"/>
      <c r="AA197" s="377"/>
      <c r="AB197" s="377"/>
      <c r="AC197" s="377"/>
      <c r="AD197" s="377"/>
      <c r="AE197" s="377"/>
      <c r="AF197" s="377"/>
      <c r="AG197" s="377"/>
      <c r="AH197" s="377"/>
      <c r="AI197" s="377"/>
      <c r="AJ197" s="377"/>
      <c r="AK197" s="377"/>
      <c r="AL197" s="377"/>
      <c r="AM197" s="377"/>
      <c r="AN197" s="377"/>
      <c r="AO197" s="377"/>
      <c r="AP197" s="377"/>
      <c r="AQ197" s="377"/>
      <c r="AR197" s="377"/>
      <c r="AS197" s="377"/>
      <c r="AT197" s="377"/>
      <c r="AU197" s="377"/>
      <c r="AV197" s="377"/>
      <c r="AW197" s="377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77"/>
      <c r="M198" s="377"/>
      <c r="N198" s="377"/>
      <c r="O198" s="377"/>
      <c r="P198" s="377"/>
      <c r="Q198" s="377"/>
      <c r="R198" s="377"/>
      <c r="S198" s="377"/>
      <c r="T198" s="377"/>
      <c r="U198" s="377"/>
      <c r="V198" s="377"/>
      <c r="W198" s="377"/>
      <c r="X198" s="377"/>
      <c r="Y198" s="377"/>
      <c r="Z198" s="377"/>
      <c r="AA198" s="377"/>
      <c r="AB198" s="377"/>
      <c r="AC198" s="377"/>
      <c r="AD198" s="377"/>
      <c r="AE198" s="377"/>
      <c r="AF198" s="377"/>
      <c r="AG198" s="377"/>
      <c r="AH198" s="377"/>
      <c r="AI198" s="377"/>
      <c r="AJ198" s="377"/>
      <c r="AK198" s="377"/>
      <c r="AL198" s="377"/>
      <c r="AM198" s="377"/>
      <c r="AN198" s="377"/>
      <c r="AO198" s="377"/>
      <c r="AP198" s="377"/>
      <c r="AQ198" s="377"/>
      <c r="AR198" s="377"/>
      <c r="AS198" s="377"/>
      <c r="AT198" s="377"/>
      <c r="AU198" s="377"/>
      <c r="AV198" s="377"/>
      <c r="AW198" s="377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77"/>
      <c r="M199" s="377"/>
      <c r="N199" s="377"/>
      <c r="O199" s="377"/>
      <c r="P199" s="377"/>
      <c r="Q199" s="377"/>
      <c r="R199" s="377"/>
      <c r="S199" s="377"/>
      <c r="T199" s="377"/>
      <c r="U199" s="377"/>
      <c r="V199" s="377"/>
      <c r="W199" s="377"/>
      <c r="X199" s="377"/>
      <c r="Y199" s="377"/>
      <c r="Z199" s="377"/>
      <c r="AA199" s="377"/>
      <c r="AB199" s="377"/>
      <c r="AC199" s="377"/>
      <c r="AD199" s="377"/>
      <c r="AE199" s="377"/>
      <c r="AF199" s="377"/>
      <c r="AG199" s="377"/>
      <c r="AH199" s="377"/>
      <c r="AI199" s="377"/>
      <c r="AJ199" s="377"/>
      <c r="AK199" s="377"/>
      <c r="AL199" s="377"/>
      <c r="AM199" s="377"/>
      <c r="AN199" s="377"/>
      <c r="AO199" s="377"/>
      <c r="AP199" s="377"/>
      <c r="AQ199" s="377"/>
      <c r="AR199" s="377"/>
      <c r="AS199" s="377"/>
      <c r="AT199" s="377"/>
      <c r="AU199" s="377"/>
      <c r="AV199" s="377"/>
      <c r="AW199" s="377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77"/>
      <c r="M200" s="377"/>
      <c r="N200" s="377"/>
      <c r="O200" s="377"/>
      <c r="P200" s="377"/>
      <c r="Q200" s="377"/>
      <c r="R200" s="377"/>
      <c r="S200" s="377"/>
      <c r="T200" s="377"/>
      <c r="U200" s="377"/>
      <c r="V200" s="377"/>
      <c r="W200" s="377"/>
      <c r="X200" s="377"/>
      <c r="Y200" s="377"/>
      <c r="Z200" s="377"/>
      <c r="AA200" s="377"/>
      <c r="AB200" s="377"/>
      <c r="AC200" s="377"/>
      <c r="AD200" s="377"/>
      <c r="AE200" s="377"/>
      <c r="AF200" s="377"/>
      <c r="AG200" s="377"/>
      <c r="AH200" s="377"/>
      <c r="AI200" s="377"/>
      <c r="AJ200" s="377"/>
      <c r="AK200" s="377"/>
      <c r="AL200" s="377"/>
      <c r="AM200" s="377"/>
      <c r="AN200" s="377"/>
      <c r="AO200" s="377"/>
      <c r="AP200" s="377"/>
      <c r="AQ200" s="377"/>
      <c r="AR200" s="377"/>
      <c r="AS200" s="377"/>
      <c r="AT200" s="377"/>
      <c r="AU200" s="377"/>
      <c r="AV200" s="377"/>
      <c r="AW200" s="377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77"/>
      <c r="M201" s="377"/>
      <c r="N201" s="377"/>
      <c r="O201" s="377"/>
      <c r="P201" s="377"/>
      <c r="Q201" s="377"/>
      <c r="R201" s="377"/>
      <c r="S201" s="377"/>
      <c r="T201" s="377"/>
      <c r="U201" s="377"/>
      <c r="V201" s="377"/>
      <c r="W201" s="377"/>
      <c r="X201" s="377"/>
      <c r="Y201" s="377"/>
      <c r="Z201" s="377"/>
      <c r="AA201" s="377"/>
      <c r="AB201" s="377"/>
      <c r="AC201" s="377"/>
      <c r="AD201" s="377"/>
      <c r="AE201" s="377"/>
      <c r="AF201" s="377"/>
      <c r="AG201" s="377"/>
      <c r="AH201" s="377"/>
      <c r="AI201" s="377"/>
      <c r="AJ201" s="377"/>
      <c r="AK201" s="377"/>
      <c r="AL201" s="377"/>
      <c r="AM201" s="377"/>
      <c r="AN201" s="377"/>
      <c r="AO201" s="377"/>
      <c r="AP201" s="377"/>
      <c r="AQ201" s="377"/>
      <c r="AR201" s="377"/>
      <c r="AS201" s="377"/>
      <c r="AT201" s="377"/>
      <c r="AU201" s="377"/>
      <c r="AV201" s="377"/>
      <c r="AW201" s="377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77"/>
      <c r="M202" s="377"/>
      <c r="N202" s="377"/>
      <c r="O202" s="377"/>
      <c r="P202" s="377"/>
      <c r="Q202" s="377"/>
      <c r="R202" s="377"/>
      <c r="S202" s="377"/>
      <c r="T202" s="377"/>
      <c r="U202" s="377"/>
      <c r="V202" s="377"/>
      <c r="W202" s="377"/>
      <c r="X202" s="377"/>
      <c r="Y202" s="377"/>
      <c r="Z202" s="377"/>
      <c r="AA202" s="377"/>
      <c r="AB202" s="377"/>
      <c r="AC202" s="377"/>
      <c r="AD202" s="377"/>
      <c r="AE202" s="377"/>
      <c r="AF202" s="377"/>
      <c r="AG202" s="377"/>
      <c r="AH202" s="377"/>
      <c r="AI202" s="377"/>
      <c r="AJ202" s="377"/>
      <c r="AK202" s="377"/>
      <c r="AL202" s="377"/>
      <c r="AM202" s="377"/>
      <c r="AN202" s="377"/>
      <c r="AO202" s="377"/>
      <c r="AP202" s="377"/>
      <c r="AQ202" s="377"/>
      <c r="AR202" s="377"/>
      <c r="AS202" s="377"/>
      <c r="AT202" s="377"/>
      <c r="AU202" s="377"/>
      <c r="AV202" s="377"/>
      <c r="AW202" s="377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77"/>
      <c r="M203" s="377"/>
      <c r="N203" s="377"/>
      <c r="O203" s="377"/>
      <c r="P203" s="377"/>
      <c r="Q203" s="377"/>
      <c r="R203" s="377"/>
      <c r="S203" s="377"/>
      <c r="T203" s="377"/>
      <c r="U203" s="377"/>
      <c r="V203" s="377"/>
      <c r="W203" s="377"/>
      <c r="X203" s="377"/>
      <c r="Y203" s="377"/>
      <c r="Z203" s="377"/>
      <c r="AA203" s="377"/>
      <c r="AB203" s="377"/>
      <c r="AC203" s="377"/>
      <c r="AD203" s="377"/>
      <c r="AE203" s="377"/>
      <c r="AF203" s="377"/>
      <c r="AG203" s="377"/>
      <c r="AH203" s="377"/>
      <c r="AI203" s="377"/>
      <c r="AJ203" s="377"/>
      <c r="AK203" s="377"/>
      <c r="AL203" s="377"/>
      <c r="AM203" s="377"/>
      <c r="AN203" s="377"/>
      <c r="AO203" s="377"/>
      <c r="AP203" s="377"/>
      <c r="AQ203" s="377"/>
      <c r="AR203" s="377"/>
      <c r="AS203" s="377"/>
      <c r="AT203" s="377"/>
      <c r="AU203" s="377"/>
      <c r="AV203" s="377"/>
      <c r="AW203" s="377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77"/>
      <c r="M204" s="377"/>
      <c r="N204" s="377"/>
      <c r="O204" s="377"/>
      <c r="P204" s="377"/>
      <c r="Q204" s="377"/>
      <c r="R204" s="377"/>
      <c r="S204" s="377"/>
      <c r="T204" s="377"/>
      <c r="U204" s="377"/>
      <c r="V204" s="377"/>
      <c r="W204" s="377"/>
      <c r="X204" s="377"/>
      <c r="Y204" s="377"/>
      <c r="Z204" s="377"/>
      <c r="AA204" s="377"/>
      <c r="AB204" s="377"/>
      <c r="AC204" s="377"/>
      <c r="AD204" s="377"/>
      <c r="AE204" s="377"/>
      <c r="AF204" s="377"/>
      <c r="AG204" s="377"/>
      <c r="AH204" s="377"/>
      <c r="AI204" s="377"/>
      <c r="AJ204" s="377"/>
      <c r="AK204" s="377"/>
      <c r="AL204" s="377"/>
      <c r="AM204" s="377"/>
      <c r="AN204" s="377"/>
      <c r="AO204" s="377"/>
      <c r="AP204" s="377"/>
      <c r="AQ204" s="377"/>
      <c r="AR204" s="377"/>
      <c r="AS204" s="377"/>
      <c r="AT204" s="377"/>
      <c r="AU204" s="377"/>
      <c r="AV204" s="377"/>
      <c r="AW204" s="377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77"/>
      <c r="M205" s="377"/>
      <c r="N205" s="377"/>
      <c r="O205" s="377"/>
      <c r="P205" s="377"/>
      <c r="Q205" s="377"/>
      <c r="R205" s="377"/>
      <c r="S205" s="377"/>
      <c r="T205" s="377"/>
      <c r="U205" s="377"/>
      <c r="V205" s="377"/>
      <c r="W205" s="377"/>
      <c r="X205" s="377"/>
      <c r="Y205" s="377"/>
      <c r="Z205" s="377"/>
      <c r="AA205" s="377"/>
      <c r="AB205" s="377"/>
      <c r="AC205" s="377"/>
      <c r="AD205" s="377"/>
      <c r="AE205" s="377"/>
      <c r="AF205" s="377"/>
      <c r="AG205" s="377"/>
      <c r="AH205" s="377"/>
      <c r="AI205" s="377"/>
      <c r="AJ205" s="377"/>
      <c r="AK205" s="377"/>
      <c r="AL205" s="377"/>
      <c r="AM205" s="377"/>
      <c r="AN205" s="377"/>
      <c r="AO205" s="377"/>
      <c r="AP205" s="377"/>
      <c r="AQ205" s="377"/>
      <c r="AR205" s="377"/>
      <c r="AS205" s="377"/>
      <c r="AT205" s="377"/>
      <c r="AU205" s="377"/>
      <c r="AV205" s="377"/>
      <c r="AW205" s="377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77"/>
      <c r="M206" s="377"/>
      <c r="N206" s="377"/>
      <c r="O206" s="377"/>
      <c r="P206" s="377"/>
      <c r="Q206" s="377"/>
      <c r="R206" s="377"/>
      <c r="S206" s="377"/>
      <c r="T206" s="377"/>
      <c r="U206" s="377"/>
      <c r="V206" s="377"/>
      <c r="W206" s="377"/>
      <c r="X206" s="377"/>
      <c r="Y206" s="377"/>
      <c r="Z206" s="377"/>
      <c r="AA206" s="377"/>
      <c r="AB206" s="377"/>
      <c r="AC206" s="377"/>
      <c r="AD206" s="377"/>
      <c r="AE206" s="377"/>
      <c r="AF206" s="377"/>
      <c r="AG206" s="377"/>
      <c r="AH206" s="377"/>
      <c r="AI206" s="377"/>
      <c r="AJ206" s="377"/>
      <c r="AK206" s="377"/>
      <c r="AL206" s="377"/>
      <c r="AM206" s="377"/>
      <c r="AN206" s="377"/>
      <c r="AO206" s="377"/>
      <c r="AP206" s="377"/>
      <c r="AQ206" s="377"/>
      <c r="AR206" s="377"/>
      <c r="AS206" s="377"/>
      <c r="AT206" s="377"/>
      <c r="AU206" s="377"/>
      <c r="AV206" s="377"/>
      <c r="AW206" s="377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77"/>
      <c r="M207" s="377"/>
      <c r="N207" s="377"/>
      <c r="O207" s="377"/>
      <c r="P207" s="377"/>
      <c r="Q207" s="377"/>
      <c r="R207" s="377"/>
      <c r="S207" s="377"/>
      <c r="T207" s="377"/>
      <c r="U207" s="377"/>
      <c r="V207" s="377"/>
      <c r="W207" s="377"/>
      <c r="X207" s="377"/>
      <c r="Y207" s="377"/>
      <c r="Z207" s="377"/>
      <c r="AA207" s="377"/>
      <c r="AB207" s="377"/>
      <c r="AC207" s="377"/>
      <c r="AD207" s="377"/>
      <c r="AE207" s="377"/>
      <c r="AF207" s="377"/>
      <c r="AG207" s="377"/>
      <c r="AH207" s="377"/>
      <c r="AI207" s="377"/>
      <c r="AJ207" s="377"/>
      <c r="AK207" s="377"/>
      <c r="AL207" s="377"/>
      <c r="AM207" s="377"/>
      <c r="AN207" s="377"/>
      <c r="AO207" s="377"/>
      <c r="AP207" s="377"/>
      <c r="AQ207" s="377"/>
      <c r="AR207" s="377"/>
      <c r="AS207" s="377"/>
      <c r="AT207" s="377"/>
      <c r="AU207" s="377"/>
      <c r="AV207" s="377"/>
      <c r="AW207" s="377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77"/>
      <c r="M208" s="377"/>
      <c r="N208" s="377"/>
      <c r="O208" s="377"/>
      <c r="P208" s="377"/>
      <c r="Q208" s="377"/>
      <c r="R208" s="377"/>
      <c r="S208" s="377"/>
      <c r="T208" s="377"/>
      <c r="U208" s="377"/>
      <c r="V208" s="377"/>
      <c r="W208" s="377"/>
      <c r="X208" s="377"/>
      <c r="Y208" s="377"/>
      <c r="Z208" s="377"/>
      <c r="AA208" s="377"/>
      <c r="AB208" s="377"/>
      <c r="AC208" s="377"/>
      <c r="AD208" s="377"/>
      <c r="AE208" s="377"/>
      <c r="AF208" s="377"/>
      <c r="AG208" s="377"/>
      <c r="AH208" s="377"/>
      <c r="AI208" s="377"/>
      <c r="AJ208" s="377"/>
      <c r="AK208" s="377"/>
      <c r="AL208" s="377"/>
      <c r="AM208" s="377"/>
      <c r="AN208" s="377"/>
      <c r="AO208" s="377"/>
      <c r="AP208" s="377"/>
      <c r="AQ208" s="377"/>
      <c r="AR208" s="377"/>
      <c r="AS208" s="377"/>
      <c r="AT208" s="377"/>
      <c r="AU208" s="377"/>
      <c r="AV208" s="377"/>
      <c r="AW208" s="377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77"/>
      <c r="M209" s="377"/>
      <c r="N209" s="377"/>
      <c r="O209" s="377"/>
      <c r="P209" s="377"/>
      <c r="Q209" s="377"/>
      <c r="R209" s="377"/>
      <c r="S209" s="377"/>
      <c r="T209" s="377"/>
      <c r="U209" s="377"/>
      <c r="V209" s="377"/>
      <c r="W209" s="377"/>
      <c r="X209" s="377"/>
      <c r="Y209" s="377"/>
      <c r="Z209" s="377"/>
      <c r="AA209" s="377"/>
      <c r="AB209" s="377"/>
      <c r="AC209" s="377"/>
      <c r="AD209" s="377"/>
      <c r="AE209" s="377"/>
      <c r="AF209" s="377"/>
      <c r="AG209" s="377"/>
      <c r="AH209" s="377"/>
      <c r="AI209" s="377"/>
      <c r="AJ209" s="377"/>
      <c r="AK209" s="377"/>
      <c r="AL209" s="377"/>
      <c r="AM209" s="377"/>
      <c r="AN209" s="377"/>
      <c r="AO209" s="377"/>
      <c r="AP209" s="377"/>
      <c r="AQ209" s="377"/>
      <c r="AR209" s="377"/>
      <c r="AS209" s="377"/>
      <c r="AT209" s="377"/>
      <c r="AU209" s="377"/>
      <c r="AV209" s="377"/>
      <c r="AW209" s="377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77"/>
      <c r="M210" s="377"/>
      <c r="N210" s="377"/>
      <c r="O210" s="377"/>
      <c r="P210" s="377"/>
      <c r="Q210" s="377"/>
      <c r="R210" s="377"/>
      <c r="S210" s="377"/>
      <c r="T210" s="377"/>
      <c r="U210" s="377"/>
      <c r="V210" s="377"/>
      <c r="W210" s="377"/>
      <c r="X210" s="377"/>
      <c r="Y210" s="377"/>
      <c r="Z210" s="377"/>
      <c r="AA210" s="377"/>
      <c r="AB210" s="377"/>
      <c r="AC210" s="377"/>
      <c r="AD210" s="377"/>
      <c r="AE210" s="377"/>
      <c r="AF210" s="377"/>
      <c r="AG210" s="377"/>
      <c r="AH210" s="377"/>
      <c r="AI210" s="377"/>
      <c r="AJ210" s="377"/>
      <c r="AK210" s="377"/>
      <c r="AL210" s="377"/>
      <c r="AM210" s="377"/>
      <c r="AN210" s="377"/>
      <c r="AO210" s="377"/>
      <c r="AP210" s="377"/>
      <c r="AQ210" s="377"/>
      <c r="AR210" s="377"/>
      <c r="AS210" s="377"/>
      <c r="AT210" s="377"/>
      <c r="AU210" s="377"/>
      <c r="AV210" s="377"/>
      <c r="AW210" s="377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77"/>
      <c r="M211" s="377"/>
      <c r="N211" s="377"/>
      <c r="O211" s="377"/>
      <c r="P211" s="377"/>
      <c r="Q211" s="377"/>
      <c r="R211" s="377"/>
      <c r="S211" s="377"/>
      <c r="T211" s="377"/>
      <c r="U211" s="377"/>
      <c r="V211" s="377"/>
      <c r="W211" s="377"/>
      <c r="X211" s="377"/>
      <c r="Y211" s="377"/>
      <c r="Z211" s="377"/>
      <c r="AA211" s="377"/>
      <c r="AB211" s="377"/>
      <c r="AC211" s="377"/>
      <c r="AD211" s="377"/>
      <c r="AE211" s="377"/>
      <c r="AF211" s="377"/>
      <c r="AG211" s="377"/>
      <c r="AH211" s="377"/>
      <c r="AI211" s="377"/>
      <c r="AJ211" s="377"/>
      <c r="AK211" s="377"/>
      <c r="AL211" s="377"/>
      <c r="AM211" s="377"/>
      <c r="AN211" s="377"/>
      <c r="AO211" s="377"/>
      <c r="AP211" s="377"/>
      <c r="AQ211" s="377"/>
      <c r="AR211" s="377"/>
      <c r="AS211" s="377"/>
      <c r="AT211" s="377"/>
      <c r="AU211" s="377"/>
      <c r="AV211" s="377"/>
      <c r="AW211" s="377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77"/>
      <c r="M212" s="377"/>
      <c r="N212" s="377"/>
      <c r="O212" s="377"/>
      <c r="P212" s="377"/>
      <c r="Q212" s="377"/>
      <c r="R212" s="377"/>
      <c r="S212" s="377"/>
      <c r="T212" s="377"/>
      <c r="U212" s="377"/>
      <c r="V212" s="377"/>
      <c r="W212" s="377"/>
      <c r="X212" s="377"/>
      <c r="Y212" s="377"/>
      <c r="Z212" s="377"/>
      <c r="AA212" s="377"/>
      <c r="AB212" s="377"/>
      <c r="AC212" s="377"/>
      <c r="AD212" s="377"/>
      <c r="AE212" s="377"/>
      <c r="AF212" s="377"/>
      <c r="AG212" s="377"/>
      <c r="AH212" s="377"/>
      <c r="AI212" s="377"/>
      <c r="AJ212" s="377"/>
      <c r="AK212" s="377"/>
      <c r="AL212" s="377"/>
      <c r="AM212" s="377"/>
      <c r="AN212" s="377"/>
      <c r="AO212" s="377"/>
      <c r="AP212" s="377"/>
      <c r="AQ212" s="377"/>
      <c r="AR212" s="377"/>
      <c r="AS212" s="377"/>
      <c r="AT212" s="377"/>
      <c r="AU212" s="377"/>
      <c r="AV212" s="377"/>
      <c r="AW212" s="377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B1:H1"/>
    <mergeCell ref="B4:B5"/>
    <mergeCell ref="C4:D4"/>
    <mergeCell ref="M57:N57"/>
    <mergeCell ref="M63:N63"/>
    <mergeCell ref="M64:AB64"/>
    <mergeCell ref="K9:O9"/>
    <mergeCell ref="M55:N55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2:N49"/>
  <sheetViews>
    <sheetView showGridLines="0" showRowColHeaders="0" zoomScaleNormal="100" workbookViewId="0">
      <pane ySplit="6" topLeftCell="A7" activePane="bottomLeft" state="frozen"/>
      <selection activeCell="I78" sqref="I78"/>
      <selection pane="bottomLeft" activeCell="M39" sqref="M39"/>
    </sheetView>
  </sheetViews>
  <sheetFormatPr baseColWidth="10" defaultRowHeight="15"/>
  <cols>
    <col min="1" max="2" width="11.42578125" style="17"/>
    <col min="3" max="3" width="20.140625" style="17" customWidth="1"/>
    <col min="4" max="4" width="18.7109375" style="17" customWidth="1"/>
    <col min="5" max="5" width="20" style="17" customWidth="1"/>
    <col min="6" max="6" width="20.28515625" style="17" customWidth="1"/>
    <col min="7" max="7" width="16.5703125" style="17" customWidth="1"/>
    <col min="8" max="16384" width="11.42578125" style="17"/>
  </cols>
  <sheetData>
    <row r="2" spans="3:9" ht="18.75">
      <c r="C2" s="188" t="s">
        <v>165</v>
      </c>
      <c r="D2" s="18"/>
      <c r="E2" s="18"/>
      <c r="F2" s="18"/>
      <c r="G2" s="18"/>
    </row>
    <row r="4" spans="3:9" ht="26.1" customHeight="1">
      <c r="C4" s="436" t="s">
        <v>166</v>
      </c>
      <c r="D4" s="189" t="s">
        <v>163</v>
      </c>
      <c r="E4" s="190"/>
      <c r="F4" s="191" t="s">
        <v>160</v>
      </c>
      <c r="G4" s="191"/>
      <c r="I4" s="9" t="s">
        <v>188</v>
      </c>
    </row>
    <row r="5" spans="3:9" ht="38.65" customHeight="1">
      <c r="C5" s="437"/>
      <c r="D5" s="192" t="s">
        <v>29</v>
      </c>
      <c r="E5" s="192" t="s">
        <v>30</v>
      </c>
      <c r="F5" s="193" t="s">
        <v>29</v>
      </c>
      <c r="G5" s="194" t="s">
        <v>30</v>
      </c>
    </row>
    <row r="6" spans="3:9" ht="20.85" hidden="1" customHeight="1">
      <c r="C6" s="195">
        <v>2007</v>
      </c>
      <c r="D6" s="196">
        <v>895.43156999999997</v>
      </c>
      <c r="E6" s="196">
        <v>1222.1400000000001</v>
      </c>
      <c r="F6" s="196">
        <v>800.6</v>
      </c>
      <c r="G6" s="196">
        <v>994.34</v>
      </c>
    </row>
    <row r="7" spans="3:9" ht="17.850000000000001" customHeight="1">
      <c r="C7" s="195">
        <v>2008</v>
      </c>
      <c r="D7" s="196">
        <v>933.71</v>
      </c>
      <c r="E7" s="196">
        <v>1280.1500000000001</v>
      </c>
      <c r="F7" s="196">
        <v>837.37</v>
      </c>
      <c r="G7" s="196">
        <v>1051.7</v>
      </c>
      <c r="I7" s="21"/>
    </row>
    <row r="8" spans="3:9" ht="17.850000000000001" customHeight="1">
      <c r="C8" s="195">
        <v>2009</v>
      </c>
      <c r="D8" s="196">
        <v>953.86</v>
      </c>
      <c r="E8" s="196">
        <v>1331.13</v>
      </c>
      <c r="F8" s="196">
        <v>864.68</v>
      </c>
      <c r="G8" s="196">
        <v>1110.04</v>
      </c>
      <c r="I8" s="21"/>
    </row>
    <row r="9" spans="3:9" ht="17.850000000000001" customHeight="1">
      <c r="C9" s="195">
        <v>2010</v>
      </c>
      <c r="D9" s="196">
        <v>990.62</v>
      </c>
      <c r="E9" s="196">
        <v>1393.4</v>
      </c>
      <c r="F9" s="196">
        <v>895.89</v>
      </c>
      <c r="G9" s="196">
        <v>1172.18</v>
      </c>
      <c r="I9" s="21"/>
    </row>
    <row r="10" spans="3:9" ht="17.850000000000001" customHeight="1">
      <c r="C10" s="195">
        <v>2011</v>
      </c>
      <c r="D10" s="196">
        <v>1018.62</v>
      </c>
      <c r="E10" s="196">
        <v>1407.09</v>
      </c>
      <c r="F10" s="196">
        <v>921.51</v>
      </c>
      <c r="G10" s="196">
        <v>1202.07</v>
      </c>
      <c r="I10" s="21"/>
    </row>
    <row r="11" spans="3:9" ht="17.850000000000001" customHeight="1">
      <c r="C11" s="195">
        <v>2012</v>
      </c>
      <c r="D11" s="196">
        <v>1003.44</v>
      </c>
      <c r="E11" s="196">
        <v>1389.91</v>
      </c>
      <c r="F11" s="196">
        <v>943.46</v>
      </c>
      <c r="G11" s="196">
        <v>1251.97</v>
      </c>
      <c r="I11" s="21"/>
    </row>
    <row r="12" spans="3:9" ht="17.850000000000001" customHeight="1">
      <c r="C12" s="195">
        <v>2013</v>
      </c>
      <c r="D12" s="196">
        <v>1005.51</v>
      </c>
      <c r="E12" s="196">
        <v>1424.58</v>
      </c>
      <c r="F12" s="196">
        <v>955.24</v>
      </c>
      <c r="G12" s="196">
        <v>1295.6400000000001</v>
      </c>
      <c r="I12" s="21"/>
    </row>
    <row r="13" spans="3:9" ht="17.850000000000001" customHeight="1">
      <c r="C13" s="195">
        <v>2014</v>
      </c>
      <c r="D13" s="196">
        <v>996.8</v>
      </c>
      <c r="E13" s="196">
        <v>1425.67</v>
      </c>
      <c r="F13" s="196">
        <v>949.29</v>
      </c>
      <c r="G13" s="196">
        <v>1314.68</v>
      </c>
      <c r="I13" s="21"/>
    </row>
    <row r="14" spans="3:9" ht="17.850000000000001" customHeight="1">
      <c r="C14" s="195">
        <v>2015</v>
      </c>
      <c r="D14" s="196">
        <v>983.77</v>
      </c>
      <c r="E14" s="196">
        <v>1460.3</v>
      </c>
      <c r="F14" s="196">
        <v>941.18</v>
      </c>
      <c r="G14" s="196">
        <v>1342.94</v>
      </c>
      <c r="I14" s="21"/>
    </row>
    <row r="15" spans="3:9" ht="17.850000000000001" customHeight="1">
      <c r="C15" s="195">
        <v>2016</v>
      </c>
      <c r="D15" s="196">
        <v>973.19</v>
      </c>
      <c r="E15" s="196">
        <v>1451.07</v>
      </c>
      <c r="F15" s="196">
        <v>936.4</v>
      </c>
      <c r="G15" s="196">
        <v>1332.37</v>
      </c>
      <c r="I15" s="21"/>
    </row>
    <row r="16" spans="3:9" ht="17.850000000000001" customHeight="1">
      <c r="C16" s="195">
        <v>2017</v>
      </c>
      <c r="D16" s="196">
        <v>970.28</v>
      </c>
      <c r="E16" s="196">
        <v>1432.9</v>
      </c>
      <c r="F16" s="196">
        <v>935.71</v>
      </c>
      <c r="G16" s="196">
        <v>1318.47</v>
      </c>
      <c r="I16" s="21"/>
    </row>
    <row r="17" spans="3:14" ht="18.95" customHeight="1">
      <c r="C17" s="195">
        <v>2018</v>
      </c>
      <c r="D17" s="196">
        <v>967.4</v>
      </c>
      <c r="E17" s="196">
        <v>1420.02</v>
      </c>
      <c r="F17" s="196">
        <v>937.39</v>
      </c>
      <c r="G17" s="196">
        <v>1311.23</v>
      </c>
      <c r="I17" s="21"/>
    </row>
    <row r="18" spans="3:14" ht="18.95" customHeight="1">
      <c r="C18" s="195">
        <v>2019</v>
      </c>
      <c r="D18" s="196">
        <v>989.63963273409115</v>
      </c>
      <c r="E18" s="196">
        <v>1466.1257319129511</v>
      </c>
      <c r="F18" s="196">
        <v>962.55030148478431</v>
      </c>
      <c r="G18" s="196">
        <v>1345.982851671419</v>
      </c>
      <c r="I18" s="21"/>
    </row>
    <row r="19" spans="3:14" ht="22.7" customHeight="1">
      <c r="C19" s="197" t="s">
        <v>197</v>
      </c>
      <c r="D19" s="198">
        <v>1021.880302527209</v>
      </c>
      <c r="E19" s="198">
        <v>1500.4982829237565</v>
      </c>
      <c r="F19" s="198">
        <v>987.22453242617269</v>
      </c>
      <c r="G19" s="198">
        <v>1379.9040416426935</v>
      </c>
    </row>
    <row r="21" spans="3:14">
      <c r="C21" s="199" t="s">
        <v>142</v>
      </c>
      <c r="D21" s="200"/>
    </row>
    <row r="22" spans="3:14" ht="25.5" customHeight="1">
      <c r="C22" s="195">
        <v>2008</v>
      </c>
      <c r="D22" s="201">
        <f t="shared" ref="D22:G33" si="0">D7/D6-1</f>
        <v>4.274858211666599E-2</v>
      </c>
      <c r="E22" s="201">
        <f t="shared" si="0"/>
        <v>4.7465920434647479E-2</v>
      </c>
      <c r="F22" s="201">
        <f t="shared" si="0"/>
        <v>4.5928053959530368E-2</v>
      </c>
      <c r="G22" s="201">
        <f t="shared" si="0"/>
        <v>5.7686505621819428E-2</v>
      </c>
      <c r="H22" s="201"/>
      <c r="I22" s="187"/>
    </row>
    <row r="23" spans="3:14" ht="17.850000000000001" customHeight="1">
      <c r="C23" s="195">
        <v>2009</v>
      </c>
      <c r="D23" s="201">
        <f t="shared" si="0"/>
        <v>2.1580576410234364E-2</v>
      </c>
      <c r="E23" s="201">
        <f t="shared" si="0"/>
        <v>3.9823458188493532E-2</v>
      </c>
      <c r="F23" s="201">
        <f t="shared" si="0"/>
        <v>3.2614017698269437E-2</v>
      </c>
      <c r="G23" s="201">
        <f t="shared" si="0"/>
        <v>5.5472092802129724E-2</v>
      </c>
      <c r="H23" s="201"/>
      <c r="I23" s="187"/>
    </row>
    <row r="24" spans="3:14" ht="17.850000000000001" customHeight="1">
      <c r="C24" s="195">
        <v>2010</v>
      </c>
      <c r="D24" s="201">
        <f t="shared" si="0"/>
        <v>3.853815025265761E-2</v>
      </c>
      <c r="E24" s="201">
        <f t="shared" si="0"/>
        <v>4.6779803625491168E-2</v>
      </c>
      <c r="F24" s="201">
        <f t="shared" si="0"/>
        <v>3.6094277651848028E-2</v>
      </c>
      <c r="G24" s="201">
        <f t="shared" si="0"/>
        <v>5.597996468595734E-2</v>
      </c>
      <c r="H24" s="201"/>
      <c r="I24" s="187"/>
    </row>
    <row r="25" spans="3:14" ht="17.850000000000001" customHeight="1">
      <c r="C25" s="195">
        <v>2011</v>
      </c>
      <c r="D25" s="201">
        <f t="shared" si="0"/>
        <v>2.8265126890230308E-2</v>
      </c>
      <c r="E25" s="201">
        <f t="shared" si="0"/>
        <v>9.8248887613030522E-3</v>
      </c>
      <c r="F25" s="201">
        <f t="shared" si="0"/>
        <v>2.8597260824431592E-2</v>
      </c>
      <c r="G25" s="201">
        <f t="shared" si="0"/>
        <v>2.5499496664334709E-2</v>
      </c>
      <c r="H25" s="201"/>
      <c r="I25" s="187"/>
    </row>
    <row r="26" spans="3:14" ht="17.850000000000001" customHeight="1">
      <c r="C26" s="195">
        <v>2012</v>
      </c>
      <c r="D26" s="201">
        <f t="shared" si="0"/>
        <v>-1.4902515167579566E-2</v>
      </c>
      <c r="E26" s="201">
        <f t="shared" si="0"/>
        <v>-1.2209595690396369E-2</v>
      </c>
      <c r="F26" s="201">
        <f t="shared" si="0"/>
        <v>2.3819600438411026E-2</v>
      </c>
      <c r="G26" s="201">
        <f t="shared" si="0"/>
        <v>4.1511725606661942E-2</v>
      </c>
      <c r="H26" s="201"/>
      <c r="I26" s="187"/>
    </row>
    <row r="27" spans="3:14" ht="17.850000000000001" customHeight="1">
      <c r="C27" s="195">
        <v>2013</v>
      </c>
      <c r="D27" s="201">
        <f t="shared" si="0"/>
        <v>2.0629036115760169E-3</v>
      </c>
      <c r="E27" s="201">
        <f t="shared" si="0"/>
        <v>2.4944061126259909E-2</v>
      </c>
      <c r="F27" s="201">
        <f t="shared" si="0"/>
        <v>1.2485955949377736E-2</v>
      </c>
      <c r="G27" s="201">
        <f t="shared" si="0"/>
        <v>3.4881027500659023E-2</v>
      </c>
      <c r="H27" s="201"/>
      <c r="I27" s="187"/>
    </row>
    <row r="28" spans="3:14" ht="17.850000000000001" customHeight="1">
      <c r="C28" s="195">
        <v>2014</v>
      </c>
      <c r="D28" s="201">
        <f t="shared" si="0"/>
        <v>-8.6622708874104504E-3</v>
      </c>
      <c r="E28" s="201">
        <f t="shared" si="0"/>
        <v>7.6513779499931545E-4</v>
      </c>
      <c r="F28" s="201">
        <f t="shared" si="0"/>
        <v>-6.2288011389808329E-3</v>
      </c>
      <c r="G28" s="201">
        <f t="shared" si="0"/>
        <v>1.469544009138346E-2</v>
      </c>
      <c r="H28" s="201"/>
      <c r="I28" s="187"/>
      <c r="K28" s="18"/>
      <c r="L28" s="18"/>
      <c r="M28" s="18"/>
      <c r="N28" s="18"/>
    </row>
    <row r="29" spans="3:14" ht="17.850000000000001" customHeight="1">
      <c r="C29" s="195">
        <v>2015</v>
      </c>
      <c r="D29" s="201">
        <f t="shared" si="0"/>
        <v>-1.3071829855537676E-2</v>
      </c>
      <c r="E29" s="201">
        <f t="shared" si="0"/>
        <v>2.4290333667678965E-2</v>
      </c>
      <c r="F29" s="201">
        <f t="shared" si="0"/>
        <v>-8.5432270433692947E-3</v>
      </c>
      <c r="G29" s="201">
        <f t="shared" si="0"/>
        <v>2.1495725195484816E-2</v>
      </c>
      <c r="H29" s="201"/>
      <c r="I29" s="187"/>
      <c r="K29" s="19"/>
      <c r="L29" s="19"/>
      <c r="M29" s="19"/>
      <c r="N29" s="19"/>
    </row>
    <row r="30" spans="3:14" ht="17.850000000000001" customHeight="1">
      <c r="C30" s="195">
        <v>2016</v>
      </c>
      <c r="D30" s="201">
        <f t="shared" si="0"/>
        <v>-1.0754546286225408E-2</v>
      </c>
      <c r="E30" s="201">
        <f t="shared" si="0"/>
        <v>-6.3206190508799942E-3</v>
      </c>
      <c r="F30" s="201">
        <f t="shared" si="0"/>
        <v>-5.0787309547588588E-3</v>
      </c>
      <c r="G30" s="201">
        <f t="shared" si="0"/>
        <v>-7.8707909511968044E-3</v>
      </c>
      <c r="H30" s="201"/>
      <c r="I30" s="187"/>
      <c r="J30" s="20"/>
      <c r="K30" s="21"/>
      <c r="L30" s="21"/>
      <c r="M30" s="21"/>
      <c r="N30" s="21"/>
    </row>
    <row r="31" spans="3:14" ht="17.850000000000001" customHeight="1">
      <c r="C31" s="195">
        <v>2017</v>
      </c>
      <c r="D31" s="201">
        <f t="shared" si="0"/>
        <v>-2.9901663601147321E-3</v>
      </c>
      <c r="E31" s="201">
        <f t="shared" si="0"/>
        <v>-1.2521794262165042E-2</v>
      </c>
      <c r="F31" s="201">
        <f t="shared" si="0"/>
        <v>-7.3686458778288166E-4</v>
      </c>
      <c r="G31" s="201">
        <f t="shared" si="0"/>
        <v>-1.0432537508349715E-2</v>
      </c>
      <c r="H31" s="201"/>
      <c r="I31" s="187"/>
    </row>
    <row r="32" spans="3:14" ht="17.850000000000001" customHeight="1">
      <c r="C32" s="195">
        <v>2018</v>
      </c>
      <c r="D32" s="201">
        <f t="shared" si="0"/>
        <v>-2.9682153605145034E-3</v>
      </c>
      <c r="E32" s="201">
        <f t="shared" si="0"/>
        <v>-8.9887640449438644E-3</v>
      </c>
      <c r="F32" s="201">
        <f t="shared" si="0"/>
        <v>1.7954280706629078E-3</v>
      </c>
      <c r="G32" s="201">
        <f t="shared" si="0"/>
        <v>-5.4912133002646968E-3</v>
      </c>
      <c r="H32" s="201"/>
      <c r="I32" s="187"/>
    </row>
    <row r="33" spans="2:10" ht="17.850000000000001" customHeight="1">
      <c r="C33" s="195">
        <v>2019</v>
      </c>
      <c r="D33" s="201">
        <f t="shared" si="0"/>
        <v>2.2989076632304206E-2</v>
      </c>
      <c r="E33" s="201">
        <f t="shared" si="0"/>
        <v>3.2468367989852975E-2</v>
      </c>
      <c r="F33" s="201">
        <f t="shared" si="0"/>
        <v>2.6840804238133842E-2</v>
      </c>
      <c r="G33" s="201">
        <f t="shared" si="0"/>
        <v>2.6504008962134007E-2</v>
      </c>
      <c r="H33" s="201"/>
      <c r="I33" s="187"/>
    </row>
    <row r="34" spans="2:10" ht="22.7" customHeight="1">
      <c r="C34" s="197" t="s">
        <v>198</v>
      </c>
      <c r="D34" s="202">
        <f>D19/D41-1</f>
        <v>4.0261464865730678E-2</v>
      </c>
      <c r="E34" s="202">
        <f>E19/E41-1</f>
        <v>2.6867341385478971E-2</v>
      </c>
      <c r="F34" s="202">
        <f>F19/F41-1</f>
        <v>3.1335842553948723E-2</v>
      </c>
      <c r="G34" s="202">
        <f>G19/G41-1</f>
        <v>3.0986722229743968E-2</v>
      </c>
      <c r="H34" s="201"/>
      <c r="I34" s="187"/>
    </row>
    <row r="35" spans="2:10" ht="7.5" customHeight="1"/>
    <row r="36" spans="2:10" ht="3.4" customHeight="1">
      <c r="C36" s="203"/>
      <c r="D36" s="203"/>
      <c r="E36" s="203"/>
      <c r="F36" s="203"/>
      <c r="G36" s="203"/>
    </row>
    <row r="37" spans="2:10" ht="23.85" customHeight="1">
      <c r="C37" s="17" t="s">
        <v>174</v>
      </c>
    </row>
    <row r="38" spans="2:10" ht="23.85" customHeight="1">
      <c r="C38" s="17" t="s">
        <v>203</v>
      </c>
    </row>
    <row r="39" spans="2:10" ht="35.65" customHeight="1">
      <c r="B39" s="457"/>
      <c r="C39" s="6"/>
      <c r="D39" s="13" t="s">
        <v>167</v>
      </c>
      <c r="E39" s="13"/>
      <c r="F39" s="13" t="s">
        <v>168</v>
      </c>
      <c r="G39" s="13"/>
      <c r="H39" s="6"/>
      <c r="I39" s="457"/>
      <c r="J39" s="5"/>
    </row>
    <row r="40" spans="2:10" ht="30">
      <c r="B40" s="457"/>
      <c r="C40" s="6"/>
      <c r="D40" s="14" t="s">
        <v>29</v>
      </c>
      <c r="E40" s="14" t="s">
        <v>30</v>
      </c>
      <c r="F40" s="14" t="s">
        <v>29</v>
      </c>
      <c r="G40" s="14" t="s">
        <v>30</v>
      </c>
      <c r="H40" s="6"/>
      <c r="I40" s="457"/>
      <c r="J40" s="5"/>
    </row>
    <row r="41" spans="2:10" ht="21.4" customHeight="1">
      <c r="B41" s="457"/>
      <c r="C41" s="15">
        <v>43647</v>
      </c>
      <c r="D41" s="16">
        <v>982.33024777006972</v>
      </c>
      <c r="E41" s="16">
        <v>1461.2386843457705</v>
      </c>
      <c r="F41" s="16">
        <v>957.22895655546984</v>
      </c>
      <c r="G41" s="16">
        <v>1338.4304684917147</v>
      </c>
      <c r="H41" s="6"/>
      <c r="I41" s="457"/>
      <c r="J41" s="5"/>
    </row>
    <row r="42" spans="2:10" ht="19.7" customHeight="1">
      <c r="B42" s="457"/>
      <c r="C42" s="6"/>
      <c r="D42" s="6"/>
      <c r="E42" s="6"/>
      <c r="F42" s="6"/>
      <c r="G42" s="6"/>
      <c r="H42" s="6"/>
      <c r="I42" s="457"/>
      <c r="J42" s="5"/>
    </row>
    <row r="43" spans="2:10">
      <c r="B43" s="457"/>
      <c r="C43" s="457"/>
      <c r="D43" s="457"/>
      <c r="E43" s="457"/>
      <c r="F43" s="457"/>
      <c r="G43" s="457"/>
      <c r="H43" s="457"/>
      <c r="I43" s="457"/>
      <c r="J43" s="5"/>
    </row>
    <row r="44" spans="2:10">
      <c r="B44" s="457"/>
      <c r="C44" s="457"/>
      <c r="D44" s="457"/>
      <c r="E44" s="458"/>
      <c r="F44" s="459"/>
      <c r="G44" s="459"/>
      <c r="H44" s="459"/>
      <c r="I44" s="459"/>
      <c r="J44"/>
    </row>
    <row r="45" spans="2:10">
      <c r="B45" s="457"/>
      <c r="C45" s="457"/>
      <c r="D45" s="457"/>
      <c r="E45" s="457"/>
      <c r="F45" s="457"/>
      <c r="G45" s="457"/>
      <c r="H45" s="457"/>
      <c r="I45" s="457"/>
      <c r="J45" s="5"/>
    </row>
    <row r="46" spans="2:10">
      <c r="B46" s="457"/>
      <c r="C46" s="457"/>
      <c r="D46" s="457"/>
      <c r="E46" s="457"/>
      <c r="F46" s="457"/>
      <c r="G46" s="457"/>
      <c r="H46" s="457"/>
      <c r="I46" s="457"/>
    </row>
    <row r="47" spans="2:10">
      <c r="B47" s="457"/>
      <c r="C47" s="457"/>
      <c r="D47" s="457"/>
      <c r="E47" s="457"/>
      <c r="F47" s="457"/>
      <c r="G47" s="457"/>
      <c r="H47" s="457"/>
      <c r="I47" s="457"/>
    </row>
    <row r="48" spans="2:10">
      <c r="B48" s="457"/>
      <c r="C48" s="457"/>
      <c r="D48" s="457"/>
      <c r="E48" s="457"/>
      <c r="F48" s="457"/>
      <c r="G48" s="457"/>
      <c r="H48" s="457"/>
      <c r="I48" s="457"/>
    </row>
    <row r="49" spans="2:9">
      <c r="B49" s="457"/>
      <c r="C49" s="457"/>
      <c r="D49" s="457"/>
      <c r="E49" s="457"/>
      <c r="F49" s="457"/>
      <c r="G49" s="457"/>
      <c r="H49" s="457"/>
      <c r="I49" s="457"/>
    </row>
  </sheetData>
  <mergeCells count="1">
    <mergeCell ref="C4:C5"/>
  </mergeCells>
  <hyperlinks>
    <hyperlink ref="I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2020-08-18T07:13:43Z</cp:lastPrinted>
  <dcterms:created xsi:type="dcterms:W3CDTF">2016-11-17T11:36:14Z</dcterms:created>
  <dcterms:modified xsi:type="dcterms:W3CDTF">2020-08-18T07:55:57Z</dcterms:modified>
</cp:coreProperties>
</file>