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390" yWindow="105" windowWidth="14640" windowHeight="7965" tabRatio="779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1P68" localSheetId="3">'[1]%'!$B$2:$Z$17</definedName>
    <definedName name="_1P68">'[1]%'!$B$2:$Z$17</definedName>
    <definedName name="_2P68" localSheetId="3">#REF!</definedName>
    <definedName name="_2P68" localSheetId="7">#REF!</definedName>
    <definedName name="_2P68">#REF!</definedName>
    <definedName name="a" localSheetId="3">#REF!</definedName>
    <definedName name="a">#REF!</definedName>
    <definedName name="aaa" localSheetId="1">#REF!</definedName>
    <definedName name="aaa">#REF!</definedName>
    <definedName name="AAAAAAAAAAAAAAAAAAAAAAA" localSheetId="1">#REF!</definedName>
    <definedName name="AAAAAAAAAAAAAAAAAAAAAAA">#REF!</definedName>
    <definedName name="ACA">#REF!</definedName>
    <definedName name="ACP">#REF!</definedName>
    <definedName name="alt" localSheetId="3">#REF!</definedName>
    <definedName name="alt">#REF!</definedName>
    <definedName name="_xlnm.Print_Area" localSheetId="3">'Clase, género y edad'!$A$1:$Q$79</definedName>
    <definedName name="_xlnm.Print_Area" localSheetId="2">'Distrib - regím. Altas nuevas'!$A$1:$T$42</definedName>
    <definedName name="_xlnm.Print_Area" localSheetId="11">'Evolución y pensión media'!$A$3:$H$89</definedName>
    <definedName name="_xlnm.Print_Area" localSheetId="5">'Importe €'!$A$1:$H$80</definedName>
    <definedName name="_xlnm.Print_Area" localSheetId="1">Indice!$A$1:$H$20</definedName>
    <definedName name="_xlnm.Print_Area" localSheetId="12">'Minimos prov'!$B$2:$F$68</definedName>
    <definedName name="_xlnm.Print_Area" localSheetId="4">'Nº pens. por clases'!$A$1:$H$80</definedName>
    <definedName name="_xlnm.Print_Area" localSheetId="9">'Número pensiones (IP-J-V)'!$A$2:$H$90</definedName>
    <definedName name="_xlnm.Print_Area" localSheetId="10">'Número pensiones (O-FM)'!$A$2:$H$90</definedName>
    <definedName name="_xlnm.Print_Area" localSheetId="6">'P. Media €'!$A$1:$H$80</definedName>
    <definedName name="_xlnm.Print_Area" localSheetId="8">'Pensión media (nuevas altas)'!$C$1:$G$38</definedName>
    <definedName name="_xlnm.Print_Area" localSheetId="7">'Pensiones - mínimos'!$B$1:$H$33</definedName>
    <definedName name="_xlnm.Print_Area" localSheetId="0">Portada!$A$1:$E$62</definedName>
    <definedName name="_xlnm.Print_Area">#REF!</definedName>
    <definedName name="AT">#REF!</definedName>
    <definedName name="_xlnm.Auto_Open" localSheetId="1">#REF!</definedName>
    <definedName name="_xlnm.Auto_Open">#REF!</definedName>
    <definedName name="Auto_Open" localSheetId="1">#REF!</definedName>
    <definedName name="Auto_Open">#REF!</definedName>
    <definedName name="bbb">#REF!</definedName>
    <definedName name="CARBON">#REF!</definedName>
    <definedName name="cb" localSheetId="3">#REF!</definedName>
    <definedName name="cb">#REF!</definedName>
    <definedName name="CCAA" localSheetId="1">[2]CC.AA!$H$3:$H$3000</definedName>
    <definedName name="CCAA">[3]CC.AA!$H$3:$H$3000</definedName>
    <definedName name="CCCCCCCCCCCCC" localSheetId="1">#REF!</definedName>
    <definedName name="CCCCCCCCCCCCC">#REF!</definedName>
    <definedName name="cm" localSheetId="3">#REF!</definedName>
    <definedName name="cm" localSheetId="7">#REF!</definedName>
    <definedName name="cm">#REF!</definedName>
    <definedName name="COMPROBACIÓN">#REF!</definedName>
    <definedName name="Contribuciones_CCAA">[4]Gráficos!$B$75:$K$93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>#REF!</definedName>
    <definedName name="de">#REF!</definedName>
    <definedName name="deee">#REF!</definedName>
    <definedName name="DISTRIBUCIÓN_IMPORTES">#REF!</definedName>
    <definedName name="DISTRIBUCIÓN_PORCENTUAL_IMPORTES">#REF!</definedName>
    <definedName name="dv">#REF!</definedName>
    <definedName name="ed">#REF!</definedName>
    <definedName name="edades">#REF!</definedName>
    <definedName name="EF_FAMI">#REF!</definedName>
    <definedName name="EIP">#REF!</definedName>
    <definedName name="EJUBI">#REF!</definedName>
    <definedName name="EORFANDAD">#REF!</definedName>
    <definedName name="EP">#REF!</definedName>
    <definedName name="ETSIS">#REF!</definedName>
    <definedName name="EVIUDEDAD">#REF!</definedName>
    <definedName name="evo">#REF!</definedName>
    <definedName name="FFAMILI_TOTAL">#REF!</definedName>
    <definedName name="fff">#REF!</definedName>
    <definedName name="FREEFORM97" localSheetId="1">#REF!</definedName>
    <definedName name="FREEFORM97">#REF!</definedName>
    <definedName name="HOGAR">#REF!</definedName>
    <definedName name="impor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3">#REF!</definedName>
    <definedName name="INCP_JUBILA" localSheetId="7">#REF!</definedName>
    <definedName name="INCP_JUBILA">#REF!</definedName>
    <definedName name="ip" localSheetId="3">#REF!</definedName>
    <definedName name="ip">#REF!</definedName>
    <definedName name="IP__CCAA">[6]Total!$A$1:$AA$80</definedName>
    <definedName name="Macro1" localSheetId="1">#REF!</definedName>
    <definedName name="Macro1">#REF!</definedName>
    <definedName name="Macro10" localSheetId="1">#REF!</definedName>
    <definedName name="Macro10">#REF!</definedName>
    <definedName name="Macro2" localSheetId="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[2]CC.AA!$F$3:$F$3000</definedName>
    <definedName name="REGIMENESCCAA">[3]CC.AA!$F$3:$F$3000</definedName>
    <definedName name="REM" localSheetId="7">#REF!</definedName>
    <definedName name="REM">#REF!</definedName>
    <definedName name="RETA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[2]CC.AA!$I$3:$I$3000</definedName>
    <definedName name="SEXOCCAA">[3]CC.AA!$I$3:$I$3000</definedName>
    <definedName name="SOVI" localSheetId="7">#REF!</definedName>
    <definedName name="SOVI">#REF!</definedName>
    <definedName name="ss">#REF!</definedName>
    <definedName name="_xlnm.Print_Titles" localSheetId="3">'Clase, género y edad'!$1:$3</definedName>
    <definedName name="_xlnm.Print_Titles">#N/A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3">#REF!</definedName>
    <definedName name="TRAMOS_CUANTÍA" localSheetId="7">#REF!</definedName>
    <definedName name="TRAMOS_CUANTÍA">#REF!</definedName>
    <definedName name="VIUDE_ORFAN" localSheetId="3">#REF!</definedName>
    <definedName name="VIUDE_ORFAN">#REF!</definedName>
  </definedNames>
  <calcPr calcId="145621"/>
</workbook>
</file>

<file path=xl/calcChain.xml><?xml version="1.0" encoding="utf-8"?>
<calcChain xmlns="http://schemas.openxmlformats.org/spreadsheetml/2006/main">
  <c r="C13" i="27" l="1"/>
  <c r="C15" i="27" l="1"/>
  <c r="D14" i="27" l="1"/>
  <c r="D12" i="27"/>
  <c r="D11" i="27"/>
  <c r="D10" i="27"/>
  <c r="D9" i="27"/>
  <c r="D8" i="27"/>
  <c r="D7" i="27"/>
  <c r="D13" i="27" l="1"/>
  <c r="C42" i="27"/>
  <c r="C43" i="27"/>
  <c r="C44" i="27"/>
  <c r="C46" i="27"/>
  <c r="C47" i="27"/>
  <c r="C48" i="27"/>
  <c r="C49" i="27"/>
  <c r="C45" i="27" l="1"/>
  <c r="C50" i="27" s="1"/>
  <c r="E46" i="27" l="1"/>
  <c r="C51" i="27"/>
  <c r="D46" i="27"/>
  <c r="G34" i="25"/>
  <c r="F34" i="25"/>
  <c r="E34" i="25"/>
  <c r="D34" i="25"/>
  <c r="G33" i="25"/>
  <c r="F33" i="25"/>
  <c r="E33" i="25"/>
  <c r="D33" i="25"/>
  <c r="G32" i="25"/>
  <c r="F32" i="25"/>
  <c r="E32" i="25"/>
  <c r="D32" i="25"/>
  <c r="G31" i="25"/>
  <c r="F31" i="25"/>
  <c r="E31" i="25"/>
  <c r="D31" i="25"/>
  <c r="G30" i="25"/>
  <c r="F30" i="25"/>
  <c r="E30" i="25"/>
  <c r="D30" i="25"/>
  <c r="G29" i="25"/>
  <c r="F29" i="25"/>
  <c r="E29" i="25"/>
  <c r="D29" i="25"/>
  <c r="G28" i="25"/>
  <c r="F28" i="25"/>
  <c r="E28" i="25"/>
  <c r="D28" i="25"/>
  <c r="G27" i="25"/>
  <c r="F27" i="25"/>
  <c r="E27" i="25"/>
  <c r="D27" i="25"/>
  <c r="G26" i="25"/>
  <c r="F26" i="25"/>
  <c r="E26" i="25"/>
  <c r="D26" i="25"/>
  <c r="G25" i="25"/>
  <c r="F25" i="25"/>
  <c r="E25" i="25"/>
  <c r="D25" i="25"/>
  <c r="G24" i="25"/>
  <c r="F24" i="25"/>
  <c r="E24" i="25"/>
  <c r="D24" i="25"/>
  <c r="G23" i="25"/>
  <c r="F23" i="25"/>
  <c r="E23" i="25"/>
  <c r="D23" i="25"/>
  <c r="G22" i="25"/>
  <c r="F22" i="25"/>
  <c r="E22" i="25"/>
  <c r="D22" i="25"/>
  <c r="B5" i="16" l="1"/>
  <c r="B5" i="15"/>
</calcChain>
</file>

<file path=xl/sharedStrings.xml><?xml version="1.0" encoding="utf-8"?>
<sst xmlns="http://schemas.openxmlformats.org/spreadsheetml/2006/main" count="907" uniqueCount="204">
  <si>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</si>
  <si>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</si>
  <si>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</si>
  <si>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</si>
  <si>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</si>
  <si>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</si>
  <si>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</si>
  <si>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</si>
  <si>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</si>
  <si>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</si>
  <si>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</si>
  <si>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</si>
  <si>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</si>
  <si>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</si>
  <si>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</si>
  <si>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</si>
  <si>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</si>
  <si>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</si>
  <si>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</si>
  <si>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</si>
  <si>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</si>
  <si>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</si>
  <si>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</si>
  <si>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</si>
  <si>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</si>
  <si>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</si>
  <si>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</si>
  <si>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</si>
  <si>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</si>
  <si>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</si>
  <si>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</si>
  <si>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</si>
  <si>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</si>
  <si>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</si>
  <si>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</si>
  <si>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</si>
  <si>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</si>
  <si>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</si>
  <si>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</si>
  <si>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</si>
  <si>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</si>
  <si>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</si>
  <si>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</si>
  <si>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</si>
  <si>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</si>
  <si>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</si>
  <si>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</si>
  <si>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</si>
  <si>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</si>
  <si>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</si>
  <si>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</si>
  <si>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</si>
  <si>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</si>
  <si>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</si>
  <si>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</si>
  <si>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</si>
  <si>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</si>
  <si>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</si>
  <si>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</si>
  <si>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</si>
  <si>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</si>
  <si>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</si>
  <si>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</si>
  <si>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</si>
  <si>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</si>
  <si>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</si>
  <si>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</si>
  <si>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</si>
  <si>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</si>
  <si>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</si>
  <si>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</si>
  <si>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</si>
  <si>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</si>
  <si>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</si>
  <si>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</si>
  <si>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</si>
  <si>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</si>
  <si>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</si>
  <si>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</si>
  <si>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</si>
  <si>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</si>
  <si>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</si>
  <si>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</si>
  <si>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</si>
  <si>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</si>
  <si>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</si>
  <si>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</si>
  <si>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</si>
  <si>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</si>
  <si>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</si>
  <si>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</si>
  <si>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</si>
  <si>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</si>
  <si>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</si>
  <si>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</si>
  <si>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</si>
  <si>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</si>
  <si>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</si>
  <si>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</si>
  <si>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</si>
  <si>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</si>
  <si>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</si>
  <si>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</si>
  <si>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</si>
  <si>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</si>
  <si>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</si>
  <si>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</si>
  <si>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</si>
  <si>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</si>
  <si>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</si>
  <si>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</si>
  <si>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</si>
  <si>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</si>
  <si>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</si>
  <si>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</si>
  <si>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</si>
  <si>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</si>
  <si>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</si>
  <si>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</si>
  <si>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</si>
  <si>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</si>
  <si>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</si>
  <si>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</si>
  <si>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</si>
  <si>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</si>
  <si>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</si>
  <si>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</si>
  <si>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</si>
  <si>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</si>
  <si>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</si>
  <si>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</si>
  <si>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</si>
  <si>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</si>
  <si>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</si>
  <si>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</si>
  <si>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</si>
  <si>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</si>
  <si>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</si>
  <si>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</si>
  <si>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</si>
  <si>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</si>
  <si>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</si>
  <si>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</si>
  <si>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</si>
  <si>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</si>
  <si>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</si>
  <si>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</si>
  <si>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</si>
  <si>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</si>
  <si>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</si>
  <si>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</si>
  <si>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</si>
  <si>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</si>
  <si>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</si>
  <si>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</si>
  <si>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</si>
  <si>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</si>
  <si>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</si>
  <si>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</si>
  <si>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</si>
  <si>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</si>
  <si>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</si>
  <si>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</si>
  <si>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</si>
  <si>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</si>
  <si>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</si>
  <si>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TOTAL NACIONAL (1)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</si>
  <si>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</si>
  <si>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</si>
  <si>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</si>
  <si>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</si>
  <si>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</si>
  <si>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</si>
  <si>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</si>
  <si>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</si>
  <si>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</si>
  <si>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</si>
  <si>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</si>
  <si>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</si>
  <si>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</si>
  <si>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</si>
  <si>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Índice</t>
  </si>
  <si>
    <t>Pensiones en vigor por clase, género y grupos de edad. Total sistema</t>
  </si>
  <si>
    <t>Pensiones en vigor por clase, género y grupos de edad. Total sistema.</t>
  </si>
  <si>
    <t>Portada</t>
  </si>
  <si>
    <t>Incluyen 56 pensiones de las que no consta el género</t>
  </si>
  <si>
    <t>PENSIONES CONTRIBUTIVAS EN VIGOR A 1 DE SEPTIEMBRE DE 2020</t>
  </si>
  <si>
    <t>AGOSTO 2020</t>
  </si>
  <si>
    <t>Datos a 1 de septiembre de 2020</t>
  </si>
  <si>
    <t xml:space="preserve">  1 de septiembre de 2020</t>
  </si>
  <si>
    <t>Agosto 2020</t>
  </si>
  <si>
    <t>Agosto 2020 (2)</t>
  </si>
  <si>
    <t>(2) Incremento sobre agosto de 2019</t>
  </si>
  <si>
    <t>1 de  septiembre de 2020</t>
  </si>
  <si>
    <t>1 septiembre 2020</t>
  </si>
  <si>
    <t>años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</si>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</sst>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_P_t_s_-;\-* #,##0\ _P_t_s_-;_-* &quot;-&quot;\ _P_t_s_-;_-@_-"/>
    <numFmt numFmtId="166" formatCode="0.0%"/>
    <numFmt numFmtId="167" formatCode="#,##0.0"/>
    <numFmt numFmtId="168" formatCode="_-* #,##0.00\ [$€]_-;\-* #,##0.00\ [$€]_-;_-* &quot;-&quot;??\ [$€]_-;_-@_-"/>
  </numFmts>
  <fonts count="119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1"/>
      <color theme="3" tint="-0.499984740745262"/>
      <name val="Cambria"/>
      <family val="1"/>
      <scheme val="maj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40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2" applyNumberFormat="0" applyAlignment="0" applyProtection="0"/>
    <xf numFmtId="0" fontId="19" fillId="24" borderId="22" applyNumberFormat="0" applyAlignment="0" applyProtection="0"/>
    <xf numFmtId="0" fontId="20" fillId="25" borderId="23" applyNumberFormat="0" applyAlignment="0" applyProtection="0"/>
    <xf numFmtId="0" fontId="21" fillId="0" borderId="24" applyNumberFormat="0" applyFill="0" applyAlignment="0" applyProtection="0"/>
    <xf numFmtId="0" fontId="22" fillId="25" borderId="2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5" applyNumberFormat="0" applyFill="0" applyAlignment="0" applyProtection="0"/>
    <xf numFmtId="0" fontId="28" fillId="0" borderId="26" applyNumberFormat="0" applyFill="0" applyAlignment="0" applyProtection="0"/>
    <xf numFmtId="0" fontId="29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2" applyNumberFormat="0" applyAlignment="0" applyProtection="0"/>
    <xf numFmtId="0" fontId="32" fillId="0" borderId="24" applyNumberFormat="0" applyFill="0" applyAlignment="0" applyProtection="0"/>
    <xf numFmtId="41" fontId="3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34" fillId="24" borderId="29" applyNumberFormat="0" applyAlignment="0" applyProtection="0"/>
    <xf numFmtId="0" fontId="35" fillId="24" borderId="2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5" applyNumberFormat="0" applyFill="0" applyAlignment="0" applyProtection="0"/>
    <xf numFmtId="0" fontId="40" fillId="0" borderId="26" applyNumberFormat="0" applyFill="0" applyAlignment="0" applyProtection="0"/>
    <xf numFmtId="0" fontId="23" fillId="0" borderId="2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68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</cellStyleXfs>
  <cellXfs count="476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4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Alignment="1">
      <alignment horizontal="centerContinuous" vertical="center"/>
    </xf>
    <xf numFmtId="0" fontId="53" fillId="0" borderId="0" xfId="7" applyNumberFormat="1" applyFont="1" applyBorder="1" applyAlignment="1">
      <alignment horizontal="centerContinuous" vertical="center"/>
    </xf>
    <xf numFmtId="0" fontId="58" fillId="27" borderId="0" xfId="7" applyNumberFormat="1" applyFont="1" applyFill="1" applyAlignment="1">
      <alignment horizontal="centerContinuous"/>
    </xf>
    <xf numFmtId="0" fontId="63" fillId="27" borderId="18" xfId="7" applyNumberFormat="1" applyFont="1" applyFill="1" applyBorder="1" applyAlignment="1">
      <alignment horizontal="centerContinuous" vertical="center"/>
    </xf>
    <xf numFmtId="0" fontId="56" fillId="32" borderId="8" xfId="7" applyNumberFormat="1" applyFont="1" applyFill="1" applyBorder="1" applyAlignment="1"/>
    <xf numFmtId="0" fontId="63" fillId="33" borderId="0" xfId="7" applyNumberFormat="1" applyFont="1" applyFill="1" applyAlignment="1"/>
    <xf numFmtId="0" fontId="64" fillId="0" borderId="8" xfId="7" applyNumberFormat="1" applyFont="1" applyBorder="1" applyAlignment="1"/>
    <xf numFmtId="0" fontId="65" fillId="2" borderId="9" xfId="7" applyNumberFormat="1" applyFont="1" applyFill="1" applyBorder="1" applyAlignment="1">
      <alignment horizontal="center"/>
    </xf>
    <xf numFmtId="0" fontId="65" fillId="0" borderId="9" xfId="7" applyNumberFormat="1" applyFont="1" applyBorder="1" applyAlignment="1">
      <alignment horizontal="center"/>
    </xf>
    <xf numFmtId="0" fontId="64" fillId="27" borderId="9" xfId="7" applyNumberFormat="1" applyFont="1" applyFill="1" applyBorder="1" applyAlignment="1">
      <alignment horizontal="right" vertical="center"/>
    </xf>
    <xf numFmtId="0" fontId="65" fillId="2" borderId="7" xfId="7" applyNumberFormat="1" applyFont="1" applyFill="1" applyBorder="1" applyAlignment="1">
      <alignment horizontal="center"/>
    </xf>
    <xf numFmtId="0" fontId="53" fillId="0" borderId="20" xfId="7" applyNumberFormat="1" applyFont="1" applyBorder="1" applyAlignment="1"/>
    <xf numFmtId="0" fontId="53" fillId="0" borderId="0" xfId="7" applyNumberFormat="1" applyFont="1" applyBorder="1" applyAlignment="1"/>
    <xf numFmtId="0" fontId="64" fillId="27" borderId="0" xfId="7" applyNumberFormat="1" applyFont="1" applyFill="1" applyAlignment="1">
      <alignment horizontal="center" vertical="center"/>
    </xf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68" fillId="0" borderId="0" xfId="7" applyNumberFormat="1" applyFont="1" applyAlignment="1"/>
    <xf numFmtId="3" fontId="69" fillId="0" borderId="0" xfId="7" applyNumberFormat="1" applyFont="1" applyAlignment="1"/>
    <xf numFmtId="0" fontId="56" fillId="0" borderId="0" xfId="7" applyNumberFormat="1" applyFont="1" applyBorder="1" applyAlignment="1"/>
    <xf numFmtId="4" fontId="69" fillId="0" borderId="0" xfId="7" applyNumberFormat="1" applyFont="1" applyAlignment="1"/>
    <xf numFmtId="3" fontId="70" fillId="28" borderId="0" xfId="7" applyNumberFormat="1" applyFont="1" applyFill="1" applyAlignment="1">
      <alignment vertical="top"/>
    </xf>
    <xf numFmtId="0" fontId="53" fillId="0" borderId="20" xfId="7" applyNumberFormat="1" applyFont="1" applyBorder="1" applyAlignment="1">
      <alignment horizontal="centerContinuous" vertical="center"/>
    </xf>
    <xf numFmtId="0" fontId="53" fillId="0" borderId="20" xfId="7" applyNumberFormat="1" applyFont="1" applyBorder="1"/>
    <xf numFmtId="0" fontId="53" fillId="0" borderId="0" xfId="7" applyNumberFormat="1" applyFont="1"/>
    <xf numFmtId="0" fontId="53" fillId="0" borderId="0" xfId="7" applyNumberFormat="1" applyFont="1" applyAlignment="1">
      <alignment horizontal="center"/>
    </xf>
    <xf numFmtId="0" fontId="53" fillId="27" borderId="0" xfId="7" applyNumberFormat="1" applyFont="1" applyFill="1" applyAlignment="1"/>
    <xf numFmtId="167" fontId="53" fillId="0" borderId="0" xfId="7" applyNumberFormat="1" applyFont="1" applyAlignment="1"/>
    <xf numFmtId="0" fontId="68" fillId="0" borderId="0" xfId="7" applyNumberFormat="1" applyFont="1" applyBorder="1" applyAlignment="1"/>
    <xf numFmtId="3" fontId="69" fillId="0" borderId="0" xfId="7" applyNumberFormat="1" applyFont="1" applyBorder="1" applyAlignment="1"/>
    <xf numFmtId="4" fontId="69" fillId="0" borderId="0" xfId="7" applyNumberFormat="1" applyFont="1" applyBorder="1" applyAlignment="1"/>
    <xf numFmtId="3" fontId="70" fillId="28" borderId="0" xfId="7" applyNumberFormat="1" applyFont="1" applyFill="1" applyBorder="1" applyAlignment="1">
      <alignment vertical="top"/>
    </xf>
    <xf numFmtId="0" fontId="53" fillId="0" borderId="0" xfId="7" applyNumberFormat="1" applyFont="1" applyBorder="1"/>
    <xf numFmtId="0" fontId="63" fillId="0" borderId="20" xfId="7" applyNumberFormat="1" applyFont="1" applyBorder="1" applyAlignment="1"/>
    <xf numFmtId="0" fontId="66" fillId="0" borderId="20" xfId="7" applyNumberFormat="1" applyFont="1" applyBorder="1" applyAlignment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0" fontId="64" fillId="27" borderId="18" xfId="7" applyNumberFormat="1" applyFont="1" applyFill="1" applyBorder="1" applyAlignment="1">
      <alignment horizontal="centerContinuous" vertical="center"/>
    </xf>
    <xf numFmtId="3" fontId="53" fillId="0" borderId="0" xfId="7" applyNumberFormat="1" applyFont="1"/>
    <xf numFmtId="3" fontId="53" fillId="0" borderId="0" xfId="7" applyNumberFormat="1" applyFont="1" applyProtection="1">
      <protection locked="0"/>
    </xf>
    <xf numFmtId="4" fontId="63" fillId="0" borderId="13" xfId="7" applyNumberFormat="1" applyFont="1" applyBorder="1" applyAlignment="1"/>
    <xf numFmtId="4" fontId="66" fillId="0" borderId="13" xfId="7" applyNumberFormat="1" applyFont="1" applyBorder="1" applyAlignment="1"/>
    <xf numFmtId="0" fontId="66" fillId="0" borderId="13" xfId="7" applyNumberFormat="1" applyFont="1" applyBorder="1" applyAlignment="1"/>
    <xf numFmtId="0" fontId="69" fillId="0" borderId="13" xfId="7" applyNumberFormat="1" applyFont="1" applyBorder="1" applyAlignment="1"/>
    <xf numFmtId="0" fontId="53" fillId="0" borderId="13" xfId="7" applyNumberFormat="1" applyFont="1" applyBorder="1" applyAlignment="1"/>
    <xf numFmtId="0" fontId="67" fillId="28" borderId="13" xfId="7" applyNumberFormat="1" applyFont="1" applyFill="1" applyBorder="1" applyAlignment="1">
      <alignment vertical="top"/>
    </xf>
    <xf numFmtId="4" fontId="53" fillId="0" borderId="20" xfId="7" applyNumberFormat="1" applyFont="1" applyBorder="1"/>
    <xf numFmtId="9" fontId="53" fillId="0" borderId="0" xfId="7" applyNumberFormat="1" applyFont="1"/>
    <xf numFmtId="0" fontId="54" fillId="0" borderId="0" xfId="17" applyFont="1"/>
    <xf numFmtId="0" fontId="65" fillId="0" borderId="47" xfId="1" applyNumberFormat="1" applyFont="1" applyBorder="1" applyAlignment="1">
      <alignment horizontal="left" vertical="center"/>
    </xf>
    <xf numFmtId="0" fontId="54" fillId="0" borderId="47" xfId="17" applyFont="1" applyBorder="1" applyAlignment="1"/>
    <xf numFmtId="3" fontId="54" fillId="31" borderId="16" xfId="1" applyNumberFormat="1" applyFont="1" applyFill="1" applyBorder="1" applyAlignment="1">
      <alignment horizontal="center" vertical="center"/>
    </xf>
    <xf numFmtId="4" fontId="54" fillId="31" borderId="16" xfId="1" applyNumberFormat="1" applyFont="1" applyFill="1" applyBorder="1" applyAlignment="1">
      <alignment horizontal="center" vertical="center"/>
    </xf>
    <xf numFmtId="0" fontId="54" fillId="31" borderId="17" xfId="1" applyNumberFormat="1" applyFont="1" applyFill="1" applyBorder="1" applyAlignment="1">
      <alignment horizontal="center" vertical="center"/>
    </xf>
    <xf numFmtId="0" fontId="54" fillId="31" borderId="16" xfId="1" applyNumberFormat="1" applyFont="1" applyFill="1" applyBorder="1" applyAlignment="1">
      <alignment horizontal="center" vertical="center"/>
    </xf>
    <xf numFmtId="3" fontId="54" fillId="31" borderId="17" xfId="1" applyNumberFormat="1" applyFont="1" applyFill="1" applyBorder="1" applyAlignment="1">
      <alignment horizontal="center" vertical="center"/>
    </xf>
    <xf numFmtId="4" fontId="54" fillId="31" borderId="17" xfId="1" applyNumberFormat="1" applyFont="1" applyFill="1" applyBorder="1" applyAlignment="1">
      <alignment horizontal="center" vertical="center"/>
    </xf>
    <xf numFmtId="0" fontId="74" fillId="0" borderId="20" xfId="1" applyNumberFormat="1" applyFont="1" applyBorder="1" applyAlignment="1">
      <alignment horizontal="center"/>
    </xf>
    <xf numFmtId="3" fontId="54" fillId="0" borderId="0" xfId="1" applyNumberFormat="1" applyFont="1"/>
    <xf numFmtId="4" fontId="54" fillId="0" borderId="0" xfId="1" applyNumberFormat="1" applyFont="1"/>
    <xf numFmtId="0" fontId="74" fillId="0" borderId="0" xfId="1" quotePrefix="1" applyNumberFormat="1" applyFont="1" applyAlignment="1">
      <alignment horizontal="center"/>
    </xf>
    <xf numFmtId="0" fontId="74" fillId="0" borderId="0" xfId="1" applyNumberFormat="1" applyFont="1" applyAlignment="1">
      <alignment horizontal="center"/>
    </xf>
    <xf numFmtId="0" fontId="75" fillId="2" borderId="20" xfId="1" applyNumberFormat="1" applyFont="1" applyFill="1" applyBorder="1" applyAlignment="1">
      <alignment horizontal="center" vertical="center"/>
    </xf>
    <xf numFmtId="3" fontId="65" fillId="2" borderId="20" xfId="1" applyNumberFormat="1" applyFont="1" applyFill="1" applyBorder="1" applyAlignment="1">
      <alignment vertical="center"/>
    </xf>
    <xf numFmtId="4" fontId="65" fillId="2" borderId="20" xfId="1" applyNumberFormat="1" applyFont="1" applyFill="1" applyBorder="1" applyAlignment="1">
      <alignment vertical="center"/>
    </xf>
    <xf numFmtId="3" fontId="54" fillId="0" borderId="21" xfId="1" applyNumberFormat="1" applyFont="1" applyBorder="1"/>
    <xf numFmtId="0" fontId="65" fillId="0" borderId="0" xfId="1" applyNumberFormat="1" applyFont="1" applyAlignment="1">
      <alignment horizontal="left" vertical="center"/>
    </xf>
    <xf numFmtId="3" fontId="54" fillId="0" borderId="0" xfId="1" applyNumberFormat="1" applyFont="1" applyAlignment="1">
      <alignment horizontal="center"/>
    </xf>
    <xf numFmtId="4" fontId="54" fillId="0" borderId="0" xfId="1" applyNumberFormat="1" applyFont="1" applyAlignment="1">
      <alignment horizontal="center"/>
    </xf>
    <xf numFmtId="0" fontId="54" fillId="0" borderId="0" xfId="1" applyNumberFormat="1" applyFont="1" applyAlignment="1">
      <alignment horizontal="center"/>
    </xf>
    <xf numFmtId="2" fontId="54" fillId="0" borderId="0" xfId="17" applyNumberFormat="1" applyFont="1"/>
    <xf numFmtId="0" fontId="75" fillId="0" borderId="20" xfId="1" applyNumberFormat="1" applyFont="1" applyBorder="1" applyAlignment="1">
      <alignment horizontal="center" vertical="center"/>
    </xf>
    <xf numFmtId="3" fontId="65" fillId="0" borderId="20" xfId="1" applyNumberFormat="1" applyFont="1" applyBorder="1" applyAlignment="1">
      <alignment vertical="center"/>
    </xf>
    <xf numFmtId="4" fontId="65" fillId="0" borderId="20" xfId="1" applyNumberFormat="1" applyFont="1" applyBorder="1" applyAlignment="1">
      <alignment vertical="center"/>
    </xf>
    <xf numFmtId="0" fontId="76" fillId="0" borderId="0" xfId="17" applyFont="1" applyAlignment="1">
      <alignment horizontal="center"/>
    </xf>
    <xf numFmtId="0" fontId="77" fillId="0" borderId="21" xfId="1" applyNumberFormat="1" applyFont="1" applyBorder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0" fontId="78" fillId="34" borderId="14" xfId="7" applyNumberFormat="1" applyFont="1" applyFill="1" applyBorder="1" applyAlignment="1">
      <alignment horizontal="centerContinuous" vertical="center" wrapText="1"/>
    </xf>
    <xf numFmtId="0" fontId="78" fillId="34" borderId="30" xfId="7" applyNumberFormat="1" applyFont="1" applyFill="1" applyBorder="1" applyAlignment="1">
      <alignment horizontal="centerContinuous" vertical="center" wrapText="1"/>
    </xf>
    <xf numFmtId="0" fontId="78" fillId="34" borderId="32" xfId="7" applyNumberFormat="1" applyFont="1" applyFill="1" applyBorder="1" applyAlignment="1">
      <alignment horizontal="centerContinuous" vertical="center" wrapText="1"/>
    </xf>
    <xf numFmtId="0" fontId="78" fillId="34" borderId="33" xfId="7" applyNumberFormat="1" applyFont="1" applyFill="1" applyBorder="1" applyAlignment="1">
      <alignment horizontal="centerContinuous" vertical="center" wrapText="1"/>
    </xf>
    <xf numFmtId="0" fontId="78" fillId="34" borderId="34" xfId="7" applyNumberFormat="1" applyFont="1" applyFill="1" applyBorder="1" applyAlignment="1">
      <alignment horizontal="center" vertical="center" wrapText="1"/>
    </xf>
    <xf numFmtId="0" fontId="53" fillId="0" borderId="8" xfId="7" applyNumberFormat="1" applyFont="1" applyBorder="1"/>
    <xf numFmtId="3" fontId="53" fillId="0" borderId="20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6" borderId="0" xfId="7" applyNumberFormat="1" applyFont="1" applyFill="1" applyAlignment="1"/>
    <xf numFmtId="3" fontId="42" fillId="36" borderId="0" xfId="7" applyNumberFormat="1" applyFont="1" applyFill="1" applyAlignment="1"/>
    <xf numFmtId="3" fontId="42" fillId="36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6" borderId="0" xfId="7" applyNumberFormat="1" applyFont="1" applyFill="1" applyAlignment="1">
      <alignment horizontal="left" vertical="top"/>
    </xf>
    <xf numFmtId="4" fontId="42" fillId="36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0" fontId="78" fillId="34" borderId="6" xfId="7" applyNumberFormat="1" applyFont="1" applyFill="1" applyBorder="1" applyAlignment="1">
      <alignment horizontal="centerContinuous" vertical="center" wrapText="1"/>
    </xf>
    <xf numFmtId="167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0" fontId="78" fillId="34" borderId="31" xfId="7" applyNumberFormat="1" applyFont="1" applyFill="1" applyBorder="1" applyAlignment="1">
      <alignment horizontal="centerContinuous" vertical="center" wrapText="1"/>
    </xf>
    <xf numFmtId="4" fontId="42" fillId="0" borderId="0" xfId="7" applyNumberFormat="1" applyFont="1"/>
    <xf numFmtId="0" fontId="42" fillId="0" borderId="0" xfId="7" applyNumberFormat="1" applyFont="1"/>
    <xf numFmtId="0" fontId="69" fillId="0" borderId="13" xfId="17" applyNumberFormat="1" applyFont="1" applyBorder="1" applyAlignment="1">
      <alignment horizontal="left" vertical="center" wrapText="1"/>
    </xf>
    <xf numFmtId="0" fontId="80" fillId="0" borderId="13" xfId="17" applyFont="1" applyBorder="1" applyAlignment="1">
      <alignment horizontal="left" wrapText="1"/>
    </xf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0" fontId="52" fillId="4" borderId="12" xfId="0" applyFont="1" applyFill="1" applyBorder="1" applyAlignment="1">
      <alignment horizontal="left" indent="1"/>
    </xf>
    <xf numFmtId="0" fontId="52" fillId="4" borderId="49" xfId="0" applyFont="1" applyFill="1" applyBorder="1" applyAlignment="1">
      <alignment horizontal="center" vertical="center" wrapText="1"/>
    </xf>
    <xf numFmtId="10" fontId="52" fillId="4" borderId="49" xfId="0" applyNumberFormat="1" applyFont="1" applyFill="1" applyBorder="1" applyAlignment="1">
      <alignment horizontal="center" vertical="center" wrapText="1"/>
    </xf>
    <xf numFmtId="0" fontId="52" fillId="4" borderId="49" xfId="0" applyFont="1" applyFill="1" applyBorder="1" applyAlignment="1">
      <alignment horizontal="center" vertical="center"/>
    </xf>
    <xf numFmtId="166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6" fontId="45" fillId="0" borderId="0" xfId="0" applyNumberFormat="1" applyFont="1" applyBorder="1"/>
    <xf numFmtId="0" fontId="85" fillId="0" borderId="19" xfId="0" applyFont="1" applyBorder="1" applyAlignment="1">
      <alignment horizontal="left" vertical="center" wrapText="1" indent="1"/>
    </xf>
    <xf numFmtId="0" fontId="69" fillId="0" borderId="19" xfId="5" applyFont="1" applyFill="1" applyBorder="1" applyAlignment="1">
      <alignment horizontal="left" vertical="center" wrapText="1" indent="1"/>
    </xf>
    <xf numFmtId="0" fontId="85" fillId="3" borderId="48" xfId="0" applyFont="1" applyFill="1" applyBorder="1" applyAlignment="1">
      <alignment horizontal="left" vertical="center" wrapText="1" indent="1"/>
    </xf>
    <xf numFmtId="3" fontId="69" fillId="3" borderId="44" xfId="5" applyNumberFormat="1" applyFont="1" applyFill="1" applyBorder="1" applyAlignment="1">
      <alignment horizontal="right" vertical="center" indent="1"/>
    </xf>
    <xf numFmtId="10" fontId="69" fillId="3" borderId="53" xfId="5" applyNumberFormat="1" applyFont="1" applyFill="1" applyBorder="1" applyAlignment="1">
      <alignment horizontal="right" vertical="center" indent="1"/>
    </xf>
    <xf numFmtId="166" fontId="69" fillId="3" borderId="44" xfId="5" applyNumberFormat="1" applyFont="1" applyFill="1" applyBorder="1" applyAlignment="1">
      <alignment horizontal="right" vertical="center" indent="1"/>
    </xf>
    <xf numFmtId="3" fontId="69" fillId="3" borderId="48" xfId="5" applyNumberFormat="1" applyFont="1" applyFill="1" applyBorder="1" applyAlignment="1">
      <alignment horizontal="right" vertical="center" indent="1"/>
    </xf>
    <xf numFmtId="166" fontId="69" fillId="3" borderId="48" xfId="5" applyNumberFormat="1" applyFont="1" applyFill="1" applyBorder="1" applyAlignment="1">
      <alignment horizontal="right" vertical="center" indent="1"/>
    </xf>
    <xf numFmtId="3" fontId="53" fillId="0" borderId="19" xfId="5" applyNumberFormat="1" applyFont="1" applyFill="1" applyBorder="1" applyAlignment="1">
      <alignment horizontal="right" vertical="center" indent="1"/>
    </xf>
    <xf numFmtId="10" fontId="53" fillId="0" borderId="19" xfId="5" applyNumberFormat="1" applyFont="1" applyFill="1" applyBorder="1" applyAlignment="1">
      <alignment horizontal="right" vertical="center" indent="1"/>
    </xf>
    <xf numFmtId="166" fontId="53" fillId="0" borderId="19" xfId="5" applyNumberFormat="1" applyFont="1" applyFill="1" applyBorder="1" applyAlignment="1">
      <alignment horizontal="right" vertical="center" indent="1"/>
    </xf>
    <xf numFmtId="3" fontId="53" fillId="0" borderId="44" xfId="5" applyNumberFormat="1" applyFont="1" applyFill="1" applyBorder="1" applyAlignment="1">
      <alignment horizontal="right" vertical="center" indent="1"/>
    </xf>
    <xf numFmtId="166" fontId="53" fillId="0" borderId="44" xfId="5" applyNumberFormat="1" applyFont="1" applyFill="1" applyBorder="1" applyAlignment="1">
      <alignment horizontal="right" vertical="center" indent="1"/>
    </xf>
    <xf numFmtId="0" fontId="69" fillId="31" borderId="48" xfId="0" applyFont="1" applyFill="1" applyBorder="1" applyAlignment="1">
      <alignment horizontal="centerContinuous" vertical="center" wrapText="1"/>
    </xf>
    <xf numFmtId="0" fontId="69" fillId="31" borderId="48" xfId="0" applyFont="1" applyFill="1" applyBorder="1" applyAlignment="1">
      <alignment horizontal="center" vertical="center" wrapText="1"/>
    </xf>
    <xf numFmtId="0" fontId="69" fillId="31" borderId="48" xfId="0" applyFont="1" applyFill="1" applyBorder="1" applyAlignment="1">
      <alignment horizontal="center" vertical="center"/>
    </xf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78" fillId="33" borderId="37" xfId="0" applyFont="1" applyFill="1" applyBorder="1" applyAlignment="1">
      <alignment horizontal="centerContinuous" vertical="center"/>
    </xf>
    <xf numFmtId="0" fontId="78" fillId="33" borderId="38" xfId="0" applyFont="1" applyFill="1" applyBorder="1" applyAlignment="1">
      <alignment horizontal="centerContinuous" vertical="center"/>
    </xf>
    <xf numFmtId="0" fontId="78" fillId="33" borderId="39" xfId="0" applyFont="1" applyFill="1" applyBorder="1" applyAlignment="1">
      <alignment horizontal="centerContinuous" vertical="center"/>
    </xf>
    <xf numFmtId="0" fontId="78" fillId="33" borderId="41" xfId="0" applyFont="1" applyFill="1" applyBorder="1" applyAlignment="1">
      <alignment horizontal="center" vertical="center" wrapText="1"/>
    </xf>
    <xf numFmtId="0" fontId="78" fillId="33" borderId="42" xfId="0" applyFont="1" applyFill="1" applyBorder="1" applyAlignment="1">
      <alignment horizontal="center" vertical="center" wrapText="1"/>
    </xf>
    <xf numFmtId="0" fontId="78" fillId="33" borderId="4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right" indent="2"/>
    </xf>
    <xf numFmtId="49" fontId="0" fillId="0" borderId="46" xfId="0" applyNumberFormat="1" applyFont="1" applyBorder="1" applyAlignment="1">
      <alignment horizontal="center" wrapText="1"/>
    </xf>
    <xf numFmtId="3" fontId="78" fillId="33" borderId="0" xfId="0" applyNumberFormat="1" applyFont="1" applyFill="1" applyAlignment="1">
      <alignment horizontal="centerContinuous"/>
    </xf>
    <xf numFmtId="0" fontId="0" fillId="33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46" xfId="0" applyNumberFormat="1" applyFont="1" applyBorder="1" applyAlignment="1">
      <alignment horizontal="right" indent="2"/>
    </xf>
    <xf numFmtId="0" fontId="51" fillId="33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69" fillId="31" borderId="48" xfId="18" applyNumberFormat="1" applyFont="1" applyFill="1" applyBorder="1" applyAlignment="1">
      <alignment horizontal="centerContinuous" vertical="center" wrapText="1"/>
    </xf>
    <xf numFmtId="4" fontId="69" fillId="31" borderId="48" xfId="18" applyNumberFormat="1" applyFont="1" applyFill="1" applyBorder="1" applyAlignment="1">
      <alignment horizontal="centerContinuous" vertical="center" wrapText="1"/>
    </xf>
    <xf numFmtId="0" fontId="69" fillId="31" borderId="48" xfId="18" applyNumberFormat="1" applyFont="1" applyFill="1" applyBorder="1" applyAlignment="1">
      <alignment horizontal="center" vertical="center" wrapText="1"/>
    </xf>
    <xf numFmtId="4" fontId="69" fillId="31" borderId="48" xfId="18" applyNumberFormat="1" applyFont="1" applyFill="1" applyBorder="1" applyAlignment="1">
      <alignment horizontal="center" vertical="center" wrapText="1"/>
    </xf>
    <xf numFmtId="0" fontId="42" fillId="31" borderId="0" xfId="18" applyFont="1" applyFill="1" applyBorder="1" applyAlignment="1">
      <alignment horizontal="center" vertical="center" wrapText="1"/>
    </xf>
    <xf numFmtId="0" fontId="53" fillId="31" borderId="0" xfId="18" applyFont="1" applyFill="1" applyBorder="1" applyAlignment="1">
      <alignment horizontal="center" vertical="center" wrapText="1"/>
    </xf>
    <xf numFmtId="0" fontId="69" fillId="31" borderId="0" xfId="18" applyNumberFormat="1" applyFont="1" applyFill="1" applyBorder="1" applyAlignment="1">
      <alignment horizontal="center" vertical="center" wrapText="1"/>
    </xf>
    <xf numFmtId="4" fontId="69" fillId="31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69" fillId="3" borderId="6" xfId="18" applyNumberFormat="1" applyFont="1" applyFill="1" applyBorder="1" applyAlignment="1">
      <alignment horizontal="center" vertical="center"/>
    </xf>
    <xf numFmtId="3" fontId="69" fillId="3" borderId="55" xfId="18" applyNumberFormat="1" applyFont="1" applyFill="1" applyBorder="1" applyAlignment="1">
      <alignment horizontal="right" indent="1"/>
    </xf>
    <xf numFmtId="4" fontId="69" fillId="3" borderId="55" xfId="18" applyNumberFormat="1" applyFont="1" applyFill="1" applyBorder="1" applyAlignment="1">
      <alignment horizontal="right" indent="1"/>
    </xf>
    <xf numFmtId="0" fontId="53" fillId="0" borderId="20" xfId="18" applyNumberFormat="1" applyFont="1" applyBorder="1" applyAlignment="1"/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3" fontId="69" fillId="3" borderId="6" xfId="18" applyNumberFormat="1" applyFont="1" applyFill="1" applyBorder="1" applyAlignment="1">
      <alignment horizontal="right" vertical="center" indent="1"/>
    </xf>
    <xf numFmtId="4" fontId="69" fillId="3" borderId="6" xfId="18" applyNumberFormat="1" applyFont="1" applyFill="1" applyBorder="1" applyAlignment="1">
      <alignment horizontal="right" vertical="center" indent="1"/>
    </xf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31" borderId="57" xfId="18" applyNumberFormat="1" applyFont="1" applyFill="1" applyBorder="1" applyAlignment="1">
      <alignment horizontal="center" vertical="center" wrapText="1"/>
    </xf>
    <xf numFmtId="0" fontId="69" fillId="31" borderId="57" xfId="18" applyNumberFormat="1" applyFont="1" applyFill="1" applyBorder="1" applyAlignment="1">
      <alignment horizontal="center" vertical="center" wrapText="1"/>
    </xf>
    <xf numFmtId="4" fontId="78" fillId="31" borderId="57" xfId="18" applyNumberFormat="1" applyFont="1" applyFill="1" applyBorder="1" applyAlignment="1">
      <alignment horizontal="center" vertical="center" wrapText="1"/>
    </xf>
    <xf numFmtId="0" fontId="78" fillId="31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10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10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10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10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10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10" fontId="53" fillId="0" borderId="0" xfId="18" applyNumberFormat="1" applyFont="1" applyAlignment="1">
      <alignment horizontal="right"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10" fontId="69" fillId="31" borderId="52" xfId="17" applyNumberFormat="1" applyFont="1" applyFill="1" applyBorder="1" applyAlignment="1">
      <alignment horizontal="centerContinuous" vertical="center" wrapText="1"/>
    </xf>
    <xf numFmtId="10" fontId="69" fillId="31" borderId="51" xfId="17" applyNumberFormat="1" applyFont="1" applyFill="1" applyBorder="1" applyAlignment="1">
      <alignment horizontal="centerContinuous" vertical="center" wrapText="1"/>
    </xf>
    <xf numFmtId="10" fontId="69" fillId="31" borderId="58" xfId="17" applyNumberFormat="1" applyFont="1" applyFill="1" applyBorder="1" applyAlignment="1">
      <alignment horizontal="centerContinuous" vertical="center" wrapText="1"/>
    </xf>
    <xf numFmtId="10" fontId="69" fillId="31" borderId="0" xfId="17" applyNumberFormat="1" applyFont="1" applyFill="1" applyBorder="1" applyAlignment="1">
      <alignment horizontal="centerContinuous" vertical="center" wrapText="1"/>
    </xf>
    <xf numFmtId="10" fontId="69" fillId="31" borderId="56" xfId="17" applyNumberFormat="1" applyFont="1" applyFill="1" applyBorder="1" applyAlignment="1">
      <alignment horizontal="centerContinuous" vertical="center" wrapText="1"/>
    </xf>
    <xf numFmtId="0" fontId="53" fillId="4" borderId="0" xfId="114" applyFont="1" applyFill="1" applyAlignment="1">
      <alignment horizontal="right" vertical="center" indent="1"/>
    </xf>
    <xf numFmtId="3" fontId="53" fillId="0" borderId="59" xfId="114" applyNumberFormat="1" applyFont="1" applyBorder="1" applyAlignment="1">
      <alignment horizontal="left" indent="2"/>
    </xf>
    <xf numFmtId="3" fontId="53" fillId="0" borderId="59" xfId="114" applyNumberFormat="1" applyFont="1" applyBorder="1" applyAlignment="1">
      <alignment horizontal="right" indent="2"/>
    </xf>
    <xf numFmtId="166" fontId="53" fillId="0" borderId="59" xfId="114" applyNumberFormat="1" applyFont="1" applyBorder="1" applyAlignment="1">
      <alignment horizontal="right" indent="2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166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5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166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3" borderId="0" xfId="114" applyFont="1" applyFill="1" applyBorder="1" applyAlignment="1">
      <alignment horizontal="right" vertical="center"/>
    </xf>
    <xf numFmtId="0" fontId="69" fillId="29" borderId="0" xfId="114" applyFont="1" applyFill="1" applyBorder="1" applyAlignment="1">
      <alignment horizontal="left" indent="2"/>
    </xf>
    <xf numFmtId="3" fontId="69" fillId="30" borderId="0" xfId="114" applyNumberFormat="1" applyFont="1" applyFill="1" applyBorder="1" applyAlignment="1">
      <alignment horizontal="right" indent="2"/>
    </xf>
    <xf numFmtId="166" fontId="69" fillId="30" borderId="0" xfId="114" applyNumberFormat="1" applyFont="1" applyFill="1" applyBorder="1" applyAlignment="1">
      <alignment horizontal="right" indent="2"/>
    </xf>
    <xf numFmtId="0" fontId="53" fillId="4" borderId="0" xfId="114" applyFont="1" applyFill="1"/>
    <xf numFmtId="3" fontId="65" fillId="0" borderId="0" xfId="114" applyNumberFormat="1" applyFont="1" applyBorder="1"/>
    <xf numFmtId="3" fontId="65" fillId="0" borderId="0" xfId="114" applyNumberFormat="1" applyFont="1" applyBorder="1" applyAlignment="1">
      <alignment horizontal="right" indent="1"/>
    </xf>
    <xf numFmtId="0" fontId="45" fillId="4" borderId="0" xfId="0" applyFont="1" applyFill="1"/>
    <xf numFmtId="0" fontId="97" fillId="4" borderId="0" xfId="0" applyFont="1" applyFill="1"/>
    <xf numFmtId="10" fontId="53" fillId="0" borderId="44" xfId="5" applyNumberFormat="1" applyFont="1" applyFill="1" applyBorder="1" applyAlignment="1">
      <alignment horizontal="right" vertical="center" indent="1"/>
    </xf>
    <xf numFmtId="10" fontId="69" fillId="3" borderId="44" xfId="5" applyNumberFormat="1" applyFont="1" applyFill="1" applyBorder="1" applyAlignment="1">
      <alignment horizontal="right" vertical="center" indent="1"/>
    </xf>
    <xf numFmtId="10" fontId="69" fillId="3" borderId="48" xfId="5" applyNumberFormat="1" applyFont="1" applyFill="1" applyBorder="1" applyAlignment="1">
      <alignment horizontal="right" vertical="center" indent="1"/>
    </xf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166" fontId="69" fillId="30" borderId="0" xfId="139" applyNumberFormat="1" applyFont="1" applyFill="1" applyBorder="1" applyAlignment="1">
      <alignment horizontal="right" indent="2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10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1" fillId="0" borderId="0" xfId="0" applyFont="1" applyFill="1" applyBorder="1" applyAlignment="1">
      <alignment horizontal="right" vertical="center" wrapText="1"/>
    </xf>
    <xf numFmtId="0" fontId="10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7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7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0" fontId="108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101" fillId="0" borderId="0" xfId="0" applyFont="1" applyFill="1" applyBorder="1" applyAlignment="1">
      <alignment horizontal="left" vertical="center"/>
    </xf>
    <xf numFmtId="3" fontId="101" fillId="0" borderId="0" xfId="0" applyNumberFormat="1" applyFont="1" applyFill="1" applyBorder="1" applyAlignment="1">
      <alignment vertical="center"/>
    </xf>
    <xf numFmtId="166" fontId="101" fillId="0" borderId="0" xfId="0" applyNumberFormat="1" applyFont="1" applyFill="1" applyBorder="1" applyAlignment="1">
      <alignment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10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vertical="center"/>
    </xf>
    <xf numFmtId="0" fontId="101" fillId="0" borderId="0" xfId="0" applyFont="1" applyFill="1" applyBorder="1" applyAlignment="1">
      <alignment horizontal="left" vertical="center" wrapText="1"/>
    </xf>
    <xf numFmtId="0" fontId="99" fillId="0" borderId="0" xfId="0" applyFont="1" applyFill="1" applyBorder="1" applyAlignment="1">
      <alignment vertical="center"/>
    </xf>
    <xf numFmtId="3" fontId="101" fillId="0" borderId="0" xfId="0" applyNumberFormat="1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center" vertical="center"/>
    </xf>
    <xf numFmtId="0" fontId="102" fillId="0" borderId="0" xfId="0" applyFont="1" applyFill="1" applyBorder="1" applyAlignment="1">
      <alignment horizontal="right" vertical="center" wrapText="1"/>
    </xf>
    <xf numFmtId="0" fontId="104" fillId="0" borderId="0" xfId="0" applyFont="1" applyFill="1" applyBorder="1" applyAlignment="1">
      <alignment vertical="center"/>
    </xf>
    <xf numFmtId="0" fontId="105" fillId="0" borderId="0" xfId="0" applyFont="1" applyFill="1" applyBorder="1" applyAlignment="1">
      <alignment vertical="center"/>
    </xf>
    <xf numFmtId="0" fontId="103" fillId="0" borderId="0" xfId="0" quotePrefix="1" applyFont="1" applyFill="1" applyBorder="1" applyAlignment="1">
      <alignment horizontal="right" vertical="center" wrapText="1"/>
    </xf>
    <xf numFmtId="0" fontId="107" fillId="0" borderId="0" xfId="0" applyFont="1" applyFill="1" applyBorder="1" applyAlignment="1">
      <alignment horizontal="right" vertical="center" wrapText="1"/>
    </xf>
    <xf numFmtId="3" fontId="101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1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8" fillId="0" borderId="0" xfId="0" applyFont="1" applyFill="1" applyBorder="1" applyAlignment="1">
      <alignment vertical="center" wrapText="1"/>
    </xf>
    <xf numFmtId="0" fontId="98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/>
    </xf>
    <xf numFmtId="0" fontId="101" fillId="0" borderId="0" xfId="0" applyFont="1" applyFill="1" applyBorder="1" applyAlignment="1">
      <alignment vertical="center" wrapText="1"/>
    </xf>
    <xf numFmtId="0" fontId="54" fillId="0" borderId="0" xfId="114" applyFont="1" applyFill="1" applyBorder="1"/>
    <xf numFmtId="0" fontId="95" fillId="0" borderId="0" xfId="114" applyFont="1" applyFill="1" applyBorder="1"/>
    <xf numFmtId="0" fontId="96" fillId="0" borderId="0" xfId="114" applyFont="1" applyFill="1" applyBorder="1"/>
    <xf numFmtId="0" fontId="64" fillId="27" borderId="62" xfId="7" applyNumberFormat="1" applyFont="1" applyFill="1" applyBorder="1" applyAlignment="1">
      <alignment horizontal="centerContinuous" vertical="center"/>
    </xf>
    <xf numFmtId="0" fontId="64" fillId="0" borderId="0" xfId="7" applyNumberFormat="1" applyFont="1" applyBorder="1" applyAlignment="1"/>
    <xf numFmtId="0" fontId="56" fillId="33" borderId="63" xfId="7" applyNumberFormat="1" applyFont="1" applyFill="1" applyBorder="1" applyAlignment="1"/>
    <xf numFmtId="0" fontId="112" fillId="0" borderId="0" xfId="0" applyFont="1"/>
    <xf numFmtId="164" fontId="113" fillId="0" borderId="0" xfId="0" applyNumberFormat="1" applyFont="1" applyAlignment="1">
      <alignment horizontal="right" indent="2"/>
    </xf>
    <xf numFmtId="3" fontId="114" fillId="0" borderId="0" xfId="0" applyNumberFormat="1" applyFont="1" applyFill="1" applyBorder="1" applyAlignment="1">
      <alignment vertical="center"/>
    </xf>
    <xf numFmtId="166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66" fontId="116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7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0" fontId="117" fillId="0" borderId="0" xfId="0" applyFont="1" applyFill="1" applyBorder="1" applyAlignment="1">
      <alignment horizontal="right" vertical="center"/>
    </xf>
    <xf numFmtId="0" fontId="118" fillId="0" borderId="0" xfId="0" applyFont="1" applyFill="1" applyBorder="1" applyAlignment="1">
      <alignment horizontal="left" vertical="center"/>
    </xf>
    <xf numFmtId="0" fontId="116" fillId="0" borderId="0" xfId="0" applyFont="1" applyFill="1" applyBorder="1" applyAlignment="1">
      <alignment horizontal="left" vertical="center"/>
    </xf>
    <xf numFmtId="3" fontId="116" fillId="0" borderId="0" xfId="0" applyNumberFormat="1" applyFont="1" applyFill="1" applyBorder="1" applyAlignment="1">
      <alignment vertical="center"/>
    </xf>
    <xf numFmtId="0" fontId="117" fillId="0" borderId="0" xfId="0" applyFont="1" applyFill="1" applyBorder="1" applyAlignment="1">
      <alignment vertical="center"/>
    </xf>
    <xf numFmtId="164" fontId="0" fillId="0" borderId="46" xfId="0" applyNumberFormat="1" applyFont="1" applyFill="1" applyBorder="1" applyAlignment="1">
      <alignment horizontal="right" indent="2"/>
    </xf>
    <xf numFmtId="0" fontId="45" fillId="0" borderId="0" xfId="0" applyFont="1" applyFill="1"/>
    <xf numFmtId="0" fontId="45" fillId="0" borderId="0" xfId="0" applyFont="1" applyFill="1" applyAlignment="1">
      <alignment horizontal="centerContinuous"/>
    </xf>
    <xf numFmtId="0" fontId="112" fillId="0" borderId="0" xfId="0" applyFont="1" applyFill="1"/>
    <xf numFmtId="49" fontId="113" fillId="0" borderId="0" xfId="0" applyNumberFormat="1" applyFont="1" applyFill="1" applyAlignment="1">
      <alignment horizontal="center" wrapText="1"/>
    </xf>
    <xf numFmtId="164" fontId="113" fillId="0" borderId="0" xfId="0" applyNumberFormat="1" applyFont="1" applyFill="1" applyAlignment="1">
      <alignment horizontal="right" indent="2"/>
    </xf>
    <xf numFmtId="0" fontId="45" fillId="0" borderId="0" xfId="0" applyFont="1" applyFill="1" applyAlignment="1">
      <alignment horizontal="center" vertical="center" wrapText="1"/>
    </xf>
    <xf numFmtId="17" fontId="45" fillId="0" borderId="0" xfId="0" applyNumberFormat="1" applyFont="1" applyFill="1" applyAlignment="1">
      <alignment horizontal="center"/>
    </xf>
    <xf numFmtId="164" fontId="45" fillId="0" borderId="0" xfId="0" applyNumberFormat="1" applyFont="1" applyFill="1"/>
    <xf numFmtId="10" fontId="54" fillId="0" borderId="0" xfId="114" applyNumberFormat="1" applyFont="1" applyBorder="1"/>
    <xf numFmtId="49" fontId="56" fillId="31" borderId="0" xfId="17" applyNumberFormat="1" applyFont="1" applyFill="1" applyBorder="1" applyAlignment="1">
      <alignment horizontal="center" vertical="center" wrapText="1"/>
    </xf>
    <xf numFmtId="0" fontId="53" fillId="0" borderId="0" xfId="7" applyNumberFormat="1" applyFont="1" applyBorder="1"/>
    <xf numFmtId="0" fontId="63" fillId="0" borderId="13" xfId="7" applyNumberFormat="1" applyFont="1" applyBorder="1" applyAlignment="1"/>
    <xf numFmtId="0" fontId="63" fillId="0" borderId="20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3" borderId="57" xfId="7" applyNumberFormat="1" applyFont="1" applyFill="1" applyBorder="1" applyAlignment="1">
      <alignment horizontal="center" vertical="center"/>
    </xf>
    <xf numFmtId="0" fontId="53" fillId="33" borderId="57" xfId="7" applyFont="1" applyFill="1" applyBorder="1" applyAlignment="1">
      <alignment horizontal="center" vertical="center"/>
    </xf>
    <xf numFmtId="0" fontId="56" fillId="33" borderId="14" xfId="7" applyNumberFormat="1" applyFont="1" applyFill="1" applyBorder="1" applyAlignment="1">
      <alignment horizontal="center" vertical="center"/>
    </xf>
    <xf numFmtId="0" fontId="63" fillId="33" borderId="6" xfId="7" applyFont="1" applyFill="1" applyBorder="1" applyAlignment="1">
      <alignment horizontal="center" vertical="center"/>
    </xf>
    <xf numFmtId="0" fontId="63" fillId="33" borderId="15" xfId="7" applyFont="1" applyFill="1" applyBorder="1" applyAlignment="1">
      <alignment horizontal="center" vertical="center"/>
    </xf>
    <xf numFmtId="0" fontId="56" fillId="32" borderId="14" xfId="7" applyNumberFormat="1" applyFont="1" applyFill="1" applyBorder="1" applyAlignment="1">
      <alignment horizontal="center" vertical="center"/>
    </xf>
    <xf numFmtId="0" fontId="63" fillId="32" borderId="6" xfId="7" applyFont="1" applyFill="1" applyBorder="1" applyAlignment="1">
      <alignment horizontal="center" vertical="center"/>
    </xf>
    <xf numFmtId="0" fontId="63" fillId="32" borderId="15" xfId="7" applyFont="1" applyFill="1" applyBorder="1" applyAlignment="1">
      <alignment horizontal="center" vertical="center"/>
    </xf>
    <xf numFmtId="0" fontId="56" fillId="33" borderId="9" xfId="7" applyNumberFormat="1" applyFont="1" applyFill="1" applyBorder="1" applyAlignment="1">
      <alignment horizontal="right" vertical="center"/>
    </xf>
    <xf numFmtId="0" fontId="56" fillId="33" borderId="10" xfId="7" applyFont="1" applyFill="1" applyBorder="1" applyAlignment="1">
      <alignment horizontal="right" vertical="center"/>
    </xf>
    <xf numFmtId="0" fontId="53" fillId="0" borderId="20" xfId="7" applyNumberFormat="1" applyFont="1" applyBorder="1" applyAlignment="1"/>
    <xf numFmtId="0" fontId="63" fillId="0" borderId="0" xfId="7" applyNumberFormat="1" applyFont="1" applyBorder="1" applyAlignment="1"/>
    <xf numFmtId="0" fontId="71" fillId="0" borderId="35" xfId="7" applyNumberFormat="1" applyFont="1" applyBorder="1" applyAlignment="1">
      <alignment horizontal="center" vertical="top"/>
    </xf>
    <xf numFmtId="0" fontId="56" fillId="33" borderId="60" xfId="7" applyNumberFormat="1" applyFont="1" applyFill="1" applyBorder="1" applyAlignment="1">
      <alignment horizontal="right" vertical="center"/>
    </xf>
    <xf numFmtId="0" fontId="56" fillId="33" borderId="61" xfId="7" applyFont="1" applyFill="1" applyBorder="1" applyAlignment="1">
      <alignment horizontal="right" vertical="center"/>
    </xf>
    <xf numFmtId="0" fontId="56" fillId="33" borderId="6" xfId="7" applyNumberFormat="1" applyFont="1" applyFill="1" applyBorder="1" applyAlignment="1">
      <alignment horizontal="center" vertical="center"/>
    </xf>
    <xf numFmtId="0" fontId="56" fillId="33" borderId="15" xfId="7" applyNumberFormat="1" applyFont="1" applyFill="1" applyBorder="1" applyAlignment="1">
      <alignment horizontal="center" vertical="center"/>
    </xf>
    <xf numFmtId="0" fontId="71" fillId="0" borderId="20" xfId="7" applyNumberFormat="1" applyFont="1" applyBorder="1" applyAlignment="1">
      <alignment horizontal="center" vertical="top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65" fillId="33" borderId="1" xfId="1" applyNumberFormat="1" applyFont="1" applyFill="1" applyBorder="1" applyAlignment="1">
      <alignment horizontal="center" vertical="center" wrapText="1"/>
    </xf>
    <xf numFmtId="0" fontId="65" fillId="33" borderId="18" xfId="1" applyNumberFormat="1" applyFont="1" applyFill="1" applyBorder="1" applyAlignment="1">
      <alignment horizontal="center" vertical="center" wrapText="1"/>
    </xf>
    <xf numFmtId="0" fontId="65" fillId="33" borderId="5" xfId="1" applyNumberFormat="1" applyFont="1" applyFill="1" applyBorder="1" applyAlignment="1">
      <alignment horizontal="center" vertical="center" wrapText="1"/>
    </xf>
    <xf numFmtId="3" fontId="65" fillId="33" borderId="2" xfId="1" applyNumberFormat="1" applyFont="1" applyFill="1" applyBorder="1" applyAlignment="1">
      <alignment horizontal="center" vertical="center"/>
    </xf>
    <xf numFmtId="3" fontId="65" fillId="33" borderId="3" xfId="1" applyNumberFormat="1" applyFont="1" applyFill="1" applyBorder="1" applyAlignment="1">
      <alignment horizontal="center" vertical="center"/>
    </xf>
    <xf numFmtId="3" fontId="65" fillId="33" borderId="4" xfId="1" applyNumberFormat="1" applyFont="1" applyFill="1" applyBorder="1" applyAlignment="1">
      <alignment horizontal="center" vertical="center"/>
    </xf>
    <xf numFmtId="3" fontId="65" fillId="33" borderId="14" xfId="1" applyNumberFormat="1" applyFont="1" applyFill="1" applyBorder="1" applyAlignment="1">
      <alignment horizontal="center" vertical="center"/>
    </xf>
    <xf numFmtId="3" fontId="65" fillId="33" borderId="15" xfId="1" applyNumberFormat="1" applyFont="1" applyFill="1" applyBorder="1" applyAlignment="1">
      <alignment horizontal="center" vertical="center"/>
    </xf>
    <xf numFmtId="0" fontId="65" fillId="33" borderId="14" xfId="1" applyNumberFormat="1" applyFont="1" applyFill="1" applyBorder="1" applyAlignment="1">
      <alignment horizontal="center" vertical="center"/>
    </xf>
    <xf numFmtId="0" fontId="65" fillId="33" borderId="15" xfId="1" applyNumberFormat="1" applyFont="1" applyFill="1" applyBorder="1" applyAlignment="1">
      <alignment horizontal="center" vertic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5" fillId="0" borderId="0" xfId="0" quotePrefix="1" applyFont="1" applyFill="1" applyBorder="1" applyAlignment="1">
      <alignment vertical="center" wrapText="1"/>
    </xf>
    <xf numFmtId="0" fontId="101" fillId="0" borderId="0" xfId="0" applyFont="1" applyFill="1" applyBorder="1" applyAlignment="1">
      <alignment horizontal="center" vertical="center" wrapText="1"/>
    </xf>
    <xf numFmtId="0" fontId="101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31" borderId="12" xfId="0" applyFont="1" applyFill="1" applyBorder="1" applyAlignment="1">
      <alignment horizontal="center" vertical="center"/>
    </xf>
    <xf numFmtId="0" fontId="53" fillId="31" borderId="45" xfId="0" applyFont="1" applyFill="1" applyBorder="1" applyAlignment="1">
      <alignment horizontal="center" vertical="center"/>
    </xf>
    <xf numFmtId="0" fontId="69" fillId="31" borderId="48" xfId="0" applyFont="1" applyFill="1" applyBorder="1" applyAlignment="1">
      <alignment horizontal="center" vertical="center" wrapText="1"/>
    </xf>
    <xf numFmtId="0" fontId="53" fillId="31" borderId="48" xfId="0" applyFont="1" applyFill="1" applyBorder="1" applyAlignment="1">
      <alignment horizontal="center" vertical="center" wrapText="1"/>
    </xf>
    <xf numFmtId="0" fontId="78" fillId="34" borderId="36" xfId="0" applyNumberFormat="1" applyFont="1" applyFill="1" applyBorder="1" applyAlignment="1">
      <alignment horizontal="center" vertical="center" wrapText="1"/>
    </xf>
    <xf numFmtId="0" fontId="42" fillId="33" borderId="40" xfId="0" applyFont="1" applyFill="1" applyBorder="1" applyAlignment="1"/>
    <xf numFmtId="0" fontId="78" fillId="31" borderId="54" xfId="18" applyNumberFormat="1" applyFont="1" applyFill="1" applyBorder="1" applyAlignment="1">
      <alignment horizontal="center" vertical="center" wrapText="1"/>
    </xf>
    <xf numFmtId="0" fontId="42" fillId="31" borderId="5" xfId="18" applyFont="1" applyFill="1" applyBorder="1" applyAlignment="1">
      <alignment horizontal="center" vertical="center" wrapText="1"/>
    </xf>
    <xf numFmtId="0" fontId="69" fillId="31" borderId="11" xfId="18" applyNumberFormat="1" applyFont="1" applyFill="1" applyBorder="1" applyAlignment="1">
      <alignment horizontal="center" vertical="center" wrapText="1"/>
    </xf>
    <xf numFmtId="0" fontId="53" fillId="31" borderId="50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49" fontId="69" fillId="31" borderId="49" xfId="17" applyNumberFormat="1" applyFont="1" applyFill="1" applyBorder="1" applyAlignment="1">
      <alignment horizontal="center" vertical="center" wrapText="1"/>
    </xf>
    <xf numFmtId="49" fontId="53" fillId="31" borderId="19" xfId="17" applyNumberFormat="1" applyFont="1" applyFill="1" applyBorder="1" applyAlignment="1">
      <alignment horizontal="center" vertical="center" wrapText="1"/>
    </xf>
    <xf numFmtId="3" fontId="69" fillId="31" borderId="49" xfId="17" applyNumberFormat="1" applyFont="1" applyFill="1" applyBorder="1" applyAlignment="1">
      <alignment horizontal="center" vertical="center" wrapText="1"/>
    </xf>
    <xf numFmtId="0" fontId="53" fillId="31" borderId="19" xfId="17" applyFont="1" applyFill="1" applyBorder="1" applyAlignment="1">
      <alignment horizontal="center" vertical="center" wrapText="1"/>
    </xf>
    <xf numFmtId="49" fontId="65" fillId="31" borderId="49" xfId="17" applyNumberFormat="1" applyFont="1" applyFill="1" applyBorder="1" applyAlignment="1">
      <alignment horizontal="center" vertical="center" wrapText="1"/>
    </xf>
    <xf numFmtId="49" fontId="54" fillId="31" borderId="44" xfId="17" applyNumberFormat="1" applyFont="1" applyFill="1" applyBorder="1" applyAlignment="1">
      <alignment horizontal="center" vertical="center" wrapText="1"/>
    </xf>
  </cellXfs>
  <cellStyles count="140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20% - Énfasis1 2" xfId="25"/>
    <cellStyle name="20% - Énfasis2 2" xfId="26"/>
    <cellStyle name="20% - Énfasis3 2" xfId="27"/>
    <cellStyle name="20% - Énfasis4 2" xfId="28"/>
    <cellStyle name="20% - Énfasis5 2" xfId="29"/>
    <cellStyle name="20% - Énfasis6 2" xfId="30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Énfasis1 2" xfId="37"/>
    <cellStyle name="40% - Énfasis2 2" xfId="38"/>
    <cellStyle name="40% - Énfasis3 2" xfId="39"/>
    <cellStyle name="40% - Énfasis4 2" xfId="40"/>
    <cellStyle name="40% - Énfasis5 2" xfId="41"/>
    <cellStyle name="40% - Énfasis6 2" xfId="42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 2" xfId="62"/>
    <cellStyle name="Calculation" xfId="63"/>
    <cellStyle name="Cálculo 2" xfId="64"/>
    <cellStyle name="Celda de comprobación 2" xfId="65"/>
    <cellStyle name="Celda vinculada 2" xfId="66"/>
    <cellStyle name="Check Cell" xfId="67"/>
    <cellStyle name="Encabezado 4 2" xfId="68"/>
    <cellStyle name="Énfasis1 2" xfId="69"/>
    <cellStyle name="Énfasis2 2" xfId="70"/>
    <cellStyle name="Énfasis3 2" xfId="71"/>
    <cellStyle name="Énfasis4 2" xfId="72"/>
    <cellStyle name="Énfasis5 2" xfId="73"/>
    <cellStyle name="Énfasis6 2" xfId="74"/>
    <cellStyle name="Entrada 2" xfId="75"/>
    <cellStyle name="Euro" xfId="3"/>
    <cellStyle name="Euro 2" xfId="117"/>
    <cellStyle name="Explanatory Text" xfId="76"/>
    <cellStyle name="Good" xfId="77"/>
    <cellStyle name="Heading 1" xfId="78"/>
    <cellStyle name="Heading 2" xfId="79"/>
    <cellStyle name="Heading 3" xfId="80"/>
    <cellStyle name="Heading 4" xfId="81"/>
    <cellStyle name="Hipervínculo" xfId="120" builtinId="8"/>
    <cellStyle name="Incorrecto 2" xfId="82"/>
    <cellStyle name="Input" xfId="83"/>
    <cellStyle name="Linked Cell" xfId="84"/>
    <cellStyle name="Millares [0] 2" xfId="4"/>
    <cellStyle name="Millares [0] 3" xfId="85"/>
    <cellStyle name="Millares 2" xfId="86"/>
    <cellStyle name="Millares 2 2" xfId="87"/>
    <cellStyle name="Millares 2 2 2" xfId="121"/>
    <cellStyle name="Millares 2 3" xfId="88"/>
    <cellStyle name="Millares 2 3 2" xfId="89"/>
    <cellStyle name="Millares 2 3 2 2" xfId="90"/>
    <cellStyle name="Millares 2 3 2 2 2" xfId="122"/>
    <cellStyle name="Millares 2 3 2 3" xfId="123"/>
    <cellStyle name="Millares 2 3 3" xfId="124"/>
    <cellStyle name="Millares 2 4" xfId="91"/>
    <cellStyle name="Millares 2 4 2" xfId="125"/>
    <cellStyle name="Millares 2 5" xfId="92"/>
    <cellStyle name="Normal" xfId="0" builtinId="0"/>
    <cellStyle name="Normal 10" xfId="13"/>
    <cellStyle name="Normal 10 2" xfId="93"/>
    <cellStyle name="Normal 10 2 2" xfId="126"/>
    <cellStyle name="Normal 11" xfId="18"/>
    <cellStyle name="Normal 12" xfId="94"/>
    <cellStyle name="Normal 12 2" xfId="127"/>
    <cellStyle name="Normal 13" xfId="115"/>
    <cellStyle name="Normal 13 2" xfId="128"/>
    <cellStyle name="Normal 14" xfId="129"/>
    <cellStyle name="Normal 15" xfId="130"/>
    <cellStyle name="Normal 16" xfId="131"/>
    <cellStyle name="Normal 2" xfId="2"/>
    <cellStyle name="Normal 2 2" xfId="5"/>
    <cellStyle name="Normal 2 2 2" xfId="118"/>
    <cellStyle name="Normal 2 3" xfId="17"/>
    <cellStyle name="Normal 2 3 2" xfId="95"/>
    <cellStyle name="Normal 2 3 2 2" xfId="96"/>
    <cellStyle name="Normal 2 3 2 2 2" xfId="132"/>
    <cellStyle name="Normal 2 3 2 3" xfId="133"/>
    <cellStyle name="Normal 2 3 3" xfId="134"/>
    <cellStyle name="Normal 2 4" xfId="97"/>
    <cellStyle name="Normal 2 4 2" xfId="135"/>
    <cellStyle name="Normal 2 5" xfId="98"/>
    <cellStyle name="Normal 2 5 2" xfId="136"/>
    <cellStyle name="Normal 2 6" xfId="99"/>
    <cellStyle name="Normal 3" xfId="6"/>
    <cellStyle name="Normal 3 2" xfId="14"/>
    <cellStyle name="Normal 3 2 2" xfId="119"/>
    <cellStyle name="Normal 3 3" xfId="137"/>
    <cellStyle name="Normal 3 3 2" xfId="138"/>
    <cellStyle name="Normal 4" xfId="7"/>
    <cellStyle name="Normal 4 2" xfId="100"/>
    <cellStyle name="Normal 5" xfId="8"/>
    <cellStyle name="Normal 5 2" xfId="101"/>
    <cellStyle name="Normal 6" xfId="9"/>
    <cellStyle name="Normal 7" xfId="10"/>
    <cellStyle name="Normal 8" xfId="11"/>
    <cellStyle name="Normal 9" xfId="12"/>
    <cellStyle name="Normal 9 2" xfId="116"/>
    <cellStyle name="Normal_afiliaultimo" xfId="114"/>
    <cellStyle name="Normal_M7. 15 a M7.25" xfId="1"/>
    <cellStyle name="Notas 2" xfId="102"/>
    <cellStyle name="Note" xfId="103"/>
    <cellStyle name="Output" xfId="104"/>
    <cellStyle name="Porcentaje" xfId="139" builtinId="5"/>
    <cellStyle name="Porcentaje 2" xfId="15"/>
    <cellStyle name="Porcentual 2" xfId="16"/>
    <cellStyle name="Salida 2" xfId="105"/>
    <cellStyle name="Texto de advertencia 2" xfId="106"/>
    <cellStyle name="Texto explicativo 2" xfId="107"/>
    <cellStyle name="Title" xfId="108"/>
    <cellStyle name="Título 1 2" xfId="109"/>
    <cellStyle name="Título 2 2" xfId="110"/>
    <cellStyle name="Título 3 2" xfId="111"/>
    <cellStyle name="Título 4" xfId="112"/>
    <cellStyle name="Warning Text" xfId="113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mínimos'!$B$42:$B$45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mínimos'!$C$42:$C$45</c:f>
              <c:numCache>
                <c:formatCode>0.00%</c:formatCode>
                <c:ptCount val="4"/>
                <c:pt idx="0">
                  <c:v>0.45441668033862354</c:v>
                </c:pt>
                <c:pt idx="1">
                  <c:v>0.12390666049869206</c:v>
                </c:pt>
                <c:pt idx="2">
                  <c:v>0.28500612082992621</c:v>
                </c:pt>
                <c:pt idx="3">
                  <c:v>0.13667053833275816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473216"/>
        <c:axId val="220474752"/>
      </c:barChart>
      <c:catAx>
        <c:axId val="220473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220474752"/>
        <c:crosses val="autoZero"/>
        <c:auto val="1"/>
        <c:lblAlgn val="ctr"/>
        <c:lblOffset val="100"/>
        <c:noMultiLvlLbl val="0"/>
      </c:catAx>
      <c:valAx>
        <c:axId val="22047475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22047321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23215</xdr:colOff>
      <xdr:row>15</xdr:row>
      <xdr:rowOff>123759</xdr:rowOff>
    </xdr:from>
    <xdr:to>
      <xdr:col>4</xdr:col>
      <xdr:colOff>116379</xdr:colOff>
      <xdr:row>26</xdr:row>
      <xdr:rowOff>11248</xdr:rowOff>
    </xdr:to>
    <xdr:pic>
      <xdr:nvPicPr>
        <xdr:cNvPr id="10" name="4 Imagen" descr="C:\Users\99YU1541\AppData\Local\Microsoft\Windows\INetCache\IE\AMXETHVO\gente_conectada[1].jp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ass/>
                  </a14:imgEffect>
                  <a14:imgEffect>
                    <a14:sharpenSoften amount="25000"/>
                  </a14:imgEffect>
                  <a14:imgEffect>
                    <a14:saturation sat="40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6830" y="2991650"/>
          <a:ext cx="3094058" cy="200013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365760</xdr:colOff>
      <xdr:row>3</xdr:row>
      <xdr:rowOff>127818</xdr:rowOff>
    </xdr:from>
    <xdr:to>
      <xdr:col>5</xdr:col>
      <xdr:colOff>4503</xdr:colOff>
      <xdr:row>14</xdr:row>
      <xdr:rowOff>138916</xdr:rowOff>
    </xdr:to>
    <xdr:sp macro="" textlink="">
      <xdr:nvSpPr>
        <xdr:cNvPr id="11" name="5 CuadroTexto"/>
        <xdr:cNvSpPr txBox="1"/>
      </xdr:nvSpPr>
      <xdr:spPr>
        <a:xfrm>
          <a:off x="365760" y="699318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Septiembre 2020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31</xdr:row>
      <xdr:rowOff>107924</xdr:rowOff>
    </xdr:from>
    <xdr:to>
      <xdr:col>1</xdr:col>
      <xdr:colOff>712646</xdr:colOff>
      <xdr:row>31</xdr:row>
      <xdr:rowOff>107924</xdr:rowOff>
    </xdr:to>
    <xdr:cxnSp macro="">
      <xdr:nvCxnSpPr>
        <xdr:cNvPr id="17" name="29 Conector recto"/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39</xdr:row>
      <xdr:rowOff>116007</xdr:rowOff>
    </xdr:from>
    <xdr:to>
      <xdr:col>1</xdr:col>
      <xdr:colOff>712646</xdr:colOff>
      <xdr:row>39</xdr:row>
      <xdr:rowOff>116007</xdr:rowOff>
    </xdr:to>
    <xdr:cxnSp macro="">
      <xdr:nvCxnSpPr>
        <xdr:cNvPr id="18" name="30 Conector recto"/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47</xdr:row>
      <xdr:rowOff>124090</xdr:rowOff>
    </xdr:from>
    <xdr:to>
      <xdr:col>1</xdr:col>
      <xdr:colOff>712646</xdr:colOff>
      <xdr:row>47</xdr:row>
      <xdr:rowOff>124090</xdr:rowOff>
    </xdr:to>
    <xdr:cxnSp macro="">
      <xdr:nvCxnSpPr>
        <xdr:cNvPr id="19" name="31 Conector recto"/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55</xdr:row>
      <xdr:rowOff>132173</xdr:rowOff>
    </xdr:from>
    <xdr:to>
      <xdr:col>1</xdr:col>
      <xdr:colOff>712646</xdr:colOff>
      <xdr:row>55</xdr:row>
      <xdr:rowOff>132173</xdr:rowOff>
    </xdr:to>
    <xdr:cxnSp macro="">
      <xdr:nvCxnSpPr>
        <xdr:cNvPr id="20" name="32 Conector recto"/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39</xdr:row>
      <xdr:rowOff>179378</xdr:rowOff>
    </xdr:from>
    <xdr:to>
      <xdr:col>2</xdr:col>
      <xdr:colOff>249110</xdr:colOff>
      <xdr:row>44</xdr:row>
      <xdr:rowOff>3504</xdr:rowOff>
    </xdr:to>
    <xdr:cxnSp macro="">
      <xdr:nvCxnSpPr>
        <xdr:cNvPr id="21" name="13 Conector angular"/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14671</xdr:rowOff>
    </xdr:from>
    <xdr:to>
      <xdr:col>2</xdr:col>
      <xdr:colOff>249110</xdr:colOff>
      <xdr:row>36</xdr:row>
      <xdr:rowOff>29990</xdr:rowOff>
    </xdr:to>
    <xdr:cxnSp macro="">
      <xdr:nvCxnSpPr>
        <xdr:cNvPr id="22" name="8 Conector angular"/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30</xdr:row>
      <xdr:rowOff>66502</xdr:rowOff>
    </xdr:from>
    <xdr:to>
      <xdr:col>4</xdr:col>
      <xdr:colOff>1020967</xdr:colOff>
      <xdr:row>32</xdr:row>
      <xdr:rowOff>149346</xdr:rowOff>
    </xdr:to>
    <xdr:sp macro="" textlink="">
      <xdr:nvSpPr>
        <xdr:cNvPr id="23" name="3 Rectángulo"/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986</xdr:rowOff>
    </xdr:from>
    <xdr:to>
      <xdr:col>4</xdr:col>
      <xdr:colOff>419752</xdr:colOff>
      <xdr:row>36</xdr:row>
      <xdr:rowOff>164661</xdr:rowOff>
    </xdr:to>
    <xdr:sp macro="" textlink="">
      <xdr:nvSpPr>
        <xdr:cNvPr id="24" name="4 Rectángulo"/>
        <xdr:cNvSpPr/>
      </xdr:nvSpPr>
      <xdr:spPr>
        <a:xfrm>
          <a:off x="1696937" y="654466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9.765.352 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+ 0,05 % </a:t>
          </a:r>
        </a:p>
      </xdr:txBody>
    </xdr:sp>
    <xdr:clientData/>
  </xdr:twoCellAnchor>
  <xdr:twoCellAnchor>
    <xdr:from>
      <xdr:col>1</xdr:col>
      <xdr:colOff>274321</xdr:colOff>
      <xdr:row>38</xdr:row>
      <xdr:rowOff>61361</xdr:rowOff>
    </xdr:from>
    <xdr:to>
      <xdr:col>4</xdr:col>
      <xdr:colOff>1020967</xdr:colOff>
      <xdr:row>40</xdr:row>
      <xdr:rowOff>144204</xdr:rowOff>
    </xdr:to>
    <xdr:sp macro="" textlink="">
      <xdr:nvSpPr>
        <xdr:cNvPr id="25" name="5 Rectángulo"/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41</xdr:row>
      <xdr:rowOff>187037</xdr:rowOff>
    </xdr:from>
    <xdr:to>
      <xdr:col>4</xdr:col>
      <xdr:colOff>419752</xdr:colOff>
      <xdr:row>44</xdr:row>
      <xdr:rowOff>159520</xdr:rowOff>
    </xdr:to>
    <xdr:sp macro="" textlink="">
      <xdr:nvSpPr>
        <xdr:cNvPr id="26" name="6 Rectángulo"/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9.911.425  miles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+ 2,25 % </a:t>
          </a:r>
        </a:p>
      </xdr:txBody>
    </xdr:sp>
    <xdr:clientData/>
  </xdr:twoCellAnchor>
  <xdr:twoCellAnchor>
    <xdr:from>
      <xdr:col>1</xdr:col>
      <xdr:colOff>419982</xdr:colOff>
      <xdr:row>48</xdr:row>
      <xdr:rowOff>146320</xdr:rowOff>
    </xdr:from>
    <xdr:to>
      <xdr:col>2</xdr:col>
      <xdr:colOff>249383</xdr:colOff>
      <xdr:row>52</xdr:row>
      <xdr:rowOff>99755</xdr:rowOff>
    </xdr:to>
    <xdr:cxnSp macro="">
      <xdr:nvCxnSpPr>
        <xdr:cNvPr id="27" name="14 Conector angular"/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46</xdr:row>
      <xdr:rowOff>36614</xdr:rowOff>
    </xdr:from>
    <xdr:to>
      <xdr:col>4</xdr:col>
      <xdr:colOff>1020967</xdr:colOff>
      <xdr:row>48</xdr:row>
      <xdr:rowOff>119457</xdr:rowOff>
    </xdr:to>
    <xdr:sp macro="" textlink="">
      <xdr:nvSpPr>
        <xdr:cNvPr id="28" name="15 Rectángulo"/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49</xdr:row>
      <xdr:rowOff>162291</xdr:rowOff>
    </xdr:from>
    <xdr:to>
      <xdr:col>4</xdr:col>
      <xdr:colOff>419752</xdr:colOff>
      <xdr:row>52</xdr:row>
      <xdr:rowOff>134773</xdr:rowOff>
    </xdr:to>
    <xdr:sp macro="" textlink="">
      <xdr:nvSpPr>
        <xdr:cNvPr id="29" name="16 Rectángulo"/>
        <xdr:cNvSpPr/>
      </xdr:nvSpPr>
      <xdr:spPr>
        <a:xfrm>
          <a:off x="1740059" y="9356167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1.014,96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+ 2,20 %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419982</xdr:colOff>
      <xdr:row>56</xdr:row>
      <xdr:rowOff>109369</xdr:rowOff>
    </xdr:from>
    <xdr:to>
      <xdr:col>2</xdr:col>
      <xdr:colOff>249111</xdr:colOff>
      <xdr:row>60</xdr:row>
      <xdr:rowOff>124688</xdr:rowOff>
    </xdr:to>
    <xdr:cxnSp macro="">
      <xdr:nvCxnSpPr>
        <xdr:cNvPr id="30" name="17 Conector angular"/>
        <xdr:cNvCxnSpPr/>
      </xdr:nvCxnSpPr>
      <xdr:spPr>
        <a:xfrm rot="16200000" flipH="1">
          <a:off x="1415855" y="10684812"/>
          <a:ext cx="780090" cy="693653"/>
        </a:xfrm>
        <a:prstGeom prst="bentConnector3">
          <a:avLst>
            <a:gd name="adj1" fmla="val 58525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54</xdr:row>
      <xdr:rowOff>99416</xdr:rowOff>
    </xdr:from>
    <xdr:to>
      <xdr:col>4</xdr:col>
      <xdr:colOff>1020967</xdr:colOff>
      <xdr:row>57</xdr:row>
      <xdr:rowOff>107388</xdr:rowOff>
    </xdr:to>
    <xdr:sp macro="" textlink="">
      <xdr:nvSpPr>
        <xdr:cNvPr id="31" name="18 Rectángulo"/>
        <xdr:cNvSpPr/>
      </xdr:nvSpPr>
      <xdr:spPr>
        <a:xfrm>
          <a:off x="1138845" y="10249256"/>
          <a:ext cx="3938733" cy="58155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58</xdr:row>
      <xdr:rowOff>19088</xdr:rowOff>
    </xdr:from>
    <xdr:to>
      <xdr:col>4</xdr:col>
      <xdr:colOff>419752</xdr:colOff>
      <xdr:row>60</xdr:row>
      <xdr:rowOff>182764</xdr:rowOff>
    </xdr:to>
    <xdr:sp macro="" textlink="">
      <xdr:nvSpPr>
        <xdr:cNvPr id="32" name="19 Rectángulo"/>
        <xdr:cNvSpPr/>
      </xdr:nvSpPr>
      <xdr:spPr>
        <a:xfrm>
          <a:off x="1740059" y="10933699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1.166,72 €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+ 2,28 %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8</xdr:col>
      <xdr:colOff>9525</xdr:colOff>
      <xdr:row>6</xdr:row>
      <xdr:rowOff>0</xdr:rowOff>
    </xdr:to>
    <xdr:sp macro="" textlink="">
      <xdr:nvSpPr>
        <xdr:cNvPr id="2" name="CuadroTexto 2"/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2000" b="1">
              <a:solidFill>
                <a:sysClr val="windowText" lastClr="000000"/>
              </a:solidFill>
              <a:latin typeface="+mn-lt"/>
            </a:rPr>
            <a:t>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SEPTIEMBRE 2020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17</xdr:row>
      <xdr:rowOff>110490</xdr:rowOff>
    </xdr:from>
    <xdr:to>
      <xdr:col>7</xdr:col>
      <xdr:colOff>739140</xdr:colOff>
      <xdr:row>31</xdr:row>
      <xdr:rowOff>106680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28 de enero de 2020</v>
          </cell>
        </row>
        <row r="53">
          <cell r="P53">
            <v>2</v>
          </cell>
          <cell r="Q53" t="str">
            <v>25 de febrero de 2020</v>
          </cell>
        </row>
        <row r="54">
          <cell r="P54">
            <v>3</v>
          </cell>
          <cell r="Q54" t="str">
            <v>27 de marzo de 2020</v>
          </cell>
        </row>
        <row r="55">
          <cell r="P55">
            <v>4</v>
          </cell>
          <cell r="Q55" t="str">
            <v>28 de abril de 2020</v>
          </cell>
        </row>
        <row r="56">
          <cell r="P56">
            <v>5</v>
          </cell>
          <cell r="Q56" t="str">
            <v>26 de mayo de 2020</v>
          </cell>
        </row>
        <row r="57">
          <cell r="P57">
            <v>6</v>
          </cell>
          <cell r="Q57" t="str">
            <v>26 de junio de 2020</v>
          </cell>
        </row>
        <row r="58">
          <cell r="P58">
            <v>7</v>
          </cell>
          <cell r="Q58" t="str">
            <v>28 de julio de 2020</v>
          </cell>
        </row>
        <row r="59">
          <cell r="P59">
            <v>8</v>
          </cell>
          <cell r="Q59" t="str">
            <v>28 de agosto de 2020</v>
          </cell>
        </row>
        <row r="60">
          <cell r="P60">
            <v>9</v>
          </cell>
          <cell r="Q60" t="str">
            <v>25 de septiembre de 2020</v>
          </cell>
        </row>
        <row r="61">
          <cell r="P61">
            <v>10</v>
          </cell>
          <cell r="Q61" t="str">
            <v>27 de octubre de 2020</v>
          </cell>
        </row>
        <row r="62">
          <cell r="P62">
            <v>11</v>
          </cell>
          <cell r="Q62" t="str">
            <v>27 de noviembre de 2020</v>
          </cell>
        </row>
        <row r="63">
          <cell r="P63">
            <v>12</v>
          </cell>
          <cell r="Q63" t="str">
            <v>29 de diciembre de 2020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705.68404266999914</v>
          </cell>
          <cell r="D3">
            <v>2.1702684423243745E-2</v>
          </cell>
          <cell r="E3">
            <v>2.253329170009688E-2</v>
          </cell>
        </row>
        <row r="4">
          <cell r="A4">
            <v>2</v>
          </cell>
          <cell r="B4" t="str">
            <v>CATALUÑA</v>
          </cell>
          <cell r="C4">
            <v>1823.75962544</v>
          </cell>
          <cell r="D4">
            <v>1.9289698053745585E-2</v>
          </cell>
          <cell r="E4">
            <v>2.253329170009688E-2</v>
          </cell>
        </row>
        <row r="5">
          <cell r="A5">
            <v>3</v>
          </cell>
          <cell r="B5" t="str">
            <v>GALICIA</v>
          </cell>
          <cell r="C5">
            <v>659.35856039999999</v>
          </cell>
          <cell r="D5">
            <v>2.0961034386943966E-2</v>
          </cell>
          <cell r="E5">
            <v>2.253329170009688E-2</v>
          </cell>
        </row>
        <row r="6">
          <cell r="A6">
            <v>4</v>
          </cell>
          <cell r="B6" t="str">
            <v>ANDALUCÍA</v>
          </cell>
          <cell r="C6">
            <v>1435.8789179500004</v>
          </cell>
          <cell r="D6">
            <v>2.5913855525003582E-2</v>
          </cell>
          <cell r="E6">
            <v>2.253329170009688E-2</v>
          </cell>
        </row>
        <row r="7">
          <cell r="A7">
            <v>5</v>
          </cell>
          <cell r="B7" t="str">
            <v>ASTURIAS</v>
          </cell>
          <cell r="C7">
            <v>359.24847664000015</v>
          </cell>
          <cell r="D7">
            <v>1.4838371447085219E-2</v>
          </cell>
          <cell r="E7">
            <v>2.253329170009688E-2</v>
          </cell>
        </row>
        <row r="8">
          <cell r="A8">
            <v>6</v>
          </cell>
          <cell r="B8" t="str">
            <v>CANTABRIA</v>
          </cell>
          <cell r="C8">
            <v>151.84887493000011</v>
          </cell>
          <cell r="D8">
            <v>2.4922260067841151E-2</v>
          </cell>
          <cell r="E8">
            <v>2.253329170009688E-2</v>
          </cell>
        </row>
        <row r="9">
          <cell r="A9">
            <v>7</v>
          </cell>
          <cell r="B9" t="str">
            <v>RIOJA (LA)</v>
          </cell>
          <cell r="C9">
            <v>69.756331170000024</v>
          </cell>
          <cell r="D9">
            <v>2.7295367372624169E-2</v>
          </cell>
          <cell r="E9">
            <v>2.253329170009688E-2</v>
          </cell>
        </row>
        <row r="10">
          <cell r="A10">
            <v>8</v>
          </cell>
          <cell r="B10" t="str">
            <v>MURCIA</v>
          </cell>
          <cell r="C10">
            <v>223.22768823000001</v>
          </cell>
          <cell r="D10">
            <v>2.5300592194543503E-2</v>
          </cell>
          <cell r="E10">
            <v>2.253329170009688E-2</v>
          </cell>
        </row>
        <row r="11">
          <cell r="A11">
            <v>9</v>
          </cell>
          <cell r="B11" t="str">
            <v>C. VALENCIANA</v>
          </cell>
          <cell r="C11">
            <v>934.69607894000012</v>
          </cell>
          <cell r="D11">
            <v>2.7254966729861163E-2</v>
          </cell>
          <cell r="E11">
            <v>2.253329170009688E-2</v>
          </cell>
        </row>
        <row r="12">
          <cell r="A12">
            <v>10</v>
          </cell>
          <cell r="B12" t="str">
            <v>ARAGÓN</v>
          </cell>
          <cell r="C12">
            <v>324.44038572999989</v>
          </cell>
          <cell r="D12">
            <v>1.7983308500208128E-2</v>
          </cell>
          <cell r="E12">
            <v>2.253329170009688E-2</v>
          </cell>
        </row>
        <row r="13">
          <cell r="A13">
            <v>11</v>
          </cell>
          <cell r="B13" t="str">
            <v>CASTILLA - LA MANCHA</v>
          </cell>
          <cell r="C13">
            <v>350.15468698000024</v>
          </cell>
          <cell r="D13">
            <v>1.9088326260228605E-2</v>
          </cell>
          <cell r="E13">
            <v>2.253329170009688E-2</v>
          </cell>
        </row>
        <row r="14">
          <cell r="A14">
            <v>12</v>
          </cell>
          <cell r="B14" t="str">
            <v>CANARIAS</v>
          </cell>
          <cell r="C14">
            <v>309.04963845000054</v>
          </cell>
          <cell r="D14">
            <v>3.7052817457715825E-2</v>
          </cell>
          <cell r="E14">
            <v>2.253329170009688E-2</v>
          </cell>
        </row>
        <row r="15">
          <cell r="A15">
            <v>13</v>
          </cell>
          <cell r="B15" t="str">
            <v>NAVARRA</v>
          </cell>
          <cell r="C15">
            <v>160.28453797999995</v>
          </cell>
          <cell r="D15">
            <v>2.4244193407234604E-2</v>
          </cell>
          <cell r="E15">
            <v>2.253329170009688E-2</v>
          </cell>
        </row>
        <row r="16">
          <cell r="A16">
            <v>14</v>
          </cell>
          <cell r="B16" t="str">
            <v>EXTREMADURA</v>
          </cell>
          <cell r="C16">
            <v>193.40105608000005</v>
          </cell>
          <cell r="D16">
            <v>2.2600000768680628E-2</v>
          </cell>
          <cell r="E16">
            <v>2.253329170009688E-2</v>
          </cell>
        </row>
        <row r="17">
          <cell r="A17">
            <v>15</v>
          </cell>
          <cell r="B17" t="str">
            <v>ILLES BALEARS</v>
          </cell>
          <cell r="C17">
            <v>183.75551659999988</v>
          </cell>
          <cell r="D17">
            <v>3.8051550746472484E-2</v>
          </cell>
          <cell r="E17">
            <v>2.253329170009688E-2</v>
          </cell>
        </row>
        <row r="18">
          <cell r="A18">
            <v>16</v>
          </cell>
          <cell r="B18" t="str">
            <v>MADRID</v>
          </cell>
          <cell r="C18">
            <v>1395.2878780699991</v>
          </cell>
          <cell r="D18">
            <v>2.0565180994527088E-2</v>
          </cell>
          <cell r="E18">
            <v>2.253329170009688E-2</v>
          </cell>
        </row>
        <row r="19">
          <cell r="A19">
            <v>17</v>
          </cell>
          <cell r="B19" t="str">
            <v>CASTILLA Y LEÓN</v>
          </cell>
          <cell r="C19">
            <v>614.87228368999945</v>
          </cell>
          <cell r="D19">
            <v>1.8755402808616317E-2</v>
          </cell>
          <cell r="E19">
            <v>2.253329170009688E-2</v>
          </cell>
        </row>
        <row r="20">
          <cell r="A20">
            <v>18</v>
          </cell>
          <cell r="B20" t="str">
            <v>CEUTA</v>
          </cell>
          <cell r="C20">
            <v>8.9628290200000009</v>
          </cell>
          <cell r="D20">
            <v>2.3877996341357566E-2</v>
          </cell>
          <cell r="E20">
            <v>2.253329170009688E-2</v>
          </cell>
        </row>
        <row r="21">
          <cell r="A21">
            <v>19</v>
          </cell>
          <cell r="B21" t="str">
            <v>MELILLA</v>
          </cell>
          <cell r="C21">
            <v>7.7577245700000033</v>
          </cell>
          <cell r="D21">
            <v>2.8865958757618104E-2</v>
          </cell>
          <cell r="E21">
            <v>2.253329170009688E-2</v>
          </cell>
        </row>
        <row r="26">
          <cell r="A26">
            <v>1</v>
          </cell>
          <cell r="B26" t="str">
            <v>PAÍS VASCO</v>
          </cell>
          <cell r="C26">
            <v>560003</v>
          </cell>
          <cell r="D26">
            <v>8.1136772650824973E-4</v>
          </cell>
          <cell r="E26">
            <v>5.1770954967667038E-4</v>
          </cell>
        </row>
        <row r="27">
          <cell r="A27">
            <v>2</v>
          </cell>
          <cell r="B27" t="str">
            <v>CATALUÑA</v>
          </cell>
          <cell r="C27">
            <v>1732113</v>
          </cell>
          <cell r="D27">
            <v>-3.2610572109242897E-3</v>
          </cell>
          <cell r="E27">
            <v>5.1770954967667038E-4</v>
          </cell>
        </row>
        <row r="28">
          <cell r="A28">
            <v>3</v>
          </cell>
          <cell r="B28" t="str">
            <v>GALICIA</v>
          </cell>
          <cell r="C28">
            <v>764012</v>
          </cell>
          <cell r="D28">
            <v>-2.7072678524343585E-3</v>
          </cell>
          <cell r="E28">
            <v>5.1770954967667038E-4</v>
          </cell>
        </row>
        <row r="29">
          <cell r="A29">
            <v>4</v>
          </cell>
          <cell r="B29" t="str">
            <v>ANDALUCÍA</v>
          </cell>
          <cell r="C29">
            <v>1580673</v>
          </cell>
          <cell r="D29">
            <v>5.1150016946146515E-3</v>
          </cell>
          <cell r="E29">
            <v>5.1770954967667038E-4</v>
          </cell>
        </row>
        <row r="30">
          <cell r="A30">
            <v>5</v>
          </cell>
          <cell r="B30" t="str">
            <v>ASTURIAS</v>
          </cell>
          <cell r="C30">
            <v>300424</v>
          </cell>
          <cell r="D30">
            <v>-6.1169869621170436E-3</v>
          </cell>
          <cell r="E30">
            <v>5.1770954967667038E-4</v>
          </cell>
        </row>
        <row r="31">
          <cell r="A31">
            <v>6</v>
          </cell>
          <cell r="B31" t="str">
            <v>CANTABRIA</v>
          </cell>
          <cell r="C31">
            <v>141611</v>
          </cell>
          <cell r="D31">
            <v>7.490901381577153E-4</v>
          </cell>
          <cell r="E31">
            <v>5.1770954967667038E-4</v>
          </cell>
        </row>
        <row r="32">
          <cell r="A32">
            <v>7</v>
          </cell>
          <cell r="B32" t="str">
            <v>RIOJA (LA)</v>
          </cell>
          <cell r="C32">
            <v>70144</v>
          </cell>
          <cell r="D32">
            <v>3.0602030602031594E-3</v>
          </cell>
          <cell r="E32">
            <v>5.1770954967667038E-4</v>
          </cell>
        </row>
        <row r="33">
          <cell r="A33">
            <v>8</v>
          </cell>
          <cell r="B33" t="str">
            <v>MURCIA</v>
          </cell>
          <cell r="C33">
            <v>249587</v>
          </cell>
          <cell r="D33">
            <v>3.2801250949667793E-3</v>
          </cell>
          <cell r="E33">
            <v>5.1770954967667038E-4</v>
          </cell>
        </row>
        <row r="34">
          <cell r="A34">
            <v>9</v>
          </cell>
          <cell r="B34" t="str">
            <v>C. VALENCIANA</v>
          </cell>
          <cell r="C34">
            <v>999094</v>
          </cell>
          <cell r="D34">
            <v>4.5598099258064018E-3</v>
          </cell>
          <cell r="E34">
            <v>5.1770954967667038E-4</v>
          </cell>
        </row>
        <row r="35">
          <cell r="A35">
            <v>10</v>
          </cell>
          <cell r="B35" t="str">
            <v>ARAGÓN</v>
          </cell>
          <cell r="C35">
            <v>303356</v>
          </cell>
          <cell r="D35">
            <v>-3.7896949197070429E-3</v>
          </cell>
          <cell r="E35">
            <v>5.1770954967667038E-4</v>
          </cell>
        </row>
        <row r="36">
          <cell r="A36">
            <v>11</v>
          </cell>
          <cell r="B36" t="str">
            <v>CASTILLA - LA MANCHA</v>
          </cell>
          <cell r="C36">
            <v>373613</v>
          </cell>
          <cell r="D36">
            <v>-3.0606254669655053E-3</v>
          </cell>
          <cell r="E36">
            <v>5.1770954967667038E-4</v>
          </cell>
        </row>
        <row r="37">
          <cell r="A37">
            <v>12</v>
          </cell>
          <cell r="B37" t="str">
            <v>CANARIAS</v>
          </cell>
          <cell r="C37">
            <v>332470</v>
          </cell>
          <cell r="D37">
            <v>1.6131201251864402E-2</v>
          </cell>
          <cell r="E37">
            <v>5.1770954967667038E-4</v>
          </cell>
        </row>
        <row r="38">
          <cell r="A38">
            <v>13</v>
          </cell>
          <cell r="B38" t="str">
            <v>NAVARRA</v>
          </cell>
          <cell r="C38">
            <v>137369</v>
          </cell>
          <cell r="D38">
            <v>1.7209570271197183E-3</v>
          </cell>
          <cell r="E38">
            <v>5.1770954967667038E-4</v>
          </cell>
        </row>
        <row r="39">
          <cell r="A39">
            <v>14</v>
          </cell>
          <cell r="B39" t="str">
            <v>EXTREMADURA</v>
          </cell>
          <cell r="C39">
            <v>228907</v>
          </cell>
          <cell r="D39">
            <v>1.0583167515798575E-3</v>
          </cell>
          <cell r="E39">
            <v>5.1770954967667038E-4</v>
          </cell>
        </row>
        <row r="40">
          <cell r="A40">
            <v>15</v>
          </cell>
          <cell r="B40" t="str">
            <v>ILLES BALEARS</v>
          </cell>
          <cell r="C40">
            <v>194822</v>
          </cell>
          <cell r="D40">
            <v>1.126908243403868E-2</v>
          </cell>
          <cell r="E40">
            <v>5.1770954967667038E-4</v>
          </cell>
        </row>
        <row r="41">
          <cell r="A41">
            <v>16</v>
          </cell>
          <cell r="B41" t="str">
            <v>MADRID</v>
          </cell>
          <cell r="C41">
            <v>1169482</v>
          </cell>
          <cell r="D41">
            <v>-1.0736808118633201E-3</v>
          </cell>
          <cell r="E41">
            <v>5.1770954967667038E-4</v>
          </cell>
        </row>
        <row r="42">
          <cell r="A42">
            <v>17</v>
          </cell>
          <cell r="B42" t="str">
            <v>CASTILLA Y LEÓN</v>
          </cell>
          <cell r="C42">
            <v>610994</v>
          </cell>
          <cell r="D42">
            <v>-6.2035627382858172E-3</v>
          </cell>
          <cell r="E42">
            <v>5.1770954967667038E-4</v>
          </cell>
        </row>
        <row r="43">
          <cell r="A43">
            <v>18</v>
          </cell>
          <cell r="B43" t="str">
            <v>CEUTA</v>
          </cell>
          <cell r="C43">
            <v>8722</v>
          </cell>
          <cell r="D43">
            <v>-5.7293457087204125E-4</v>
          </cell>
          <cell r="E43">
            <v>5.1770954967667038E-4</v>
          </cell>
        </row>
        <row r="44">
          <cell r="A44">
            <v>19</v>
          </cell>
          <cell r="B44" t="str">
            <v>MELILLA</v>
          </cell>
          <cell r="C44">
            <v>7956</v>
          </cell>
          <cell r="D44">
            <v>-9.4621513944223024E-3</v>
          </cell>
          <cell r="E44">
            <v>5.1770954967667038E-4</v>
          </cell>
        </row>
        <row r="49">
          <cell r="A49">
            <v>1</v>
          </cell>
          <cell r="B49" t="str">
            <v>PAÍS VASCO</v>
          </cell>
          <cell r="C49">
            <v>1260.1433254286121</v>
          </cell>
          <cell r="D49">
            <v>2.0874379898574658E-2</v>
          </cell>
          <cell r="E49">
            <v>2.2004190370932486E-2</v>
          </cell>
        </row>
        <row r="50">
          <cell r="A50">
            <v>2</v>
          </cell>
          <cell r="B50" t="str">
            <v>CATALUÑA</v>
          </cell>
          <cell r="C50">
            <v>1052.9103040275086</v>
          </cell>
          <cell r="D50">
            <v>2.2624535168223936E-2</v>
          </cell>
          <cell r="E50">
            <v>2.2004190370932486E-2</v>
          </cell>
        </row>
        <row r="51">
          <cell r="A51">
            <v>3</v>
          </cell>
          <cell r="B51" t="str">
            <v>GALICIA</v>
          </cell>
          <cell r="C51">
            <v>863.02120961450862</v>
          </cell>
          <cell r="D51">
            <v>2.3732552616132274E-2</v>
          </cell>
          <cell r="E51">
            <v>2.2004190370932486E-2</v>
          </cell>
        </row>
        <row r="52">
          <cell r="A52">
            <v>4</v>
          </cell>
          <cell r="B52" t="str">
            <v>ANDALUCÍA</v>
          </cell>
          <cell r="C52">
            <v>908.39719407492908</v>
          </cell>
          <cell r="D52">
            <v>2.0693009054011169E-2</v>
          </cell>
          <cell r="E52">
            <v>2.2004190370932486E-2</v>
          </cell>
        </row>
        <row r="53">
          <cell r="A53">
            <v>5</v>
          </cell>
          <cell r="B53" t="str">
            <v>ASTURIAS</v>
          </cell>
          <cell r="C53">
            <v>1195.8048512768623</v>
          </cell>
          <cell r="D53">
            <v>2.108433098695417E-2</v>
          </cell>
          <cell r="E53">
            <v>2.2004190370932486E-2</v>
          </cell>
        </row>
        <row r="54">
          <cell r="A54">
            <v>6</v>
          </cell>
          <cell r="B54" t="str">
            <v>CANTABRIA</v>
          </cell>
          <cell r="C54">
            <v>1072.295760428216</v>
          </cell>
          <cell r="D54">
            <v>2.4155075600764464E-2</v>
          </cell>
          <cell r="E54">
            <v>2.2004190370932486E-2</v>
          </cell>
        </row>
        <row r="55">
          <cell r="A55">
            <v>7</v>
          </cell>
          <cell r="B55" t="str">
            <v>RIOJA (LA)</v>
          </cell>
          <cell r="C55">
            <v>994.47324318544736</v>
          </cell>
          <cell r="D55">
            <v>2.4161226054510987E-2</v>
          </cell>
          <cell r="E55">
            <v>2.2004190370932486E-2</v>
          </cell>
        </row>
        <row r="56">
          <cell r="A56">
            <v>8</v>
          </cell>
          <cell r="B56" t="str">
            <v>MURCIA</v>
          </cell>
          <cell r="C56">
            <v>894.38828236246275</v>
          </cell>
          <cell r="D56">
            <v>2.1948473361308007E-2</v>
          </cell>
          <cell r="E56">
            <v>2.2004190370932486E-2</v>
          </cell>
        </row>
        <row r="57">
          <cell r="A57">
            <v>9</v>
          </cell>
          <cell r="B57" t="str">
            <v>C. VALENCIANA</v>
          </cell>
          <cell r="C57">
            <v>935.54368151545316</v>
          </cell>
          <cell r="D57">
            <v>2.2592140935571603E-2</v>
          </cell>
          <cell r="E57">
            <v>2.2004190370932486E-2</v>
          </cell>
        </row>
        <row r="58">
          <cell r="A58">
            <v>10</v>
          </cell>
          <cell r="B58" t="str">
            <v>ARAGÓN</v>
          </cell>
          <cell r="C58">
            <v>1069.5037702567276</v>
          </cell>
          <cell r="D58">
            <v>2.1855830349155614E-2</v>
          </cell>
          <cell r="E58">
            <v>2.2004190370932486E-2</v>
          </cell>
        </row>
        <row r="59">
          <cell r="A59">
            <v>11</v>
          </cell>
          <cell r="B59" t="str">
            <v>CASTILLA - LA MANCHA</v>
          </cell>
          <cell r="C59">
            <v>937.21226772087766</v>
          </cell>
          <cell r="D59">
            <v>2.2216949488597315E-2</v>
          </cell>
          <cell r="E59">
            <v>2.2004190370932486E-2</v>
          </cell>
        </row>
        <row r="60">
          <cell r="A60">
            <v>12</v>
          </cell>
          <cell r="B60" t="str">
            <v>CANARIAS</v>
          </cell>
          <cell r="C60">
            <v>929.55646659849162</v>
          </cell>
          <cell r="D60">
            <v>2.0589483110130091E-2</v>
          </cell>
          <cell r="E60">
            <v>2.2004190370932486E-2</v>
          </cell>
        </row>
        <row r="61">
          <cell r="A61">
            <v>13</v>
          </cell>
          <cell r="B61" t="str">
            <v>NAVARRA</v>
          </cell>
          <cell r="C61">
            <v>1166.8173895129175</v>
          </cell>
          <cell r="D61">
            <v>2.2484541450504381E-2</v>
          </cell>
          <cell r="E61">
            <v>2.2004190370932486E-2</v>
          </cell>
        </row>
        <row r="62">
          <cell r="A62">
            <v>14</v>
          </cell>
          <cell r="B62" t="str">
            <v>EXTREMADURA</v>
          </cell>
          <cell r="C62">
            <v>844.88921736775217</v>
          </cell>
          <cell r="D62">
            <v>2.1518910193966789E-2</v>
          </cell>
          <cell r="E62">
            <v>2.2004190370932486E-2</v>
          </cell>
        </row>
        <row r="63">
          <cell r="A63">
            <v>15</v>
          </cell>
          <cell r="B63" t="str">
            <v>ILLES BALEARS</v>
          </cell>
          <cell r="C63">
            <v>943.19695208959911</v>
          </cell>
          <cell r="D63">
            <v>2.6484017733411136E-2</v>
          </cell>
          <cell r="E63">
            <v>2.2004190370932486E-2</v>
          </cell>
        </row>
        <row r="64">
          <cell r="A64">
            <v>16</v>
          </cell>
          <cell r="B64" t="str">
            <v>MADRID</v>
          </cell>
          <cell r="C64">
            <v>1193.081961133219</v>
          </cell>
          <cell r="D64">
            <v>2.1662120008988373E-2</v>
          </cell>
          <cell r="E64">
            <v>2.2004190370932486E-2</v>
          </cell>
        </row>
        <row r="65">
          <cell r="A65">
            <v>17</v>
          </cell>
          <cell r="B65" t="str">
            <v>CASTILLA Y LEÓN</v>
          </cell>
          <cell r="C65">
            <v>1006.347498813408</v>
          </cell>
          <cell r="D65">
            <v>2.5114766577019942E-2</v>
          </cell>
          <cell r="E65">
            <v>2.2004190370932486E-2</v>
          </cell>
        </row>
        <row r="66">
          <cell r="A66">
            <v>18</v>
          </cell>
          <cell r="B66" t="str">
            <v>CEUTA</v>
          </cell>
          <cell r="C66">
            <v>1027.6116739279983</v>
          </cell>
          <cell r="D66">
            <v>2.4464947726556829E-2</v>
          </cell>
          <cell r="E66">
            <v>2.2004190370932486E-2</v>
          </cell>
        </row>
        <row r="67">
          <cell r="A67">
            <v>19</v>
          </cell>
          <cell r="B67" t="str">
            <v>MELILLA</v>
          </cell>
          <cell r="C67">
            <v>975.07850301659164</v>
          </cell>
          <cell r="D67">
            <v>3.8694240917696021E-2</v>
          </cell>
          <cell r="E67">
            <v>2.2004190370932486E-2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R62"/>
  <sheetViews>
    <sheetView showGridLines="0" showRowColHeaders="0" tabSelected="1" zoomScaleNormal="100" workbookViewId="0"/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 t="s">
        <v>181</v>
      </c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F11" s="322"/>
      <c r="G11" s="322"/>
      <c r="H11" s="322"/>
      <c r="I11" s="322"/>
      <c r="J11" s="322"/>
      <c r="K11" s="322"/>
      <c r="L11" s="322"/>
      <c r="M11" s="322"/>
    </row>
    <row r="12" spans="1:18" ht="46.5">
      <c r="A12" s="18"/>
      <c r="B12" s="18"/>
      <c r="C12" s="18"/>
      <c r="D12" s="18"/>
      <c r="E12" s="18"/>
      <c r="F12" s="322"/>
      <c r="G12" s="323"/>
      <c r="H12" s="322"/>
      <c r="I12" s="322"/>
      <c r="J12" s="322"/>
      <c r="K12" s="322"/>
      <c r="L12" s="322"/>
      <c r="M12" s="322"/>
    </row>
    <row r="13" spans="1:18">
      <c r="A13" s="18"/>
      <c r="B13" s="18"/>
      <c r="C13" s="18"/>
      <c r="D13" s="18"/>
      <c r="E13" s="18"/>
      <c r="F13" s="322"/>
      <c r="G13" s="322"/>
      <c r="H13" s="322"/>
      <c r="I13" s="322"/>
      <c r="J13" s="322"/>
      <c r="K13" s="322"/>
      <c r="L13" s="322"/>
      <c r="M13" s="322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333"/>
      <c r="Q15" s="334"/>
      <c r="R15" s="335"/>
    </row>
    <row r="16" spans="1:18" ht="15.75">
      <c r="A16" s="18"/>
      <c r="B16" s="18"/>
      <c r="C16" s="18"/>
      <c r="D16" s="18"/>
      <c r="E16" s="18"/>
      <c r="P16" s="333"/>
      <c r="Q16" s="334"/>
      <c r="R16" s="335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>
      <c r="A20" s="18"/>
      <c r="B20" s="18"/>
      <c r="C20" s="18"/>
      <c r="D20" s="18"/>
      <c r="E20" s="18"/>
    </row>
    <row r="21" spans="1:13">
      <c r="A21" s="18"/>
      <c r="B21" s="18"/>
      <c r="C21" s="18"/>
      <c r="D21" s="18"/>
      <c r="E21" s="18"/>
    </row>
    <row r="22" spans="1:13">
      <c r="A22" s="18"/>
      <c r="B22" s="18"/>
      <c r="C22" s="18"/>
      <c r="D22" s="18"/>
      <c r="E22" s="18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 ht="3.4" customHeight="1">
      <c r="A27" s="18"/>
      <c r="B27" s="18"/>
      <c r="C27" s="18"/>
      <c r="D27" s="18"/>
      <c r="E27" s="18"/>
    </row>
    <row r="28" spans="1:13" ht="15.75">
      <c r="A28" s="18"/>
      <c r="B28" s="18"/>
      <c r="C28" s="18"/>
      <c r="D28" s="18"/>
      <c r="E28" s="18"/>
      <c r="K28" s="333"/>
      <c r="L28" s="334"/>
      <c r="M28" s="335"/>
    </row>
    <row r="29" spans="1:13" ht="1.35" customHeight="1">
      <c r="A29" s="18"/>
      <c r="B29" s="18"/>
      <c r="C29" s="18"/>
      <c r="D29" s="18"/>
      <c r="E29" s="18"/>
      <c r="K29" s="333"/>
      <c r="L29" s="334"/>
      <c r="M29" s="335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1">
      <c r="A33" s="18"/>
      <c r="B33" s="18"/>
      <c r="C33" s="18"/>
      <c r="D33" s="18"/>
      <c r="E33" s="18"/>
    </row>
    <row r="34" spans="1:11">
      <c r="A34" s="18"/>
      <c r="B34" s="18"/>
      <c r="C34" s="18"/>
      <c r="D34" s="18"/>
      <c r="E34" s="18"/>
    </row>
    <row r="35" spans="1:11">
      <c r="A35" s="18"/>
      <c r="B35" s="18"/>
      <c r="C35" s="18"/>
      <c r="D35" s="18"/>
      <c r="E35" s="18"/>
    </row>
    <row r="36" spans="1:11">
      <c r="A36" s="18"/>
      <c r="B36" s="18"/>
      <c r="C36" s="18"/>
      <c r="D36" s="18"/>
      <c r="E36" s="18"/>
    </row>
    <row r="37" spans="1:11" ht="15.75">
      <c r="A37" s="18"/>
      <c r="B37" s="18"/>
      <c r="C37" s="18"/>
      <c r="D37" s="18"/>
      <c r="E37" s="18"/>
      <c r="K37" s="335"/>
    </row>
    <row r="38" spans="1:11">
      <c r="A38" s="18"/>
      <c r="B38" s="18"/>
      <c r="C38" s="18"/>
      <c r="D38" s="18"/>
      <c r="E38" s="18"/>
    </row>
    <row r="39" spans="1:11">
      <c r="A39" s="18"/>
      <c r="B39" s="18"/>
      <c r="C39" s="18"/>
      <c r="D39" s="18"/>
      <c r="E39" s="18"/>
    </row>
    <row r="40" spans="1:11">
      <c r="A40" s="18"/>
      <c r="B40" s="18"/>
      <c r="C40" s="18"/>
      <c r="D40" s="18"/>
      <c r="E40" s="18"/>
    </row>
    <row r="41" spans="1:11">
      <c r="A41" s="18"/>
      <c r="B41" s="18"/>
      <c r="C41" s="18"/>
      <c r="D41" s="18"/>
      <c r="E41" s="18"/>
    </row>
    <row r="42" spans="1:11">
      <c r="A42" s="18"/>
      <c r="B42" s="18"/>
      <c r="C42" s="18"/>
      <c r="D42" s="18"/>
      <c r="E42" s="18"/>
    </row>
    <row r="43" spans="1:11" ht="15.75">
      <c r="A43" s="18"/>
      <c r="B43" s="18"/>
      <c r="C43" s="18"/>
      <c r="D43" s="18"/>
      <c r="E43" s="18"/>
      <c r="I43" s="19"/>
    </row>
    <row r="44" spans="1:11" ht="15.75">
      <c r="A44" s="18"/>
      <c r="B44" s="18"/>
      <c r="C44" s="18"/>
      <c r="D44" s="18"/>
      <c r="E44" s="18"/>
      <c r="J44" s="333"/>
    </row>
    <row r="45" spans="1:11">
      <c r="A45" s="18"/>
      <c r="B45" s="18"/>
      <c r="C45" s="18"/>
      <c r="D45" s="18"/>
      <c r="E45" s="18"/>
    </row>
    <row r="46" spans="1:11">
      <c r="A46" s="18"/>
      <c r="B46" s="18"/>
      <c r="C46" s="18"/>
      <c r="D46" s="18"/>
      <c r="E46" s="18"/>
    </row>
    <row r="47" spans="1:11">
      <c r="A47" s="18"/>
      <c r="B47" s="18"/>
      <c r="C47" s="18"/>
      <c r="D47" s="18"/>
      <c r="E47" s="18"/>
    </row>
    <row r="48" spans="1:11">
      <c r="A48" s="18"/>
      <c r="B48" s="18"/>
      <c r="C48" s="18"/>
      <c r="D48" s="18"/>
      <c r="E48" s="18"/>
    </row>
    <row r="49" spans="1:10">
      <c r="A49" s="18"/>
      <c r="B49" s="18"/>
      <c r="C49" s="18"/>
      <c r="D49" s="18"/>
      <c r="E49" s="18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>
      <c r="A52" s="18"/>
      <c r="B52" s="18"/>
      <c r="C52" s="18"/>
      <c r="D52" s="18"/>
      <c r="E52" s="18"/>
    </row>
    <row r="53" spans="1:10">
      <c r="A53" s="18"/>
      <c r="B53" s="18"/>
      <c r="C53" s="18"/>
      <c r="D53" s="18"/>
      <c r="E53" s="18"/>
    </row>
    <row r="54" spans="1:10">
      <c r="A54" s="18"/>
      <c r="B54" s="18"/>
      <c r="C54" s="18"/>
      <c r="D54" s="18"/>
      <c r="E54" s="18"/>
    </row>
    <row r="55" spans="1:10">
      <c r="A55" s="18"/>
      <c r="B55" s="18"/>
      <c r="C55" s="18"/>
      <c r="D55" s="18"/>
      <c r="E55" s="18"/>
    </row>
    <row r="56" spans="1:10" ht="15.75">
      <c r="A56" s="18"/>
      <c r="B56" s="18"/>
      <c r="C56" s="18"/>
      <c r="D56" s="18"/>
      <c r="E56" s="18"/>
      <c r="G56" s="333"/>
    </row>
    <row r="57" spans="1:10">
      <c r="A57" s="18"/>
      <c r="B57" s="18"/>
      <c r="C57" s="18"/>
      <c r="D57" s="18"/>
      <c r="E57" s="18"/>
    </row>
    <row r="58" spans="1:10">
      <c r="A58" s="18"/>
      <c r="B58" s="18"/>
      <c r="C58" s="18"/>
      <c r="D58" s="18"/>
      <c r="E58" s="18"/>
    </row>
    <row r="59" spans="1:10" ht="15.75">
      <c r="A59" s="18"/>
      <c r="B59" s="18"/>
      <c r="C59" s="18"/>
      <c r="D59" s="18"/>
      <c r="E59" s="18"/>
      <c r="G59" s="20"/>
      <c r="J59" s="20"/>
    </row>
    <row r="60" spans="1:10">
      <c r="A60" s="18"/>
      <c r="B60" s="18"/>
      <c r="C60" s="18"/>
      <c r="D60" s="18"/>
      <c r="E60" s="18"/>
    </row>
    <row r="61" spans="1:10" ht="15.75">
      <c r="A61" s="18"/>
      <c r="B61" s="18"/>
      <c r="C61" s="18"/>
      <c r="D61" s="18"/>
      <c r="E61" s="18"/>
      <c r="G61" s="20"/>
    </row>
    <row r="62" spans="1:10" ht="31.5" customHeight="1">
      <c r="A62" s="18"/>
      <c r="B62" s="18"/>
      <c r="C62" s="18"/>
      <c r="D62" s="18"/>
      <c r="E62" s="18"/>
    </row>
  </sheetData>
  <hyperlinks>
    <hyperlink ref="H4" location="Indice!A1" display="Volver al índice"/>
  </hyperlinks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8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HY139"/>
  <sheetViews>
    <sheetView showGridLines="0" showRowColHeaders="0" showOutlineSymbols="0" zoomScaleNormal="100" workbookViewId="0">
      <pane ySplit="9" topLeftCell="A56" activePane="bottomLeft" state="frozen"/>
      <selection activeCell="I78" sqref="I78"/>
      <selection pane="bottomLeft" activeCell="K80" sqref="K80"/>
    </sheetView>
  </sheetViews>
  <sheetFormatPr baseColWidth="10" defaultColWidth="11.42578125" defaultRowHeight="15.75"/>
  <cols>
    <col min="1" max="1" width="8" style="205" customWidth="1"/>
    <col min="2" max="2" width="24.7109375" style="209" customWidth="1"/>
    <col min="3" max="8" width="18.7109375" style="209" customWidth="1"/>
    <col min="9" max="10" width="11.42578125" style="209"/>
    <col min="11" max="11" width="34.85546875" style="209" customWidth="1"/>
    <col min="12" max="16384" width="11.42578125" style="209"/>
  </cols>
  <sheetData>
    <row r="1" spans="1:233" s="1" customFormat="1" ht="15.75" customHeight="1">
      <c r="A1" s="8"/>
      <c r="D1" s="199"/>
    </row>
    <row r="2" spans="1:233" s="1" customFormat="1">
      <c r="A2" s="8"/>
      <c r="D2" s="199"/>
    </row>
    <row r="3" spans="1:233" s="1" customFormat="1" ht="18.75">
      <c r="A3" s="11"/>
      <c r="B3" s="200" t="s">
        <v>46</v>
      </c>
      <c r="C3" s="201"/>
      <c r="D3" s="202"/>
      <c r="E3" s="201"/>
      <c r="F3" s="201"/>
      <c r="G3" s="201"/>
      <c r="H3" s="201"/>
    </row>
    <row r="4" spans="1:233" s="1" customFormat="1">
      <c r="A4" s="8"/>
      <c r="B4" s="203"/>
      <c r="C4" s="201"/>
      <c r="D4" s="202"/>
      <c r="E4" s="201"/>
      <c r="F4" s="201"/>
      <c r="G4" s="201"/>
      <c r="H4" s="201"/>
    </row>
    <row r="5" spans="1:233" s="1" customFormat="1" ht="18.75">
      <c r="A5" s="10"/>
      <c r="B5" s="204" t="s">
        <v>193</v>
      </c>
      <c r="C5" s="201"/>
      <c r="D5" s="202"/>
      <c r="E5" s="201"/>
      <c r="F5" s="201"/>
      <c r="G5" s="201"/>
      <c r="H5" s="201"/>
      <c r="J5" s="9" t="s">
        <v>179</v>
      </c>
    </row>
    <row r="6" spans="1:233" ht="9" customHeight="1">
      <c r="B6" s="206"/>
      <c r="C6" s="207"/>
      <c r="D6" s="208"/>
      <c r="E6" s="207"/>
      <c r="F6" s="207"/>
      <c r="G6" s="207"/>
      <c r="H6" s="207"/>
    </row>
    <row r="7" spans="1:233" ht="18.75" customHeight="1">
      <c r="A7" s="464" t="s">
        <v>168</v>
      </c>
      <c r="B7" s="466" t="s">
        <v>47</v>
      </c>
      <c r="C7" s="210" t="s">
        <v>48</v>
      </c>
      <c r="D7" s="211"/>
      <c r="E7" s="210" t="s">
        <v>49</v>
      </c>
      <c r="F7" s="210"/>
      <c r="G7" s="210" t="s">
        <v>50</v>
      </c>
      <c r="H7" s="210"/>
    </row>
    <row r="8" spans="1:233" ht="24" customHeight="1">
      <c r="A8" s="465"/>
      <c r="B8" s="467"/>
      <c r="C8" s="212" t="s">
        <v>7</v>
      </c>
      <c r="D8" s="213" t="s">
        <v>51</v>
      </c>
      <c r="E8" s="212" t="s">
        <v>7</v>
      </c>
      <c r="F8" s="213" t="s">
        <v>51</v>
      </c>
      <c r="G8" s="212" t="s">
        <v>7</v>
      </c>
      <c r="H8" s="213" t="s">
        <v>51</v>
      </c>
    </row>
    <row r="9" spans="1:233" ht="24" hidden="1" customHeight="1">
      <c r="A9" s="214"/>
      <c r="B9" s="215"/>
      <c r="C9" s="216"/>
      <c r="D9" s="217"/>
      <c r="E9" s="216"/>
      <c r="F9" s="217"/>
      <c r="G9" s="216"/>
      <c r="H9" s="217"/>
    </row>
    <row r="10" spans="1:233" s="223" customFormat="1" ht="18" customHeight="1">
      <c r="A10" s="205"/>
      <c r="B10" s="218" t="s">
        <v>52</v>
      </c>
      <c r="C10" s="219">
        <v>205241</v>
      </c>
      <c r="D10" s="220">
        <v>909.52928342777523</v>
      </c>
      <c r="E10" s="219">
        <v>904784</v>
      </c>
      <c r="F10" s="220">
        <v>1052.2860710401601</v>
      </c>
      <c r="G10" s="219">
        <v>390348</v>
      </c>
      <c r="H10" s="220">
        <v>676.32223236701645</v>
      </c>
      <c r="I10" s="221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222"/>
      <c r="BS10" s="222"/>
      <c r="BT10" s="222"/>
      <c r="BU10" s="222"/>
      <c r="BV10" s="222"/>
      <c r="BW10" s="222"/>
      <c r="BX10" s="222"/>
      <c r="BY10" s="222"/>
      <c r="BZ10" s="222"/>
      <c r="CA10" s="222"/>
      <c r="CB10" s="222"/>
      <c r="CC10" s="222"/>
      <c r="CD10" s="222"/>
      <c r="CE10" s="222"/>
      <c r="CF10" s="222"/>
      <c r="CG10" s="222"/>
      <c r="CH10" s="222"/>
      <c r="CI10" s="222"/>
      <c r="CJ10" s="222"/>
      <c r="CK10" s="222"/>
      <c r="CL10" s="222"/>
      <c r="CM10" s="222"/>
      <c r="CN10" s="222"/>
      <c r="CO10" s="222"/>
      <c r="CP10" s="222"/>
      <c r="CQ10" s="222"/>
      <c r="CR10" s="222"/>
      <c r="CS10" s="222"/>
      <c r="CT10" s="222"/>
      <c r="CU10" s="222"/>
      <c r="CV10" s="222"/>
      <c r="CW10" s="222"/>
      <c r="CX10" s="222"/>
      <c r="CY10" s="222"/>
      <c r="CZ10" s="222"/>
      <c r="DA10" s="222"/>
      <c r="DB10" s="222"/>
      <c r="DC10" s="222"/>
      <c r="DD10" s="222"/>
      <c r="DE10" s="222"/>
      <c r="DF10" s="222"/>
      <c r="DG10" s="222"/>
      <c r="DH10" s="222"/>
      <c r="DI10" s="222"/>
      <c r="DJ10" s="222"/>
      <c r="DK10" s="222"/>
      <c r="DL10" s="222"/>
      <c r="DM10" s="222"/>
      <c r="DN10" s="222"/>
      <c r="DO10" s="222"/>
      <c r="DP10" s="222"/>
      <c r="DQ10" s="222"/>
      <c r="DR10" s="222"/>
      <c r="DS10" s="222"/>
      <c r="DT10" s="222"/>
      <c r="DU10" s="222"/>
      <c r="DV10" s="222"/>
      <c r="DW10" s="222"/>
      <c r="DX10" s="222"/>
      <c r="DY10" s="222"/>
      <c r="DZ10" s="222"/>
      <c r="EA10" s="222"/>
      <c r="EB10" s="222"/>
      <c r="EC10" s="222"/>
      <c r="ED10" s="222"/>
      <c r="EE10" s="222"/>
      <c r="EF10" s="222"/>
      <c r="EG10" s="222"/>
      <c r="EH10" s="222"/>
      <c r="EI10" s="222"/>
      <c r="EJ10" s="222"/>
      <c r="EK10" s="222"/>
      <c r="EL10" s="222"/>
      <c r="EM10" s="222"/>
      <c r="EN10" s="222"/>
      <c r="EO10" s="222"/>
      <c r="EP10" s="222"/>
      <c r="EQ10" s="222"/>
      <c r="ER10" s="222"/>
      <c r="ES10" s="222"/>
      <c r="ET10" s="222"/>
      <c r="EU10" s="222"/>
      <c r="EV10" s="222"/>
      <c r="EW10" s="222"/>
      <c r="EX10" s="222"/>
      <c r="EY10" s="222"/>
      <c r="EZ10" s="222"/>
      <c r="FA10" s="222"/>
      <c r="FB10" s="222"/>
      <c r="FC10" s="222"/>
      <c r="FD10" s="222"/>
      <c r="FE10" s="222"/>
      <c r="FF10" s="222"/>
      <c r="FG10" s="222"/>
      <c r="FH10" s="222"/>
      <c r="FI10" s="222"/>
      <c r="FJ10" s="222"/>
      <c r="FK10" s="222"/>
      <c r="FL10" s="222"/>
      <c r="FM10" s="222"/>
      <c r="FN10" s="222"/>
      <c r="FO10" s="222"/>
      <c r="FP10" s="222"/>
      <c r="FQ10" s="222"/>
      <c r="FR10" s="222"/>
      <c r="FS10" s="222"/>
      <c r="FT10" s="222"/>
      <c r="FU10" s="222"/>
      <c r="FV10" s="222"/>
      <c r="FW10" s="222"/>
      <c r="FX10" s="222"/>
      <c r="FY10" s="222"/>
      <c r="FZ10" s="222"/>
      <c r="GA10" s="222"/>
      <c r="GB10" s="222"/>
      <c r="GC10" s="222"/>
      <c r="GD10" s="222"/>
      <c r="GE10" s="222"/>
      <c r="GF10" s="222"/>
      <c r="GG10" s="222"/>
      <c r="GH10" s="222"/>
      <c r="GI10" s="222"/>
      <c r="GJ10" s="222"/>
      <c r="GK10" s="222"/>
      <c r="GL10" s="222"/>
      <c r="GM10" s="222"/>
      <c r="GN10" s="222"/>
      <c r="GO10" s="222"/>
      <c r="GP10" s="222"/>
      <c r="GQ10" s="222"/>
      <c r="GR10" s="222"/>
      <c r="GS10" s="222"/>
      <c r="GT10" s="222"/>
      <c r="GU10" s="222"/>
      <c r="GV10" s="222"/>
      <c r="GW10" s="222"/>
      <c r="GX10" s="222"/>
      <c r="GY10" s="222"/>
      <c r="GZ10" s="222"/>
      <c r="HA10" s="222"/>
      <c r="HB10" s="222"/>
      <c r="HC10" s="222"/>
      <c r="HD10" s="222"/>
      <c r="HE10" s="222"/>
      <c r="HF10" s="222"/>
      <c r="HG10" s="222"/>
      <c r="HH10" s="222"/>
      <c r="HI10" s="222"/>
      <c r="HJ10" s="222"/>
      <c r="HK10" s="222"/>
      <c r="HL10" s="222"/>
      <c r="HM10" s="222"/>
      <c r="HN10" s="222"/>
      <c r="HO10" s="222"/>
      <c r="HP10" s="222"/>
      <c r="HQ10" s="222"/>
      <c r="HR10" s="222"/>
      <c r="HS10" s="222"/>
      <c r="HT10" s="222"/>
      <c r="HU10" s="222"/>
      <c r="HV10" s="222"/>
      <c r="HW10" s="222"/>
      <c r="HX10" s="222"/>
      <c r="HY10" s="222"/>
    </row>
    <row r="11" spans="1:233" s="227" customFormat="1" ht="18" customHeight="1">
      <c r="A11" s="205">
        <v>4</v>
      </c>
      <c r="B11" s="224" t="s">
        <v>53</v>
      </c>
      <c r="C11" s="225">
        <v>9758</v>
      </c>
      <c r="D11" s="226">
        <v>894.99003484320554</v>
      </c>
      <c r="E11" s="225">
        <v>63993</v>
      </c>
      <c r="F11" s="226">
        <v>945.01597924773012</v>
      </c>
      <c r="G11" s="225">
        <v>28170</v>
      </c>
      <c r="H11" s="226">
        <v>613.22025239616607</v>
      </c>
    </row>
    <row r="12" spans="1:233" s="227" customFormat="1" ht="18" customHeight="1">
      <c r="A12" s="205">
        <v>11</v>
      </c>
      <c r="B12" s="224" t="s">
        <v>54</v>
      </c>
      <c r="C12" s="225">
        <v>37947</v>
      </c>
      <c r="D12" s="226">
        <v>994.33726829525392</v>
      </c>
      <c r="E12" s="225">
        <v>115440</v>
      </c>
      <c r="F12" s="226">
        <v>1201.695062889813</v>
      </c>
      <c r="G12" s="225">
        <v>56073</v>
      </c>
      <c r="H12" s="226">
        <v>756.3458627146756</v>
      </c>
    </row>
    <row r="13" spans="1:233" s="227" customFormat="1" ht="18" customHeight="1">
      <c r="A13" s="205">
        <v>14</v>
      </c>
      <c r="B13" s="224" t="s">
        <v>55</v>
      </c>
      <c r="C13" s="225">
        <v>15420</v>
      </c>
      <c r="D13" s="226">
        <v>847.74185408560311</v>
      </c>
      <c r="E13" s="225">
        <v>105528</v>
      </c>
      <c r="F13" s="226">
        <v>959.98079088014549</v>
      </c>
      <c r="G13" s="225">
        <v>43242</v>
      </c>
      <c r="H13" s="226">
        <v>625.60341542944366</v>
      </c>
    </row>
    <row r="14" spans="1:233" s="227" customFormat="1" ht="18" customHeight="1">
      <c r="A14" s="205">
        <v>18</v>
      </c>
      <c r="B14" s="224" t="s">
        <v>56</v>
      </c>
      <c r="C14" s="225">
        <v>21913</v>
      </c>
      <c r="D14" s="226">
        <v>903.13250034226257</v>
      </c>
      <c r="E14" s="225">
        <v>112283</v>
      </c>
      <c r="F14" s="226">
        <v>985.5250927566949</v>
      </c>
      <c r="G14" s="225">
        <v>45324</v>
      </c>
      <c r="H14" s="226">
        <v>616.27861265554668</v>
      </c>
    </row>
    <row r="15" spans="1:233" s="227" customFormat="1" ht="18" customHeight="1">
      <c r="A15" s="205">
        <v>21</v>
      </c>
      <c r="B15" s="224" t="s">
        <v>57</v>
      </c>
      <c r="C15" s="225">
        <v>11572</v>
      </c>
      <c r="D15" s="226">
        <v>857.82374092637406</v>
      </c>
      <c r="E15" s="225">
        <v>56490</v>
      </c>
      <c r="F15" s="226">
        <v>1087.0666930430166</v>
      </c>
      <c r="G15" s="225">
        <v>24906</v>
      </c>
      <c r="H15" s="226">
        <v>695.53389384084153</v>
      </c>
    </row>
    <row r="16" spans="1:233" s="227" customFormat="1" ht="18" customHeight="1">
      <c r="A16" s="205">
        <v>23</v>
      </c>
      <c r="B16" s="224" t="s">
        <v>58</v>
      </c>
      <c r="C16" s="225">
        <v>21314</v>
      </c>
      <c r="D16" s="226">
        <v>838.39313268274373</v>
      </c>
      <c r="E16" s="225">
        <v>78056</v>
      </c>
      <c r="F16" s="226">
        <v>953.68337924054515</v>
      </c>
      <c r="G16" s="225">
        <v>36641</v>
      </c>
      <c r="H16" s="226">
        <v>651.95357004448579</v>
      </c>
    </row>
    <row r="17" spans="1:233" s="227" customFormat="1" ht="18" customHeight="1">
      <c r="A17" s="205">
        <v>29</v>
      </c>
      <c r="B17" s="224" t="s">
        <v>59</v>
      </c>
      <c r="C17" s="225">
        <v>30670</v>
      </c>
      <c r="D17" s="226">
        <v>959.8985624388655</v>
      </c>
      <c r="E17" s="225">
        <v>159210</v>
      </c>
      <c r="F17" s="226">
        <v>1066.2356530368693</v>
      </c>
      <c r="G17" s="225">
        <v>65660</v>
      </c>
      <c r="H17" s="226">
        <v>675.01171855010659</v>
      </c>
    </row>
    <row r="18" spans="1:233" s="227" customFormat="1" ht="18" customHeight="1">
      <c r="A18" s="205">
        <v>41</v>
      </c>
      <c r="B18" s="224" t="s">
        <v>60</v>
      </c>
      <c r="C18" s="225">
        <v>56647</v>
      </c>
      <c r="D18" s="226">
        <v>884.57309725139908</v>
      </c>
      <c r="E18" s="225">
        <v>213784</v>
      </c>
      <c r="F18" s="226">
        <v>1100.767420995023</v>
      </c>
      <c r="G18" s="225">
        <v>90332</v>
      </c>
      <c r="H18" s="226">
        <v>706.27255679050609</v>
      </c>
    </row>
    <row r="19" spans="1:233" s="227" customFormat="1" ht="18" hidden="1" customHeight="1">
      <c r="A19" s="205"/>
      <c r="B19" s="224"/>
      <c r="C19" s="225"/>
      <c r="D19" s="226"/>
      <c r="E19" s="225"/>
      <c r="F19" s="226"/>
      <c r="G19" s="225"/>
      <c r="H19" s="226"/>
    </row>
    <row r="20" spans="1:233" s="223" customFormat="1" ht="18" customHeight="1">
      <c r="A20" s="205"/>
      <c r="B20" s="218" t="s">
        <v>61</v>
      </c>
      <c r="C20" s="219">
        <v>22482</v>
      </c>
      <c r="D20" s="220">
        <v>1049.8546303709634</v>
      </c>
      <c r="E20" s="219">
        <v>196514</v>
      </c>
      <c r="F20" s="220">
        <v>1220.2377382781892</v>
      </c>
      <c r="G20" s="219">
        <v>74026</v>
      </c>
      <c r="H20" s="220">
        <v>762.93369235133605</v>
      </c>
      <c r="I20" s="221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2"/>
      <c r="CS20" s="222"/>
      <c r="CT20" s="222"/>
      <c r="CU20" s="222"/>
      <c r="CV20" s="222"/>
      <c r="CW20" s="222"/>
      <c r="CX20" s="222"/>
      <c r="CY20" s="222"/>
      <c r="CZ20" s="222"/>
      <c r="DA20" s="222"/>
      <c r="DB20" s="222"/>
      <c r="DC20" s="222"/>
      <c r="DD20" s="222"/>
      <c r="DE20" s="222"/>
      <c r="DF20" s="222"/>
      <c r="DG20" s="222"/>
      <c r="DH20" s="222"/>
      <c r="DI20" s="222"/>
      <c r="DJ20" s="222"/>
      <c r="DK20" s="222"/>
      <c r="DL20" s="222"/>
      <c r="DM20" s="222"/>
      <c r="DN20" s="222"/>
      <c r="DO20" s="222"/>
      <c r="DP20" s="222"/>
      <c r="DQ20" s="222"/>
      <c r="DR20" s="222"/>
      <c r="DS20" s="222"/>
      <c r="DT20" s="222"/>
      <c r="DU20" s="222"/>
      <c r="DV20" s="222"/>
      <c r="DW20" s="222"/>
      <c r="DX20" s="222"/>
      <c r="DY20" s="222"/>
      <c r="DZ20" s="222"/>
      <c r="EA20" s="222"/>
      <c r="EB20" s="222"/>
      <c r="EC20" s="222"/>
      <c r="ED20" s="222"/>
      <c r="EE20" s="222"/>
      <c r="EF20" s="222"/>
      <c r="EG20" s="222"/>
      <c r="EH20" s="222"/>
      <c r="EI20" s="222"/>
      <c r="EJ20" s="222"/>
      <c r="EK20" s="222"/>
      <c r="EL20" s="222"/>
      <c r="EM20" s="222"/>
      <c r="EN20" s="222"/>
      <c r="EO20" s="222"/>
      <c r="EP20" s="222"/>
      <c r="EQ20" s="222"/>
      <c r="ER20" s="222"/>
      <c r="ES20" s="222"/>
      <c r="ET20" s="222"/>
      <c r="EU20" s="222"/>
      <c r="EV20" s="222"/>
      <c r="EW20" s="222"/>
      <c r="EX20" s="222"/>
      <c r="EY20" s="222"/>
      <c r="EZ20" s="222"/>
      <c r="FA20" s="222"/>
      <c r="FB20" s="222"/>
      <c r="FC20" s="222"/>
      <c r="FD20" s="222"/>
      <c r="FE20" s="222"/>
      <c r="FF20" s="222"/>
      <c r="FG20" s="222"/>
      <c r="FH20" s="222"/>
      <c r="FI20" s="222"/>
      <c r="FJ20" s="222"/>
      <c r="FK20" s="222"/>
      <c r="FL20" s="222"/>
      <c r="FM20" s="222"/>
      <c r="FN20" s="222"/>
      <c r="FO20" s="222"/>
      <c r="FP20" s="222"/>
      <c r="FQ20" s="222"/>
      <c r="FR20" s="222"/>
      <c r="FS20" s="222"/>
      <c r="FT20" s="222"/>
      <c r="FU20" s="222"/>
      <c r="FV20" s="222"/>
      <c r="FW20" s="222"/>
      <c r="FX20" s="222"/>
      <c r="FY20" s="222"/>
      <c r="FZ20" s="222"/>
      <c r="GA20" s="222"/>
      <c r="GB20" s="222"/>
      <c r="GC20" s="222"/>
      <c r="GD20" s="222"/>
      <c r="GE20" s="222"/>
      <c r="GF20" s="222"/>
      <c r="GG20" s="222"/>
      <c r="GH20" s="222"/>
      <c r="GI20" s="222"/>
      <c r="GJ20" s="222"/>
      <c r="GK20" s="222"/>
      <c r="GL20" s="222"/>
      <c r="GM20" s="222"/>
      <c r="GN20" s="222"/>
      <c r="GO20" s="222"/>
      <c r="GP20" s="222"/>
      <c r="GQ20" s="222"/>
      <c r="GR20" s="222"/>
      <c r="GS20" s="222"/>
      <c r="GT20" s="222"/>
      <c r="GU20" s="222"/>
      <c r="GV20" s="222"/>
      <c r="GW20" s="222"/>
      <c r="GX20" s="222"/>
      <c r="GY20" s="222"/>
      <c r="GZ20" s="222"/>
      <c r="HA20" s="222"/>
      <c r="HB20" s="222"/>
      <c r="HC20" s="222"/>
      <c r="HD20" s="222"/>
      <c r="HE20" s="222"/>
      <c r="HF20" s="222"/>
      <c r="HG20" s="222"/>
      <c r="HH20" s="222"/>
      <c r="HI20" s="222"/>
      <c r="HJ20" s="222"/>
      <c r="HK20" s="222"/>
      <c r="HL20" s="222"/>
      <c r="HM20" s="222"/>
      <c r="HN20" s="222"/>
      <c r="HO20" s="222"/>
      <c r="HP20" s="222"/>
      <c r="HQ20" s="222"/>
      <c r="HR20" s="222"/>
      <c r="HS20" s="222"/>
      <c r="HT20" s="222"/>
      <c r="HU20" s="222"/>
      <c r="HV20" s="222"/>
      <c r="HW20" s="222"/>
      <c r="HX20" s="222"/>
      <c r="HY20" s="222"/>
    </row>
    <row r="21" spans="1:233" s="227" customFormat="1" ht="18" customHeight="1">
      <c r="A21" s="205">
        <v>22</v>
      </c>
      <c r="B21" s="224" t="s">
        <v>62</v>
      </c>
      <c r="C21" s="225">
        <v>5414</v>
      </c>
      <c r="D21" s="226">
        <v>940.6187052087181</v>
      </c>
      <c r="E21" s="225">
        <v>32793</v>
      </c>
      <c r="F21" s="226">
        <v>1108.4288601225871</v>
      </c>
      <c r="G21" s="225">
        <v>13214</v>
      </c>
      <c r="H21" s="226">
        <v>713.93572574542168</v>
      </c>
    </row>
    <row r="22" spans="1:233" s="227" customFormat="1" ht="18" customHeight="1">
      <c r="A22" s="205">
        <v>40</v>
      </c>
      <c r="B22" s="224" t="s">
        <v>63</v>
      </c>
      <c r="C22" s="225">
        <v>3218</v>
      </c>
      <c r="D22" s="226">
        <v>957.01399316345567</v>
      </c>
      <c r="E22" s="225">
        <v>22877</v>
      </c>
      <c r="F22" s="226">
        <v>1108.3457039821653</v>
      </c>
      <c r="G22" s="225">
        <v>8539</v>
      </c>
      <c r="H22" s="226">
        <v>690.95841433423107</v>
      </c>
    </row>
    <row r="23" spans="1:233" s="227" customFormat="1" ht="18" customHeight="1">
      <c r="A23" s="205">
        <v>50</v>
      </c>
      <c r="B23" s="224" t="s">
        <v>64</v>
      </c>
      <c r="C23" s="225">
        <v>13850</v>
      </c>
      <c r="D23" s="226">
        <v>1114.1264332129965</v>
      </c>
      <c r="E23" s="225">
        <v>140844</v>
      </c>
      <c r="F23" s="226">
        <v>1264.4448227826531</v>
      </c>
      <c r="G23" s="225">
        <v>52273</v>
      </c>
      <c r="H23" s="226">
        <v>787.07724695349418</v>
      </c>
    </row>
    <row r="24" spans="1:233" s="227" customFormat="1" ht="18" hidden="1" customHeight="1">
      <c r="A24" s="205"/>
      <c r="B24" s="224"/>
      <c r="C24" s="225"/>
      <c r="D24" s="226"/>
      <c r="E24" s="225"/>
      <c r="F24" s="226"/>
      <c r="G24" s="225"/>
      <c r="H24" s="226"/>
    </row>
    <row r="25" spans="1:233" s="223" customFormat="1" ht="18" customHeight="1">
      <c r="A25" s="205">
        <v>33</v>
      </c>
      <c r="B25" s="218" t="s">
        <v>65</v>
      </c>
      <c r="C25" s="219">
        <v>28311</v>
      </c>
      <c r="D25" s="220">
        <v>1130.5991939528806</v>
      </c>
      <c r="E25" s="219">
        <v>181082</v>
      </c>
      <c r="F25" s="220">
        <v>1406.2879194508566</v>
      </c>
      <c r="G25" s="219">
        <v>80405</v>
      </c>
      <c r="H25" s="220">
        <v>830.48771034139679</v>
      </c>
      <c r="I25" s="221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2"/>
      <c r="CS25" s="222"/>
      <c r="CT25" s="222"/>
      <c r="CU25" s="222"/>
      <c r="CV25" s="222"/>
      <c r="CW25" s="222"/>
      <c r="CX25" s="222"/>
      <c r="CY25" s="222"/>
      <c r="CZ25" s="222"/>
      <c r="DA25" s="222"/>
      <c r="DB25" s="222"/>
      <c r="DC25" s="222"/>
      <c r="DD25" s="222"/>
      <c r="DE25" s="222"/>
      <c r="DF25" s="222"/>
      <c r="DG25" s="222"/>
      <c r="DH25" s="222"/>
      <c r="DI25" s="222"/>
      <c r="DJ25" s="222"/>
      <c r="DK25" s="222"/>
      <c r="DL25" s="222"/>
      <c r="DM25" s="222"/>
      <c r="DN25" s="222"/>
      <c r="DO25" s="222"/>
      <c r="DP25" s="222"/>
      <c r="DQ25" s="222"/>
      <c r="DR25" s="222"/>
      <c r="DS25" s="222"/>
      <c r="DT25" s="222"/>
      <c r="DU25" s="222"/>
      <c r="DV25" s="222"/>
      <c r="DW25" s="222"/>
      <c r="DX25" s="222"/>
      <c r="DY25" s="222"/>
      <c r="DZ25" s="222"/>
      <c r="EA25" s="222"/>
      <c r="EB25" s="222"/>
      <c r="EC25" s="222"/>
      <c r="ED25" s="222"/>
      <c r="EE25" s="222"/>
      <c r="EF25" s="222"/>
      <c r="EG25" s="222"/>
      <c r="EH25" s="222"/>
      <c r="EI25" s="222"/>
      <c r="EJ25" s="222"/>
      <c r="EK25" s="222"/>
      <c r="EL25" s="222"/>
      <c r="EM25" s="222"/>
      <c r="EN25" s="222"/>
      <c r="EO25" s="222"/>
      <c r="EP25" s="222"/>
      <c r="EQ25" s="222"/>
      <c r="ER25" s="222"/>
      <c r="ES25" s="222"/>
      <c r="ET25" s="222"/>
      <c r="EU25" s="222"/>
      <c r="EV25" s="222"/>
      <c r="EW25" s="222"/>
      <c r="EX25" s="222"/>
      <c r="EY25" s="222"/>
      <c r="EZ25" s="222"/>
      <c r="FA25" s="222"/>
      <c r="FB25" s="222"/>
      <c r="FC25" s="222"/>
      <c r="FD25" s="222"/>
      <c r="FE25" s="222"/>
      <c r="FF25" s="222"/>
      <c r="FG25" s="222"/>
      <c r="FH25" s="222"/>
      <c r="FI25" s="222"/>
      <c r="FJ25" s="222"/>
      <c r="FK25" s="222"/>
      <c r="FL25" s="222"/>
      <c r="FM25" s="222"/>
      <c r="FN25" s="222"/>
      <c r="FO25" s="222"/>
      <c r="FP25" s="222"/>
      <c r="FQ25" s="222"/>
      <c r="FR25" s="222"/>
      <c r="FS25" s="222"/>
      <c r="FT25" s="222"/>
      <c r="FU25" s="222"/>
      <c r="FV25" s="222"/>
      <c r="FW25" s="222"/>
      <c r="FX25" s="222"/>
      <c r="FY25" s="222"/>
      <c r="FZ25" s="222"/>
      <c r="GA25" s="222"/>
      <c r="GB25" s="222"/>
      <c r="GC25" s="222"/>
      <c r="GD25" s="222"/>
      <c r="GE25" s="222"/>
      <c r="GF25" s="222"/>
      <c r="GG25" s="222"/>
      <c r="GH25" s="222"/>
      <c r="GI25" s="222"/>
      <c r="GJ25" s="222"/>
      <c r="GK25" s="222"/>
      <c r="GL25" s="222"/>
      <c r="GM25" s="222"/>
      <c r="GN25" s="222"/>
      <c r="GO25" s="222"/>
      <c r="GP25" s="222"/>
      <c r="GQ25" s="222"/>
      <c r="GR25" s="222"/>
      <c r="GS25" s="222"/>
      <c r="GT25" s="222"/>
      <c r="GU25" s="222"/>
      <c r="GV25" s="222"/>
      <c r="GW25" s="222"/>
      <c r="GX25" s="222"/>
      <c r="GY25" s="222"/>
      <c r="GZ25" s="222"/>
      <c r="HA25" s="222"/>
      <c r="HB25" s="222"/>
      <c r="HC25" s="222"/>
      <c r="HD25" s="222"/>
      <c r="HE25" s="222"/>
      <c r="HF25" s="222"/>
      <c r="HG25" s="222"/>
      <c r="HH25" s="222"/>
      <c r="HI25" s="222"/>
      <c r="HJ25" s="222"/>
      <c r="HK25" s="222"/>
      <c r="HL25" s="222"/>
      <c r="HM25" s="222"/>
      <c r="HN25" s="222"/>
      <c r="HO25" s="222"/>
      <c r="HP25" s="222"/>
      <c r="HQ25" s="222"/>
      <c r="HR25" s="222"/>
      <c r="HS25" s="222"/>
      <c r="HT25" s="222"/>
      <c r="HU25" s="222"/>
      <c r="HV25" s="222"/>
      <c r="HW25" s="222"/>
      <c r="HX25" s="222"/>
      <c r="HY25" s="222"/>
    </row>
    <row r="26" spans="1:233" s="223" customFormat="1" ht="18" hidden="1" customHeight="1">
      <c r="A26" s="205"/>
      <c r="B26" s="218"/>
      <c r="C26" s="219"/>
      <c r="D26" s="220"/>
      <c r="E26" s="219"/>
      <c r="F26" s="220"/>
      <c r="G26" s="219"/>
      <c r="H26" s="220"/>
      <c r="I26" s="221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2"/>
      <c r="CT26" s="222"/>
      <c r="CU26" s="222"/>
      <c r="CV26" s="222"/>
      <c r="CW26" s="222"/>
      <c r="CX26" s="222"/>
      <c r="CY26" s="222"/>
      <c r="CZ26" s="222"/>
      <c r="DA26" s="222"/>
      <c r="DB26" s="222"/>
      <c r="DC26" s="222"/>
      <c r="DD26" s="222"/>
      <c r="DE26" s="222"/>
      <c r="DF26" s="222"/>
      <c r="DG26" s="222"/>
      <c r="DH26" s="222"/>
      <c r="DI26" s="222"/>
      <c r="DJ26" s="222"/>
      <c r="DK26" s="222"/>
      <c r="DL26" s="222"/>
      <c r="DM26" s="222"/>
      <c r="DN26" s="222"/>
      <c r="DO26" s="222"/>
      <c r="DP26" s="222"/>
      <c r="DQ26" s="222"/>
      <c r="DR26" s="222"/>
      <c r="DS26" s="222"/>
      <c r="DT26" s="222"/>
      <c r="DU26" s="222"/>
      <c r="DV26" s="222"/>
      <c r="DW26" s="222"/>
      <c r="DX26" s="222"/>
      <c r="DY26" s="222"/>
      <c r="DZ26" s="222"/>
      <c r="EA26" s="222"/>
      <c r="EB26" s="222"/>
      <c r="EC26" s="222"/>
      <c r="ED26" s="222"/>
      <c r="EE26" s="222"/>
      <c r="EF26" s="222"/>
      <c r="EG26" s="222"/>
      <c r="EH26" s="222"/>
      <c r="EI26" s="222"/>
      <c r="EJ26" s="222"/>
      <c r="EK26" s="222"/>
      <c r="EL26" s="222"/>
      <c r="EM26" s="222"/>
      <c r="EN26" s="222"/>
      <c r="EO26" s="222"/>
      <c r="EP26" s="222"/>
      <c r="EQ26" s="222"/>
      <c r="ER26" s="222"/>
      <c r="ES26" s="222"/>
      <c r="ET26" s="222"/>
      <c r="EU26" s="222"/>
      <c r="EV26" s="222"/>
      <c r="EW26" s="222"/>
      <c r="EX26" s="222"/>
      <c r="EY26" s="222"/>
      <c r="EZ26" s="222"/>
      <c r="FA26" s="222"/>
      <c r="FB26" s="222"/>
      <c r="FC26" s="222"/>
      <c r="FD26" s="222"/>
      <c r="FE26" s="222"/>
      <c r="FF26" s="222"/>
      <c r="FG26" s="222"/>
      <c r="FH26" s="222"/>
      <c r="FI26" s="222"/>
      <c r="FJ26" s="222"/>
      <c r="FK26" s="222"/>
      <c r="FL26" s="222"/>
      <c r="FM26" s="222"/>
      <c r="FN26" s="222"/>
      <c r="FO26" s="222"/>
      <c r="FP26" s="222"/>
      <c r="FQ26" s="222"/>
      <c r="FR26" s="222"/>
      <c r="FS26" s="222"/>
      <c r="FT26" s="222"/>
      <c r="FU26" s="222"/>
      <c r="FV26" s="222"/>
      <c r="FW26" s="222"/>
      <c r="FX26" s="222"/>
      <c r="FY26" s="222"/>
      <c r="FZ26" s="222"/>
      <c r="GA26" s="222"/>
      <c r="GB26" s="222"/>
      <c r="GC26" s="222"/>
      <c r="GD26" s="222"/>
      <c r="GE26" s="222"/>
      <c r="GF26" s="222"/>
      <c r="GG26" s="222"/>
      <c r="GH26" s="222"/>
      <c r="GI26" s="222"/>
      <c r="GJ26" s="222"/>
      <c r="GK26" s="222"/>
      <c r="GL26" s="222"/>
      <c r="GM26" s="222"/>
      <c r="GN26" s="222"/>
      <c r="GO26" s="222"/>
      <c r="GP26" s="222"/>
      <c r="GQ26" s="222"/>
      <c r="GR26" s="222"/>
      <c r="GS26" s="222"/>
      <c r="GT26" s="222"/>
      <c r="GU26" s="222"/>
      <c r="GV26" s="222"/>
      <c r="GW26" s="222"/>
      <c r="GX26" s="222"/>
      <c r="GY26" s="222"/>
      <c r="GZ26" s="222"/>
      <c r="HA26" s="222"/>
      <c r="HB26" s="222"/>
      <c r="HC26" s="222"/>
      <c r="HD26" s="222"/>
      <c r="HE26" s="222"/>
      <c r="HF26" s="222"/>
      <c r="HG26" s="222"/>
      <c r="HH26" s="222"/>
      <c r="HI26" s="222"/>
      <c r="HJ26" s="222"/>
      <c r="HK26" s="222"/>
      <c r="HL26" s="222"/>
      <c r="HM26" s="222"/>
      <c r="HN26" s="222"/>
      <c r="HO26" s="222"/>
      <c r="HP26" s="222"/>
      <c r="HQ26" s="222"/>
      <c r="HR26" s="222"/>
      <c r="HS26" s="222"/>
      <c r="HT26" s="222"/>
      <c r="HU26" s="222"/>
      <c r="HV26" s="222"/>
      <c r="HW26" s="222"/>
      <c r="HX26" s="222"/>
      <c r="HY26" s="222"/>
    </row>
    <row r="27" spans="1:233" s="223" customFormat="1" ht="18" customHeight="1">
      <c r="A27" s="205">
        <v>7</v>
      </c>
      <c r="B27" s="218" t="s">
        <v>196</v>
      </c>
      <c r="C27" s="219">
        <v>17234</v>
      </c>
      <c r="D27" s="220">
        <v>911.33200359753971</v>
      </c>
      <c r="E27" s="219">
        <v>126708</v>
      </c>
      <c r="F27" s="220">
        <v>1078.0224868990117</v>
      </c>
      <c r="G27" s="219">
        <v>44533</v>
      </c>
      <c r="H27" s="220">
        <v>654.46241730851284</v>
      </c>
      <c r="I27" s="221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2"/>
      <c r="CX27" s="222"/>
      <c r="CY27" s="222"/>
      <c r="CZ27" s="222"/>
      <c r="DA27" s="222"/>
      <c r="DB27" s="222"/>
      <c r="DC27" s="222"/>
      <c r="DD27" s="222"/>
      <c r="DE27" s="222"/>
      <c r="DF27" s="222"/>
      <c r="DG27" s="222"/>
      <c r="DH27" s="222"/>
      <c r="DI27" s="222"/>
      <c r="DJ27" s="222"/>
      <c r="DK27" s="222"/>
      <c r="DL27" s="222"/>
      <c r="DM27" s="222"/>
      <c r="DN27" s="222"/>
      <c r="DO27" s="222"/>
      <c r="DP27" s="222"/>
      <c r="DQ27" s="222"/>
      <c r="DR27" s="222"/>
      <c r="DS27" s="222"/>
      <c r="DT27" s="222"/>
      <c r="DU27" s="222"/>
      <c r="DV27" s="222"/>
      <c r="DW27" s="222"/>
      <c r="DX27" s="222"/>
      <c r="DY27" s="222"/>
      <c r="DZ27" s="222"/>
      <c r="EA27" s="222"/>
      <c r="EB27" s="222"/>
      <c r="EC27" s="222"/>
      <c r="ED27" s="222"/>
      <c r="EE27" s="222"/>
      <c r="EF27" s="222"/>
      <c r="EG27" s="222"/>
      <c r="EH27" s="222"/>
      <c r="EI27" s="222"/>
      <c r="EJ27" s="222"/>
      <c r="EK27" s="222"/>
      <c r="EL27" s="222"/>
      <c r="EM27" s="222"/>
      <c r="EN27" s="222"/>
      <c r="EO27" s="222"/>
      <c r="EP27" s="222"/>
      <c r="EQ27" s="222"/>
      <c r="ER27" s="222"/>
      <c r="ES27" s="222"/>
      <c r="ET27" s="222"/>
      <c r="EU27" s="222"/>
      <c r="EV27" s="222"/>
      <c r="EW27" s="222"/>
      <c r="EX27" s="222"/>
      <c r="EY27" s="222"/>
      <c r="EZ27" s="222"/>
      <c r="FA27" s="222"/>
      <c r="FB27" s="222"/>
      <c r="FC27" s="222"/>
      <c r="FD27" s="222"/>
      <c r="FE27" s="222"/>
      <c r="FF27" s="222"/>
      <c r="FG27" s="222"/>
      <c r="FH27" s="222"/>
      <c r="FI27" s="222"/>
      <c r="FJ27" s="222"/>
      <c r="FK27" s="222"/>
      <c r="FL27" s="222"/>
      <c r="FM27" s="222"/>
      <c r="FN27" s="222"/>
      <c r="FO27" s="222"/>
      <c r="FP27" s="222"/>
      <c r="FQ27" s="222"/>
      <c r="FR27" s="222"/>
      <c r="FS27" s="222"/>
      <c r="FT27" s="222"/>
      <c r="FU27" s="222"/>
      <c r="FV27" s="222"/>
      <c r="FW27" s="222"/>
      <c r="FX27" s="222"/>
      <c r="FY27" s="222"/>
      <c r="FZ27" s="222"/>
      <c r="GA27" s="222"/>
      <c r="GB27" s="222"/>
      <c r="GC27" s="222"/>
      <c r="GD27" s="222"/>
      <c r="GE27" s="222"/>
      <c r="GF27" s="222"/>
      <c r="GG27" s="222"/>
      <c r="GH27" s="222"/>
      <c r="GI27" s="222"/>
      <c r="GJ27" s="222"/>
      <c r="GK27" s="222"/>
      <c r="GL27" s="222"/>
      <c r="GM27" s="222"/>
      <c r="GN27" s="222"/>
      <c r="GO27" s="222"/>
      <c r="GP27" s="222"/>
      <c r="GQ27" s="222"/>
      <c r="GR27" s="222"/>
      <c r="GS27" s="222"/>
      <c r="GT27" s="222"/>
      <c r="GU27" s="222"/>
      <c r="GV27" s="222"/>
      <c r="GW27" s="222"/>
      <c r="GX27" s="222"/>
      <c r="GY27" s="222"/>
      <c r="GZ27" s="222"/>
      <c r="HA27" s="222"/>
      <c r="HB27" s="222"/>
      <c r="HC27" s="222"/>
      <c r="HD27" s="222"/>
      <c r="HE27" s="222"/>
      <c r="HF27" s="222"/>
      <c r="HG27" s="222"/>
      <c r="HH27" s="222"/>
      <c r="HI27" s="222"/>
      <c r="HJ27" s="222"/>
      <c r="HK27" s="222"/>
      <c r="HL27" s="222"/>
      <c r="HM27" s="222"/>
      <c r="HN27" s="222"/>
      <c r="HO27" s="222"/>
      <c r="HP27" s="222"/>
      <c r="HQ27" s="222"/>
      <c r="HR27" s="222"/>
      <c r="HS27" s="222"/>
      <c r="HT27" s="222"/>
      <c r="HU27" s="222"/>
      <c r="HV27" s="222"/>
      <c r="HW27" s="222"/>
      <c r="HX27" s="222"/>
      <c r="HY27" s="222"/>
    </row>
    <row r="28" spans="1:233" s="223" customFormat="1" ht="18" hidden="1" customHeight="1">
      <c r="A28" s="205"/>
      <c r="B28" s="218"/>
      <c r="C28" s="219"/>
      <c r="D28" s="220"/>
      <c r="E28" s="219"/>
      <c r="F28" s="220"/>
      <c r="G28" s="219"/>
      <c r="H28" s="220"/>
      <c r="I28" s="221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2"/>
      <c r="CT28" s="222"/>
      <c r="CU28" s="222"/>
      <c r="CV28" s="222"/>
      <c r="CW28" s="222"/>
      <c r="CX28" s="222"/>
      <c r="CY28" s="222"/>
      <c r="CZ28" s="222"/>
      <c r="DA28" s="222"/>
      <c r="DB28" s="222"/>
      <c r="DC28" s="222"/>
      <c r="DD28" s="222"/>
      <c r="DE28" s="222"/>
      <c r="DF28" s="222"/>
      <c r="DG28" s="222"/>
      <c r="DH28" s="222"/>
      <c r="DI28" s="222"/>
      <c r="DJ28" s="222"/>
      <c r="DK28" s="222"/>
      <c r="DL28" s="222"/>
      <c r="DM28" s="222"/>
      <c r="DN28" s="222"/>
      <c r="DO28" s="222"/>
      <c r="DP28" s="222"/>
      <c r="DQ28" s="222"/>
      <c r="DR28" s="222"/>
      <c r="DS28" s="222"/>
      <c r="DT28" s="222"/>
      <c r="DU28" s="222"/>
      <c r="DV28" s="222"/>
      <c r="DW28" s="222"/>
      <c r="DX28" s="222"/>
      <c r="DY28" s="222"/>
      <c r="DZ28" s="222"/>
      <c r="EA28" s="222"/>
      <c r="EB28" s="222"/>
      <c r="EC28" s="222"/>
      <c r="ED28" s="222"/>
      <c r="EE28" s="222"/>
      <c r="EF28" s="222"/>
      <c r="EG28" s="222"/>
      <c r="EH28" s="222"/>
      <c r="EI28" s="222"/>
      <c r="EJ28" s="222"/>
      <c r="EK28" s="222"/>
      <c r="EL28" s="222"/>
      <c r="EM28" s="222"/>
      <c r="EN28" s="222"/>
      <c r="EO28" s="222"/>
      <c r="EP28" s="222"/>
      <c r="EQ28" s="222"/>
      <c r="ER28" s="222"/>
      <c r="ES28" s="222"/>
      <c r="ET28" s="222"/>
      <c r="EU28" s="222"/>
      <c r="EV28" s="222"/>
      <c r="EW28" s="222"/>
      <c r="EX28" s="222"/>
      <c r="EY28" s="222"/>
      <c r="EZ28" s="222"/>
      <c r="FA28" s="222"/>
      <c r="FB28" s="222"/>
      <c r="FC28" s="222"/>
      <c r="FD28" s="222"/>
      <c r="FE28" s="222"/>
      <c r="FF28" s="222"/>
      <c r="FG28" s="222"/>
      <c r="FH28" s="222"/>
      <c r="FI28" s="222"/>
      <c r="FJ28" s="222"/>
      <c r="FK28" s="222"/>
      <c r="FL28" s="222"/>
      <c r="FM28" s="222"/>
      <c r="FN28" s="222"/>
      <c r="FO28" s="222"/>
      <c r="FP28" s="222"/>
      <c r="FQ28" s="222"/>
      <c r="FR28" s="222"/>
      <c r="FS28" s="222"/>
      <c r="FT28" s="222"/>
      <c r="FU28" s="222"/>
      <c r="FV28" s="222"/>
      <c r="FW28" s="222"/>
      <c r="FX28" s="222"/>
      <c r="FY28" s="222"/>
      <c r="FZ28" s="222"/>
      <c r="GA28" s="222"/>
      <c r="GB28" s="222"/>
      <c r="GC28" s="222"/>
      <c r="GD28" s="222"/>
      <c r="GE28" s="222"/>
      <c r="GF28" s="222"/>
      <c r="GG28" s="222"/>
      <c r="GH28" s="222"/>
      <c r="GI28" s="222"/>
      <c r="GJ28" s="222"/>
      <c r="GK28" s="222"/>
      <c r="GL28" s="222"/>
      <c r="GM28" s="222"/>
      <c r="GN28" s="222"/>
      <c r="GO28" s="222"/>
      <c r="GP28" s="222"/>
      <c r="GQ28" s="222"/>
      <c r="GR28" s="222"/>
      <c r="GS28" s="222"/>
      <c r="GT28" s="222"/>
      <c r="GU28" s="222"/>
      <c r="GV28" s="222"/>
      <c r="GW28" s="222"/>
      <c r="GX28" s="222"/>
      <c r="GY28" s="222"/>
      <c r="GZ28" s="222"/>
      <c r="HA28" s="222"/>
      <c r="HB28" s="222"/>
      <c r="HC28" s="222"/>
      <c r="HD28" s="222"/>
      <c r="HE28" s="222"/>
      <c r="HF28" s="222"/>
      <c r="HG28" s="222"/>
      <c r="HH28" s="222"/>
      <c r="HI28" s="222"/>
      <c r="HJ28" s="222"/>
      <c r="HK28" s="222"/>
      <c r="HL28" s="222"/>
      <c r="HM28" s="222"/>
      <c r="HN28" s="222"/>
      <c r="HO28" s="222"/>
      <c r="HP28" s="222"/>
      <c r="HQ28" s="222"/>
      <c r="HR28" s="222"/>
      <c r="HS28" s="222"/>
      <c r="HT28" s="222"/>
      <c r="HU28" s="222"/>
      <c r="HV28" s="222"/>
      <c r="HW28" s="222"/>
      <c r="HX28" s="222"/>
      <c r="HY28" s="222"/>
    </row>
    <row r="29" spans="1:233" s="223" customFormat="1" ht="18" customHeight="1">
      <c r="A29" s="205"/>
      <c r="B29" s="218" t="s">
        <v>66</v>
      </c>
      <c r="C29" s="219">
        <v>45379</v>
      </c>
      <c r="D29" s="220">
        <v>927.64665065338613</v>
      </c>
      <c r="E29" s="219">
        <v>187067</v>
      </c>
      <c r="F29" s="220">
        <v>1086.180976174312</v>
      </c>
      <c r="G29" s="219">
        <v>81082</v>
      </c>
      <c r="H29" s="220">
        <v>690.72214720899831</v>
      </c>
      <c r="I29" s="221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2"/>
      <c r="CT29" s="222"/>
      <c r="CU29" s="222"/>
      <c r="CV29" s="222"/>
      <c r="CW29" s="222"/>
      <c r="CX29" s="222"/>
      <c r="CY29" s="222"/>
      <c r="CZ29" s="222"/>
      <c r="DA29" s="222"/>
      <c r="DB29" s="222"/>
      <c r="DC29" s="222"/>
      <c r="DD29" s="222"/>
      <c r="DE29" s="222"/>
      <c r="DF29" s="222"/>
      <c r="DG29" s="222"/>
      <c r="DH29" s="222"/>
      <c r="DI29" s="222"/>
      <c r="DJ29" s="222"/>
      <c r="DK29" s="222"/>
      <c r="DL29" s="222"/>
      <c r="DM29" s="222"/>
      <c r="DN29" s="222"/>
      <c r="DO29" s="222"/>
      <c r="DP29" s="222"/>
      <c r="DQ29" s="222"/>
      <c r="DR29" s="222"/>
      <c r="DS29" s="222"/>
      <c r="DT29" s="222"/>
      <c r="DU29" s="222"/>
      <c r="DV29" s="222"/>
      <c r="DW29" s="222"/>
      <c r="DX29" s="222"/>
      <c r="DY29" s="222"/>
      <c r="DZ29" s="222"/>
      <c r="EA29" s="222"/>
      <c r="EB29" s="222"/>
      <c r="EC29" s="222"/>
      <c r="ED29" s="222"/>
      <c r="EE29" s="222"/>
      <c r="EF29" s="222"/>
      <c r="EG29" s="222"/>
      <c r="EH29" s="222"/>
      <c r="EI29" s="222"/>
      <c r="EJ29" s="222"/>
      <c r="EK29" s="222"/>
      <c r="EL29" s="222"/>
      <c r="EM29" s="222"/>
      <c r="EN29" s="222"/>
      <c r="EO29" s="222"/>
      <c r="EP29" s="222"/>
      <c r="EQ29" s="222"/>
      <c r="ER29" s="222"/>
      <c r="ES29" s="222"/>
      <c r="ET29" s="222"/>
      <c r="EU29" s="222"/>
      <c r="EV29" s="222"/>
      <c r="EW29" s="222"/>
      <c r="EX29" s="222"/>
      <c r="EY29" s="222"/>
      <c r="EZ29" s="222"/>
      <c r="FA29" s="222"/>
      <c r="FB29" s="222"/>
      <c r="FC29" s="222"/>
      <c r="FD29" s="222"/>
      <c r="FE29" s="222"/>
      <c r="FF29" s="222"/>
      <c r="FG29" s="222"/>
      <c r="FH29" s="222"/>
      <c r="FI29" s="222"/>
      <c r="FJ29" s="222"/>
      <c r="FK29" s="222"/>
      <c r="FL29" s="222"/>
      <c r="FM29" s="222"/>
      <c r="FN29" s="222"/>
      <c r="FO29" s="222"/>
      <c r="FP29" s="222"/>
      <c r="FQ29" s="222"/>
      <c r="FR29" s="222"/>
      <c r="FS29" s="222"/>
      <c r="FT29" s="222"/>
      <c r="FU29" s="222"/>
      <c r="FV29" s="222"/>
      <c r="FW29" s="222"/>
      <c r="FX29" s="222"/>
      <c r="FY29" s="222"/>
      <c r="FZ29" s="222"/>
      <c r="GA29" s="222"/>
      <c r="GB29" s="222"/>
      <c r="GC29" s="222"/>
      <c r="GD29" s="222"/>
      <c r="GE29" s="222"/>
      <c r="GF29" s="222"/>
      <c r="GG29" s="222"/>
      <c r="GH29" s="222"/>
      <c r="GI29" s="222"/>
      <c r="GJ29" s="222"/>
      <c r="GK29" s="222"/>
      <c r="GL29" s="222"/>
      <c r="GM29" s="222"/>
      <c r="GN29" s="222"/>
      <c r="GO29" s="222"/>
      <c r="GP29" s="222"/>
      <c r="GQ29" s="222"/>
      <c r="GR29" s="222"/>
      <c r="GS29" s="222"/>
      <c r="GT29" s="222"/>
      <c r="GU29" s="222"/>
      <c r="GV29" s="222"/>
      <c r="GW29" s="222"/>
      <c r="GX29" s="222"/>
      <c r="GY29" s="222"/>
      <c r="GZ29" s="222"/>
      <c r="HA29" s="222"/>
      <c r="HB29" s="222"/>
      <c r="HC29" s="222"/>
      <c r="HD29" s="222"/>
      <c r="HE29" s="222"/>
      <c r="HF29" s="222"/>
      <c r="HG29" s="222"/>
      <c r="HH29" s="222"/>
      <c r="HI29" s="222"/>
      <c r="HJ29" s="222"/>
      <c r="HK29" s="222"/>
      <c r="HL29" s="222"/>
      <c r="HM29" s="222"/>
      <c r="HN29" s="222"/>
      <c r="HO29" s="222"/>
      <c r="HP29" s="222"/>
      <c r="HQ29" s="222"/>
      <c r="HR29" s="222"/>
      <c r="HS29" s="222"/>
      <c r="HT29" s="222"/>
      <c r="HU29" s="222"/>
      <c r="HV29" s="222"/>
      <c r="HW29" s="222"/>
      <c r="HX29" s="222"/>
      <c r="HY29" s="222"/>
    </row>
    <row r="30" spans="1:233" s="227" customFormat="1" ht="18" customHeight="1">
      <c r="A30" s="205">
        <v>35</v>
      </c>
      <c r="B30" s="224" t="s">
        <v>67</v>
      </c>
      <c r="C30" s="225">
        <v>25202</v>
      </c>
      <c r="D30" s="226">
        <v>963.95980319022306</v>
      </c>
      <c r="E30" s="225">
        <v>96856</v>
      </c>
      <c r="F30" s="226">
        <v>1100.8720699801768</v>
      </c>
      <c r="G30" s="225">
        <v>41694</v>
      </c>
      <c r="H30" s="226">
        <v>695.08850673957886</v>
      </c>
    </row>
    <row r="31" spans="1:233" s="227" customFormat="1" ht="18" customHeight="1">
      <c r="A31" s="205">
        <v>38</v>
      </c>
      <c r="B31" s="224" t="s">
        <v>68</v>
      </c>
      <c r="C31" s="225">
        <v>20177</v>
      </c>
      <c r="D31" s="226">
        <v>882.28985478515131</v>
      </c>
      <c r="E31" s="225">
        <v>90211</v>
      </c>
      <c r="F31" s="226">
        <v>1070.4077269955992</v>
      </c>
      <c r="G31" s="225">
        <v>39388</v>
      </c>
      <c r="H31" s="226">
        <v>686.1001558850412</v>
      </c>
    </row>
    <row r="32" spans="1:233" s="227" customFormat="1" ht="18" hidden="1" customHeight="1">
      <c r="A32" s="205"/>
      <c r="B32" s="224"/>
      <c r="C32" s="225"/>
      <c r="D32" s="226"/>
      <c r="E32" s="225"/>
      <c r="F32" s="226"/>
      <c r="G32" s="225"/>
      <c r="H32" s="226"/>
    </row>
    <row r="33" spans="1:233" s="223" customFormat="1" ht="18" customHeight="1">
      <c r="A33" s="205">
        <v>39</v>
      </c>
      <c r="B33" s="218" t="s">
        <v>69</v>
      </c>
      <c r="C33" s="219">
        <v>13109</v>
      </c>
      <c r="D33" s="220">
        <v>1031.7246891448622</v>
      </c>
      <c r="E33" s="219">
        <v>87363</v>
      </c>
      <c r="F33" s="220">
        <v>1242.7472309787897</v>
      </c>
      <c r="G33" s="219">
        <v>35333</v>
      </c>
      <c r="H33" s="220">
        <v>761.71890102736813</v>
      </c>
      <c r="I33" s="221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2"/>
      <c r="CX33" s="222"/>
      <c r="CY33" s="222"/>
      <c r="CZ33" s="222"/>
      <c r="DA33" s="222"/>
      <c r="DB33" s="222"/>
      <c r="DC33" s="222"/>
      <c r="DD33" s="222"/>
      <c r="DE33" s="222"/>
      <c r="DF33" s="222"/>
      <c r="DG33" s="222"/>
      <c r="DH33" s="222"/>
      <c r="DI33" s="222"/>
      <c r="DJ33" s="222"/>
      <c r="DK33" s="222"/>
      <c r="DL33" s="222"/>
      <c r="DM33" s="222"/>
      <c r="DN33" s="222"/>
      <c r="DO33" s="222"/>
      <c r="DP33" s="222"/>
      <c r="DQ33" s="222"/>
      <c r="DR33" s="222"/>
      <c r="DS33" s="222"/>
      <c r="DT33" s="222"/>
      <c r="DU33" s="222"/>
      <c r="DV33" s="222"/>
      <c r="DW33" s="222"/>
      <c r="DX33" s="222"/>
      <c r="DY33" s="222"/>
      <c r="DZ33" s="222"/>
      <c r="EA33" s="222"/>
      <c r="EB33" s="222"/>
      <c r="EC33" s="222"/>
      <c r="ED33" s="222"/>
      <c r="EE33" s="222"/>
      <c r="EF33" s="222"/>
      <c r="EG33" s="222"/>
      <c r="EH33" s="222"/>
      <c r="EI33" s="222"/>
      <c r="EJ33" s="222"/>
      <c r="EK33" s="222"/>
      <c r="EL33" s="222"/>
      <c r="EM33" s="222"/>
      <c r="EN33" s="222"/>
      <c r="EO33" s="222"/>
      <c r="EP33" s="222"/>
      <c r="EQ33" s="222"/>
      <c r="ER33" s="222"/>
      <c r="ES33" s="222"/>
      <c r="ET33" s="222"/>
      <c r="EU33" s="222"/>
      <c r="EV33" s="222"/>
      <c r="EW33" s="222"/>
      <c r="EX33" s="222"/>
      <c r="EY33" s="222"/>
      <c r="EZ33" s="222"/>
      <c r="FA33" s="222"/>
      <c r="FB33" s="222"/>
      <c r="FC33" s="222"/>
      <c r="FD33" s="222"/>
      <c r="FE33" s="222"/>
      <c r="FF33" s="222"/>
      <c r="FG33" s="222"/>
      <c r="FH33" s="222"/>
      <c r="FI33" s="222"/>
      <c r="FJ33" s="222"/>
      <c r="FK33" s="222"/>
      <c r="FL33" s="222"/>
      <c r="FM33" s="222"/>
      <c r="FN33" s="222"/>
      <c r="FO33" s="222"/>
      <c r="FP33" s="222"/>
      <c r="FQ33" s="222"/>
      <c r="FR33" s="222"/>
      <c r="FS33" s="222"/>
      <c r="FT33" s="222"/>
      <c r="FU33" s="222"/>
      <c r="FV33" s="222"/>
      <c r="FW33" s="222"/>
      <c r="FX33" s="222"/>
      <c r="FY33" s="222"/>
      <c r="FZ33" s="222"/>
      <c r="GA33" s="222"/>
      <c r="GB33" s="222"/>
      <c r="GC33" s="222"/>
      <c r="GD33" s="222"/>
      <c r="GE33" s="222"/>
      <c r="GF33" s="222"/>
      <c r="GG33" s="222"/>
      <c r="GH33" s="222"/>
      <c r="GI33" s="222"/>
      <c r="GJ33" s="222"/>
      <c r="GK33" s="222"/>
      <c r="GL33" s="222"/>
      <c r="GM33" s="222"/>
      <c r="GN33" s="222"/>
      <c r="GO33" s="222"/>
      <c r="GP33" s="222"/>
      <c r="GQ33" s="222"/>
      <c r="GR33" s="222"/>
      <c r="GS33" s="222"/>
      <c r="GT33" s="222"/>
      <c r="GU33" s="222"/>
      <c r="GV33" s="222"/>
      <c r="GW33" s="222"/>
      <c r="GX33" s="222"/>
      <c r="GY33" s="222"/>
      <c r="GZ33" s="222"/>
      <c r="HA33" s="222"/>
      <c r="HB33" s="222"/>
      <c r="HC33" s="222"/>
      <c r="HD33" s="222"/>
      <c r="HE33" s="222"/>
      <c r="HF33" s="222"/>
      <c r="HG33" s="222"/>
      <c r="HH33" s="222"/>
      <c r="HI33" s="222"/>
      <c r="HJ33" s="222"/>
      <c r="HK33" s="222"/>
      <c r="HL33" s="222"/>
      <c r="HM33" s="222"/>
      <c r="HN33" s="222"/>
      <c r="HO33" s="222"/>
      <c r="HP33" s="222"/>
      <c r="HQ33" s="222"/>
      <c r="HR33" s="222"/>
      <c r="HS33" s="222"/>
      <c r="HT33" s="222"/>
      <c r="HU33" s="222"/>
      <c r="HV33" s="222"/>
      <c r="HW33" s="222"/>
      <c r="HX33" s="222"/>
      <c r="HY33" s="222"/>
    </row>
    <row r="34" spans="1:233" s="223" customFormat="1" ht="18" hidden="1" customHeight="1">
      <c r="A34" s="205"/>
      <c r="B34" s="218"/>
      <c r="C34" s="219"/>
      <c r="D34" s="220"/>
      <c r="E34" s="219"/>
      <c r="F34" s="220"/>
      <c r="G34" s="219"/>
      <c r="H34" s="220"/>
      <c r="I34" s="221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2"/>
      <c r="CZ34" s="222"/>
      <c r="DA34" s="222"/>
      <c r="DB34" s="222"/>
      <c r="DC34" s="222"/>
      <c r="DD34" s="222"/>
      <c r="DE34" s="222"/>
      <c r="DF34" s="222"/>
      <c r="DG34" s="222"/>
      <c r="DH34" s="222"/>
      <c r="DI34" s="222"/>
      <c r="DJ34" s="222"/>
      <c r="DK34" s="222"/>
      <c r="DL34" s="222"/>
      <c r="DM34" s="222"/>
      <c r="DN34" s="222"/>
      <c r="DO34" s="222"/>
      <c r="DP34" s="222"/>
      <c r="DQ34" s="222"/>
      <c r="DR34" s="222"/>
      <c r="DS34" s="222"/>
      <c r="DT34" s="222"/>
      <c r="DU34" s="222"/>
      <c r="DV34" s="222"/>
      <c r="DW34" s="222"/>
      <c r="DX34" s="222"/>
      <c r="DY34" s="222"/>
      <c r="DZ34" s="222"/>
      <c r="EA34" s="222"/>
      <c r="EB34" s="222"/>
      <c r="EC34" s="222"/>
      <c r="ED34" s="222"/>
      <c r="EE34" s="222"/>
      <c r="EF34" s="222"/>
      <c r="EG34" s="222"/>
      <c r="EH34" s="222"/>
      <c r="EI34" s="222"/>
      <c r="EJ34" s="222"/>
      <c r="EK34" s="222"/>
      <c r="EL34" s="222"/>
      <c r="EM34" s="222"/>
      <c r="EN34" s="222"/>
      <c r="EO34" s="222"/>
      <c r="EP34" s="222"/>
      <c r="EQ34" s="222"/>
      <c r="ER34" s="222"/>
      <c r="ES34" s="222"/>
      <c r="ET34" s="222"/>
      <c r="EU34" s="222"/>
      <c r="EV34" s="222"/>
      <c r="EW34" s="222"/>
      <c r="EX34" s="222"/>
      <c r="EY34" s="222"/>
      <c r="EZ34" s="222"/>
      <c r="FA34" s="222"/>
      <c r="FB34" s="222"/>
      <c r="FC34" s="222"/>
      <c r="FD34" s="222"/>
      <c r="FE34" s="222"/>
      <c r="FF34" s="222"/>
      <c r="FG34" s="222"/>
      <c r="FH34" s="222"/>
      <c r="FI34" s="222"/>
      <c r="FJ34" s="222"/>
      <c r="FK34" s="222"/>
      <c r="FL34" s="222"/>
      <c r="FM34" s="222"/>
      <c r="FN34" s="222"/>
      <c r="FO34" s="222"/>
      <c r="FP34" s="222"/>
      <c r="FQ34" s="222"/>
      <c r="FR34" s="222"/>
      <c r="FS34" s="222"/>
      <c r="FT34" s="222"/>
      <c r="FU34" s="222"/>
      <c r="FV34" s="222"/>
      <c r="FW34" s="222"/>
      <c r="FX34" s="222"/>
      <c r="FY34" s="222"/>
      <c r="FZ34" s="222"/>
      <c r="GA34" s="222"/>
      <c r="GB34" s="222"/>
      <c r="GC34" s="222"/>
      <c r="GD34" s="222"/>
      <c r="GE34" s="222"/>
      <c r="GF34" s="222"/>
      <c r="GG34" s="222"/>
      <c r="GH34" s="222"/>
      <c r="GI34" s="222"/>
      <c r="GJ34" s="222"/>
      <c r="GK34" s="222"/>
      <c r="GL34" s="222"/>
      <c r="GM34" s="222"/>
      <c r="GN34" s="222"/>
      <c r="GO34" s="222"/>
      <c r="GP34" s="222"/>
      <c r="GQ34" s="222"/>
      <c r="GR34" s="222"/>
      <c r="GS34" s="222"/>
      <c r="GT34" s="222"/>
      <c r="GU34" s="222"/>
      <c r="GV34" s="222"/>
      <c r="GW34" s="222"/>
      <c r="GX34" s="222"/>
      <c r="GY34" s="222"/>
      <c r="GZ34" s="222"/>
      <c r="HA34" s="222"/>
      <c r="HB34" s="222"/>
      <c r="HC34" s="222"/>
      <c r="HD34" s="222"/>
      <c r="HE34" s="222"/>
      <c r="HF34" s="222"/>
      <c r="HG34" s="222"/>
      <c r="HH34" s="222"/>
      <c r="HI34" s="222"/>
      <c r="HJ34" s="222"/>
      <c r="HK34" s="222"/>
      <c r="HL34" s="222"/>
      <c r="HM34" s="222"/>
      <c r="HN34" s="222"/>
      <c r="HO34" s="222"/>
      <c r="HP34" s="222"/>
      <c r="HQ34" s="222"/>
      <c r="HR34" s="222"/>
      <c r="HS34" s="222"/>
      <c r="HT34" s="222"/>
      <c r="HU34" s="222"/>
      <c r="HV34" s="222"/>
      <c r="HW34" s="222"/>
      <c r="HX34" s="222"/>
      <c r="HY34" s="222"/>
    </row>
    <row r="35" spans="1:233" s="223" customFormat="1" ht="18" customHeight="1">
      <c r="A35" s="205"/>
      <c r="B35" s="218" t="s">
        <v>70</v>
      </c>
      <c r="C35" s="219">
        <v>46514</v>
      </c>
      <c r="D35" s="220">
        <v>984.20348088747471</v>
      </c>
      <c r="E35" s="219">
        <v>388790</v>
      </c>
      <c r="F35" s="220">
        <v>1153.1709297821437</v>
      </c>
      <c r="G35" s="219">
        <v>152537</v>
      </c>
      <c r="H35" s="220">
        <v>720.23173833233864</v>
      </c>
      <c r="I35" s="221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2"/>
      <c r="CZ35" s="222"/>
      <c r="DA35" s="222"/>
      <c r="DB35" s="222"/>
      <c r="DC35" s="222"/>
      <c r="DD35" s="222"/>
      <c r="DE35" s="222"/>
      <c r="DF35" s="222"/>
      <c r="DG35" s="222"/>
      <c r="DH35" s="222"/>
      <c r="DI35" s="222"/>
      <c r="DJ35" s="222"/>
      <c r="DK35" s="222"/>
      <c r="DL35" s="222"/>
      <c r="DM35" s="222"/>
      <c r="DN35" s="222"/>
      <c r="DO35" s="222"/>
      <c r="DP35" s="222"/>
      <c r="DQ35" s="222"/>
      <c r="DR35" s="222"/>
      <c r="DS35" s="222"/>
      <c r="DT35" s="222"/>
      <c r="DU35" s="222"/>
      <c r="DV35" s="222"/>
      <c r="DW35" s="222"/>
      <c r="DX35" s="222"/>
      <c r="DY35" s="222"/>
      <c r="DZ35" s="222"/>
      <c r="EA35" s="222"/>
      <c r="EB35" s="222"/>
      <c r="EC35" s="222"/>
      <c r="ED35" s="222"/>
      <c r="EE35" s="222"/>
      <c r="EF35" s="222"/>
      <c r="EG35" s="222"/>
      <c r="EH35" s="222"/>
      <c r="EI35" s="222"/>
      <c r="EJ35" s="222"/>
      <c r="EK35" s="222"/>
      <c r="EL35" s="222"/>
      <c r="EM35" s="222"/>
      <c r="EN35" s="222"/>
      <c r="EO35" s="222"/>
      <c r="EP35" s="222"/>
      <c r="EQ35" s="222"/>
      <c r="ER35" s="222"/>
      <c r="ES35" s="222"/>
      <c r="ET35" s="222"/>
      <c r="EU35" s="222"/>
      <c r="EV35" s="222"/>
      <c r="EW35" s="222"/>
      <c r="EX35" s="222"/>
      <c r="EY35" s="222"/>
      <c r="EZ35" s="222"/>
      <c r="FA35" s="222"/>
      <c r="FB35" s="222"/>
      <c r="FC35" s="222"/>
      <c r="FD35" s="222"/>
      <c r="FE35" s="222"/>
      <c r="FF35" s="222"/>
      <c r="FG35" s="222"/>
      <c r="FH35" s="222"/>
      <c r="FI35" s="222"/>
      <c r="FJ35" s="222"/>
      <c r="FK35" s="222"/>
      <c r="FL35" s="222"/>
      <c r="FM35" s="222"/>
      <c r="FN35" s="222"/>
      <c r="FO35" s="222"/>
      <c r="FP35" s="222"/>
      <c r="FQ35" s="222"/>
      <c r="FR35" s="222"/>
      <c r="FS35" s="222"/>
      <c r="FT35" s="222"/>
      <c r="FU35" s="222"/>
      <c r="FV35" s="222"/>
      <c r="FW35" s="222"/>
      <c r="FX35" s="222"/>
      <c r="FY35" s="222"/>
      <c r="FZ35" s="222"/>
      <c r="GA35" s="222"/>
      <c r="GB35" s="222"/>
      <c r="GC35" s="222"/>
      <c r="GD35" s="222"/>
      <c r="GE35" s="222"/>
      <c r="GF35" s="222"/>
      <c r="GG35" s="222"/>
      <c r="GH35" s="222"/>
      <c r="GI35" s="222"/>
      <c r="GJ35" s="222"/>
      <c r="GK35" s="222"/>
      <c r="GL35" s="222"/>
      <c r="GM35" s="222"/>
      <c r="GN35" s="222"/>
      <c r="GO35" s="222"/>
      <c r="GP35" s="222"/>
      <c r="GQ35" s="222"/>
      <c r="GR35" s="222"/>
      <c r="GS35" s="222"/>
      <c r="GT35" s="222"/>
      <c r="GU35" s="222"/>
      <c r="GV35" s="222"/>
      <c r="GW35" s="222"/>
      <c r="GX35" s="222"/>
      <c r="GY35" s="222"/>
      <c r="GZ35" s="222"/>
      <c r="HA35" s="222"/>
      <c r="HB35" s="222"/>
      <c r="HC35" s="222"/>
      <c r="HD35" s="222"/>
      <c r="HE35" s="222"/>
      <c r="HF35" s="222"/>
      <c r="HG35" s="222"/>
      <c r="HH35" s="222"/>
      <c r="HI35" s="222"/>
      <c r="HJ35" s="222"/>
      <c r="HK35" s="222"/>
      <c r="HL35" s="222"/>
      <c r="HM35" s="222"/>
      <c r="HN35" s="222"/>
      <c r="HO35" s="222"/>
      <c r="HP35" s="222"/>
      <c r="HQ35" s="222"/>
      <c r="HR35" s="222"/>
      <c r="HS35" s="222"/>
      <c r="HT35" s="222"/>
      <c r="HU35" s="222"/>
      <c r="HV35" s="222"/>
      <c r="HW35" s="222"/>
      <c r="HX35" s="222"/>
      <c r="HY35" s="222"/>
    </row>
    <row r="36" spans="1:233" s="227" customFormat="1" ht="18" customHeight="1">
      <c r="A36" s="205">
        <v>5</v>
      </c>
      <c r="B36" s="224" t="s">
        <v>71</v>
      </c>
      <c r="C36" s="225">
        <v>2941</v>
      </c>
      <c r="D36" s="226">
        <v>855.29137028221692</v>
      </c>
      <c r="E36" s="225">
        <v>23991</v>
      </c>
      <c r="F36" s="226">
        <v>997.85493726814207</v>
      </c>
      <c r="G36" s="225">
        <v>10037</v>
      </c>
      <c r="H36" s="226">
        <v>675.22090564909831</v>
      </c>
    </row>
    <row r="37" spans="1:233" s="227" customFormat="1" ht="18" customHeight="1">
      <c r="A37" s="205">
        <v>9</v>
      </c>
      <c r="B37" s="224" t="s">
        <v>72</v>
      </c>
      <c r="C37" s="225">
        <v>4792</v>
      </c>
      <c r="D37" s="226">
        <v>1096.0023622704507</v>
      </c>
      <c r="E37" s="225">
        <v>61345</v>
      </c>
      <c r="F37" s="226">
        <v>1228.510941070992</v>
      </c>
      <c r="G37" s="225">
        <v>20946</v>
      </c>
      <c r="H37" s="226">
        <v>735.79929580826899</v>
      </c>
    </row>
    <row r="38" spans="1:233" s="227" customFormat="1" ht="18" customHeight="1">
      <c r="A38" s="205">
        <v>24</v>
      </c>
      <c r="B38" s="224" t="s">
        <v>73</v>
      </c>
      <c r="C38" s="225">
        <v>13915</v>
      </c>
      <c r="D38" s="226">
        <v>1038.5097053539346</v>
      </c>
      <c r="E38" s="225">
        <v>86042</v>
      </c>
      <c r="F38" s="226">
        <v>1149.0584067083519</v>
      </c>
      <c r="G38" s="225">
        <v>35504</v>
      </c>
      <c r="H38" s="226">
        <v>702.6990251802614</v>
      </c>
    </row>
    <row r="39" spans="1:233" s="227" customFormat="1" ht="18" customHeight="1">
      <c r="A39" s="205">
        <v>34</v>
      </c>
      <c r="B39" s="224" t="s">
        <v>74</v>
      </c>
      <c r="C39" s="225">
        <v>4057</v>
      </c>
      <c r="D39" s="226">
        <v>961.91087010105991</v>
      </c>
      <c r="E39" s="225">
        <v>26112</v>
      </c>
      <c r="F39" s="226">
        <v>1190.05783203125</v>
      </c>
      <c r="G39" s="225">
        <v>10573</v>
      </c>
      <c r="H39" s="226">
        <v>746.5977461458433</v>
      </c>
    </row>
    <row r="40" spans="1:233" s="227" customFormat="1" ht="18" customHeight="1">
      <c r="A40" s="205">
        <v>37</v>
      </c>
      <c r="B40" s="224" t="s">
        <v>75</v>
      </c>
      <c r="C40" s="225">
        <v>5260</v>
      </c>
      <c r="D40" s="226">
        <v>927.15049619771867</v>
      </c>
      <c r="E40" s="225">
        <v>51158</v>
      </c>
      <c r="F40" s="226">
        <v>1063.9284358262637</v>
      </c>
      <c r="G40" s="225">
        <v>20394</v>
      </c>
      <c r="H40" s="226">
        <v>693.09370844365992</v>
      </c>
    </row>
    <row r="41" spans="1:233" s="227" customFormat="1" ht="18" customHeight="1">
      <c r="A41" s="205">
        <v>40</v>
      </c>
      <c r="B41" s="224" t="s">
        <v>76</v>
      </c>
      <c r="C41" s="225">
        <v>2270</v>
      </c>
      <c r="D41" s="226">
        <v>916.80307488986784</v>
      </c>
      <c r="E41" s="225">
        <v>21106</v>
      </c>
      <c r="F41" s="226">
        <v>1095.2616966739315</v>
      </c>
      <c r="G41" s="225">
        <v>8699</v>
      </c>
      <c r="H41" s="226">
        <v>698.86285320151751</v>
      </c>
    </row>
    <row r="42" spans="1:233" s="227" customFormat="1" ht="18" customHeight="1">
      <c r="A42" s="205">
        <v>42</v>
      </c>
      <c r="B42" s="224" t="s">
        <v>77</v>
      </c>
      <c r="C42" s="225">
        <v>1199</v>
      </c>
      <c r="D42" s="226">
        <v>947.52613844870734</v>
      </c>
      <c r="E42" s="225">
        <v>14844</v>
      </c>
      <c r="F42" s="226">
        <v>1077.2079951495555</v>
      </c>
      <c r="G42" s="225">
        <v>5351</v>
      </c>
      <c r="H42" s="226">
        <v>676.10701924873854</v>
      </c>
    </row>
    <row r="43" spans="1:233" s="227" customFormat="1" ht="18" customHeight="1">
      <c r="A43" s="205">
        <v>47</v>
      </c>
      <c r="B43" s="224" t="s">
        <v>78</v>
      </c>
      <c r="C43" s="225">
        <v>9600</v>
      </c>
      <c r="D43" s="226">
        <v>973.68416666666667</v>
      </c>
      <c r="E43" s="225">
        <v>73600</v>
      </c>
      <c r="F43" s="226">
        <v>1307.8438457880436</v>
      </c>
      <c r="G43" s="225">
        <v>27852</v>
      </c>
      <c r="H43" s="226">
        <v>804.06976159701287</v>
      </c>
    </row>
    <row r="44" spans="1:233" s="227" customFormat="1" ht="18" customHeight="1">
      <c r="A44" s="205">
        <v>49</v>
      </c>
      <c r="B44" s="224" t="s">
        <v>79</v>
      </c>
      <c r="C44" s="225">
        <v>2480</v>
      </c>
      <c r="D44" s="226">
        <v>893.96939112903215</v>
      </c>
      <c r="E44" s="225">
        <v>30592</v>
      </c>
      <c r="F44" s="226">
        <v>957.90677137813816</v>
      </c>
      <c r="G44" s="225">
        <v>13181</v>
      </c>
      <c r="H44" s="226">
        <v>652.69551020408176</v>
      </c>
    </row>
    <row r="45" spans="1:233" s="227" customFormat="1" ht="18" hidden="1" customHeight="1">
      <c r="A45" s="205"/>
      <c r="B45" s="224"/>
      <c r="C45" s="225"/>
      <c r="D45" s="226"/>
      <c r="E45" s="225"/>
      <c r="F45" s="226"/>
      <c r="G45" s="225"/>
      <c r="H45" s="226"/>
    </row>
    <row r="46" spans="1:233" s="223" customFormat="1" ht="18" customHeight="1">
      <c r="A46" s="205"/>
      <c r="B46" s="218" t="s">
        <v>80</v>
      </c>
      <c r="C46" s="219">
        <v>43828</v>
      </c>
      <c r="D46" s="220">
        <v>905.81926553801213</v>
      </c>
      <c r="E46" s="219">
        <v>216877</v>
      </c>
      <c r="F46" s="220">
        <v>1080.7094299072749</v>
      </c>
      <c r="G46" s="219">
        <v>95409</v>
      </c>
      <c r="H46" s="220">
        <v>719.4846908572564</v>
      </c>
      <c r="I46" s="221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2"/>
      <c r="CZ46" s="222"/>
      <c r="DA46" s="222"/>
      <c r="DB46" s="222"/>
      <c r="DC46" s="222"/>
      <c r="DD46" s="222"/>
      <c r="DE46" s="222"/>
      <c r="DF46" s="222"/>
      <c r="DG46" s="222"/>
      <c r="DH46" s="222"/>
      <c r="DI46" s="222"/>
      <c r="DJ46" s="222"/>
      <c r="DK46" s="222"/>
      <c r="DL46" s="222"/>
      <c r="DM46" s="222"/>
      <c r="DN46" s="222"/>
      <c r="DO46" s="222"/>
      <c r="DP46" s="222"/>
      <c r="DQ46" s="222"/>
      <c r="DR46" s="222"/>
      <c r="DS46" s="222"/>
      <c r="DT46" s="222"/>
      <c r="DU46" s="222"/>
      <c r="DV46" s="222"/>
      <c r="DW46" s="222"/>
      <c r="DX46" s="222"/>
      <c r="DY46" s="222"/>
      <c r="DZ46" s="222"/>
      <c r="EA46" s="222"/>
      <c r="EB46" s="222"/>
      <c r="EC46" s="222"/>
      <c r="ED46" s="222"/>
      <c r="EE46" s="222"/>
      <c r="EF46" s="222"/>
      <c r="EG46" s="222"/>
      <c r="EH46" s="222"/>
      <c r="EI46" s="222"/>
      <c r="EJ46" s="222"/>
      <c r="EK46" s="222"/>
      <c r="EL46" s="222"/>
      <c r="EM46" s="222"/>
      <c r="EN46" s="222"/>
      <c r="EO46" s="222"/>
      <c r="EP46" s="222"/>
      <c r="EQ46" s="222"/>
      <c r="ER46" s="222"/>
      <c r="ES46" s="222"/>
      <c r="ET46" s="222"/>
      <c r="EU46" s="222"/>
      <c r="EV46" s="222"/>
      <c r="EW46" s="222"/>
      <c r="EX46" s="222"/>
      <c r="EY46" s="222"/>
      <c r="EZ46" s="222"/>
      <c r="FA46" s="222"/>
      <c r="FB46" s="222"/>
      <c r="FC46" s="222"/>
      <c r="FD46" s="222"/>
      <c r="FE46" s="222"/>
      <c r="FF46" s="222"/>
      <c r="FG46" s="222"/>
      <c r="FH46" s="222"/>
      <c r="FI46" s="222"/>
      <c r="FJ46" s="222"/>
      <c r="FK46" s="222"/>
      <c r="FL46" s="222"/>
      <c r="FM46" s="222"/>
      <c r="FN46" s="222"/>
      <c r="FO46" s="222"/>
      <c r="FP46" s="222"/>
      <c r="FQ46" s="222"/>
      <c r="FR46" s="222"/>
      <c r="FS46" s="222"/>
      <c r="FT46" s="222"/>
      <c r="FU46" s="222"/>
      <c r="FV46" s="222"/>
      <c r="FW46" s="222"/>
      <c r="FX46" s="222"/>
      <c r="FY46" s="222"/>
      <c r="FZ46" s="222"/>
      <c r="GA46" s="222"/>
      <c r="GB46" s="222"/>
      <c r="GC46" s="222"/>
      <c r="GD46" s="222"/>
      <c r="GE46" s="222"/>
      <c r="GF46" s="222"/>
      <c r="GG46" s="222"/>
      <c r="GH46" s="222"/>
      <c r="GI46" s="222"/>
      <c r="GJ46" s="222"/>
      <c r="GK46" s="222"/>
      <c r="GL46" s="222"/>
      <c r="GM46" s="222"/>
      <c r="GN46" s="222"/>
      <c r="GO46" s="222"/>
      <c r="GP46" s="222"/>
      <c r="GQ46" s="222"/>
      <c r="GR46" s="222"/>
      <c r="GS46" s="222"/>
      <c r="GT46" s="222"/>
      <c r="GU46" s="222"/>
      <c r="GV46" s="222"/>
      <c r="GW46" s="222"/>
      <c r="GX46" s="222"/>
      <c r="GY46" s="222"/>
      <c r="GZ46" s="222"/>
      <c r="HA46" s="222"/>
      <c r="HB46" s="222"/>
      <c r="HC46" s="222"/>
      <c r="HD46" s="222"/>
      <c r="HE46" s="222"/>
      <c r="HF46" s="222"/>
      <c r="HG46" s="222"/>
      <c r="HH46" s="222"/>
      <c r="HI46" s="222"/>
      <c r="HJ46" s="222"/>
      <c r="HK46" s="222"/>
      <c r="HL46" s="222"/>
      <c r="HM46" s="222"/>
      <c r="HN46" s="222"/>
      <c r="HO46" s="222"/>
      <c r="HP46" s="222"/>
      <c r="HQ46" s="222"/>
      <c r="HR46" s="222"/>
      <c r="HS46" s="222"/>
      <c r="HT46" s="222"/>
      <c r="HU46" s="222"/>
      <c r="HV46" s="222"/>
      <c r="HW46" s="222"/>
      <c r="HX46" s="222"/>
      <c r="HY46" s="222"/>
    </row>
    <row r="47" spans="1:233" s="227" customFormat="1" ht="18" customHeight="1">
      <c r="A47" s="205">
        <v>2</v>
      </c>
      <c r="B47" s="224" t="s">
        <v>81</v>
      </c>
      <c r="C47" s="225">
        <v>7146</v>
      </c>
      <c r="D47" s="226">
        <v>908.31043520850824</v>
      </c>
      <c r="E47" s="225">
        <v>42930</v>
      </c>
      <c r="F47" s="226">
        <v>1031.921549732122</v>
      </c>
      <c r="G47" s="225">
        <v>18616</v>
      </c>
      <c r="H47" s="226">
        <v>697.00191340782123</v>
      </c>
    </row>
    <row r="48" spans="1:233" s="227" customFormat="1" ht="18" customHeight="1">
      <c r="A48" s="205">
        <v>13</v>
      </c>
      <c r="B48" s="224" t="s">
        <v>82</v>
      </c>
      <c r="C48" s="225">
        <v>14599</v>
      </c>
      <c r="D48" s="226">
        <v>895.41494691417211</v>
      </c>
      <c r="E48" s="225">
        <v>52385</v>
      </c>
      <c r="F48" s="226">
        <v>1107.8646860742576</v>
      </c>
      <c r="G48" s="225">
        <v>26891</v>
      </c>
      <c r="H48" s="226">
        <v>744.51283775240779</v>
      </c>
    </row>
    <row r="49" spans="1:233" s="227" customFormat="1" ht="18" customHeight="1">
      <c r="A49" s="205">
        <v>16</v>
      </c>
      <c r="B49" s="224" t="s">
        <v>83</v>
      </c>
      <c r="C49" s="225">
        <v>6004</v>
      </c>
      <c r="D49" s="226">
        <v>851.67660892738184</v>
      </c>
      <c r="E49" s="225">
        <v>25010</v>
      </c>
      <c r="F49" s="226">
        <v>976.55936945221902</v>
      </c>
      <c r="G49" s="225">
        <v>11207</v>
      </c>
      <c r="H49" s="226">
        <v>685.33390737931654</v>
      </c>
    </row>
    <row r="50" spans="1:233" s="227" customFormat="1" ht="18" customHeight="1">
      <c r="A50" s="205">
        <v>19</v>
      </c>
      <c r="B50" s="224" t="s">
        <v>84</v>
      </c>
      <c r="C50" s="225">
        <v>5646</v>
      </c>
      <c r="D50" s="226">
        <v>996.73216082182068</v>
      </c>
      <c r="E50" s="225">
        <v>24959</v>
      </c>
      <c r="F50" s="226">
        <v>1238.3915866020272</v>
      </c>
      <c r="G50" s="225">
        <v>9325</v>
      </c>
      <c r="H50" s="226">
        <v>770.57968364611258</v>
      </c>
    </row>
    <row r="51" spans="1:233" s="227" customFormat="1" ht="18" customHeight="1">
      <c r="A51" s="205">
        <v>45</v>
      </c>
      <c r="B51" s="224" t="s">
        <v>85</v>
      </c>
      <c r="C51" s="225">
        <v>10433</v>
      </c>
      <c r="D51" s="226">
        <v>900.63083005846829</v>
      </c>
      <c r="E51" s="225">
        <v>71593</v>
      </c>
      <c r="F51" s="226">
        <v>1071.5065701954102</v>
      </c>
      <c r="G51" s="225">
        <v>29370</v>
      </c>
      <c r="H51" s="226">
        <v>707.62818794688451</v>
      </c>
    </row>
    <row r="52" spans="1:233" s="227" customFormat="1" ht="18" hidden="1" customHeight="1">
      <c r="A52" s="205"/>
      <c r="B52" s="224"/>
      <c r="C52" s="225"/>
      <c r="D52" s="226"/>
      <c r="E52" s="225"/>
      <c r="F52" s="226"/>
      <c r="G52" s="225"/>
      <c r="H52" s="226"/>
    </row>
    <row r="53" spans="1:233" s="223" customFormat="1" ht="18" customHeight="1">
      <c r="A53" s="205"/>
      <c r="B53" s="218" t="s">
        <v>86</v>
      </c>
      <c r="C53" s="219">
        <v>160956</v>
      </c>
      <c r="D53" s="220">
        <v>1079.3542696761849</v>
      </c>
      <c r="E53" s="219">
        <v>1129697</v>
      </c>
      <c r="F53" s="220">
        <v>1187.0624168161914</v>
      </c>
      <c r="G53" s="219">
        <v>390761</v>
      </c>
      <c r="H53" s="220">
        <v>737.0407462873726</v>
      </c>
      <c r="I53" s="221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2"/>
      <c r="CX53" s="222"/>
      <c r="CY53" s="222"/>
      <c r="CZ53" s="222"/>
      <c r="DA53" s="222"/>
      <c r="DB53" s="222"/>
      <c r="DC53" s="222"/>
      <c r="DD53" s="222"/>
      <c r="DE53" s="222"/>
      <c r="DF53" s="222"/>
      <c r="DG53" s="222"/>
      <c r="DH53" s="222"/>
      <c r="DI53" s="222"/>
      <c r="DJ53" s="222"/>
      <c r="DK53" s="222"/>
      <c r="DL53" s="222"/>
      <c r="DM53" s="222"/>
      <c r="DN53" s="222"/>
      <c r="DO53" s="222"/>
      <c r="DP53" s="222"/>
      <c r="DQ53" s="222"/>
      <c r="DR53" s="222"/>
      <c r="DS53" s="222"/>
      <c r="DT53" s="222"/>
      <c r="DU53" s="222"/>
      <c r="DV53" s="222"/>
      <c r="DW53" s="222"/>
      <c r="DX53" s="222"/>
      <c r="DY53" s="222"/>
      <c r="DZ53" s="222"/>
      <c r="EA53" s="222"/>
      <c r="EB53" s="222"/>
      <c r="EC53" s="222"/>
      <c r="ED53" s="222"/>
      <c r="EE53" s="222"/>
      <c r="EF53" s="222"/>
      <c r="EG53" s="222"/>
      <c r="EH53" s="222"/>
      <c r="EI53" s="222"/>
      <c r="EJ53" s="222"/>
      <c r="EK53" s="222"/>
      <c r="EL53" s="222"/>
      <c r="EM53" s="222"/>
      <c r="EN53" s="222"/>
      <c r="EO53" s="222"/>
      <c r="EP53" s="222"/>
      <c r="EQ53" s="222"/>
      <c r="ER53" s="222"/>
      <c r="ES53" s="222"/>
      <c r="ET53" s="222"/>
      <c r="EU53" s="222"/>
      <c r="EV53" s="222"/>
      <c r="EW53" s="222"/>
      <c r="EX53" s="222"/>
      <c r="EY53" s="222"/>
      <c r="EZ53" s="222"/>
      <c r="FA53" s="222"/>
      <c r="FB53" s="222"/>
      <c r="FC53" s="222"/>
      <c r="FD53" s="222"/>
      <c r="FE53" s="222"/>
      <c r="FF53" s="222"/>
      <c r="FG53" s="222"/>
      <c r="FH53" s="222"/>
      <c r="FI53" s="222"/>
      <c r="FJ53" s="222"/>
      <c r="FK53" s="222"/>
      <c r="FL53" s="222"/>
      <c r="FM53" s="222"/>
      <c r="FN53" s="222"/>
      <c r="FO53" s="222"/>
      <c r="FP53" s="222"/>
      <c r="FQ53" s="222"/>
      <c r="FR53" s="222"/>
      <c r="FS53" s="222"/>
      <c r="FT53" s="222"/>
      <c r="FU53" s="222"/>
      <c r="FV53" s="222"/>
      <c r="FW53" s="222"/>
      <c r="FX53" s="222"/>
      <c r="FY53" s="222"/>
      <c r="FZ53" s="222"/>
      <c r="GA53" s="222"/>
      <c r="GB53" s="222"/>
      <c r="GC53" s="222"/>
      <c r="GD53" s="222"/>
      <c r="GE53" s="222"/>
      <c r="GF53" s="222"/>
      <c r="GG53" s="222"/>
      <c r="GH53" s="222"/>
      <c r="GI53" s="222"/>
      <c r="GJ53" s="222"/>
      <c r="GK53" s="222"/>
      <c r="GL53" s="222"/>
      <c r="GM53" s="222"/>
      <c r="GN53" s="222"/>
      <c r="GO53" s="222"/>
      <c r="GP53" s="222"/>
      <c r="GQ53" s="222"/>
      <c r="GR53" s="222"/>
      <c r="GS53" s="222"/>
      <c r="GT53" s="222"/>
      <c r="GU53" s="222"/>
      <c r="GV53" s="222"/>
      <c r="GW53" s="222"/>
      <c r="GX53" s="222"/>
      <c r="GY53" s="222"/>
      <c r="GZ53" s="222"/>
      <c r="HA53" s="222"/>
      <c r="HB53" s="222"/>
      <c r="HC53" s="222"/>
      <c r="HD53" s="222"/>
      <c r="HE53" s="222"/>
      <c r="HF53" s="222"/>
      <c r="HG53" s="222"/>
      <c r="HH53" s="222"/>
      <c r="HI53" s="222"/>
      <c r="HJ53" s="222"/>
      <c r="HK53" s="222"/>
      <c r="HL53" s="222"/>
      <c r="HM53" s="222"/>
      <c r="HN53" s="222"/>
      <c r="HO53" s="222"/>
      <c r="HP53" s="222"/>
      <c r="HQ53" s="222"/>
      <c r="HR53" s="222"/>
      <c r="HS53" s="222"/>
      <c r="HT53" s="222"/>
      <c r="HU53" s="222"/>
      <c r="HV53" s="222"/>
      <c r="HW53" s="222"/>
      <c r="HX53" s="222"/>
      <c r="HY53" s="222"/>
    </row>
    <row r="54" spans="1:233" s="227" customFormat="1" ht="18" customHeight="1">
      <c r="A54" s="205">
        <v>8</v>
      </c>
      <c r="B54" s="224" t="s">
        <v>87</v>
      </c>
      <c r="C54" s="225">
        <v>121750</v>
      </c>
      <c r="D54" s="226">
        <v>1112.1675503080082</v>
      </c>
      <c r="E54" s="225">
        <v>852948</v>
      </c>
      <c r="F54" s="226">
        <v>1223.7373146897585</v>
      </c>
      <c r="G54" s="225">
        <v>290530</v>
      </c>
      <c r="H54" s="226">
        <v>763.44965173992352</v>
      </c>
    </row>
    <row r="55" spans="1:233" s="227" customFormat="1" ht="18" customHeight="1">
      <c r="A55" s="205">
        <v>17</v>
      </c>
      <c r="B55" s="224" t="s">
        <v>197</v>
      </c>
      <c r="C55" s="225">
        <v>12555</v>
      </c>
      <c r="D55" s="226">
        <v>952.24631700517739</v>
      </c>
      <c r="E55" s="225">
        <v>105842</v>
      </c>
      <c r="F55" s="226">
        <v>1059.9010019651932</v>
      </c>
      <c r="G55" s="225">
        <v>36131</v>
      </c>
      <c r="H55" s="226">
        <v>645.96663059422656</v>
      </c>
    </row>
    <row r="56" spans="1:233" s="227" customFormat="1" ht="18" customHeight="1">
      <c r="A56" s="205">
        <v>25</v>
      </c>
      <c r="B56" s="224" t="s">
        <v>203</v>
      </c>
      <c r="C56" s="225">
        <v>10325</v>
      </c>
      <c r="D56" s="226">
        <v>958.42455690072643</v>
      </c>
      <c r="E56" s="225">
        <v>61395</v>
      </c>
      <c r="F56" s="226">
        <v>1019.4479348481145</v>
      </c>
      <c r="G56" s="225">
        <v>24409</v>
      </c>
      <c r="H56" s="226">
        <v>630.5906714736368</v>
      </c>
    </row>
    <row r="57" spans="1:233" s="227" customFormat="1" ht="18" customHeight="1">
      <c r="A57" s="205">
        <v>43</v>
      </c>
      <c r="B57" s="224" t="s">
        <v>88</v>
      </c>
      <c r="C57" s="225">
        <v>16326</v>
      </c>
      <c r="D57" s="226">
        <v>1008.8791204214139</v>
      </c>
      <c r="E57" s="225">
        <v>109512</v>
      </c>
      <c r="F57" s="226">
        <v>1118.2839158265758</v>
      </c>
      <c r="G57" s="225">
        <v>39691</v>
      </c>
      <c r="H57" s="226">
        <v>692.10258522083097</v>
      </c>
    </row>
    <row r="58" spans="1:233" s="227" customFormat="1" ht="18" hidden="1" customHeight="1">
      <c r="A58" s="205"/>
      <c r="B58" s="224"/>
      <c r="C58" s="225"/>
      <c r="D58" s="226"/>
      <c r="E58" s="225"/>
      <c r="F58" s="226"/>
      <c r="G58" s="225"/>
      <c r="H58" s="226"/>
    </row>
    <row r="59" spans="1:233" s="223" customFormat="1" ht="18" customHeight="1">
      <c r="A59" s="205"/>
      <c r="B59" s="218" t="s">
        <v>89</v>
      </c>
      <c r="C59" s="219">
        <v>95644</v>
      </c>
      <c r="D59" s="220">
        <v>934.60111956839921</v>
      </c>
      <c r="E59" s="219">
        <v>621488</v>
      </c>
      <c r="F59" s="220">
        <v>1067.6504057037303</v>
      </c>
      <c r="G59" s="219">
        <v>242147</v>
      </c>
      <c r="H59" s="220">
        <v>684.86266928766395</v>
      </c>
      <c r="I59" s="221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2"/>
      <c r="CX59" s="222"/>
      <c r="CY59" s="222"/>
      <c r="CZ59" s="222"/>
      <c r="DA59" s="222"/>
      <c r="DB59" s="222"/>
      <c r="DC59" s="222"/>
      <c r="DD59" s="222"/>
      <c r="DE59" s="222"/>
      <c r="DF59" s="222"/>
      <c r="DG59" s="222"/>
      <c r="DH59" s="222"/>
      <c r="DI59" s="222"/>
      <c r="DJ59" s="222"/>
      <c r="DK59" s="222"/>
      <c r="DL59" s="222"/>
      <c r="DM59" s="222"/>
      <c r="DN59" s="222"/>
      <c r="DO59" s="222"/>
      <c r="DP59" s="222"/>
      <c r="DQ59" s="222"/>
      <c r="DR59" s="222"/>
      <c r="DS59" s="222"/>
      <c r="DT59" s="222"/>
      <c r="DU59" s="222"/>
      <c r="DV59" s="222"/>
      <c r="DW59" s="222"/>
      <c r="DX59" s="222"/>
      <c r="DY59" s="222"/>
      <c r="DZ59" s="222"/>
      <c r="EA59" s="222"/>
      <c r="EB59" s="222"/>
      <c r="EC59" s="222"/>
      <c r="ED59" s="222"/>
      <c r="EE59" s="222"/>
      <c r="EF59" s="222"/>
      <c r="EG59" s="222"/>
      <c r="EH59" s="222"/>
      <c r="EI59" s="222"/>
      <c r="EJ59" s="222"/>
      <c r="EK59" s="222"/>
      <c r="EL59" s="222"/>
      <c r="EM59" s="222"/>
      <c r="EN59" s="222"/>
      <c r="EO59" s="222"/>
      <c r="EP59" s="222"/>
      <c r="EQ59" s="222"/>
      <c r="ER59" s="222"/>
      <c r="ES59" s="222"/>
      <c r="ET59" s="222"/>
      <c r="EU59" s="222"/>
      <c r="EV59" s="222"/>
      <c r="EW59" s="222"/>
      <c r="EX59" s="222"/>
      <c r="EY59" s="222"/>
      <c r="EZ59" s="222"/>
      <c r="FA59" s="222"/>
      <c r="FB59" s="222"/>
      <c r="FC59" s="222"/>
      <c r="FD59" s="222"/>
      <c r="FE59" s="222"/>
      <c r="FF59" s="222"/>
      <c r="FG59" s="222"/>
      <c r="FH59" s="222"/>
      <c r="FI59" s="222"/>
      <c r="FJ59" s="222"/>
      <c r="FK59" s="222"/>
      <c r="FL59" s="222"/>
      <c r="FM59" s="222"/>
      <c r="FN59" s="222"/>
      <c r="FO59" s="222"/>
      <c r="FP59" s="222"/>
      <c r="FQ59" s="222"/>
      <c r="FR59" s="222"/>
      <c r="FS59" s="222"/>
      <c r="FT59" s="222"/>
      <c r="FU59" s="222"/>
      <c r="FV59" s="222"/>
      <c r="FW59" s="222"/>
      <c r="FX59" s="222"/>
      <c r="FY59" s="222"/>
      <c r="FZ59" s="222"/>
      <c r="GA59" s="222"/>
      <c r="GB59" s="222"/>
      <c r="GC59" s="222"/>
      <c r="GD59" s="222"/>
      <c r="GE59" s="222"/>
      <c r="GF59" s="222"/>
      <c r="GG59" s="222"/>
      <c r="GH59" s="222"/>
      <c r="GI59" s="222"/>
      <c r="GJ59" s="222"/>
      <c r="GK59" s="222"/>
      <c r="GL59" s="222"/>
      <c r="GM59" s="222"/>
      <c r="GN59" s="222"/>
      <c r="GO59" s="222"/>
      <c r="GP59" s="222"/>
      <c r="GQ59" s="222"/>
      <c r="GR59" s="222"/>
      <c r="GS59" s="222"/>
      <c r="GT59" s="222"/>
      <c r="GU59" s="222"/>
      <c r="GV59" s="222"/>
      <c r="GW59" s="222"/>
      <c r="GX59" s="222"/>
      <c r="GY59" s="222"/>
      <c r="GZ59" s="222"/>
      <c r="HA59" s="222"/>
      <c r="HB59" s="222"/>
      <c r="HC59" s="222"/>
      <c r="HD59" s="222"/>
      <c r="HE59" s="222"/>
      <c r="HF59" s="222"/>
      <c r="HG59" s="222"/>
      <c r="HH59" s="222"/>
      <c r="HI59" s="222"/>
      <c r="HJ59" s="222"/>
      <c r="HK59" s="222"/>
      <c r="HL59" s="222"/>
      <c r="HM59" s="222"/>
      <c r="HN59" s="222"/>
      <c r="HO59" s="222"/>
      <c r="HP59" s="222"/>
      <c r="HQ59" s="222"/>
      <c r="HR59" s="222"/>
      <c r="HS59" s="222"/>
      <c r="HT59" s="222"/>
      <c r="HU59" s="222"/>
      <c r="HV59" s="222"/>
      <c r="HW59" s="222"/>
      <c r="HX59" s="222"/>
      <c r="HY59" s="222"/>
    </row>
    <row r="60" spans="1:233" s="227" customFormat="1" ht="18" customHeight="1">
      <c r="A60" s="205">
        <v>3</v>
      </c>
      <c r="B60" s="224" t="s">
        <v>90</v>
      </c>
      <c r="C60" s="225">
        <v>23255</v>
      </c>
      <c r="D60" s="226">
        <v>883.98434745216082</v>
      </c>
      <c r="E60" s="225">
        <v>205435</v>
      </c>
      <c r="F60" s="226">
        <v>995.248586608903</v>
      </c>
      <c r="G60" s="225">
        <v>79725</v>
      </c>
      <c r="H60" s="226">
        <v>662.95794167450606</v>
      </c>
    </row>
    <row r="61" spans="1:233" s="227" customFormat="1" ht="18" customHeight="1">
      <c r="A61" s="205">
        <v>12</v>
      </c>
      <c r="B61" s="224" t="s">
        <v>91</v>
      </c>
      <c r="C61" s="225">
        <v>13181</v>
      </c>
      <c r="D61" s="226">
        <v>949.45094454138552</v>
      </c>
      <c r="E61" s="225">
        <v>84540</v>
      </c>
      <c r="F61" s="226">
        <v>1013.6375088715401</v>
      </c>
      <c r="G61" s="225">
        <v>30078</v>
      </c>
      <c r="H61" s="226">
        <v>654.28514462397777</v>
      </c>
    </row>
    <row r="62" spans="1:233" s="227" customFormat="1" ht="18" customHeight="1">
      <c r="A62" s="205">
        <v>46</v>
      </c>
      <c r="B62" s="224" t="s">
        <v>92</v>
      </c>
      <c r="C62" s="225">
        <v>59208</v>
      </c>
      <c r="D62" s="226">
        <v>951.17586441021479</v>
      </c>
      <c r="E62" s="225">
        <v>331513</v>
      </c>
      <c r="F62" s="226">
        <v>1126.2909959790416</v>
      </c>
      <c r="G62" s="225">
        <v>132344</v>
      </c>
      <c r="H62" s="226">
        <v>705.00763389348981</v>
      </c>
    </row>
    <row r="63" spans="1:233" s="227" customFormat="1" ht="18" hidden="1" customHeight="1">
      <c r="A63" s="205"/>
      <c r="B63" s="224"/>
      <c r="C63" s="225"/>
      <c r="D63" s="226"/>
      <c r="E63" s="225"/>
      <c r="F63" s="226"/>
      <c r="G63" s="225"/>
      <c r="H63" s="226"/>
    </row>
    <row r="64" spans="1:233" s="223" customFormat="1" ht="18" customHeight="1">
      <c r="A64" s="205"/>
      <c r="B64" s="218" t="s">
        <v>93</v>
      </c>
      <c r="C64" s="219">
        <v>27133</v>
      </c>
      <c r="D64" s="220">
        <v>830.72252128404523</v>
      </c>
      <c r="E64" s="219">
        <v>129790</v>
      </c>
      <c r="F64" s="220">
        <v>966.87033523383923</v>
      </c>
      <c r="G64" s="219">
        <v>60339</v>
      </c>
      <c r="H64" s="220">
        <v>669.99726942773327</v>
      </c>
      <c r="I64" s="221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2"/>
      <c r="CX64" s="222"/>
      <c r="CY64" s="222"/>
      <c r="CZ64" s="222"/>
      <c r="DA64" s="222"/>
      <c r="DB64" s="222"/>
      <c r="DC64" s="222"/>
      <c r="DD64" s="222"/>
      <c r="DE64" s="222"/>
      <c r="DF64" s="222"/>
      <c r="DG64" s="222"/>
      <c r="DH64" s="222"/>
      <c r="DI64" s="222"/>
      <c r="DJ64" s="222"/>
      <c r="DK64" s="222"/>
      <c r="DL64" s="222"/>
      <c r="DM64" s="222"/>
      <c r="DN64" s="222"/>
      <c r="DO64" s="222"/>
      <c r="DP64" s="222"/>
      <c r="DQ64" s="222"/>
      <c r="DR64" s="222"/>
      <c r="DS64" s="222"/>
      <c r="DT64" s="222"/>
      <c r="DU64" s="222"/>
      <c r="DV64" s="222"/>
      <c r="DW64" s="222"/>
      <c r="DX64" s="222"/>
      <c r="DY64" s="222"/>
      <c r="DZ64" s="222"/>
      <c r="EA64" s="222"/>
      <c r="EB64" s="222"/>
      <c r="EC64" s="222"/>
      <c r="ED64" s="222"/>
      <c r="EE64" s="222"/>
      <c r="EF64" s="222"/>
      <c r="EG64" s="222"/>
      <c r="EH64" s="222"/>
      <c r="EI64" s="222"/>
      <c r="EJ64" s="222"/>
      <c r="EK64" s="222"/>
      <c r="EL64" s="222"/>
      <c r="EM64" s="222"/>
      <c r="EN64" s="222"/>
      <c r="EO64" s="222"/>
      <c r="EP64" s="222"/>
      <c r="EQ64" s="222"/>
      <c r="ER64" s="222"/>
      <c r="ES64" s="222"/>
      <c r="ET64" s="222"/>
      <c r="EU64" s="222"/>
      <c r="EV64" s="222"/>
      <c r="EW64" s="222"/>
      <c r="EX64" s="222"/>
      <c r="EY64" s="222"/>
      <c r="EZ64" s="222"/>
      <c r="FA64" s="222"/>
      <c r="FB64" s="222"/>
      <c r="FC64" s="222"/>
      <c r="FD64" s="222"/>
      <c r="FE64" s="222"/>
      <c r="FF64" s="222"/>
      <c r="FG64" s="222"/>
      <c r="FH64" s="222"/>
      <c r="FI64" s="222"/>
      <c r="FJ64" s="222"/>
      <c r="FK64" s="222"/>
      <c r="FL64" s="222"/>
      <c r="FM64" s="222"/>
      <c r="FN64" s="222"/>
      <c r="FO64" s="222"/>
      <c r="FP64" s="222"/>
      <c r="FQ64" s="222"/>
      <c r="FR64" s="222"/>
      <c r="FS64" s="222"/>
      <c r="FT64" s="222"/>
      <c r="FU64" s="222"/>
      <c r="FV64" s="222"/>
      <c r="FW64" s="222"/>
      <c r="FX64" s="222"/>
      <c r="FY64" s="222"/>
      <c r="FZ64" s="222"/>
      <c r="GA64" s="222"/>
      <c r="GB64" s="222"/>
      <c r="GC64" s="222"/>
      <c r="GD64" s="222"/>
      <c r="GE64" s="222"/>
      <c r="GF64" s="222"/>
      <c r="GG64" s="222"/>
      <c r="GH64" s="222"/>
      <c r="GI64" s="222"/>
      <c r="GJ64" s="222"/>
      <c r="GK64" s="222"/>
      <c r="GL64" s="222"/>
      <c r="GM64" s="222"/>
      <c r="GN64" s="222"/>
      <c r="GO64" s="222"/>
      <c r="GP64" s="222"/>
      <c r="GQ64" s="222"/>
      <c r="GR64" s="222"/>
      <c r="GS64" s="222"/>
      <c r="GT64" s="222"/>
      <c r="GU64" s="222"/>
      <c r="GV64" s="222"/>
      <c r="GW64" s="222"/>
      <c r="GX64" s="222"/>
      <c r="GY64" s="222"/>
      <c r="GZ64" s="222"/>
      <c r="HA64" s="222"/>
      <c r="HB64" s="222"/>
      <c r="HC64" s="222"/>
      <c r="HD64" s="222"/>
      <c r="HE64" s="222"/>
      <c r="HF64" s="222"/>
      <c r="HG64" s="222"/>
      <c r="HH64" s="222"/>
      <c r="HI64" s="222"/>
      <c r="HJ64" s="222"/>
      <c r="HK64" s="222"/>
      <c r="HL64" s="222"/>
      <c r="HM64" s="222"/>
      <c r="HN64" s="222"/>
      <c r="HO64" s="222"/>
      <c r="HP64" s="222"/>
      <c r="HQ64" s="222"/>
      <c r="HR64" s="222"/>
      <c r="HS64" s="222"/>
      <c r="HT64" s="222"/>
      <c r="HU64" s="222"/>
      <c r="HV64" s="222"/>
      <c r="HW64" s="222"/>
      <c r="HX64" s="222"/>
      <c r="HY64" s="222"/>
    </row>
    <row r="65" spans="1:233" s="227" customFormat="1" ht="18" customHeight="1">
      <c r="A65" s="205">
        <v>6</v>
      </c>
      <c r="B65" s="224" t="s">
        <v>94</v>
      </c>
      <c r="C65" s="225">
        <v>16702</v>
      </c>
      <c r="D65" s="226">
        <v>825.21201772242853</v>
      </c>
      <c r="E65" s="225">
        <v>73411</v>
      </c>
      <c r="F65" s="226">
        <v>980.98800316028928</v>
      </c>
      <c r="G65" s="225">
        <v>35969</v>
      </c>
      <c r="H65" s="226">
        <v>686.76157496733299</v>
      </c>
    </row>
    <row r="66" spans="1:233" s="227" customFormat="1" ht="18" customHeight="1">
      <c r="A66" s="205">
        <v>10</v>
      </c>
      <c r="B66" s="224" t="s">
        <v>95</v>
      </c>
      <c r="C66" s="225">
        <v>10431</v>
      </c>
      <c r="D66" s="226">
        <v>839.54587767232294</v>
      </c>
      <c r="E66" s="225">
        <v>56379</v>
      </c>
      <c r="F66" s="226">
        <v>948.48774384079184</v>
      </c>
      <c r="G66" s="225">
        <v>24370</v>
      </c>
      <c r="H66" s="226">
        <v>645.25392490767331</v>
      </c>
    </row>
    <row r="67" spans="1:233" s="227" customFormat="1" ht="18" hidden="1" customHeight="1">
      <c r="A67" s="205"/>
      <c r="B67" s="224"/>
      <c r="C67" s="225"/>
      <c r="D67" s="226"/>
      <c r="E67" s="225"/>
      <c r="F67" s="226"/>
      <c r="G67" s="225"/>
      <c r="H67" s="226"/>
    </row>
    <row r="68" spans="1:233" s="223" customFormat="1" ht="18" customHeight="1">
      <c r="A68" s="205"/>
      <c r="B68" s="218" t="s">
        <v>96</v>
      </c>
      <c r="C68" s="219">
        <v>69281</v>
      </c>
      <c r="D68" s="220">
        <v>892.08428486886703</v>
      </c>
      <c r="E68" s="219">
        <v>479089</v>
      </c>
      <c r="F68" s="220">
        <v>982.2667003834365</v>
      </c>
      <c r="G68" s="219">
        <v>185583</v>
      </c>
      <c r="H68" s="220">
        <v>614.12870715528879</v>
      </c>
      <c r="I68" s="221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2"/>
      <c r="CT68" s="222"/>
      <c r="CU68" s="222"/>
      <c r="CV68" s="222"/>
      <c r="CW68" s="222"/>
      <c r="CX68" s="222"/>
      <c r="CY68" s="222"/>
      <c r="CZ68" s="222"/>
      <c r="DA68" s="222"/>
      <c r="DB68" s="222"/>
      <c r="DC68" s="222"/>
      <c r="DD68" s="222"/>
      <c r="DE68" s="222"/>
      <c r="DF68" s="222"/>
      <c r="DG68" s="222"/>
      <c r="DH68" s="222"/>
      <c r="DI68" s="222"/>
      <c r="DJ68" s="222"/>
      <c r="DK68" s="222"/>
      <c r="DL68" s="222"/>
      <c r="DM68" s="222"/>
      <c r="DN68" s="222"/>
      <c r="DO68" s="222"/>
      <c r="DP68" s="222"/>
      <c r="DQ68" s="222"/>
      <c r="DR68" s="222"/>
      <c r="DS68" s="222"/>
      <c r="DT68" s="222"/>
      <c r="DU68" s="222"/>
      <c r="DV68" s="222"/>
      <c r="DW68" s="222"/>
      <c r="DX68" s="222"/>
      <c r="DY68" s="222"/>
      <c r="DZ68" s="222"/>
      <c r="EA68" s="222"/>
      <c r="EB68" s="222"/>
      <c r="EC68" s="222"/>
      <c r="ED68" s="222"/>
      <c r="EE68" s="222"/>
      <c r="EF68" s="222"/>
      <c r="EG68" s="222"/>
      <c r="EH68" s="222"/>
      <c r="EI68" s="222"/>
      <c r="EJ68" s="222"/>
      <c r="EK68" s="222"/>
      <c r="EL68" s="222"/>
      <c r="EM68" s="222"/>
      <c r="EN68" s="222"/>
      <c r="EO68" s="222"/>
      <c r="EP68" s="222"/>
      <c r="EQ68" s="222"/>
      <c r="ER68" s="222"/>
      <c r="ES68" s="222"/>
      <c r="ET68" s="222"/>
      <c r="EU68" s="222"/>
      <c r="EV68" s="222"/>
      <c r="EW68" s="222"/>
      <c r="EX68" s="222"/>
      <c r="EY68" s="222"/>
      <c r="EZ68" s="222"/>
      <c r="FA68" s="222"/>
      <c r="FB68" s="222"/>
      <c r="FC68" s="222"/>
      <c r="FD68" s="222"/>
      <c r="FE68" s="222"/>
      <c r="FF68" s="222"/>
      <c r="FG68" s="222"/>
      <c r="FH68" s="222"/>
      <c r="FI68" s="222"/>
      <c r="FJ68" s="222"/>
      <c r="FK68" s="222"/>
      <c r="FL68" s="222"/>
      <c r="FM68" s="222"/>
      <c r="FN68" s="222"/>
      <c r="FO68" s="222"/>
      <c r="FP68" s="222"/>
      <c r="FQ68" s="222"/>
      <c r="FR68" s="222"/>
      <c r="FS68" s="222"/>
      <c r="FT68" s="222"/>
      <c r="FU68" s="222"/>
      <c r="FV68" s="222"/>
      <c r="FW68" s="222"/>
      <c r="FX68" s="222"/>
      <c r="FY68" s="222"/>
      <c r="FZ68" s="222"/>
      <c r="GA68" s="222"/>
      <c r="GB68" s="222"/>
      <c r="GC68" s="222"/>
      <c r="GD68" s="222"/>
      <c r="GE68" s="222"/>
      <c r="GF68" s="222"/>
      <c r="GG68" s="222"/>
      <c r="GH68" s="222"/>
      <c r="GI68" s="222"/>
      <c r="GJ68" s="222"/>
      <c r="GK68" s="222"/>
      <c r="GL68" s="222"/>
      <c r="GM68" s="222"/>
      <c r="GN68" s="222"/>
      <c r="GO68" s="222"/>
      <c r="GP68" s="222"/>
      <c r="GQ68" s="222"/>
      <c r="GR68" s="222"/>
      <c r="GS68" s="222"/>
      <c r="GT68" s="222"/>
      <c r="GU68" s="222"/>
      <c r="GV68" s="222"/>
      <c r="GW68" s="222"/>
      <c r="GX68" s="222"/>
      <c r="GY68" s="222"/>
      <c r="GZ68" s="222"/>
      <c r="HA68" s="222"/>
      <c r="HB68" s="222"/>
      <c r="HC68" s="222"/>
      <c r="HD68" s="222"/>
      <c r="HE68" s="222"/>
      <c r="HF68" s="222"/>
      <c r="HG68" s="222"/>
      <c r="HH68" s="222"/>
      <c r="HI68" s="222"/>
      <c r="HJ68" s="222"/>
      <c r="HK68" s="222"/>
      <c r="HL68" s="222"/>
      <c r="HM68" s="222"/>
      <c r="HN68" s="222"/>
      <c r="HO68" s="222"/>
      <c r="HP68" s="222"/>
      <c r="HQ68" s="222"/>
      <c r="HR68" s="222"/>
      <c r="HS68" s="222"/>
      <c r="HT68" s="222"/>
      <c r="HU68" s="222"/>
      <c r="HV68" s="222"/>
      <c r="HW68" s="222"/>
      <c r="HX68" s="222"/>
      <c r="HY68" s="222"/>
    </row>
    <row r="69" spans="1:233" s="227" customFormat="1" ht="18" customHeight="1">
      <c r="A69" s="205">
        <v>15</v>
      </c>
      <c r="B69" s="224" t="s">
        <v>198</v>
      </c>
      <c r="C69" s="225">
        <v>25430</v>
      </c>
      <c r="D69" s="226">
        <v>897.17085686197402</v>
      </c>
      <c r="E69" s="225">
        <v>187596</v>
      </c>
      <c r="F69" s="226">
        <v>1039.1959223544211</v>
      </c>
      <c r="G69" s="225">
        <v>74298</v>
      </c>
      <c r="H69" s="226">
        <v>653.42702454978598</v>
      </c>
    </row>
    <row r="70" spans="1:233" s="227" customFormat="1" ht="18" customHeight="1">
      <c r="A70" s="205">
        <v>27</v>
      </c>
      <c r="B70" s="224" t="s">
        <v>97</v>
      </c>
      <c r="C70" s="225">
        <v>10585</v>
      </c>
      <c r="D70" s="226">
        <v>873.71052810581011</v>
      </c>
      <c r="E70" s="225">
        <v>72490</v>
      </c>
      <c r="F70" s="226">
        <v>867.71666202234815</v>
      </c>
      <c r="G70" s="225">
        <v>28136</v>
      </c>
      <c r="H70" s="226">
        <v>527.29225582883134</v>
      </c>
    </row>
    <row r="71" spans="1:233" s="227" customFormat="1" ht="18" customHeight="1">
      <c r="A71" s="205">
        <v>32</v>
      </c>
      <c r="B71" s="224" t="s">
        <v>199</v>
      </c>
      <c r="C71" s="225">
        <v>10886</v>
      </c>
      <c r="D71" s="226">
        <v>908.33568620246183</v>
      </c>
      <c r="E71" s="225">
        <v>67183</v>
      </c>
      <c r="F71" s="226">
        <v>818.39934254201194</v>
      </c>
      <c r="G71" s="225">
        <v>25034</v>
      </c>
      <c r="H71" s="226">
        <v>536.32966525525285</v>
      </c>
    </row>
    <row r="72" spans="1:233" s="227" customFormat="1" ht="18" customHeight="1">
      <c r="A72" s="205">
        <v>36</v>
      </c>
      <c r="B72" s="224" t="s">
        <v>98</v>
      </c>
      <c r="C72" s="225">
        <v>22380</v>
      </c>
      <c r="D72" s="226">
        <v>887.08973324396788</v>
      </c>
      <c r="E72" s="225">
        <v>151820</v>
      </c>
      <c r="F72" s="226">
        <v>1039.1310045448556</v>
      </c>
      <c r="G72" s="225">
        <v>58115</v>
      </c>
      <c r="H72" s="226">
        <v>639.44171109007982</v>
      </c>
    </row>
    <row r="73" spans="1:233" s="227" customFormat="1" ht="18" hidden="1" customHeight="1">
      <c r="A73" s="205"/>
      <c r="B73" s="224"/>
      <c r="C73" s="225"/>
      <c r="D73" s="226"/>
      <c r="E73" s="225"/>
      <c r="F73" s="226"/>
      <c r="G73" s="225"/>
      <c r="H73" s="226"/>
    </row>
    <row r="74" spans="1:233" s="223" customFormat="1" ht="18" customHeight="1">
      <c r="A74" s="205">
        <v>28</v>
      </c>
      <c r="B74" s="218" t="s">
        <v>99</v>
      </c>
      <c r="C74" s="219">
        <v>82571</v>
      </c>
      <c r="D74" s="220">
        <v>1067.543442491916</v>
      </c>
      <c r="E74" s="219">
        <v>780763</v>
      </c>
      <c r="F74" s="220">
        <v>1364.9923031701042</v>
      </c>
      <c r="G74" s="219">
        <v>267912</v>
      </c>
      <c r="H74" s="220">
        <v>835.61905364448023</v>
      </c>
      <c r="I74" s="221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2"/>
      <c r="CT74" s="222"/>
      <c r="CU74" s="222"/>
      <c r="CV74" s="222"/>
      <c r="CW74" s="222"/>
      <c r="CX74" s="222"/>
      <c r="CY74" s="222"/>
      <c r="CZ74" s="222"/>
      <c r="DA74" s="222"/>
      <c r="DB74" s="222"/>
      <c r="DC74" s="222"/>
      <c r="DD74" s="222"/>
      <c r="DE74" s="222"/>
      <c r="DF74" s="222"/>
      <c r="DG74" s="222"/>
      <c r="DH74" s="222"/>
      <c r="DI74" s="222"/>
      <c r="DJ74" s="222"/>
      <c r="DK74" s="222"/>
      <c r="DL74" s="222"/>
      <c r="DM74" s="222"/>
      <c r="DN74" s="222"/>
      <c r="DO74" s="222"/>
      <c r="DP74" s="222"/>
      <c r="DQ74" s="222"/>
      <c r="DR74" s="222"/>
      <c r="DS74" s="222"/>
      <c r="DT74" s="222"/>
      <c r="DU74" s="222"/>
      <c r="DV74" s="222"/>
      <c r="DW74" s="222"/>
      <c r="DX74" s="222"/>
      <c r="DY74" s="222"/>
      <c r="DZ74" s="222"/>
      <c r="EA74" s="222"/>
      <c r="EB74" s="222"/>
      <c r="EC74" s="222"/>
      <c r="ED74" s="222"/>
      <c r="EE74" s="222"/>
      <c r="EF74" s="222"/>
      <c r="EG74" s="222"/>
      <c r="EH74" s="222"/>
      <c r="EI74" s="222"/>
      <c r="EJ74" s="222"/>
      <c r="EK74" s="222"/>
      <c r="EL74" s="222"/>
      <c r="EM74" s="222"/>
      <c r="EN74" s="222"/>
      <c r="EO74" s="222"/>
      <c r="EP74" s="222"/>
      <c r="EQ74" s="222"/>
      <c r="ER74" s="222"/>
      <c r="ES74" s="222"/>
      <c r="ET74" s="222"/>
      <c r="EU74" s="222"/>
      <c r="EV74" s="222"/>
      <c r="EW74" s="222"/>
      <c r="EX74" s="222"/>
      <c r="EY74" s="222"/>
      <c r="EZ74" s="222"/>
      <c r="FA74" s="222"/>
      <c r="FB74" s="222"/>
      <c r="FC74" s="222"/>
      <c r="FD74" s="222"/>
      <c r="FE74" s="222"/>
      <c r="FF74" s="222"/>
      <c r="FG74" s="222"/>
      <c r="FH74" s="222"/>
      <c r="FI74" s="222"/>
      <c r="FJ74" s="222"/>
      <c r="FK74" s="222"/>
      <c r="FL74" s="222"/>
      <c r="FM74" s="222"/>
      <c r="FN74" s="222"/>
      <c r="FO74" s="222"/>
      <c r="FP74" s="222"/>
      <c r="FQ74" s="222"/>
      <c r="FR74" s="222"/>
      <c r="FS74" s="222"/>
      <c r="FT74" s="222"/>
      <c r="FU74" s="222"/>
      <c r="FV74" s="222"/>
      <c r="FW74" s="222"/>
      <c r="FX74" s="222"/>
      <c r="FY74" s="222"/>
      <c r="FZ74" s="222"/>
      <c r="GA74" s="222"/>
      <c r="GB74" s="222"/>
      <c r="GC74" s="222"/>
      <c r="GD74" s="222"/>
      <c r="GE74" s="222"/>
      <c r="GF74" s="222"/>
      <c r="GG74" s="222"/>
      <c r="GH74" s="222"/>
      <c r="GI74" s="222"/>
      <c r="GJ74" s="222"/>
      <c r="GK74" s="222"/>
      <c r="GL74" s="222"/>
      <c r="GM74" s="222"/>
      <c r="GN74" s="222"/>
      <c r="GO74" s="222"/>
      <c r="GP74" s="222"/>
      <c r="GQ74" s="222"/>
      <c r="GR74" s="222"/>
      <c r="GS74" s="222"/>
      <c r="GT74" s="222"/>
      <c r="GU74" s="222"/>
      <c r="GV74" s="222"/>
      <c r="GW74" s="222"/>
      <c r="GX74" s="222"/>
      <c r="GY74" s="222"/>
      <c r="GZ74" s="222"/>
      <c r="HA74" s="222"/>
      <c r="HB74" s="222"/>
      <c r="HC74" s="222"/>
      <c r="HD74" s="222"/>
      <c r="HE74" s="222"/>
      <c r="HF74" s="222"/>
      <c r="HG74" s="222"/>
      <c r="HH74" s="222"/>
      <c r="HI74" s="222"/>
      <c r="HJ74" s="222"/>
      <c r="HK74" s="222"/>
      <c r="HL74" s="222"/>
      <c r="HM74" s="222"/>
      <c r="HN74" s="222"/>
      <c r="HO74" s="222"/>
      <c r="HP74" s="222"/>
      <c r="HQ74" s="222"/>
      <c r="HR74" s="222"/>
      <c r="HS74" s="222"/>
      <c r="HT74" s="222"/>
      <c r="HU74" s="222"/>
      <c r="HV74" s="222"/>
      <c r="HW74" s="222"/>
      <c r="HX74" s="222"/>
      <c r="HY74" s="222"/>
    </row>
    <row r="75" spans="1:233" s="223" customFormat="1" ht="18" hidden="1" customHeight="1">
      <c r="A75" s="205"/>
      <c r="B75" s="218"/>
      <c r="C75" s="219"/>
      <c r="D75" s="220"/>
      <c r="E75" s="219"/>
      <c r="F75" s="220"/>
      <c r="G75" s="219"/>
      <c r="H75" s="220"/>
      <c r="I75" s="221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2"/>
      <c r="CS75" s="222"/>
      <c r="CT75" s="222"/>
      <c r="CU75" s="222"/>
      <c r="CV75" s="222"/>
      <c r="CW75" s="222"/>
      <c r="CX75" s="222"/>
      <c r="CY75" s="222"/>
      <c r="CZ75" s="222"/>
      <c r="DA75" s="222"/>
      <c r="DB75" s="222"/>
      <c r="DC75" s="222"/>
      <c r="DD75" s="222"/>
      <c r="DE75" s="222"/>
      <c r="DF75" s="222"/>
      <c r="DG75" s="222"/>
      <c r="DH75" s="222"/>
      <c r="DI75" s="222"/>
      <c r="DJ75" s="222"/>
      <c r="DK75" s="222"/>
      <c r="DL75" s="222"/>
      <c r="DM75" s="222"/>
      <c r="DN75" s="222"/>
      <c r="DO75" s="222"/>
      <c r="DP75" s="222"/>
      <c r="DQ75" s="222"/>
      <c r="DR75" s="222"/>
      <c r="DS75" s="222"/>
      <c r="DT75" s="222"/>
      <c r="DU75" s="222"/>
      <c r="DV75" s="222"/>
      <c r="DW75" s="222"/>
      <c r="DX75" s="222"/>
      <c r="DY75" s="222"/>
      <c r="DZ75" s="222"/>
      <c r="EA75" s="222"/>
      <c r="EB75" s="222"/>
      <c r="EC75" s="222"/>
      <c r="ED75" s="222"/>
      <c r="EE75" s="222"/>
      <c r="EF75" s="222"/>
      <c r="EG75" s="222"/>
      <c r="EH75" s="222"/>
      <c r="EI75" s="222"/>
      <c r="EJ75" s="222"/>
      <c r="EK75" s="222"/>
      <c r="EL75" s="222"/>
      <c r="EM75" s="222"/>
      <c r="EN75" s="222"/>
      <c r="EO75" s="222"/>
      <c r="EP75" s="222"/>
      <c r="EQ75" s="222"/>
      <c r="ER75" s="222"/>
      <c r="ES75" s="222"/>
      <c r="ET75" s="222"/>
      <c r="EU75" s="222"/>
      <c r="EV75" s="222"/>
      <c r="EW75" s="222"/>
      <c r="EX75" s="222"/>
      <c r="EY75" s="222"/>
      <c r="EZ75" s="222"/>
      <c r="FA75" s="222"/>
      <c r="FB75" s="222"/>
      <c r="FC75" s="222"/>
      <c r="FD75" s="222"/>
      <c r="FE75" s="222"/>
      <c r="FF75" s="222"/>
      <c r="FG75" s="222"/>
      <c r="FH75" s="222"/>
      <c r="FI75" s="222"/>
      <c r="FJ75" s="222"/>
      <c r="FK75" s="222"/>
      <c r="FL75" s="222"/>
      <c r="FM75" s="222"/>
      <c r="FN75" s="222"/>
      <c r="FO75" s="222"/>
      <c r="FP75" s="222"/>
      <c r="FQ75" s="222"/>
      <c r="FR75" s="222"/>
      <c r="FS75" s="222"/>
      <c r="FT75" s="222"/>
      <c r="FU75" s="222"/>
      <c r="FV75" s="222"/>
      <c r="FW75" s="222"/>
      <c r="FX75" s="222"/>
      <c r="FY75" s="222"/>
      <c r="FZ75" s="222"/>
      <c r="GA75" s="222"/>
      <c r="GB75" s="222"/>
      <c r="GC75" s="222"/>
      <c r="GD75" s="222"/>
      <c r="GE75" s="222"/>
      <c r="GF75" s="222"/>
      <c r="GG75" s="222"/>
      <c r="GH75" s="222"/>
      <c r="GI75" s="222"/>
      <c r="GJ75" s="222"/>
      <c r="GK75" s="222"/>
      <c r="GL75" s="222"/>
      <c r="GM75" s="222"/>
      <c r="GN75" s="222"/>
      <c r="GO75" s="222"/>
      <c r="GP75" s="222"/>
      <c r="GQ75" s="222"/>
      <c r="GR75" s="222"/>
      <c r="GS75" s="222"/>
      <c r="GT75" s="222"/>
      <c r="GU75" s="222"/>
      <c r="GV75" s="222"/>
      <c r="GW75" s="222"/>
      <c r="GX75" s="222"/>
      <c r="GY75" s="222"/>
      <c r="GZ75" s="222"/>
      <c r="HA75" s="222"/>
      <c r="HB75" s="222"/>
      <c r="HC75" s="222"/>
      <c r="HD75" s="222"/>
      <c r="HE75" s="222"/>
      <c r="HF75" s="222"/>
      <c r="HG75" s="222"/>
      <c r="HH75" s="222"/>
      <c r="HI75" s="222"/>
      <c r="HJ75" s="222"/>
      <c r="HK75" s="222"/>
      <c r="HL75" s="222"/>
      <c r="HM75" s="222"/>
      <c r="HN75" s="222"/>
      <c r="HO75" s="222"/>
      <c r="HP75" s="222"/>
      <c r="HQ75" s="222"/>
      <c r="HR75" s="222"/>
      <c r="HS75" s="222"/>
      <c r="HT75" s="222"/>
      <c r="HU75" s="222"/>
      <c r="HV75" s="222"/>
      <c r="HW75" s="222"/>
      <c r="HX75" s="222"/>
      <c r="HY75" s="222"/>
    </row>
    <row r="76" spans="1:233" s="223" customFormat="1" ht="18" customHeight="1">
      <c r="A76" s="205">
        <v>30</v>
      </c>
      <c r="B76" s="218" t="s">
        <v>100</v>
      </c>
      <c r="C76" s="219">
        <v>30719</v>
      </c>
      <c r="D76" s="220">
        <v>886.24206419479799</v>
      </c>
      <c r="E76" s="219">
        <v>144527</v>
      </c>
      <c r="F76" s="220">
        <v>1036.99151750192</v>
      </c>
      <c r="G76" s="219">
        <v>61651</v>
      </c>
      <c r="H76" s="220">
        <v>666.26269630662921</v>
      </c>
      <c r="I76" s="221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2"/>
      <c r="CS76" s="222"/>
      <c r="CT76" s="222"/>
      <c r="CU76" s="222"/>
      <c r="CV76" s="222"/>
      <c r="CW76" s="222"/>
      <c r="CX76" s="222"/>
      <c r="CY76" s="222"/>
      <c r="CZ76" s="222"/>
      <c r="DA76" s="222"/>
      <c r="DB76" s="222"/>
      <c r="DC76" s="222"/>
      <c r="DD76" s="222"/>
      <c r="DE76" s="222"/>
      <c r="DF76" s="222"/>
      <c r="DG76" s="222"/>
      <c r="DH76" s="222"/>
      <c r="DI76" s="222"/>
      <c r="DJ76" s="222"/>
      <c r="DK76" s="222"/>
      <c r="DL76" s="222"/>
      <c r="DM76" s="222"/>
      <c r="DN76" s="222"/>
      <c r="DO76" s="222"/>
      <c r="DP76" s="222"/>
      <c r="DQ76" s="222"/>
      <c r="DR76" s="222"/>
      <c r="DS76" s="222"/>
      <c r="DT76" s="222"/>
      <c r="DU76" s="222"/>
      <c r="DV76" s="222"/>
      <c r="DW76" s="222"/>
      <c r="DX76" s="222"/>
      <c r="DY76" s="222"/>
      <c r="DZ76" s="222"/>
      <c r="EA76" s="222"/>
      <c r="EB76" s="222"/>
      <c r="EC76" s="222"/>
      <c r="ED76" s="222"/>
      <c r="EE76" s="222"/>
      <c r="EF76" s="222"/>
      <c r="EG76" s="222"/>
      <c r="EH76" s="222"/>
      <c r="EI76" s="222"/>
      <c r="EJ76" s="222"/>
      <c r="EK76" s="222"/>
      <c r="EL76" s="222"/>
      <c r="EM76" s="222"/>
      <c r="EN76" s="222"/>
      <c r="EO76" s="222"/>
      <c r="EP76" s="222"/>
      <c r="EQ76" s="222"/>
      <c r="ER76" s="222"/>
      <c r="ES76" s="222"/>
      <c r="ET76" s="222"/>
      <c r="EU76" s="222"/>
      <c r="EV76" s="222"/>
      <c r="EW76" s="222"/>
      <c r="EX76" s="222"/>
      <c r="EY76" s="222"/>
      <c r="EZ76" s="222"/>
      <c r="FA76" s="222"/>
      <c r="FB76" s="222"/>
      <c r="FC76" s="222"/>
      <c r="FD76" s="222"/>
      <c r="FE76" s="222"/>
      <c r="FF76" s="222"/>
      <c r="FG76" s="222"/>
      <c r="FH76" s="222"/>
      <c r="FI76" s="222"/>
      <c r="FJ76" s="222"/>
      <c r="FK76" s="222"/>
      <c r="FL76" s="222"/>
      <c r="FM76" s="222"/>
      <c r="FN76" s="222"/>
      <c r="FO76" s="222"/>
      <c r="FP76" s="222"/>
      <c r="FQ76" s="222"/>
      <c r="FR76" s="222"/>
      <c r="FS76" s="222"/>
      <c r="FT76" s="222"/>
      <c r="FU76" s="222"/>
      <c r="FV76" s="222"/>
      <c r="FW76" s="222"/>
      <c r="FX76" s="222"/>
      <c r="FY76" s="222"/>
      <c r="FZ76" s="222"/>
      <c r="GA76" s="222"/>
      <c r="GB76" s="222"/>
      <c r="GC76" s="222"/>
      <c r="GD76" s="222"/>
      <c r="GE76" s="222"/>
      <c r="GF76" s="222"/>
      <c r="GG76" s="222"/>
      <c r="GH76" s="222"/>
      <c r="GI76" s="222"/>
      <c r="GJ76" s="222"/>
      <c r="GK76" s="222"/>
      <c r="GL76" s="222"/>
      <c r="GM76" s="222"/>
      <c r="GN76" s="222"/>
      <c r="GO76" s="222"/>
      <c r="GP76" s="222"/>
      <c r="GQ76" s="222"/>
      <c r="GR76" s="222"/>
      <c r="GS76" s="222"/>
      <c r="GT76" s="222"/>
      <c r="GU76" s="222"/>
      <c r="GV76" s="222"/>
      <c r="GW76" s="222"/>
      <c r="GX76" s="222"/>
      <c r="GY76" s="222"/>
      <c r="GZ76" s="222"/>
      <c r="HA76" s="222"/>
      <c r="HB76" s="222"/>
      <c r="HC76" s="222"/>
      <c r="HD76" s="222"/>
      <c r="HE76" s="222"/>
      <c r="HF76" s="222"/>
      <c r="HG76" s="222"/>
      <c r="HH76" s="222"/>
      <c r="HI76" s="222"/>
      <c r="HJ76" s="222"/>
      <c r="HK76" s="222"/>
      <c r="HL76" s="222"/>
      <c r="HM76" s="222"/>
      <c r="HN76" s="222"/>
      <c r="HO76" s="222"/>
      <c r="HP76" s="222"/>
      <c r="HQ76" s="222"/>
      <c r="HR76" s="222"/>
      <c r="HS76" s="222"/>
      <c r="HT76" s="222"/>
      <c r="HU76" s="222"/>
      <c r="HV76" s="222"/>
      <c r="HW76" s="222"/>
      <c r="HX76" s="222"/>
      <c r="HY76" s="222"/>
    </row>
    <row r="77" spans="1:233" s="223" customFormat="1" ht="18" hidden="1" customHeight="1">
      <c r="A77" s="205"/>
      <c r="B77" s="218"/>
      <c r="C77" s="219"/>
      <c r="D77" s="220"/>
      <c r="E77" s="219"/>
      <c r="F77" s="220"/>
      <c r="G77" s="219"/>
      <c r="H77" s="220"/>
      <c r="I77" s="221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2"/>
      <c r="CS77" s="222"/>
      <c r="CT77" s="222"/>
      <c r="CU77" s="222"/>
      <c r="CV77" s="222"/>
      <c r="CW77" s="222"/>
      <c r="CX77" s="222"/>
      <c r="CY77" s="222"/>
      <c r="CZ77" s="222"/>
      <c r="DA77" s="222"/>
      <c r="DB77" s="222"/>
      <c r="DC77" s="222"/>
      <c r="DD77" s="222"/>
      <c r="DE77" s="222"/>
      <c r="DF77" s="222"/>
      <c r="DG77" s="222"/>
      <c r="DH77" s="222"/>
      <c r="DI77" s="222"/>
      <c r="DJ77" s="222"/>
      <c r="DK77" s="222"/>
      <c r="DL77" s="222"/>
      <c r="DM77" s="222"/>
      <c r="DN77" s="222"/>
      <c r="DO77" s="222"/>
      <c r="DP77" s="222"/>
      <c r="DQ77" s="222"/>
      <c r="DR77" s="222"/>
      <c r="DS77" s="222"/>
      <c r="DT77" s="222"/>
      <c r="DU77" s="222"/>
      <c r="DV77" s="222"/>
      <c r="DW77" s="222"/>
      <c r="DX77" s="222"/>
      <c r="DY77" s="222"/>
      <c r="DZ77" s="222"/>
      <c r="EA77" s="222"/>
      <c r="EB77" s="222"/>
      <c r="EC77" s="222"/>
      <c r="ED77" s="222"/>
      <c r="EE77" s="222"/>
      <c r="EF77" s="222"/>
      <c r="EG77" s="222"/>
      <c r="EH77" s="222"/>
      <c r="EI77" s="222"/>
      <c r="EJ77" s="222"/>
      <c r="EK77" s="222"/>
      <c r="EL77" s="222"/>
      <c r="EM77" s="222"/>
      <c r="EN77" s="222"/>
      <c r="EO77" s="222"/>
      <c r="EP77" s="222"/>
      <c r="EQ77" s="222"/>
      <c r="ER77" s="222"/>
      <c r="ES77" s="222"/>
      <c r="ET77" s="222"/>
      <c r="EU77" s="222"/>
      <c r="EV77" s="222"/>
      <c r="EW77" s="222"/>
      <c r="EX77" s="222"/>
      <c r="EY77" s="222"/>
      <c r="EZ77" s="222"/>
      <c r="FA77" s="222"/>
      <c r="FB77" s="222"/>
      <c r="FC77" s="222"/>
      <c r="FD77" s="222"/>
      <c r="FE77" s="222"/>
      <c r="FF77" s="222"/>
      <c r="FG77" s="222"/>
      <c r="FH77" s="222"/>
      <c r="FI77" s="222"/>
      <c r="FJ77" s="222"/>
      <c r="FK77" s="222"/>
      <c r="FL77" s="222"/>
      <c r="FM77" s="222"/>
      <c r="FN77" s="222"/>
      <c r="FO77" s="222"/>
      <c r="FP77" s="222"/>
      <c r="FQ77" s="222"/>
      <c r="FR77" s="222"/>
      <c r="FS77" s="222"/>
      <c r="FT77" s="222"/>
      <c r="FU77" s="222"/>
      <c r="FV77" s="222"/>
      <c r="FW77" s="222"/>
      <c r="FX77" s="222"/>
      <c r="FY77" s="222"/>
      <c r="FZ77" s="222"/>
      <c r="GA77" s="222"/>
      <c r="GB77" s="222"/>
      <c r="GC77" s="222"/>
      <c r="GD77" s="222"/>
      <c r="GE77" s="222"/>
      <c r="GF77" s="222"/>
      <c r="GG77" s="222"/>
      <c r="GH77" s="222"/>
      <c r="GI77" s="222"/>
      <c r="GJ77" s="222"/>
      <c r="GK77" s="222"/>
      <c r="GL77" s="222"/>
      <c r="GM77" s="222"/>
      <c r="GN77" s="222"/>
      <c r="GO77" s="222"/>
      <c r="GP77" s="222"/>
      <c r="GQ77" s="222"/>
      <c r="GR77" s="222"/>
      <c r="GS77" s="222"/>
      <c r="GT77" s="222"/>
      <c r="GU77" s="222"/>
      <c r="GV77" s="222"/>
      <c r="GW77" s="222"/>
      <c r="GX77" s="222"/>
      <c r="GY77" s="222"/>
      <c r="GZ77" s="222"/>
      <c r="HA77" s="222"/>
      <c r="HB77" s="222"/>
      <c r="HC77" s="222"/>
      <c r="HD77" s="222"/>
      <c r="HE77" s="222"/>
      <c r="HF77" s="222"/>
      <c r="HG77" s="222"/>
      <c r="HH77" s="222"/>
      <c r="HI77" s="222"/>
      <c r="HJ77" s="222"/>
      <c r="HK77" s="222"/>
      <c r="HL77" s="222"/>
      <c r="HM77" s="222"/>
      <c r="HN77" s="222"/>
      <c r="HO77" s="222"/>
      <c r="HP77" s="222"/>
      <c r="HQ77" s="222"/>
      <c r="HR77" s="222"/>
      <c r="HS77" s="222"/>
      <c r="HT77" s="222"/>
      <c r="HU77" s="222"/>
      <c r="HV77" s="222"/>
      <c r="HW77" s="222"/>
      <c r="HX77" s="222"/>
      <c r="HY77" s="222"/>
    </row>
    <row r="78" spans="1:233" s="223" customFormat="1" ht="18" customHeight="1">
      <c r="A78" s="205">
        <v>31</v>
      </c>
      <c r="B78" s="218" t="s">
        <v>101</v>
      </c>
      <c r="C78" s="219">
        <v>10595</v>
      </c>
      <c r="D78" s="220">
        <v>1159.7802246342615</v>
      </c>
      <c r="E78" s="219">
        <v>92738</v>
      </c>
      <c r="F78" s="220">
        <v>1319.3331080031917</v>
      </c>
      <c r="G78" s="219">
        <v>29426</v>
      </c>
      <c r="H78" s="220">
        <v>800.79401583633523</v>
      </c>
      <c r="I78" s="221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2"/>
      <c r="CR78" s="222"/>
      <c r="CS78" s="222"/>
      <c r="CT78" s="222"/>
      <c r="CU78" s="222"/>
      <c r="CV78" s="222"/>
      <c r="CW78" s="222"/>
      <c r="CX78" s="222"/>
      <c r="CY78" s="222"/>
      <c r="CZ78" s="222"/>
      <c r="DA78" s="222"/>
      <c r="DB78" s="222"/>
      <c r="DC78" s="222"/>
      <c r="DD78" s="222"/>
      <c r="DE78" s="222"/>
      <c r="DF78" s="222"/>
      <c r="DG78" s="222"/>
      <c r="DH78" s="222"/>
      <c r="DI78" s="222"/>
      <c r="DJ78" s="222"/>
      <c r="DK78" s="222"/>
      <c r="DL78" s="222"/>
      <c r="DM78" s="222"/>
      <c r="DN78" s="222"/>
      <c r="DO78" s="222"/>
      <c r="DP78" s="222"/>
      <c r="DQ78" s="222"/>
      <c r="DR78" s="222"/>
      <c r="DS78" s="222"/>
      <c r="DT78" s="222"/>
      <c r="DU78" s="222"/>
      <c r="DV78" s="222"/>
      <c r="DW78" s="222"/>
      <c r="DX78" s="222"/>
      <c r="DY78" s="222"/>
      <c r="DZ78" s="222"/>
      <c r="EA78" s="222"/>
      <c r="EB78" s="222"/>
      <c r="EC78" s="222"/>
      <c r="ED78" s="222"/>
      <c r="EE78" s="222"/>
      <c r="EF78" s="222"/>
      <c r="EG78" s="222"/>
      <c r="EH78" s="222"/>
      <c r="EI78" s="222"/>
      <c r="EJ78" s="222"/>
      <c r="EK78" s="222"/>
      <c r="EL78" s="222"/>
      <c r="EM78" s="222"/>
      <c r="EN78" s="222"/>
      <c r="EO78" s="222"/>
      <c r="EP78" s="222"/>
      <c r="EQ78" s="222"/>
      <c r="ER78" s="222"/>
      <c r="ES78" s="222"/>
      <c r="ET78" s="222"/>
      <c r="EU78" s="222"/>
      <c r="EV78" s="222"/>
      <c r="EW78" s="222"/>
      <c r="EX78" s="222"/>
      <c r="EY78" s="222"/>
      <c r="EZ78" s="222"/>
      <c r="FA78" s="222"/>
      <c r="FB78" s="222"/>
      <c r="FC78" s="222"/>
      <c r="FD78" s="222"/>
      <c r="FE78" s="222"/>
      <c r="FF78" s="222"/>
      <c r="FG78" s="222"/>
      <c r="FH78" s="222"/>
      <c r="FI78" s="222"/>
      <c r="FJ78" s="222"/>
      <c r="FK78" s="222"/>
      <c r="FL78" s="222"/>
      <c r="FM78" s="222"/>
      <c r="FN78" s="222"/>
      <c r="FO78" s="222"/>
      <c r="FP78" s="222"/>
      <c r="FQ78" s="222"/>
      <c r="FR78" s="222"/>
      <c r="FS78" s="222"/>
      <c r="FT78" s="222"/>
      <c r="FU78" s="222"/>
      <c r="FV78" s="222"/>
      <c r="FW78" s="222"/>
      <c r="FX78" s="222"/>
      <c r="FY78" s="222"/>
      <c r="FZ78" s="222"/>
      <c r="GA78" s="222"/>
      <c r="GB78" s="222"/>
      <c r="GC78" s="222"/>
      <c r="GD78" s="222"/>
      <c r="GE78" s="222"/>
      <c r="GF78" s="222"/>
      <c r="GG78" s="222"/>
      <c r="GH78" s="222"/>
      <c r="GI78" s="222"/>
      <c r="GJ78" s="222"/>
      <c r="GK78" s="222"/>
      <c r="GL78" s="222"/>
      <c r="GM78" s="222"/>
      <c r="GN78" s="222"/>
      <c r="GO78" s="222"/>
      <c r="GP78" s="222"/>
      <c r="GQ78" s="222"/>
      <c r="GR78" s="222"/>
      <c r="GS78" s="222"/>
      <c r="GT78" s="222"/>
      <c r="GU78" s="222"/>
      <c r="GV78" s="222"/>
      <c r="GW78" s="222"/>
      <c r="GX78" s="222"/>
      <c r="GY78" s="222"/>
      <c r="GZ78" s="222"/>
      <c r="HA78" s="222"/>
      <c r="HB78" s="222"/>
      <c r="HC78" s="222"/>
      <c r="HD78" s="222"/>
      <c r="HE78" s="222"/>
      <c r="HF78" s="222"/>
      <c r="HG78" s="222"/>
      <c r="HH78" s="222"/>
      <c r="HI78" s="222"/>
      <c r="HJ78" s="222"/>
      <c r="HK78" s="222"/>
      <c r="HL78" s="222"/>
      <c r="HM78" s="222"/>
      <c r="HN78" s="222"/>
      <c r="HO78" s="222"/>
      <c r="HP78" s="222"/>
      <c r="HQ78" s="222"/>
      <c r="HR78" s="222"/>
      <c r="HS78" s="222"/>
      <c r="HT78" s="222"/>
      <c r="HU78" s="222"/>
      <c r="HV78" s="222"/>
      <c r="HW78" s="222"/>
      <c r="HX78" s="222"/>
      <c r="HY78" s="222"/>
    </row>
    <row r="79" spans="1:233" s="223" customFormat="1" ht="18" hidden="1" customHeight="1">
      <c r="A79" s="205"/>
      <c r="B79" s="218"/>
      <c r="C79" s="219"/>
      <c r="D79" s="220"/>
      <c r="E79" s="219"/>
      <c r="F79" s="220"/>
      <c r="G79" s="219"/>
      <c r="H79" s="220"/>
      <c r="I79" s="221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2"/>
      <c r="CR79" s="222"/>
      <c r="CS79" s="222"/>
      <c r="CT79" s="222"/>
      <c r="CU79" s="222"/>
      <c r="CV79" s="222"/>
      <c r="CW79" s="222"/>
      <c r="CX79" s="222"/>
      <c r="CY79" s="222"/>
      <c r="CZ79" s="222"/>
      <c r="DA79" s="222"/>
      <c r="DB79" s="222"/>
      <c r="DC79" s="222"/>
      <c r="DD79" s="222"/>
      <c r="DE79" s="222"/>
      <c r="DF79" s="222"/>
      <c r="DG79" s="222"/>
      <c r="DH79" s="222"/>
      <c r="DI79" s="222"/>
      <c r="DJ79" s="222"/>
      <c r="DK79" s="222"/>
      <c r="DL79" s="222"/>
      <c r="DM79" s="222"/>
      <c r="DN79" s="222"/>
      <c r="DO79" s="222"/>
      <c r="DP79" s="222"/>
      <c r="DQ79" s="222"/>
      <c r="DR79" s="222"/>
      <c r="DS79" s="222"/>
      <c r="DT79" s="222"/>
      <c r="DU79" s="222"/>
      <c r="DV79" s="222"/>
      <c r="DW79" s="222"/>
      <c r="DX79" s="222"/>
      <c r="DY79" s="222"/>
      <c r="DZ79" s="222"/>
      <c r="EA79" s="222"/>
      <c r="EB79" s="222"/>
      <c r="EC79" s="222"/>
      <c r="ED79" s="222"/>
      <c r="EE79" s="222"/>
      <c r="EF79" s="222"/>
      <c r="EG79" s="222"/>
      <c r="EH79" s="222"/>
      <c r="EI79" s="222"/>
      <c r="EJ79" s="222"/>
      <c r="EK79" s="222"/>
      <c r="EL79" s="222"/>
      <c r="EM79" s="222"/>
      <c r="EN79" s="222"/>
      <c r="EO79" s="222"/>
      <c r="EP79" s="222"/>
      <c r="EQ79" s="222"/>
      <c r="ER79" s="222"/>
      <c r="ES79" s="222"/>
      <c r="ET79" s="222"/>
      <c r="EU79" s="222"/>
      <c r="EV79" s="222"/>
      <c r="EW79" s="222"/>
      <c r="EX79" s="222"/>
      <c r="EY79" s="222"/>
      <c r="EZ79" s="222"/>
      <c r="FA79" s="222"/>
      <c r="FB79" s="222"/>
      <c r="FC79" s="222"/>
      <c r="FD79" s="222"/>
      <c r="FE79" s="222"/>
      <c r="FF79" s="222"/>
      <c r="FG79" s="222"/>
      <c r="FH79" s="222"/>
      <c r="FI79" s="222"/>
      <c r="FJ79" s="222"/>
      <c r="FK79" s="222"/>
      <c r="FL79" s="222"/>
      <c r="FM79" s="222"/>
      <c r="FN79" s="222"/>
      <c r="FO79" s="222"/>
      <c r="FP79" s="222"/>
      <c r="FQ79" s="222"/>
      <c r="FR79" s="222"/>
      <c r="FS79" s="222"/>
      <c r="FT79" s="222"/>
      <c r="FU79" s="222"/>
      <c r="FV79" s="222"/>
      <c r="FW79" s="222"/>
      <c r="FX79" s="222"/>
      <c r="FY79" s="222"/>
      <c r="FZ79" s="222"/>
      <c r="GA79" s="222"/>
      <c r="GB79" s="222"/>
      <c r="GC79" s="222"/>
      <c r="GD79" s="222"/>
      <c r="GE79" s="222"/>
      <c r="GF79" s="222"/>
      <c r="GG79" s="222"/>
      <c r="GH79" s="222"/>
      <c r="GI79" s="222"/>
      <c r="GJ79" s="222"/>
      <c r="GK79" s="222"/>
      <c r="GL79" s="222"/>
      <c r="GM79" s="222"/>
      <c r="GN79" s="222"/>
      <c r="GO79" s="222"/>
      <c r="GP79" s="222"/>
      <c r="GQ79" s="222"/>
      <c r="GR79" s="222"/>
      <c r="GS79" s="222"/>
      <c r="GT79" s="222"/>
      <c r="GU79" s="222"/>
      <c r="GV79" s="222"/>
      <c r="GW79" s="222"/>
      <c r="GX79" s="222"/>
      <c r="GY79" s="222"/>
      <c r="GZ79" s="222"/>
      <c r="HA79" s="222"/>
      <c r="HB79" s="222"/>
      <c r="HC79" s="222"/>
      <c r="HD79" s="222"/>
      <c r="HE79" s="222"/>
      <c r="HF79" s="222"/>
      <c r="HG79" s="222"/>
      <c r="HH79" s="222"/>
      <c r="HI79" s="222"/>
      <c r="HJ79" s="222"/>
      <c r="HK79" s="222"/>
      <c r="HL79" s="222"/>
      <c r="HM79" s="222"/>
      <c r="HN79" s="222"/>
      <c r="HO79" s="222"/>
      <c r="HP79" s="222"/>
      <c r="HQ79" s="222"/>
      <c r="HR79" s="222"/>
      <c r="HS79" s="222"/>
      <c r="HT79" s="222"/>
      <c r="HU79" s="222"/>
      <c r="HV79" s="222"/>
      <c r="HW79" s="222"/>
      <c r="HX79" s="222"/>
      <c r="HY79" s="222"/>
    </row>
    <row r="80" spans="1:233" s="223" customFormat="1" ht="18" customHeight="1">
      <c r="A80" s="205"/>
      <c r="B80" s="218" t="s">
        <v>102</v>
      </c>
      <c r="C80" s="219">
        <v>41950</v>
      </c>
      <c r="D80" s="220">
        <v>1259.6784669845058</v>
      </c>
      <c r="E80" s="219">
        <v>365546</v>
      </c>
      <c r="F80" s="220">
        <v>1434.0811801524294</v>
      </c>
      <c r="G80" s="219">
        <v>134616</v>
      </c>
      <c r="H80" s="220">
        <v>885.83475604682974</v>
      </c>
      <c r="I80" s="221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2"/>
      <c r="CR80" s="222"/>
      <c r="CS80" s="222"/>
      <c r="CT80" s="222"/>
      <c r="CU80" s="222"/>
      <c r="CV80" s="222"/>
      <c r="CW80" s="222"/>
      <c r="CX80" s="222"/>
      <c r="CY80" s="222"/>
      <c r="CZ80" s="222"/>
      <c r="DA80" s="222"/>
      <c r="DB80" s="222"/>
      <c r="DC80" s="222"/>
      <c r="DD80" s="222"/>
      <c r="DE80" s="222"/>
      <c r="DF80" s="222"/>
      <c r="DG80" s="222"/>
      <c r="DH80" s="222"/>
      <c r="DI80" s="222"/>
      <c r="DJ80" s="222"/>
      <c r="DK80" s="222"/>
      <c r="DL80" s="222"/>
      <c r="DM80" s="222"/>
      <c r="DN80" s="222"/>
      <c r="DO80" s="222"/>
      <c r="DP80" s="222"/>
      <c r="DQ80" s="222"/>
      <c r="DR80" s="222"/>
      <c r="DS80" s="222"/>
      <c r="DT80" s="222"/>
      <c r="DU80" s="222"/>
      <c r="DV80" s="222"/>
      <c r="DW80" s="222"/>
      <c r="DX80" s="222"/>
      <c r="DY80" s="222"/>
      <c r="DZ80" s="222"/>
      <c r="EA80" s="222"/>
      <c r="EB80" s="222"/>
      <c r="EC80" s="222"/>
      <c r="ED80" s="222"/>
      <c r="EE80" s="222"/>
      <c r="EF80" s="222"/>
      <c r="EG80" s="222"/>
      <c r="EH80" s="222"/>
      <c r="EI80" s="222"/>
      <c r="EJ80" s="222"/>
      <c r="EK80" s="222"/>
      <c r="EL80" s="222"/>
      <c r="EM80" s="222"/>
      <c r="EN80" s="222"/>
      <c r="EO80" s="222"/>
      <c r="EP80" s="222"/>
      <c r="EQ80" s="222"/>
      <c r="ER80" s="222"/>
      <c r="ES80" s="222"/>
      <c r="ET80" s="222"/>
      <c r="EU80" s="222"/>
      <c r="EV80" s="222"/>
      <c r="EW80" s="222"/>
      <c r="EX80" s="222"/>
      <c r="EY80" s="222"/>
      <c r="EZ80" s="222"/>
      <c r="FA80" s="222"/>
      <c r="FB80" s="222"/>
      <c r="FC80" s="222"/>
      <c r="FD80" s="222"/>
      <c r="FE80" s="222"/>
      <c r="FF80" s="222"/>
      <c r="FG80" s="222"/>
      <c r="FH80" s="222"/>
      <c r="FI80" s="222"/>
      <c r="FJ80" s="222"/>
      <c r="FK80" s="222"/>
      <c r="FL80" s="222"/>
      <c r="FM80" s="222"/>
      <c r="FN80" s="222"/>
      <c r="FO80" s="222"/>
      <c r="FP80" s="222"/>
      <c r="FQ80" s="222"/>
      <c r="FR80" s="222"/>
      <c r="FS80" s="222"/>
      <c r="FT80" s="222"/>
      <c r="FU80" s="222"/>
      <c r="FV80" s="222"/>
      <c r="FW80" s="222"/>
      <c r="FX80" s="222"/>
      <c r="FY80" s="222"/>
      <c r="FZ80" s="222"/>
      <c r="GA80" s="222"/>
      <c r="GB80" s="222"/>
      <c r="GC80" s="222"/>
      <c r="GD80" s="222"/>
      <c r="GE80" s="222"/>
      <c r="GF80" s="222"/>
      <c r="GG80" s="222"/>
      <c r="GH80" s="222"/>
      <c r="GI80" s="222"/>
      <c r="GJ80" s="222"/>
      <c r="GK80" s="222"/>
      <c r="GL80" s="222"/>
      <c r="GM80" s="222"/>
      <c r="GN80" s="222"/>
      <c r="GO80" s="222"/>
      <c r="GP80" s="222"/>
      <c r="GQ80" s="222"/>
      <c r="GR80" s="222"/>
      <c r="GS80" s="222"/>
      <c r="GT80" s="222"/>
      <c r="GU80" s="222"/>
      <c r="GV80" s="222"/>
      <c r="GW80" s="222"/>
      <c r="GX80" s="222"/>
      <c r="GY80" s="222"/>
      <c r="GZ80" s="222"/>
      <c r="HA80" s="222"/>
      <c r="HB80" s="222"/>
      <c r="HC80" s="222"/>
      <c r="HD80" s="222"/>
      <c r="HE80" s="222"/>
      <c r="HF80" s="222"/>
      <c r="HG80" s="222"/>
      <c r="HH80" s="222"/>
      <c r="HI80" s="222"/>
      <c r="HJ80" s="222"/>
      <c r="HK80" s="222"/>
      <c r="HL80" s="222"/>
      <c r="HM80" s="222"/>
      <c r="HN80" s="222"/>
      <c r="HO80" s="222"/>
      <c r="HP80" s="222"/>
      <c r="HQ80" s="222"/>
      <c r="HR80" s="222"/>
      <c r="HS80" s="222"/>
      <c r="HT80" s="222"/>
      <c r="HU80" s="222"/>
      <c r="HV80" s="222"/>
      <c r="HW80" s="222"/>
      <c r="HX80" s="222"/>
      <c r="HY80" s="222"/>
    </row>
    <row r="81" spans="1:233" s="227" customFormat="1" ht="18" customHeight="1">
      <c r="A81" s="205">
        <v>1</v>
      </c>
      <c r="B81" s="224" t="s">
        <v>200</v>
      </c>
      <c r="C81" s="225">
        <v>6433</v>
      </c>
      <c r="D81" s="226">
        <v>1246.2786584797138</v>
      </c>
      <c r="E81" s="225">
        <v>52675</v>
      </c>
      <c r="F81" s="226">
        <v>1449.6807912672048</v>
      </c>
      <c r="G81" s="225">
        <v>16827</v>
      </c>
      <c r="H81" s="226">
        <v>871.88525643311345</v>
      </c>
    </row>
    <row r="82" spans="1:233" s="227" customFormat="1" ht="18" customHeight="1">
      <c r="A82" s="205">
        <v>20</v>
      </c>
      <c r="B82" s="224" t="s">
        <v>201</v>
      </c>
      <c r="C82" s="225">
        <v>13094</v>
      </c>
      <c r="D82" s="226">
        <v>1285.2747510310066</v>
      </c>
      <c r="E82" s="225">
        <v>128195</v>
      </c>
      <c r="F82" s="226">
        <v>1385.4937480400952</v>
      </c>
      <c r="G82" s="225">
        <v>43551</v>
      </c>
      <c r="H82" s="226">
        <v>865.50023076393188</v>
      </c>
    </row>
    <row r="83" spans="1:233" s="227" customFormat="1" ht="18" customHeight="1">
      <c r="A83" s="205">
        <v>48</v>
      </c>
      <c r="B83" s="224" t="s">
        <v>202</v>
      </c>
      <c r="C83" s="225">
        <v>22423</v>
      </c>
      <c r="D83" s="226">
        <v>1248.5757253712707</v>
      </c>
      <c r="E83" s="225">
        <v>184676</v>
      </c>
      <c r="F83" s="226">
        <v>1463.3592473846088</v>
      </c>
      <c r="G83" s="225">
        <v>74238</v>
      </c>
      <c r="H83" s="226">
        <v>900.9256413157683</v>
      </c>
    </row>
    <row r="84" spans="1:233" s="227" customFormat="1" ht="18" hidden="1" customHeight="1">
      <c r="A84" s="205"/>
      <c r="B84" s="224"/>
      <c r="C84" s="225"/>
      <c r="D84" s="226"/>
      <c r="E84" s="225"/>
      <c r="F84" s="226"/>
      <c r="G84" s="225"/>
      <c r="H84" s="226"/>
    </row>
    <row r="85" spans="1:233" s="223" customFormat="1" ht="18" customHeight="1">
      <c r="A85" s="205">
        <v>26</v>
      </c>
      <c r="B85" s="218" t="s">
        <v>103</v>
      </c>
      <c r="C85" s="219">
        <v>4601</v>
      </c>
      <c r="D85" s="220">
        <v>1001.0707411432298</v>
      </c>
      <c r="E85" s="219">
        <v>47419</v>
      </c>
      <c r="F85" s="220">
        <v>1114.0126451422427</v>
      </c>
      <c r="G85" s="219">
        <v>15951</v>
      </c>
      <c r="H85" s="220">
        <v>716.39413391009953</v>
      </c>
      <c r="I85" s="221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2"/>
      <c r="CN85" s="222"/>
      <c r="CO85" s="222"/>
      <c r="CP85" s="222"/>
      <c r="CQ85" s="222"/>
      <c r="CR85" s="222"/>
      <c r="CS85" s="222"/>
      <c r="CT85" s="222"/>
      <c r="CU85" s="222"/>
      <c r="CV85" s="222"/>
      <c r="CW85" s="222"/>
      <c r="CX85" s="222"/>
      <c r="CY85" s="222"/>
      <c r="CZ85" s="222"/>
      <c r="DA85" s="222"/>
      <c r="DB85" s="222"/>
      <c r="DC85" s="222"/>
      <c r="DD85" s="222"/>
      <c r="DE85" s="222"/>
      <c r="DF85" s="222"/>
      <c r="DG85" s="222"/>
      <c r="DH85" s="222"/>
      <c r="DI85" s="222"/>
      <c r="DJ85" s="222"/>
      <c r="DK85" s="222"/>
      <c r="DL85" s="222"/>
      <c r="DM85" s="222"/>
      <c r="DN85" s="222"/>
      <c r="DO85" s="222"/>
      <c r="DP85" s="222"/>
      <c r="DQ85" s="222"/>
      <c r="DR85" s="222"/>
      <c r="DS85" s="222"/>
      <c r="DT85" s="222"/>
      <c r="DU85" s="222"/>
      <c r="DV85" s="222"/>
      <c r="DW85" s="222"/>
      <c r="DX85" s="222"/>
      <c r="DY85" s="222"/>
      <c r="DZ85" s="222"/>
      <c r="EA85" s="222"/>
      <c r="EB85" s="222"/>
      <c r="EC85" s="222"/>
      <c r="ED85" s="222"/>
      <c r="EE85" s="222"/>
      <c r="EF85" s="222"/>
      <c r="EG85" s="222"/>
      <c r="EH85" s="222"/>
      <c r="EI85" s="222"/>
      <c r="EJ85" s="222"/>
      <c r="EK85" s="222"/>
      <c r="EL85" s="222"/>
      <c r="EM85" s="222"/>
      <c r="EN85" s="222"/>
      <c r="EO85" s="222"/>
      <c r="EP85" s="222"/>
      <c r="EQ85" s="222"/>
      <c r="ER85" s="222"/>
      <c r="ES85" s="222"/>
      <c r="ET85" s="222"/>
      <c r="EU85" s="222"/>
      <c r="EV85" s="222"/>
      <c r="EW85" s="222"/>
      <c r="EX85" s="222"/>
      <c r="EY85" s="222"/>
      <c r="EZ85" s="222"/>
      <c r="FA85" s="222"/>
      <c r="FB85" s="222"/>
      <c r="FC85" s="222"/>
      <c r="FD85" s="222"/>
      <c r="FE85" s="222"/>
      <c r="FF85" s="222"/>
      <c r="FG85" s="222"/>
      <c r="FH85" s="222"/>
      <c r="FI85" s="222"/>
      <c r="FJ85" s="222"/>
      <c r="FK85" s="222"/>
      <c r="FL85" s="222"/>
      <c r="FM85" s="222"/>
      <c r="FN85" s="222"/>
      <c r="FO85" s="222"/>
      <c r="FP85" s="222"/>
      <c r="FQ85" s="222"/>
      <c r="FR85" s="222"/>
      <c r="FS85" s="222"/>
      <c r="FT85" s="222"/>
      <c r="FU85" s="222"/>
      <c r="FV85" s="222"/>
      <c r="FW85" s="222"/>
      <c r="FX85" s="222"/>
      <c r="FY85" s="222"/>
      <c r="FZ85" s="222"/>
      <c r="GA85" s="222"/>
      <c r="GB85" s="222"/>
      <c r="GC85" s="222"/>
      <c r="GD85" s="222"/>
      <c r="GE85" s="222"/>
      <c r="GF85" s="222"/>
      <c r="GG85" s="222"/>
      <c r="GH85" s="222"/>
      <c r="GI85" s="222"/>
      <c r="GJ85" s="222"/>
      <c r="GK85" s="222"/>
      <c r="GL85" s="222"/>
      <c r="GM85" s="222"/>
      <c r="GN85" s="222"/>
      <c r="GO85" s="222"/>
      <c r="GP85" s="222"/>
      <c r="GQ85" s="222"/>
      <c r="GR85" s="222"/>
      <c r="GS85" s="222"/>
      <c r="GT85" s="222"/>
      <c r="GU85" s="222"/>
      <c r="GV85" s="222"/>
      <c r="GW85" s="222"/>
      <c r="GX85" s="222"/>
      <c r="GY85" s="222"/>
      <c r="GZ85" s="222"/>
      <c r="HA85" s="222"/>
      <c r="HB85" s="222"/>
      <c r="HC85" s="222"/>
      <c r="HD85" s="222"/>
      <c r="HE85" s="222"/>
      <c r="HF85" s="222"/>
      <c r="HG85" s="222"/>
      <c r="HH85" s="222"/>
      <c r="HI85" s="222"/>
      <c r="HJ85" s="222"/>
      <c r="HK85" s="222"/>
      <c r="HL85" s="222"/>
      <c r="HM85" s="222"/>
      <c r="HN85" s="222"/>
      <c r="HO85" s="222"/>
      <c r="HP85" s="222"/>
      <c r="HQ85" s="222"/>
      <c r="HR85" s="222"/>
      <c r="HS85" s="222"/>
      <c r="HT85" s="222"/>
      <c r="HU85" s="222"/>
      <c r="HV85" s="222"/>
      <c r="HW85" s="222"/>
      <c r="HX85" s="222"/>
      <c r="HY85" s="222"/>
    </row>
    <row r="86" spans="1:233" s="223" customFormat="1" ht="18" hidden="1" customHeight="1">
      <c r="A86" s="205"/>
      <c r="B86" s="218"/>
      <c r="C86" s="219"/>
      <c r="D86" s="220"/>
      <c r="E86" s="219"/>
      <c r="F86" s="220"/>
      <c r="G86" s="219"/>
      <c r="H86" s="220"/>
      <c r="I86" s="221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2"/>
      <c r="CN86" s="222"/>
      <c r="CO86" s="222"/>
      <c r="CP86" s="222"/>
      <c r="CQ86" s="222"/>
      <c r="CR86" s="222"/>
      <c r="CS86" s="222"/>
      <c r="CT86" s="222"/>
      <c r="CU86" s="222"/>
      <c r="CV86" s="222"/>
      <c r="CW86" s="222"/>
      <c r="CX86" s="222"/>
      <c r="CY86" s="222"/>
      <c r="CZ86" s="222"/>
      <c r="DA86" s="222"/>
      <c r="DB86" s="222"/>
      <c r="DC86" s="222"/>
      <c r="DD86" s="222"/>
      <c r="DE86" s="222"/>
      <c r="DF86" s="222"/>
      <c r="DG86" s="222"/>
      <c r="DH86" s="222"/>
      <c r="DI86" s="222"/>
      <c r="DJ86" s="222"/>
      <c r="DK86" s="222"/>
      <c r="DL86" s="222"/>
      <c r="DM86" s="222"/>
      <c r="DN86" s="222"/>
      <c r="DO86" s="222"/>
      <c r="DP86" s="222"/>
      <c r="DQ86" s="222"/>
      <c r="DR86" s="222"/>
      <c r="DS86" s="222"/>
      <c r="DT86" s="222"/>
      <c r="DU86" s="222"/>
      <c r="DV86" s="222"/>
      <c r="DW86" s="222"/>
      <c r="DX86" s="222"/>
      <c r="DY86" s="222"/>
      <c r="DZ86" s="222"/>
      <c r="EA86" s="222"/>
      <c r="EB86" s="222"/>
      <c r="EC86" s="222"/>
      <c r="ED86" s="222"/>
      <c r="EE86" s="222"/>
      <c r="EF86" s="222"/>
      <c r="EG86" s="222"/>
      <c r="EH86" s="222"/>
      <c r="EI86" s="222"/>
      <c r="EJ86" s="222"/>
      <c r="EK86" s="222"/>
      <c r="EL86" s="222"/>
      <c r="EM86" s="222"/>
      <c r="EN86" s="222"/>
      <c r="EO86" s="222"/>
      <c r="EP86" s="222"/>
      <c r="EQ86" s="222"/>
      <c r="ER86" s="222"/>
      <c r="ES86" s="222"/>
      <c r="ET86" s="222"/>
      <c r="EU86" s="222"/>
      <c r="EV86" s="222"/>
      <c r="EW86" s="222"/>
      <c r="EX86" s="222"/>
      <c r="EY86" s="222"/>
      <c r="EZ86" s="222"/>
      <c r="FA86" s="222"/>
      <c r="FB86" s="222"/>
      <c r="FC86" s="222"/>
      <c r="FD86" s="222"/>
      <c r="FE86" s="222"/>
      <c r="FF86" s="222"/>
      <c r="FG86" s="222"/>
      <c r="FH86" s="222"/>
      <c r="FI86" s="222"/>
      <c r="FJ86" s="222"/>
      <c r="FK86" s="222"/>
      <c r="FL86" s="222"/>
      <c r="FM86" s="222"/>
      <c r="FN86" s="222"/>
      <c r="FO86" s="222"/>
      <c r="FP86" s="222"/>
      <c r="FQ86" s="222"/>
      <c r="FR86" s="222"/>
      <c r="FS86" s="222"/>
      <c r="FT86" s="222"/>
      <c r="FU86" s="222"/>
      <c r="FV86" s="222"/>
      <c r="FW86" s="222"/>
      <c r="FX86" s="222"/>
      <c r="FY86" s="222"/>
      <c r="FZ86" s="222"/>
      <c r="GA86" s="222"/>
      <c r="GB86" s="222"/>
      <c r="GC86" s="222"/>
      <c r="GD86" s="222"/>
      <c r="GE86" s="222"/>
      <c r="GF86" s="222"/>
      <c r="GG86" s="222"/>
      <c r="GH86" s="222"/>
      <c r="GI86" s="222"/>
      <c r="GJ86" s="222"/>
      <c r="GK86" s="222"/>
      <c r="GL86" s="222"/>
      <c r="GM86" s="222"/>
      <c r="GN86" s="222"/>
      <c r="GO86" s="222"/>
      <c r="GP86" s="222"/>
      <c r="GQ86" s="222"/>
      <c r="GR86" s="222"/>
      <c r="GS86" s="222"/>
      <c r="GT86" s="222"/>
      <c r="GU86" s="222"/>
      <c r="GV86" s="222"/>
      <c r="GW86" s="222"/>
      <c r="GX86" s="222"/>
      <c r="GY86" s="222"/>
      <c r="GZ86" s="222"/>
      <c r="HA86" s="222"/>
      <c r="HB86" s="222"/>
      <c r="HC86" s="222"/>
      <c r="HD86" s="222"/>
      <c r="HE86" s="222"/>
      <c r="HF86" s="222"/>
      <c r="HG86" s="222"/>
      <c r="HH86" s="222"/>
      <c r="HI86" s="222"/>
      <c r="HJ86" s="222"/>
      <c r="HK86" s="222"/>
      <c r="HL86" s="222"/>
      <c r="HM86" s="222"/>
      <c r="HN86" s="222"/>
      <c r="HO86" s="222"/>
      <c r="HP86" s="222"/>
      <c r="HQ86" s="222"/>
      <c r="HR86" s="222"/>
      <c r="HS86" s="222"/>
      <c r="HT86" s="222"/>
      <c r="HU86" s="222"/>
      <c r="HV86" s="222"/>
      <c r="HW86" s="222"/>
      <c r="HX86" s="222"/>
      <c r="HY86" s="222"/>
    </row>
    <row r="87" spans="1:233" s="223" customFormat="1" ht="18" customHeight="1">
      <c r="A87" s="205">
        <v>51</v>
      </c>
      <c r="B87" s="224" t="s">
        <v>104</v>
      </c>
      <c r="C87" s="225">
        <v>981</v>
      </c>
      <c r="D87" s="226">
        <v>1136.7218858307849</v>
      </c>
      <c r="E87" s="225">
        <v>4307</v>
      </c>
      <c r="F87" s="226">
        <v>1269.3660784768981</v>
      </c>
      <c r="G87" s="225">
        <v>2650</v>
      </c>
      <c r="H87" s="226">
        <v>789.08233584905656</v>
      </c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2"/>
      <c r="CN87" s="222"/>
      <c r="CO87" s="222"/>
      <c r="CP87" s="222"/>
      <c r="CQ87" s="222"/>
      <c r="CR87" s="222"/>
      <c r="CS87" s="222"/>
      <c r="CT87" s="222"/>
      <c r="CU87" s="222"/>
      <c r="CV87" s="222"/>
      <c r="CW87" s="222"/>
      <c r="CX87" s="222"/>
      <c r="CY87" s="222"/>
      <c r="CZ87" s="222"/>
      <c r="DA87" s="222"/>
      <c r="DB87" s="222"/>
      <c r="DC87" s="222"/>
      <c r="DD87" s="222"/>
      <c r="DE87" s="222"/>
      <c r="DF87" s="222"/>
      <c r="DG87" s="222"/>
      <c r="DH87" s="222"/>
      <c r="DI87" s="222"/>
      <c r="DJ87" s="222"/>
      <c r="DK87" s="222"/>
      <c r="DL87" s="222"/>
      <c r="DM87" s="222"/>
      <c r="DN87" s="222"/>
      <c r="DO87" s="222"/>
      <c r="DP87" s="222"/>
      <c r="DQ87" s="222"/>
      <c r="DR87" s="222"/>
      <c r="DS87" s="222"/>
      <c r="DT87" s="222"/>
      <c r="DU87" s="222"/>
      <c r="DV87" s="222"/>
      <c r="DW87" s="222"/>
      <c r="DX87" s="222"/>
      <c r="DY87" s="222"/>
      <c r="DZ87" s="222"/>
      <c r="EA87" s="222"/>
      <c r="EB87" s="222"/>
      <c r="EC87" s="222"/>
      <c r="ED87" s="222"/>
      <c r="EE87" s="222"/>
      <c r="EF87" s="222"/>
      <c r="EG87" s="222"/>
      <c r="EH87" s="222"/>
      <c r="EI87" s="222"/>
      <c r="EJ87" s="222"/>
      <c r="EK87" s="222"/>
      <c r="EL87" s="222"/>
      <c r="EM87" s="222"/>
      <c r="EN87" s="222"/>
      <c r="EO87" s="222"/>
      <c r="EP87" s="222"/>
      <c r="EQ87" s="222"/>
      <c r="ER87" s="222"/>
      <c r="ES87" s="222"/>
      <c r="ET87" s="222"/>
      <c r="EU87" s="222"/>
      <c r="EV87" s="222"/>
      <c r="EW87" s="222"/>
      <c r="EX87" s="222"/>
      <c r="EY87" s="222"/>
      <c r="EZ87" s="222"/>
      <c r="FA87" s="222"/>
      <c r="FB87" s="222"/>
      <c r="FC87" s="222"/>
      <c r="FD87" s="222"/>
      <c r="FE87" s="222"/>
      <c r="FF87" s="222"/>
      <c r="FG87" s="222"/>
      <c r="FH87" s="222"/>
      <c r="FI87" s="222"/>
      <c r="FJ87" s="222"/>
      <c r="FK87" s="222"/>
      <c r="FL87" s="222"/>
      <c r="FM87" s="222"/>
      <c r="FN87" s="222"/>
      <c r="FO87" s="222"/>
      <c r="FP87" s="222"/>
      <c r="FQ87" s="222"/>
      <c r="FR87" s="222"/>
      <c r="FS87" s="222"/>
      <c r="FT87" s="222"/>
      <c r="FU87" s="222"/>
      <c r="FV87" s="222"/>
      <c r="FW87" s="222"/>
      <c r="FX87" s="222"/>
      <c r="FY87" s="222"/>
      <c r="FZ87" s="222"/>
      <c r="GA87" s="222"/>
      <c r="GB87" s="222"/>
      <c r="GC87" s="222"/>
      <c r="GD87" s="222"/>
      <c r="GE87" s="222"/>
      <c r="GF87" s="222"/>
      <c r="GG87" s="222"/>
      <c r="GH87" s="222"/>
      <c r="GI87" s="222"/>
      <c r="GJ87" s="222"/>
      <c r="GK87" s="222"/>
      <c r="GL87" s="222"/>
      <c r="GM87" s="222"/>
      <c r="GN87" s="222"/>
      <c r="GO87" s="222"/>
      <c r="GP87" s="222"/>
      <c r="GQ87" s="222"/>
      <c r="GR87" s="222"/>
      <c r="GS87" s="222"/>
      <c r="GT87" s="222"/>
      <c r="GU87" s="222"/>
      <c r="GV87" s="222"/>
      <c r="GW87" s="222"/>
      <c r="GX87" s="222"/>
      <c r="GY87" s="222"/>
      <c r="GZ87" s="222"/>
      <c r="HA87" s="222"/>
      <c r="HB87" s="222"/>
      <c r="HC87" s="222"/>
      <c r="HD87" s="222"/>
      <c r="HE87" s="222"/>
      <c r="HF87" s="222"/>
      <c r="HG87" s="222"/>
      <c r="HH87" s="222"/>
      <c r="HI87" s="222"/>
      <c r="HJ87" s="222"/>
      <c r="HK87" s="222"/>
      <c r="HL87" s="222"/>
      <c r="HM87" s="222"/>
      <c r="HN87" s="222"/>
      <c r="HO87" s="222"/>
      <c r="HP87" s="222"/>
      <c r="HQ87" s="222"/>
      <c r="HR87" s="222"/>
      <c r="HS87" s="222"/>
      <c r="HT87" s="222"/>
      <c r="HU87" s="222"/>
      <c r="HV87" s="222"/>
      <c r="HW87" s="222"/>
      <c r="HX87" s="222"/>
      <c r="HY87" s="222"/>
    </row>
    <row r="88" spans="1:233" s="223" customFormat="1" ht="18" customHeight="1">
      <c r="A88" s="205">
        <v>52</v>
      </c>
      <c r="B88" s="224" t="s">
        <v>105</v>
      </c>
      <c r="C88" s="228">
        <v>1253</v>
      </c>
      <c r="D88" s="229">
        <v>1062.8921308858739</v>
      </c>
      <c r="E88" s="228">
        <v>3682</v>
      </c>
      <c r="F88" s="229">
        <v>1226.6015643671915</v>
      </c>
      <c r="G88" s="228">
        <v>2248</v>
      </c>
      <c r="H88" s="229">
        <v>734.54531138790037</v>
      </c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2"/>
      <c r="CN88" s="222"/>
      <c r="CO88" s="222"/>
      <c r="CP88" s="222"/>
      <c r="CQ88" s="222"/>
      <c r="CR88" s="222"/>
      <c r="CS88" s="222"/>
      <c r="CT88" s="222"/>
      <c r="CU88" s="222"/>
      <c r="CV88" s="222"/>
      <c r="CW88" s="222"/>
      <c r="CX88" s="222"/>
      <c r="CY88" s="222"/>
      <c r="CZ88" s="222"/>
      <c r="DA88" s="222"/>
      <c r="DB88" s="222"/>
      <c r="DC88" s="222"/>
      <c r="DD88" s="222"/>
      <c r="DE88" s="222"/>
      <c r="DF88" s="222"/>
      <c r="DG88" s="222"/>
      <c r="DH88" s="222"/>
      <c r="DI88" s="222"/>
      <c r="DJ88" s="222"/>
      <c r="DK88" s="222"/>
      <c r="DL88" s="222"/>
      <c r="DM88" s="222"/>
      <c r="DN88" s="222"/>
      <c r="DO88" s="222"/>
      <c r="DP88" s="222"/>
      <c r="DQ88" s="222"/>
      <c r="DR88" s="222"/>
      <c r="DS88" s="222"/>
      <c r="DT88" s="222"/>
      <c r="DU88" s="222"/>
      <c r="DV88" s="222"/>
      <c r="DW88" s="222"/>
      <c r="DX88" s="222"/>
      <c r="DY88" s="222"/>
      <c r="DZ88" s="222"/>
      <c r="EA88" s="222"/>
      <c r="EB88" s="222"/>
      <c r="EC88" s="222"/>
      <c r="ED88" s="222"/>
      <c r="EE88" s="222"/>
      <c r="EF88" s="222"/>
      <c r="EG88" s="222"/>
      <c r="EH88" s="222"/>
      <c r="EI88" s="222"/>
      <c r="EJ88" s="222"/>
      <c r="EK88" s="222"/>
      <c r="EL88" s="222"/>
      <c r="EM88" s="222"/>
      <c r="EN88" s="222"/>
      <c r="EO88" s="222"/>
      <c r="EP88" s="222"/>
      <c r="EQ88" s="222"/>
      <c r="ER88" s="222"/>
      <c r="ES88" s="222"/>
      <c r="ET88" s="222"/>
      <c r="EU88" s="222"/>
      <c r="EV88" s="222"/>
      <c r="EW88" s="222"/>
      <c r="EX88" s="222"/>
      <c r="EY88" s="222"/>
      <c r="EZ88" s="222"/>
      <c r="FA88" s="222"/>
      <c r="FB88" s="222"/>
      <c r="FC88" s="222"/>
      <c r="FD88" s="222"/>
      <c r="FE88" s="222"/>
      <c r="FF88" s="222"/>
      <c r="FG88" s="222"/>
      <c r="FH88" s="222"/>
      <c r="FI88" s="222"/>
      <c r="FJ88" s="222"/>
      <c r="FK88" s="222"/>
      <c r="FL88" s="222"/>
      <c r="FM88" s="222"/>
      <c r="FN88" s="222"/>
      <c r="FO88" s="222"/>
      <c r="FP88" s="222"/>
      <c r="FQ88" s="222"/>
      <c r="FR88" s="222"/>
      <c r="FS88" s="222"/>
      <c r="FT88" s="222"/>
      <c r="FU88" s="222"/>
      <c r="FV88" s="222"/>
      <c r="FW88" s="222"/>
      <c r="FX88" s="222"/>
      <c r="FY88" s="222"/>
      <c r="FZ88" s="222"/>
      <c r="GA88" s="222"/>
      <c r="GB88" s="222"/>
      <c r="GC88" s="222"/>
      <c r="GD88" s="222"/>
      <c r="GE88" s="222"/>
      <c r="GF88" s="222"/>
      <c r="GG88" s="222"/>
      <c r="GH88" s="222"/>
      <c r="GI88" s="222"/>
      <c r="GJ88" s="222"/>
      <c r="GK88" s="222"/>
      <c r="GL88" s="222"/>
      <c r="GM88" s="222"/>
      <c r="GN88" s="222"/>
      <c r="GO88" s="222"/>
      <c r="GP88" s="222"/>
      <c r="GQ88" s="222"/>
      <c r="GR88" s="222"/>
      <c r="GS88" s="222"/>
      <c r="GT88" s="222"/>
      <c r="GU88" s="222"/>
      <c r="GV88" s="222"/>
      <c r="GW88" s="222"/>
      <c r="GX88" s="222"/>
      <c r="GY88" s="222"/>
      <c r="GZ88" s="222"/>
      <c r="HA88" s="222"/>
      <c r="HB88" s="222"/>
      <c r="HC88" s="222"/>
      <c r="HD88" s="222"/>
      <c r="HE88" s="222"/>
      <c r="HF88" s="222"/>
      <c r="HG88" s="222"/>
      <c r="HH88" s="222"/>
      <c r="HI88" s="222"/>
      <c r="HJ88" s="222"/>
      <c r="HK88" s="222"/>
      <c r="HL88" s="222"/>
      <c r="HM88" s="222"/>
      <c r="HN88" s="222"/>
      <c r="HO88" s="222"/>
      <c r="HP88" s="222"/>
      <c r="HQ88" s="222"/>
      <c r="HR88" s="222"/>
      <c r="HS88" s="222"/>
      <c r="HT88" s="222"/>
      <c r="HU88" s="222"/>
      <c r="HV88" s="222"/>
      <c r="HW88" s="222"/>
      <c r="HX88" s="222"/>
      <c r="HY88" s="222"/>
    </row>
    <row r="89" spans="1:233" s="223" customFormat="1" ht="18" hidden="1" customHeight="1">
      <c r="A89" s="205"/>
      <c r="B89" s="224"/>
      <c r="C89" s="230"/>
      <c r="D89" s="231"/>
      <c r="E89" s="230"/>
      <c r="F89" s="231"/>
      <c r="G89" s="230"/>
      <c r="H89" s="231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2"/>
      <c r="CN89" s="222"/>
      <c r="CO89" s="222"/>
      <c r="CP89" s="222"/>
      <c r="CQ89" s="222"/>
      <c r="CR89" s="222"/>
      <c r="CS89" s="222"/>
      <c r="CT89" s="222"/>
      <c r="CU89" s="222"/>
      <c r="CV89" s="222"/>
      <c r="CW89" s="222"/>
      <c r="CX89" s="222"/>
      <c r="CY89" s="222"/>
      <c r="CZ89" s="222"/>
      <c r="DA89" s="222"/>
      <c r="DB89" s="222"/>
      <c r="DC89" s="222"/>
      <c r="DD89" s="222"/>
      <c r="DE89" s="222"/>
      <c r="DF89" s="222"/>
      <c r="DG89" s="222"/>
      <c r="DH89" s="222"/>
      <c r="DI89" s="222"/>
      <c r="DJ89" s="222"/>
      <c r="DK89" s="222"/>
      <c r="DL89" s="222"/>
      <c r="DM89" s="222"/>
      <c r="DN89" s="222"/>
      <c r="DO89" s="222"/>
      <c r="DP89" s="222"/>
      <c r="DQ89" s="222"/>
      <c r="DR89" s="222"/>
      <c r="DS89" s="222"/>
      <c r="DT89" s="222"/>
      <c r="DU89" s="222"/>
      <c r="DV89" s="222"/>
      <c r="DW89" s="222"/>
      <c r="DX89" s="222"/>
      <c r="DY89" s="222"/>
      <c r="DZ89" s="222"/>
      <c r="EA89" s="222"/>
      <c r="EB89" s="222"/>
      <c r="EC89" s="222"/>
      <c r="ED89" s="222"/>
      <c r="EE89" s="222"/>
      <c r="EF89" s="222"/>
      <c r="EG89" s="222"/>
      <c r="EH89" s="222"/>
      <c r="EI89" s="222"/>
      <c r="EJ89" s="222"/>
      <c r="EK89" s="222"/>
      <c r="EL89" s="222"/>
      <c r="EM89" s="222"/>
      <c r="EN89" s="222"/>
      <c r="EO89" s="222"/>
      <c r="EP89" s="222"/>
      <c r="EQ89" s="222"/>
      <c r="ER89" s="222"/>
      <c r="ES89" s="222"/>
      <c r="ET89" s="222"/>
      <c r="EU89" s="222"/>
      <c r="EV89" s="222"/>
      <c r="EW89" s="222"/>
      <c r="EX89" s="222"/>
      <c r="EY89" s="222"/>
      <c r="EZ89" s="222"/>
      <c r="FA89" s="222"/>
      <c r="FB89" s="222"/>
      <c r="FC89" s="222"/>
      <c r="FD89" s="222"/>
      <c r="FE89" s="222"/>
      <c r="FF89" s="222"/>
      <c r="FG89" s="222"/>
      <c r="FH89" s="222"/>
      <c r="FI89" s="222"/>
      <c r="FJ89" s="222"/>
      <c r="FK89" s="222"/>
      <c r="FL89" s="222"/>
      <c r="FM89" s="222"/>
      <c r="FN89" s="222"/>
      <c r="FO89" s="222"/>
      <c r="FP89" s="222"/>
      <c r="FQ89" s="222"/>
      <c r="FR89" s="222"/>
      <c r="FS89" s="222"/>
      <c r="FT89" s="222"/>
      <c r="FU89" s="222"/>
      <c r="FV89" s="222"/>
      <c r="FW89" s="222"/>
      <c r="FX89" s="222"/>
      <c r="FY89" s="222"/>
      <c r="FZ89" s="222"/>
      <c r="GA89" s="222"/>
      <c r="GB89" s="222"/>
      <c r="GC89" s="222"/>
      <c r="GD89" s="222"/>
      <c r="GE89" s="222"/>
      <c r="GF89" s="222"/>
      <c r="GG89" s="222"/>
      <c r="GH89" s="222"/>
      <c r="GI89" s="222"/>
      <c r="GJ89" s="222"/>
      <c r="GK89" s="222"/>
      <c r="GL89" s="222"/>
      <c r="GM89" s="222"/>
      <c r="GN89" s="222"/>
      <c r="GO89" s="222"/>
      <c r="GP89" s="222"/>
      <c r="GQ89" s="222"/>
      <c r="GR89" s="222"/>
      <c r="GS89" s="222"/>
      <c r="GT89" s="222"/>
      <c r="GU89" s="222"/>
      <c r="GV89" s="222"/>
      <c r="GW89" s="222"/>
      <c r="GX89" s="222"/>
      <c r="GY89" s="222"/>
      <c r="GZ89" s="222"/>
      <c r="HA89" s="222"/>
      <c r="HB89" s="222"/>
      <c r="HC89" s="222"/>
      <c r="HD89" s="222"/>
      <c r="HE89" s="222"/>
      <c r="HF89" s="222"/>
      <c r="HG89" s="222"/>
      <c r="HH89" s="222"/>
      <c r="HI89" s="222"/>
      <c r="HJ89" s="222"/>
      <c r="HK89" s="222"/>
      <c r="HL89" s="222"/>
      <c r="HM89" s="222"/>
      <c r="HN89" s="222"/>
      <c r="HO89" s="222"/>
      <c r="HP89" s="222"/>
      <c r="HQ89" s="222"/>
      <c r="HR89" s="222"/>
      <c r="HS89" s="222"/>
      <c r="HT89" s="222"/>
      <c r="HU89" s="222"/>
      <c r="HV89" s="222"/>
      <c r="HW89" s="222"/>
      <c r="HX89" s="222"/>
      <c r="HY89" s="222"/>
    </row>
    <row r="90" spans="1:233" s="223" customFormat="1" ht="18" customHeight="1">
      <c r="A90" s="232"/>
      <c r="B90" s="232" t="s">
        <v>45</v>
      </c>
      <c r="C90" s="233">
        <v>947782</v>
      </c>
      <c r="D90" s="234">
        <v>985.57339432485685</v>
      </c>
      <c r="E90" s="233">
        <v>6088231</v>
      </c>
      <c r="F90" s="234">
        <v>1166.7170006804918</v>
      </c>
      <c r="G90" s="233">
        <v>2346957</v>
      </c>
      <c r="H90" s="234">
        <v>728.1757362831961</v>
      </c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2"/>
      <c r="CN90" s="222"/>
      <c r="CO90" s="222"/>
      <c r="CP90" s="222"/>
      <c r="CQ90" s="222"/>
      <c r="CR90" s="222"/>
      <c r="CS90" s="222"/>
      <c r="CT90" s="222"/>
      <c r="CU90" s="222"/>
      <c r="CV90" s="222"/>
      <c r="CW90" s="222"/>
      <c r="CX90" s="222"/>
      <c r="CY90" s="222"/>
      <c r="CZ90" s="222"/>
      <c r="DA90" s="222"/>
      <c r="DB90" s="222"/>
      <c r="DC90" s="222"/>
      <c r="DD90" s="222"/>
      <c r="DE90" s="222"/>
      <c r="DF90" s="222"/>
      <c r="DG90" s="222"/>
      <c r="DH90" s="222"/>
      <c r="DI90" s="222"/>
      <c r="DJ90" s="222"/>
      <c r="DK90" s="222"/>
      <c r="DL90" s="222"/>
      <c r="DM90" s="222"/>
      <c r="DN90" s="222"/>
      <c r="DO90" s="222"/>
      <c r="DP90" s="222"/>
      <c r="DQ90" s="222"/>
      <c r="DR90" s="222"/>
      <c r="DS90" s="222"/>
      <c r="DT90" s="222"/>
      <c r="DU90" s="222"/>
      <c r="DV90" s="222"/>
      <c r="DW90" s="222"/>
      <c r="DX90" s="222"/>
      <c r="DY90" s="222"/>
      <c r="DZ90" s="222"/>
      <c r="EA90" s="222"/>
      <c r="EB90" s="222"/>
      <c r="EC90" s="222"/>
      <c r="ED90" s="222"/>
      <c r="EE90" s="222"/>
      <c r="EF90" s="222"/>
      <c r="EG90" s="222"/>
      <c r="EH90" s="222"/>
      <c r="EI90" s="222"/>
      <c r="EJ90" s="222"/>
      <c r="EK90" s="222"/>
      <c r="EL90" s="222"/>
      <c r="EM90" s="222"/>
      <c r="EN90" s="222"/>
      <c r="EO90" s="222"/>
      <c r="EP90" s="222"/>
      <c r="EQ90" s="222"/>
      <c r="ER90" s="222"/>
      <c r="ES90" s="222"/>
      <c r="ET90" s="222"/>
      <c r="EU90" s="222"/>
      <c r="EV90" s="222"/>
      <c r="EW90" s="222"/>
      <c r="EX90" s="222"/>
      <c r="EY90" s="222"/>
      <c r="EZ90" s="222"/>
      <c r="FA90" s="222"/>
      <c r="FB90" s="222"/>
      <c r="FC90" s="222"/>
      <c r="FD90" s="222"/>
      <c r="FE90" s="222"/>
      <c r="FF90" s="222"/>
      <c r="FG90" s="222"/>
      <c r="FH90" s="222"/>
      <c r="FI90" s="222"/>
      <c r="FJ90" s="222"/>
      <c r="FK90" s="222"/>
      <c r="FL90" s="222"/>
      <c r="FM90" s="222"/>
      <c r="FN90" s="222"/>
      <c r="FO90" s="222"/>
      <c r="FP90" s="222"/>
      <c r="FQ90" s="222"/>
      <c r="FR90" s="222"/>
      <c r="FS90" s="222"/>
      <c r="FT90" s="222"/>
      <c r="FU90" s="222"/>
      <c r="FV90" s="222"/>
      <c r="FW90" s="222"/>
      <c r="FX90" s="222"/>
      <c r="FY90" s="222"/>
      <c r="FZ90" s="222"/>
      <c r="GA90" s="222"/>
      <c r="GB90" s="222"/>
      <c r="GC90" s="222"/>
      <c r="GD90" s="222"/>
      <c r="GE90" s="222"/>
      <c r="GF90" s="222"/>
      <c r="GG90" s="222"/>
      <c r="GH90" s="222"/>
      <c r="GI90" s="222"/>
      <c r="GJ90" s="222"/>
      <c r="GK90" s="222"/>
      <c r="GL90" s="222"/>
      <c r="GM90" s="222"/>
      <c r="GN90" s="222"/>
      <c r="GO90" s="222"/>
      <c r="GP90" s="222"/>
      <c r="GQ90" s="222"/>
      <c r="GR90" s="222"/>
      <c r="GS90" s="222"/>
      <c r="GT90" s="222"/>
      <c r="GU90" s="222"/>
      <c r="GV90" s="222"/>
      <c r="GW90" s="222"/>
      <c r="GX90" s="222"/>
      <c r="GY90" s="222"/>
      <c r="GZ90" s="222"/>
      <c r="HA90" s="222"/>
      <c r="HB90" s="222"/>
      <c r="HC90" s="222"/>
      <c r="HD90" s="222"/>
      <c r="HE90" s="222"/>
      <c r="HF90" s="222"/>
      <c r="HG90" s="222"/>
      <c r="HH90" s="222"/>
      <c r="HI90" s="222"/>
      <c r="HJ90" s="222"/>
      <c r="HK90" s="222"/>
      <c r="HL90" s="222"/>
      <c r="HM90" s="222"/>
      <c r="HN90" s="222"/>
      <c r="HO90" s="222"/>
      <c r="HP90" s="222"/>
      <c r="HQ90" s="222"/>
      <c r="HR90" s="222"/>
      <c r="HS90" s="222"/>
      <c r="HT90" s="222"/>
      <c r="HU90" s="222"/>
      <c r="HV90" s="222"/>
      <c r="HW90" s="222"/>
      <c r="HX90" s="222"/>
      <c r="HY90" s="222"/>
    </row>
    <row r="91" spans="1:233" ht="18" customHeight="1">
      <c r="B91" s="235"/>
    </row>
    <row r="92" spans="1:233" ht="18" customHeight="1">
      <c r="A92" s="236"/>
      <c r="C92" s="237"/>
      <c r="D92" s="238"/>
      <c r="E92" s="237"/>
      <c r="F92" s="238"/>
      <c r="G92" s="237"/>
      <c r="H92" s="238"/>
    </row>
    <row r="93" spans="1:233" ht="18" customHeight="1">
      <c r="A93" s="236"/>
      <c r="C93" s="237"/>
      <c r="D93" s="238"/>
      <c r="E93" s="237"/>
      <c r="F93" s="238"/>
      <c r="G93" s="237"/>
      <c r="H93" s="238"/>
    </row>
    <row r="94" spans="1:233" ht="18" customHeight="1">
      <c r="A94" s="236"/>
      <c r="B94" s="239"/>
      <c r="C94" s="237"/>
      <c r="D94" s="238"/>
      <c r="E94" s="237"/>
      <c r="F94" s="238"/>
      <c r="G94" s="237"/>
      <c r="H94" s="238"/>
    </row>
    <row r="95" spans="1:233" ht="18" customHeight="1">
      <c r="A95" s="236"/>
      <c r="D95" s="238"/>
    </row>
    <row r="96" spans="1:233" ht="18" customHeight="1">
      <c r="A96" s="236"/>
      <c r="D96" s="238"/>
    </row>
    <row r="97" spans="1:4" ht="18" customHeight="1">
      <c r="A97" s="236"/>
      <c r="D97" s="238"/>
    </row>
    <row r="98" spans="1:4" ht="18" customHeight="1">
      <c r="A98" s="236"/>
      <c r="D98" s="238"/>
    </row>
    <row r="99" spans="1:4" ht="18" customHeight="1">
      <c r="A99" s="236"/>
      <c r="D99" s="238"/>
    </row>
    <row r="100" spans="1:4" ht="18" customHeight="1">
      <c r="A100" s="240"/>
      <c r="D100" s="238"/>
    </row>
    <row r="101" spans="1:4" ht="18" customHeight="1">
      <c r="A101" s="240"/>
    </row>
    <row r="102" spans="1:4" ht="18" customHeight="1">
      <c r="A102" s="240"/>
    </row>
    <row r="103" spans="1:4" ht="18" customHeight="1">
      <c r="A103" s="240"/>
    </row>
    <row r="104" spans="1:4" ht="18" customHeight="1">
      <c r="A104" s="240"/>
    </row>
    <row r="105" spans="1:4" ht="18" customHeight="1">
      <c r="A105" s="240"/>
    </row>
    <row r="106" spans="1:4" ht="18" customHeight="1">
      <c r="A106" s="240"/>
    </row>
    <row r="107" spans="1:4" ht="18" customHeight="1">
      <c r="A107" s="240"/>
    </row>
    <row r="108" spans="1:4" ht="18" customHeight="1">
      <c r="A108" s="241"/>
    </row>
    <row r="109" spans="1:4" ht="18" customHeight="1">
      <c r="A109" s="241"/>
    </row>
    <row r="110" spans="1:4" ht="18" customHeight="1">
      <c r="A110" s="241"/>
    </row>
    <row r="111" spans="1:4" ht="18" customHeight="1">
      <c r="A111" s="241"/>
    </row>
    <row r="112" spans="1:4" ht="18" customHeight="1">
      <c r="A112" s="241"/>
    </row>
    <row r="113" spans="1:1" ht="18" customHeight="1">
      <c r="A113" s="241"/>
    </row>
    <row r="114" spans="1:1" ht="18" customHeight="1">
      <c r="A114" s="241"/>
    </row>
    <row r="115" spans="1:1">
      <c r="A115" s="241"/>
    </row>
    <row r="116" spans="1:1" ht="12.95" customHeight="1">
      <c r="A116" s="241"/>
    </row>
    <row r="117" spans="1:1">
      <c r="A117" s="241"/>
    </row>
    <row r="118" spans="1:1">
      <c r="A118" s="241"/>
    </row>
    <row r="119" spans="1:1">
      <c r="A119" s="241"/>
    </row>
    <row r="120" spans="1:1">
      <c r="A120" s="241"/>
    </row>
    <row r="121" spans="1:1">
      <c r="A121" s="241"/>
    </row>
    <row r="122" spans="1:1">
      <c r="A122" s="241"/>
    </row>
    <row r="123" spans="1:1">
      <c r="A123" s="241"/>
    </row>
    <row r="124" spans="1:1">
      <c r="A124" s="241"/>
    </row>
    <row r="125" spans="1:1">
      <c r="A125" s="241"/>
    </row>
    <row r="126" spans="1:1">
      <c r="A126" s="241"/>
    </row>
    <row r="127" spans="1:1">
      <c r="A127" s="241"/>
    </row>
    <row r="128" spans="1:1">
      <c r="A128" s="241"/>
    </row>
    <row r="129" spans="1:1" ht="15.75" customHeight="1">
      <c r="A129" s="241"/>
    </row>
    <row r="130" spans="1:1">
      <c r="A130" s="241"/>
    </row>
    <row r="131" spans="1:1">
      <c r="A131" s="241"/>
    </row>
    <row r="132" spans="1:1">
      <c r="A132" s="241"/>
    </row>
    <row r="133" spans="1:1">
      <c r="A133" s="241"/>
    </row>
    <row r="134" spans="1:1">
      <c r="A134" s="241"/>
    </row>
    <row r="135" spans="1:1">
      <c r="A135" s="241"/>
    </row>
    <row r="136" spans="1:1">
      <c r="A136" s="241"/>
    </row>
    <row r="137" spans="1:1">
      <c r="A137" s="241"/>
    </row>
    <row r="138" spans="1:1">
      <c r="A138" s="241"/>
    </row>
    <row r="139" spans="1:1">
      <c r="A139" s="241"/>
    </row>
  </sheetData>
  <mergeCells count="2">
    <mergeCell ref="A7:A8"/>
    <mergeCell ref="B7:B8"/>
  </mergeCells>
  <hyperlinks>
    <hyperlink ref="J5" location="Indice!A1" display="Volver al índice"/>
  </hyperlinks>
  <printOptions horizontalCentered="1"/>
  <pageMargins left="0.44236111111111109" right="0.40347222222222223" top="0.51180555555555551" bottom="0.51180555555555551" header="0" footer="0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IW139"/>
  <sheetViews>
    <sheetView showGridLines="0" showRowColHeaders="0" showOutlineSymbols="0" zoomScaleNormal="100" workbookViewId="0">
      <pane ySplit="9" topLeftCell="A71" activePane="bottomLeft" state="frozen"/>
      <selection activeCell="I78" sqref="I78"/>
      <selection pane="bottomLeft" activeCell="G102" sqref="G102"/>
    </sheetView>
  </sheetViews>
  <sheetFormatPr baseColWidth="10" defaultColWidth="11.42578125" defaultRowHeight="15.75"/>
  <cols>
    <col min="1" max="1" width="8" style="205" customWidth="1"/>
    <col min="2" max="2" width="24.7109375" style="209" customWidth="1"/>
    <col min="3" max="8" width="18.7109375" style="209" customWidth="1"/>
    <col min="9" max="10" width="11.42578125" style="209" customWidth="1"/>
    <col min="11" max="11" width="14.42578125" style="209" customWidth="1"/>
    <col min="12" max="16384" width="11.42578125" style="209"/>
  </cols>
  <sheetData>
    <row r="1" spans="1:233" s="1" customFormat="1">
      <c r="A1" s="8"/>
    </row>
    <row r="2" spans="1:233" s="1" customFormat="1">
      <c r="A2" s="8"/>
    </row>
    <row r="3" spans="1:233" s="2" customFormat="1" ht="18.75">
      <c r="A3" s="8"/>
      <c r="B3" s="200" t="s">
        <v>46</v>
      </c>
      <c r="C3" s="242"/>
      <c r="D3" s="243"/>
      <c r="E3" s="242"/>
      <c r="F3" s="242"/>
      <c r="G3" s="242"/>
      <c r="H3" s="242"/>
      <c r="I3" s="2" t="s">
        <v>106</v>
      </c>
    </row>
    <row r="4" spans="1:233" s="2" customFormat="1" ht="15.75" customHeight="1">
      <c r="A4" s="8"/>
      <c r="B4" s="244"/>
      <c r="C4" s="242"/>
      <c r="D4" s="243"/>
      <c r="E4" s="242"/>
      <c r="F4" s="242"/>
      <c r="G4" s="242"/>
      <c r="H4" s="242"/>
    </row>
    <row r="5" spans="1:233" s="2" customFormat="1" ht="18.75" customHeight="1">
      <c r="A5" s="8"/>
      <c r="B5" s="204" t="str">
        <f>'Número pensiones (IP-J-V)'!$B$5</f>
        <v>1 de  septiembre de 2020</v>
      </c>
      <c r="C5" s="242"/>
      <c r="D5" s="243"/>
      <c r="E5" s="242"/>
      <c r="F5" s="242"/>
      <c r="G5" s="242"/>
      <c r="H5" s="242"/>
      <c r="I5" s="2" t="s">
        <v>106</v>
      </c>
      <c r="J5" s="9" t="s">
        <v>179</v>
      </c>
    </row>
    <row r="6" spans="1:233" ht="9" customHeight="1">
      <c r="B6" s="206"/>
      <c r="C6" s="207"/>
      <c r="D6" s="208"/>
      <c r="E6" s="207"/>
      <c r="F6" s="207"/>
      <c r="G6" s="207"/>
      <c r="H6" s="207"/>
    </row>
    <row r="7" spans="1:233" ht="18.75" customHeight="1">
      <c r="A7" s="464" t="s">
        <v>168</v>
      </c>
      <c r="B7" s="466" t="s">
        <v>47</v>
      </c>
      <c r="C7" s="210" t="s">
        <v>107</v>
      </c>
      <c r="D7" s="211"/>
      <c r="E7" s="210" t="s">
        <v>108</v>
      </c>
      <c r="F7" s="210"/>
      <c r="G7" s="210" t="s">
        <v>45</v>
      </c>
      <c r="H7" s="210"/>
      <c r="I7" s="245"/>
      <c r="L7" s="246"/>
    </row>
    <row r="8" spans="1:233" ht="24" customHeight="1">
      <c r="A8" s="465"/>
      <c r="B8" s="467"/>
      <c r="C8" s="212" t="s">
        <v>7</v>
      </c>
      <c r="D8" s="213" t="s">
        <v>51</v>
      </c>
      <c r="E8" s="212" t="s">
        <v>7</v>
      </c>
      <c r="F8" s="213" t="s">
        <v>51</v>
      </c>
      <c r="G8" s="212" t="s">
        <v>7</v>
      </c>
      <c r="H8" s="213" t="s">
        <v>51</v>
      </c>
      <c r="I8" s="245"/>
    </row>
    <row r="9" spans="1:233" ht="24" hidden="1" customHeight="1">
      <c r="A9" s="214"/>
      <c r="B9" s="215"/>
      <c r="C9" s="216"/>
      <c r="D9" s="217"/>
      <c r="E9" s="216"/>
      <c r="F9" s="217"/>
      <c r="G9" s="216"/>
      <c r="H9" s="217"/>
      <c r="I9" s="245"/>
    </row>
    <row r="10" spans="1:233" s="223" customFormat="1" ht="18" customHeight="1">
      <c r="A10" s="205"/>
      <c r="B10" s="218" t="s">
        <v>52</v>
      </c>
      <c r="C10" s="219">
        <v>69542</v>
      </c>
      <c r="D10" s="220">
        <v>389.12263236605196</v>
      </c>
      <c r="E10" s="219">
        <v>10758</v>
      </c>
      <c r="F10" s="220">
        <v>562.67158672615722</v>
      </c>
      <c r="G10" s="219">
        <v>1580673</v>
      </c>
      <c r="H10" s="220">
        <v>908.39719407492908</v>
      </c>
      <c r="I10" s="221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222"/>
      <c r="BS10" s="222"/>
      <c r="BT10" s="222"/>
      <c r="BU10" s="222"/>
      <c r="BV10" s="222"/>
      <c r="BW10" s="222"/>
      <c r="BX10" s="222"/>
      <c r="BY10" s="222"/>
      <c r="BZ10" s="222"/>
      <c r="CA10" s="222"/>
      <c r="CB10" s="222"/>
      <c r="CC10" s="222"/>
      <c r="CD10" s="222"/>
      <c r="CE10" s="222"/>
      <c r="CF10" s="222"/>
      <c r="CG10" s="222"/>
      <c r="CH10" s="222"/>
      <c r="CI10" s="222"/>
      <c r="CJ10" s="222"/>
      <c r="CK10" s="222"/>
      <c r="CL10" s="222"/>
      <c r="CM10" s="222"/>
      <c r="CN10" s="222"/>
      <c r="CO10" s="222"/>
      <c r="CP10" s="222"/>
      <c r="CQ10" s="222"/>
      <c r="CR10" s="222"/>
      <c r="CS10" s="222"/>
      <c r="CT10" s="222"/>
      <c r="CU10" s="222"/>
      <c r="CV10" s="222"/>
      <c r="CW10" s="222"/>
      <c r="CX10" s="222"/>
      <c r="CY10" s="222"/>
      <c r="CZ10" s="222"/>
      <c r="DA10" s="222"/>
      <c r="DB10" s="222"/>
      <c r="DC10" s="222"/>
      <c r="DD10" s="222"/>
      <c r="DE10" s="222"/>
      <c r="DF10" s="222"/>
      <c r="DG10" s="222"/>
      <c r="DH10" s="222"/>
      <c r="DI10" s="222"/>
      <c r="DJ10" s="222"/>
      <c r="DK10" s="222"/>
      <c r="DL10" s="222"/>
      <c r="DM10" s="222"/>
      <c r="DN10" s="222"/>
      <c r="DO10" s="222"/>
      <c r="DP10" s="222"/>
      <c r="DQ10" s="222"/>
      <c r="DR10" s="222"/>
      <c r="DS10" s="222"/>
      <c r="DT10" s="222"/>
      <c r="DU10" s="222"/>
      <c r="DV10" s="222"/>
      <c r="DW10" s="222"/>
      <c r="DX10" s="222"/>
      <c r="DY10" s="222"/>
      <c r="DZ10" s="222"/>
      <c r="EA10" s="222"/>
      <c r="EB10" s="222"/>
      <c r="EC10" s="222"/>
      <c r="ED10" s="222"/>
      <c r="EE10" s="222"/>
      <c r="EF10" s="222"/>
      <c r="EG10" s="222"/>
      <c r="EH10" s="222"/>
      <c r="EI10" s="222"/>
      <c r="EJ10" s="222"/>
      <c r="EK10" s="222"/>
      <c r="EL10" s="222"/>
      <c r="EM10" s="222"/>
      <c r="EN10" s="222"/>
      <c r="EO10" s="222"/>
      <c r="EP10" s="222"/>
      <c r="EQ10" s="222"/>
      <c r="ER10" s="222"/>
      <c r="ES10" s="222"/>
      <c r="ET10" s="222"/>
      <c r="EU10" s="222"/>
      <c r="EV10" s="222"/>
      <c r="EW10" s="222"/>
      <c r="EX10" s="222"/>
      <c r="EY10" s="222"/>
      <c r="EZ10" s="222"/>
      <c r="FA10" s="222"/>
      <c r="FB10" s="222"/>
      <c r="FC10" s="222"/>
      <c r="FD10" s="222"/>
      <c r="FE10" s="222"/>
      <c r="FF10" s="222"/>
      <c r="FG10" s="222"/>
      <c r="FH10" s="222"/>
      <c r="FI10" s="222"/>
      <c r="FJ10" s="222"/>
      <c r="FK10" s="222"/>
      <c r="FL10" s="222"/>
      <c r="FM10" s="222"/>
      <c r="FN10" s="222"/>
      <c r="FO10" s="222"/>
      <c r="FP10" s="222"/>
      <c r="FQ10" s="222"/>
      <c r="FR10" s="222"/>
      <c r="FS10" s="222"/>
      <c r="FT10" s="222"/>
      <c r="FU10" s="222"/>
      <c r="FV10" s="222"/>
      <c r="FW10" s="222"/>
      <c r="FX10" s="222"/>
      <c r="FY10" s="222"/>
      <c r="FZ10" s="222"/>
      <c r="GA10" s="222"/>
      <c r="GB10" s="222"/>
      <c r="GC10" s="222"/>
      <c r="GD10" s="222"/>
      <c r="GE10" s="222"/>
      <c r="GF10" s="222"/>
      <c r="GG10" s="222"/>
      <c r="GH10" s="222"/>
      <c r="GI10" s="222"/>
      <c r="GJ10" s="222"/>
      <c r="GK10" s="222"/>
      <c r="GL10" s="222"/>
      <c r="GM10" s="222"/>
      <c r="GN10" s="222"/>
      <c r="GO10" s="222"/>
      <c r="GP10" s="222"/>
      <c r="GQ10" s="222"/>
      <c r="GR10" s="222"/>
      <c r="GS10" s="222"/>
      <c r="GT10" s="222"/>
      <c r="GU10" s="222"/>
      <c r="GV10" s="222"/>
      <c r="GW10" s="222"/>
      <c r="GX10" s="222"/>
      <c r="GY10" s="222"/>
      <c r="GZ10" s="222"/>
      <c r="HA10" s="222"/>
      <c r="HB10" s="222"/>
      <c r="HC10" s="222"/>
      <c r="HD10" s="222"/>
      <c r="HE10" s="222"/>
      <c r="HF10" s="222"/>
      <c r="HG10" s="222"/>
      <c r="HH10" s="222"/>
      <c r="HI10" s="222"/>
      <c r="HJ10" s="222"/>
      <c r="HK10" s="222"/>
      <c r="HL10" s="222"/>
      <c r="HM10" s="222"/>
      <c r="HN10" s="222"/>
      <c r="HO10" s="222"/>
      <c r="HP10" s="222"/>
      <c r="HQ10" s="222"/>
      <c r="HR10" s="222"/>
      <c r="HS10" s="222"/>
      <c r="HT10" s="222"/>
      <c r="HU10" s="222"/>
      <c r="HV10" s="222"/>
      <c r="HW10" s="222"/>
      <c r="HX10" s="222"/>
      <c r="HY10" s="222"/>
    </row>
    <row r="11" spans="1:233" s="227" customFormat="1" ht="18" customHeight="1">
      <c r="A11" s="205">
        <v>4</v>
      </c>
      <c r="B11" s="224" t="s">
        <v>53</v>
      </c>
      <c r="C11" s="225">
        <v>5203</v>
      </c>
      <c r="D11" s="226">
        <v>356.31510282529308</v>
      </c>
      <c r="E11" s="225">
        <v>482</v>
      </c>
      <c r="F11" s="226">
        <v>536.00796680497933</v>
      </c>
      <c r="G11" s="225">
        <v>107606</v>
      </c>
      <c r="H11" s="226">
        <v>823.32210239205938</v>
      </c>
    </row>
    <row r="12" spans="1:233" s="227" customFormat="1" ht="18" customHeight="1">
      <c r="A12" s="205">
        <v>11</v>
      </c>
      <c r="B12" s="224" t="s">
        <v>54</v>
      </c>
      <c r="C12" s="225">
        <v>10492</v>
      </c>
      <c r="D12" s="226">
        <v>415.99043652306511</v>
      </c>
      <c r="E12" s="225">
        <v>2430</v>
      </c>
      <c r="F12" s="226">
        <v>579.03136625514401</v>
      </c>
      <c r="G12" s="225">
        <v>222382</v>
      </c>
      <c r="H12" s="226">
        <v>1010.1446781663984</v>
      </c>
    </row>
    <row r="13" spans="1:233" s="227" customFormat="1" ht="18" customHeight="1">
      <c r="A13" s="205">
        <v>14</v>
      </c>
      <c r="B13" s="224" t="s">
        <v>55</v>
      </c>
      <c r="C13" s="225">
        <v>7090</v>
      </c>
      <c r="D13" s="226">
        <v>388.16796191819469</v>
      </c>
      <c r="E13" s="225">
        <v>1198</v>
      </c>
      <c r="F13" s="226">
        <v>550.44778797996662</v>
      </c>
      <c r="G13" s="225">
        <v>172478</v>
      </c>
      <c r="H13" s="226">
        <v>839.76462203875292</v>
      </c>
    </row>
    <row r="14" spans="1:233" s="227" customFormat="1" ht="18" customHeight="1">
      <c r="A14" s="205">
        <v>18</v>
      </c>
      <c r="B14" s="224" t="s">
        <v>56</v>
      </c>
      <c r="C14" s="225">
        <v>7909</v>
      </c>
      <c r="D14" s="226">
        <v>376.08133139461376</v>
      </c>
      <c r="E14" s="225">
        <v>1285</v>
      </c>
      <c r="F14" s="226">
        <v>549.91318287937736</v>
      </c>
      <c r="G14" s="225">
        <v>188714</v>
      </c>
      <c r="H14" s="226">
        <v>858.76688533972026</v>
      </c>
    </row>
    <row r="15" spans="1:233" s="227" customFormat="1" ht="18" customHeight="1">
      <c r="A15" s="205">
        <v>21</v>
      </c>
      <c r="B15" s="224" t="s">
        <v>57</v>
      </c>
      <c r="C15" s="225">
        <v>4325</v>
      </c>
      <c r="D15" s="226">
        <v>390.20278381502891</v>
      </c>
      <c r="E15" s="225">
        <v>673</v>
      </c>
      <c r="F15" s="226">
        <v>581.25580980683515</v>
      </c>
      <c r="G15" s="225">
        <v>97966</v>
      </c>
      <c r="H15" s="226">
        <v>926.20820672478226</v>
      </c>
    </row>
    <row r="16" spans="1:233" s="227" customFormat="1" ht="18" customHeight="1">
      <c r="A16" s="205">
        <v>23</v>
      </c>
      <c r="B16" s="224" t="s">
        <v>58</v>
      </c>
      <c r="C16" s="225">
        <v>5792</v>
      </c>
      <c r="D16" s="226">
        <v>372.80385531767968</v>
      </c>
      <c r="E16" s="225">
        <v>725</v>
      </c>
      <c r="F16" s="226">
        <v>513.41467586206898</v>
      </c>
      <c r="G16" s="225">
        <v>142528</v>
      </c>
      <c r="H16" s="226">
        <v>833.02900068758368</v>
      </c>
    </row>
    <row r="17" spans="1:233" s="227" customFormat="1" ht="18" customHeight="1">
      <c r="A17" s="205">
        <v>29</v>
      </c>
      <c r="B17" s="224" t="s">
        <v>59</v>
      </c>
      <c r="C17" s="225">
        <v>12656</v>
      </c>
      <c r="D17" s="226">
        <v>381.22936630847033</v>
      </c>
      <c r="E17" s="225">
        <v>1498</v>
      </c>
      <c r="F17" s="226">
        <v>565.73797062750327</v>
      </c>
      <c r="G17" s="225">
        <v>269694</v>
      </c>
      <c r="H17" s="226">
        <v>923.96957666837307</v>
      </c>
    </row>
    <row r="18" spans="1:233" s="227" customFormat="1" ht="18" customHeight="1">
      <c r="A18" s="205">
        <v>41</v>
      </c>
      <c r="B18" s="224" t="s">
        <v>60</v>
      </c>
      <c r="C18" s="225">
        <v>16075</v>
      </c>
      <c r="D18" s="226">
        <v>400.84622270606536</v>
      </c>
      <c r="E18" s="225">
        <v>2467</v>
      </c>
      <c r="F18" s="226">
        <v>571.89205512768547</v>
      </c>
      <c r="G18" s="225">
        <v>379305</v>
      </c>
      <c r="H18" s="226">
        <v>941.42800094910433</v>
      </c>
    </row>
    <row r="19" spans="1:233" s="227" customFormat="1" ht="18" hidden="1" customHeight="1">
      <c r="A19" s="205"/>
      <c r="B19" s="224"/>
      <c r="C19" s="225"/>
      <c r="D19" s="226"/>
      <c r="E19" s="225"/>
      <c r="F19" s="226"/>
      <c r="G19" s="225"/>
      <c r="H19" s="226"/>
    </row>
    <row r="20" spans="1:233" s="223" customFormat="1" ht="18" customHeight="1">
      <c r="A20" s="205"/>
      <c r="B20" s="218" t="s">
        <v>61</v>
      </c>
      <c r="C20" s="219">
        <v>9452</v>
      </c>
      <c r="D20" s="220">
        <v>424.75533432077873</v>
      </c>
      <c r="E20" s="219">
        <v>882</v>
      </c>
      <c r="F20" s="220">
        <v>625.89353741496609</v>
      </c>
      <c r="G20" s="219">
        <v>303356</v>
      </c>
      <c r="H20" s="220">
        <v>1069.5037702567281</v>
      </c>
      <c r="I20" s="221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2"/>
      <c r="CS20" s="222"/>
      <c r="CT20" s="222"/>
      <c r="CU20" s="222"/>
      <c r="CV20" s="222"/>
      <c r="CW20" s="222"/>
      <c r="CX20" s="222"/>
      <c r="CY20" s="222"/>
      <c r="CZ20" s="222"/>
      <c r="DA20" s="222"/>
      <c r="DB20" s="222"/>
      <c r="DC20" s="222"/>
      <c r="DD20" s="222"/>
      <c r="DE20" s="222"/>
      <c r="DF20" s="222"/>
      <c r="DG20" s="222"/>
      <c r="DH20" s="222"/>
      <c r="DI20" s="222"/>
      <c r="DJ20" s="222"/>
      <c r="DK20" s="222"/>
      <c r="DL20" s="222"/>
      <c r="DM20" s="222"/>
      <c r="DN20" s="222"/>
      <c r="DO20" s="222"/>
      <c r="DP20" s="222"/>
      <c r="DQ20" s="222"/>
      <c r="DR20" s="222"/>
      <c r="DS20" s="222"/>
      <c r="DT20" s="222"/>
      <c r="DU20" s="222"/>
      <c r="DV20" s="222"/>
      <c r="DW20" s="222"/>
      <c r="DX20" s="222"/>
      <c r="DY20" s="222"/>
      <c r="DZ20" s="222"/>
      <c r="EA20" s="222"/>
      <c r="EB20" s="222"/>
      <c r="EC20" s="222"/>
      <c r="ED20" s="222"/>
      <c r="EE20" s="222"/>
      <c r="EF20" s="222"/>
      <c r="EG20" s="222"/>
      <c r="EH20" s="222"/>
      <c r="EI20" s="222"/>
      <c r="EJ20" s="222"/>
      <c r="EK20" s="222"/>
      <c r="EL20" s="222"/>
      <c r="EM20" s="222"/>
      <c r="EN20" s="222"/>
      <c r="EO20" s="222"/>
      <c r="EP20" s="222"/>
      <c r="EQ20" s="222"/>
      <c r="ER20" s="222"/>
      <c r="ES20" s="222"/>
      <c r="ET20" s="222"/>
      <c r="EU20" s="222"/>
      <c r="EV20" s="222"/>
      <c r="EW20" s="222"/>
      <c r="EX20" s="222"/>
      <c r="EY20" s="222"/>
      <c r="EZ20" s="222"/>
      <c r="FA20" s="222"/>
      <c r="FB20" s="222"/>
      <c r="FC20" s="222"/>
      <c r="FD20" s="222"/>
      <c r="FE20" s="222"/>
      <c r="FF20" s="222"/>
      <c r="FG20" s="222"/>
      <c r="FH20" s="222"/>
      <c r="FI20" s="222"/>
      <c r="FJ20" s="222"/>
      <c r="FK20" s="222"/>
      <c r="FL20" s="222"/>
      <c r="FM20" s="222"/>
      <c r="FN20" s="222"/>
      <c r="FO20" s="222"/>
      <c r="FP20" s="222"/>
      <c r="FQ20" s="222"/>
      <c r="FR20" s="222"/>
      <c r="FS20" s="222"/>
      <c r="FT20" s="222"/>
      <c r="FU20" s="222"/>
      <c r="FV20" s="222"/>
      <c r="FW20" s="222"/>
      <c r="FX20" s="222"/>
      <c r="FY20" s="222"/>
      <c r="FZ20" s="222"/>
      <c r="GA20" s="222"/>
      <c r="GB20" s="222"/>
      <c r="GC20" s="222"/>
      <c r="GD20" s="222"/>
      <c r="GE20" s="222"/>
      <c r="GF20" s="222"/>
      <c r="GG20" s="222"/>
      <c r="GH20" s="222"/>
      <c r="GI20" s="222"/>
      <c r="GJ20" s="222"/>
      <c r="GK20" s="222"/>
      <c r="GL20" s="222"/>
      <c r="GM20" s="222"/>
      <c r="GN20" s="222"/>
      <c r="GO20" s="222"/>
      <c r="GP20" s="222"/>
      <c r="GQ20" s="222"/>
      <c r="GR20" s="222"/>
      <c r="GS20" s="222"/>
      <c r="GT20" s="222"/>
      <c r="GU20" s="222"/>
      <c r="GV20" s="222"/>
      <c r="GW20" s="222"/>
      <c r="GX20" s="222"/>
      <c r="GY20" s="222"/>
      <c r="GZ20" s="222"/>
      <c r="HA20" s="222"/>
      <c r="HB20" s="222"/>
      <c r="HC20" s="222"/>
      <c r="HD20" s="222"/>
      <c r="HE20" s="222"/>
      <c r="HF20" s="222"/>
      <c r="HG20" s="222"/>
      <c r="HH20" s="222"/>
      <c r="HI20" s="222"/>
      <c r="HJ20" s="222"/>
      <c r="HK20" s="222"/>
      <c r="HL20" s="222"/>
      <c r="HM20" s="222"/>
      <c r="HN20" s="222"/>
      <c r="HO20" s="222"/>
      <c r="HP20" s="222"/>
      <c r="HQ20" s="222"/>
      <c r="HR20" s="222"/>
      <c r="HS20" s="222"/>
      <c r="HT20" s="222"/>
      <c r="HU20" s="222"/>
      <c r="HV20" s="222"/>
      <c r="HW20" s="222"/>
      <c r="HX20" s="222"/>
      <c r="HY20" s="222"/>
    </row>
    <row r="21" spans="1:233" s="227" customFormat="1" ht="18" customHeight="1">
      <c r="A21" s="205">
        <v>22</v>
      </c>
      <c r="B21" s="224" t="s">
        <v>62</v>
      </c>
      <c r="C21" s="225">
        <v>1683</v>
      </c>
      <c r="D21" s="226">
        <v>403.91432560903155</v>
      </c>
      <c r="E21" s="225">
        <v>100</v>
      </c>
      <c r="F21" s="226">
        <v>585.26149999999996</v>
      </c>
      <c r="G21" s="225">
        <v>53204</v>
      </c>
      <c r="H21" s="226">
        <v>970.10521614916138</v>
      </c>
    </row>
    <row r="22" spans="1:233" s="227" customFormat="1" ht="18" customHeight="1">
      <c r="A22" s="205">
        <v>40</v>
      </c>
      <c r="B22" s="224" t="s">
        <v>63</v>
      </c>
      <c r="C22" s="225">
        <v>1045</v>
      </c>
      <c r="D22" s="226">
        <v>411.1963349282297</v>
      </c>
      <c r="E22" s="225">
        <v>101</v>
      </c>
      <c r="F22" s="226">
        <v>596.8312871287128</v>
      </c>
      <c r="G22" s="225">
        <v>35780</v>
      </c>
      <c r="H22" s="226">
        <v>973.31944466182233</v>
      </c>
    </row>
    <row r="23" spans="1:233" s="227" customFormat="1" ht="18" customHeight="1">
      <c r="A23" s="205">
        <v>50</v>
      </c>
      <c r="B23" s="224" t="s">
        <v>64</v>
      </c>
      <c r="C23" s="225">
        <v>6724</v>
      </c>
      <c r="D23" s="226">
        <v>432.07903628792394</v>
      </c>
      <c r="E23" s="225">
        <v>681</v>
      </c>
      <c r="F23" s="226">
        <v>636.1703230543319</v>
      </c>
      <c r="G23" s="225">
        <v>214372</v>
      </c>
      <c r="H23" s="226">
        <v>1110.2267930513315</v>
      </c>
    </row>
    <row r="24" spans="1:233" s="227" customFormat="1" ht="18" hidden="1" customHeight="1">
      <c r="A24" s="205"/>
      <c r="B24" s="224"/>
      <c r="C24" s="225"/>
      <c r="D24" s="226"/>
      <c r="E24" s="225"/>
      <c r="F24" s="226"/>
      <c r="G24" s="225"/>
      <c r="H24" s="226"/>
    </row>
    <row r="25" spans="1:233" s="223" customFormat="1" ht="18" customHeight="1">
      <c r="A25" s="205">
        <v>33</v>
      </c>
      <c r="B25" s="218" t="s">
        <v>65</v>
      </c>
      <c r="C25" s="219">
        <v>8873</v>
      </c>
      <c r="D25" s="220">
        <v>496.99324805589993</v>
      </c>
      <c r="E25" s="219">
        <v>1753</v>
      </c>
      <c r="F25" s="220">
        <v>799.46856246434663</v>
      </c>
      <c r="G25" s="219">
        <v>300424</v>
      </c>
      <c r="H25" s="220">
        <v>1195.8048512768617</v>
      </c>
      <c r="I25" s="221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2"/>
      <c r="CS25" s="222"/>
      <c r="CT25" s="222"/>
      <c r="CU25" s="222"/>
      <c r="CV25" s="222"/>
      <c r="CW25" s="222"/>
      <c r="CX25" s="222"/>
      <c r="CY25" s="222"/>
      <c r="CZ25" s="222"/>
      <c r="DA25" s="222"/>
      <c r="DB25" s="222"/>
      <c r="DC25" s="222"/>
      <c r="DD25" s="222"/>
      <c r="DE25" s="222"/>
      <c r="DF25" s="222"/>
      <c r="DG25" s="222"/>
      <c r="DH25" s="222"/>
      <c r="DI25" s="222"/>
      <c r="DJ25" s="222"/>
      <c r="DK25" s="222"/>
      <c r="DL25" s="222"/>
      <c r="DM25" s="222"/>
      <c r="DN25" s="222"/>
      <c r="DO25" s="222"/>
      <c r="DP25" s="222"/>
      <c r="DQ25" s="222"/>
      <c r="DR25" s="222"/>
      <c r="DS25" s="222"/>
      <c r="DT25" s="222"/>
      <c r="DU25" s="222"/>
      <c r="DV25" s="222"/>
      <c r="DW25" s="222"/>
      <c r="DX25" s="222"/>
      <c r="DY25" s="222"/>
      <c r="DZ25" s="222"/>
      <c r="EA25" s="222"/>
      <c r="EB25" s="222"/>
      <c r="EC25" s="222"/>
      <c r="ED25" s="222"/>
      <c r="EE25" s="222"/>
      <c r="EF25" s="222"/>
      <c r="EG25" s="222"/>
      <c r="EH25" s="222"/>
      <c r="EI25" s="222"/>
      <c r="EJ25" s="222"/>
      <c r="EK25" s="222"/>
      <c r="EL25" s="222"/>
      <c r="EM25" s="222"/>
      <c r="EN25" s="222"/>
      <c r="EO25" s="222"/>
      <c r="EP25" s="222"/>
      <c r="EQ25" s="222"/>
      <c r="ER25" s="222"/>
      <c r="ES25" s="222"/>
      <c r="ET25" s="222"/>
      <c r="EU25" s="222"/>
      <c r="EV25" s="222"/>
      <c r="EW25" s="222"/>
      <c r="EX25" s="222"/>
      <c r="EY25" s="222"/>
      <c r="EZ25" s="222"/>
      <c r="FA25" s="222"/>
      <c r="FB25" s="222"/>
      <c r="FC25" s="222"/>
      <c r="FD25" s="222"/>
      <c r="FE25" s="222"/>
      <c r="FF25" s="222"/>
      <c r="FG25" s="222"/>
      <c r="FH25" s="222"/>
      <c r="FI25" s="222"/>
      <c r="FJ25" s="222"/>
      <c r="FK25" s="222"/>
      <c r="FL25" s="222"/>
      <c r="FM25" s="222"/>
      <c r="FN25" s="222"/>
      <c r="FO25" s="222"/>
      <c r="FP25" s="222"/>
      <c r="FQ25" s="222"/>
      <c r="FR25" s="222"/>
      <c r="FS25" s="222"/>
      <c r="FT25" s="222"/>
      <c r="FU25" s="222"/>
      <c r="FV25" s="222"/>
      <c r="FW25" s="222"/>
      <c r="FX25" s="222"/>
      <c r="FY25" s="222"/>
      <c r="FZ25" s="222"/>
      <c r="GA25" s="222"/>
      <c r="GB25" s="222"/>
      <c r="GC25" s="222"/>
      <c r="GD25" s="222"/>
      <c r="GE25" s="222"/>
      <c r="GF25" s="222"/>
      <c r="GG25" s="222"/>
      <c r="GH25" s="222"/>
      <c r="GI25" s="222"/>
      <c r="GJ25" s="222"/>
      <c r="GK25" s="222"/>
      <c r="GL25" s="222"/>
      <c r="GM25" s="222"/>
      <c r="GN25" s="222"/>
      <c r="GO25" s="222"/>
      <c r="GP25" s="222"/>
      <c r="GQ25" s="222"/>
      <c r="GR25" s="222"/>
      <c r="GS25" s="222"/>
      <c r="GT25" s="222"/>
      <c r="GU25" s="222"/>
      <c r="GV25" s="222"/>
      <c r="GW25" s="222"/>
      <c r="GX25" s="222"/>
      <c r="GY25" s="222"/>
      <c r="GZ25" s="222"/>
      <c r="HA25" s="222"/>
      <c r="HB25" s="222"/>
      <c r="HC25" s="222"/>
      <c r="HD25" s="222"/>
      <c r="HE25" s="222"/>
      <c r="HF25" s="222"/>
      <c r="HG25" s="222"/>
      <c r="HH25" s="222"/>
      <c r="HI25" s="222"/>
      <c r="HJ25" s="222"/>
      <c r="HK25" s="222"/>
      <c r="HL25" s="222"/>
      <c r="HM25" s="222"/>
      <c r="HN25" s="222"/>
      <c r="HO25" s="222"/>
      <c r="HP25" s="222"/>
      <c r="HQ25" s="222"/>
      <c r="HR25" s="222"/>
      <c r="HS25" s="222"/>
      <c r="HT25" s="222"/>
      <c r="HU25" s="222"/>
      <c r="HV25" s="222"/>
      <c r="HW25" s="222"/>
      <c r="HX25" s="222"/>
      <c r="HY25" s="222"/>
    </row>
    <row r="26" spans="1:233" s="223" customFormat="1" ht="18" hidden="1" customHeight="1">
      <c r="A26" s="205"/>
      <c r="B26" s="218"/>
      <c r="C26" s="219"/>
      <c r="D26" s="220"/>
      <c r="E26" s="219"/>
      <c r="F26" s="220"/>
      <c r="G26" s="219"/>
      <c r="H26" s="220"/>
      <c r="I26" s="221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2"/>
      <c r="CT26" s="222"/>
      <c r="CU26" s="222"/>
      <c r="CV26" s="222"/>
      <c r="CW26" s="222"/>
      <c r="CX26" s="222"/>
      <c r="CY26" s="222"/>
      <c r="CZ26" s="222"/>
      <c r="DA26" s="222"/>
      <c r="DB26" s="222"/>
      <c r="DC26" s="222"/>
      <c r="DD26" s="222"/>
      <c r="DE26" s="222"/>
      <c r="DF26" s="222"/>
      <c r="DG26" s="222"/>
      <c r="DH26" s="222"/>
      <c r="DI26" s="222"/>
      <c r="DJ26" s="222"/>
      <c r="DK26" s="222"/>
      <c r="DL26" s="222"/>
      <c r="DM26" s="222"/>
      <c r="DN26" s="222"/>
      <c r="DO26" s="222"/>
      <c r="DP26" s="222"/>
      <c r="DQ26" s="222"/>
      <c r="DR26" s="222"/>
      <c r="DS26" s="222"/>
      <c r="DT26" s="222"/>
      <c r="DU26" s="222"/>
      <c r="DV26" s="222"/>
      <c r="DW26" s="222"/>
      <c r="DX26" s="222"/>
      <c r="DY26" s="222"/>
      <c r="DZ26" s="222"/>
      <c r="EA26" s="222"/>
      <c r="EB26" s="222"/>
      <c r="EC26" s="222"/>
      <c r="ED26" s="222"/>
      <c r="EE26" s="222"/>
      <c r="EF26" s="222"/>
      <c r="EG26" s="222"/>
      <c r="EH26" s="222"/>
      <c r="EI26" s="222"/>
      <c r="EJ26" s="222"/>
      <c r="EK26" s="222"/>
      <c r="EL26" s="222"/>
      <c r="EM26" s="222"/>
      <c r="EN26" s="222"/>
      <c r="EO26" s="222"/>
      <c r="EP26" s="222"/>
      <c r="EQ26" s="222"/>
      <c r="ER26" s="222"/>
      <c r="ES26" s="222"/>
      <c r="ET26" s="222"/>
      <c r="EU26" s="222"/>
      <c r="EV26" s="222"/>
      <c r="EW26" s="222"/>
      <c r="EX26" s="222"/>
      <c r="EY26" s="222"/>
      <c r="EZ26" s="222"/>
      <c r="FA26" s="222"/>
      <c r="FB26" s="222"/>
      <c r="FC26" s="222"/>
      <c r="FD26" s="222"/>
      <c r="FE26" s="222"/>
      <c r="FF26" s="222"/>
      <c r="FG26" s="222"/>
      <c r="FH26" s="222"/>
      <c r="FI26" s="222"/>
      <c r="FJ26" s="222"/>
      <c r="FK26" s="222"/>
      <c r="FL26" s="222"/>
      <c r="FM26" s="222"/>
      <c r="FN26" s="222"/>
      <c r="FO26" s="222"/>
      <c r="FP26" s="222"/>
      <c r="FQ26" s="222"/>
      <c r="FR26" s="222"/>
      <c r="FS26" s="222"/>
      <c r="FT26" s="222"/>
      <c r="FU26" s="222"/>
      <c r="FV26" s="222"/>
      <c r="FW26" s="222"/>
      <c r="FX26" s="222"/>
      <c r="FY26" s="222"/>
      <c r="FZ26" s="222"/>
      <c r="GA26" s="222"/>
      <c r="GB26" s="222"/>
      <c r="GC26" s="222"/>
      <c r="GD26" s="222"/>
      <c r="GE26" s="222"/>
      <c r="GF26" s="222"/>
      <c r="GG26" s="222"/>
      <c r="GH26" s="222"/>
      <c r="GI26" s="222"/>
      <c r="GJ26" s="222"/>
      <c r="GK26" s="222"/>
      <c r="GL26" s="222"/>
      <c r="GM26" s="222"/>
      <c r="GN26" s="222"/>
      <c r="GO26" s="222"/>
      <c r="GP26" s="222"/>
      <c r="GQ26" s="222"/>
      <c r="GR26" s="222"/>
      <c r="GS26" s="222"/>
      <c r="GT26" s="222"/>
      <c r="GU26" s="222"/>
      <c r="GV26" s="222"/>
      <c r="GW26" s="222"/>
      <c r="GX26" s="222"/>
      <c r="GY26" s="222"/>
      <c r="GZ26" s="222"/>
      <c r="HA26" s="222"/>
      <c r="HB26" s="222"/>
      <c r="HC26" s="222"/>
      <c r="HD26" s="222"/>
      <c r="HE26" s="222"/>
      <c r="HF26" s="222"/>
      <c r="HG26" s="222"/>
      <c r="HH26" s="222"/>
      <c r="HI26" s="222"/>
      <c r="HJ26" s="222"/>
      <c r="HK26" s="222"/>
      <c r="HL26" s="222"/>
      <c r="HM26" s="222"/>
      <c r="HN26" s="222"/>
      <c r="HO26" s="222"/>
      <c r="HP26" s="222"/>
      <c r="HQ26" s="222"/>
      <c r="HR26" s="222"/>
      <c r="HS26" s="222"/>
      <c r="HT26" s="222"/>
      <c r="HU26" s="222"/>
      <c r="HV26" s="222"/>
      <c r="HW26" s="222"/>
      <c r="HX26" s="222"/>
      <c r="HY26" s="222"/>
    </row>
    <row r="27" spans="1:233" s="223" customFormat="1" ht="18" customHeight="1">
      <c r="A27" s="205">
        <v>7</v>
      </c>
      <c r="B27" s="218" t="s">
        <v>196</v>
      </c>
      <c r="C27" s="219">
        <v>6226</v>
      </c>
      <c r="D27" s="220">
        <v>359.49995663347244</v>
      </c>
      <c r="E27" s="219">
        <v>121</v>
      </c>
      <c r="F27" s="220">
        <v>596.08280991735546</v>
      </c>
      <c r="G27" s="219">
        <v>194822</v>
      </c>
      <c r="H27" s="220">
        <v>943.19695208959956</v>
      </c>
      <c r="I27" s="221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2"/>
      <c r="CX27" s="222"/>
      <c r="CY27" s="222"/>
      <c r="CZ27" s="222"/>
      <c r="DA27" s="222"/>
      <c r="DB27" s="222"/>
      <c r="DC27" s="222"/>
      <c r="DD27" s="222"/>
      <c r="DE27" s="222"/>
      <c r="DF27" s="222"/>
      <c r="DG27" s="222"/>
      <c r="DH27" s="222"/>
      <c r="DI27" s="222"/>
      <c r="DJ27" s="222"/>
      <c r="DK27" s="222"/>
      <c r="DL27" s="222"/>
      <c r="DM27" s="222"/>
      <c r="DN27" s="222"/>
      <c r="DO27" s="222"/>
      <c r="DP27" s="222"/>
      <c r="DQ27" s="222"/>
      <c r="DR27" s="222"/>
      <c r="DS27" s="222"/>
      <c r="DT27" s="222"/>
      <c r="DU27" s="222"/>
      <c r="DV27" s="222"/>
      <c r="DW27" s="222"/>
      <c r="DX27" s="222"/>
      <c r="DY27" s="222"/>
      <c r="DZ27" s="222"/>
      <c r="EA27" s="222"/>
      <c r="EB27" s="222"/>
      <c r="EC27" s="222"/>
      <c r="ED27" s="222"/>
      <c r="EE27" s="222"/>
      <c r="EF27" s="222"/>
      <c r="EG27" s="222"/>
      <c r="EH27" s="222"/>
      <c r="EI27" s="222"/>
      <c r="EJ27" s="222"/>
      <c r="EK27" s="222"/>
      <c r="EL27" s="222"/>
      <c r="EM27" s="222"/>
      <c r="EN27" s="222"/>
      <c r="EO27" s="222"/>
      <c r="EP27" s="222"/>
      <c r="EQ27" s="222"/>
      <c r="ER27" s="222"/>
      <c r="ES27" s="222"/>
      <c r="ET27" s="222"/>
      <c r="EU27" s="222"/>
      <c r="EV27" s="222"/>
      <c r="EW27" s="222"/>
      <c r="EX27" s="222"/>
      <c r="EY27" s="222"/>
      <c r="EZ27" s="222"/>
      <c r="FA27" s="222"/>
      <c r="FB27" s="222"/>
      <c r="FC27" s="222"/>
      <c r="FD27" s="222"/>
      <c r="FE27" s="222"/>
      <c r="FF27" s="222"/>
      <c r="FG27" s="222"/>
      <c r="FH27" s="222"/>
      <c r="FI27" s="222"/>
      <c r="FJ27" s="222"/>
      <c r="FK27" s="222"/>
      <c r="FL27" s="222"/>
      <c r="FM27" s="222"/>
      <c r="FN27" s="222"/>
      <c r="FO27" s="222"/>
      <c r="FP27" s="222"/>
      <c r="FQ27" s="222"/>
      <c r="FR27" s="222"/>
      <c r="FS27" s="222"/>
      <c r="FT27" s="222"/>
      <c r="FU27" s="222"/>
      <c r="FV27" s="222"/>
      <c r="FW27" s="222"/>
      <c r="FX27" s="222"/>
      <c r="FY27" s="222"/>
      <c r="FZ27" s="222"/>
      <c r="GA27" s="222"/>
      <c r="GB27" s="222"/>
      <c r="GC27" s="222"/>
      <c r="GD27" s="222"/>
      <c r="GE27" s="222"/>
      <c r="GF27" s="222"/>
      <c r="GG27" s="222"/>
      <c r="GH27" s="222"/>
      <c r="GI27" s="222"/>
      <c r="GJ27" s="222"/>
      <c r="GK27" s="222"/>
      <c r="GL27" s="222"/>
      <c r="GM27" s="222"/>
      <c r="GN27" s="222"/>
      <c r="GO27" s="222"/>
      <c r="GP27" s="222"/>
      <c r="GQ27" s="222"/>
      <c r="GR27" s="222"/>
      <c r="GS27" s="222"/>
      <c r="GT27" s="222"/>
      <c r="GU27" s="222"/>
      <c r="GV27" s="222"/>
      <c r="GW27" s="222"/>
      <c r="GX27" s="222"/>
      <c r="GY27" s="222"/>
      <c r="GZ27" s="222"/>
      <c r="HA27" s="222"/>
      <c r="HB27" s="222"/>
      <c r="HC27" s="222"/>
      <c r="HD27" s="222"/>
      <c r="HE27" s="222"/>
      <c r="HF27" s="222"/>
      <c r="HG27" s="222"/>
      <c r="HH27" s="222"/>
      <c r="HI27" s="222"/>
      <c r="HJ27" s="222"/>
      <c r="HK27" s="222"/>
      <c r="HL27" s="222"/>
      <c r="HM27" s="222"/>
      <c r="HN27" s="222"/>
      <c r="HO27" s="222"/>
      <c r="HP27" s="222"/>
      <c r="HQ27" s="222"/>
      <c r="HR27" s="222"/>
      <c r="HS27" s="222"/>
      <c r="HT27" s="222"/>
      <c r="HU27" s="222"/>
      <c r="HV27" s="222"/>
      <c r="HW27" s="222"/>
      <c r="HX27" s="222"/>
      <c r="HY27" s="222"/>
    </row>
    <row r="28" spans="1:233" s="223" customFormat="1" ht="18" hidden="1" customHeight="1">
      <c r="A28" s="205"/>
      <c r="B28" s="218"/>
      <c r="C28" s="219"/>
      <c r="D28" s="220"/>
      <c r="E28" s="219"/>
      <c r="F28" s="220"/>
      <c r="G28" s="219"/>
      <c r="H28" s="220"/>
      <c r="I28" s="221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2"/>
      <c r="CT28" s="222"/>
      <c r="CU28" s="222"/>
      <c r="CV28" s="222"/>
      <c r="CW28" s="222"/>
      <c r="CX28" s="222"/>
      <c r="CY28" s="222"/>
      <c r="CZ28" s="222"/>
      <c r="DA28" s="222"/>
      <c r="DB28" s="222"/>
      <c r="DC28" s="222"/>
      <c r="DD28" s="222"/>
      <c r="DE28" s="222"/>
      <c r="DF28" s="222"/>
      <c r="DG28" s="222"/>
      <c r="DH28" s="222"/>
      <c r="DI28" s="222"/>
      <c r="DJ28" s="222"/>
      <c r="DK28" s="222"/>
      <c r="DL28" s="222"/>
      <c r="DM28" s="222"/>
      <c r="DN28" s="222"/>
      <c r="DO28" s="222"/>
      <c r="DP28" s="222"/>
      <c r="DQ28" s="222"/>
      <c r="DR28" s="222"/>
      <c r="DS28" s="222"/>
      <c r="DT28" s="222"/>
      <c r="DU28" s="222"/>
      <c r="DV28" s="222"/>
      <c r="DW28" s="222"/>
      <c r="DX28" s="222"/>
      <c r="DY28" s="222"/>
      <c r="DZ28" s="222"/>
      <c r="EA28" s="222"/>
      <c r="EB28" s="222"/>
      <c r="EC28" s="222"/>
      <c r="ED28" s="222"/>
      <c r="EE28" s="222"/>
      <c r="EF28" s="222"/>
      <c r="EG28" s="222"/>
      <c r="EH28" s="222"/>
      <c r="EI28" s="222"/>
      <c r="EJ28" s="222"/>
      <c r="EK28" s="222"/>
      <c r="EL28" s="222"/>
      <c r="EM28" s="222"/>
      <c r="EN28" s="222"/>
      <c r="EO28" s="222"/>
      <c r="EP28" s="222"/>
      <c r="EQ28" s="222"/>
      <c r="ER28" s="222"/>
      <c r="ES28" s="222"/>
      <c r="ET28" s="222"/>
      <c r="EU28" s="222"/>
      <c r="EV28" s="222"/>
      <c r="EW28" s="222"/>
      <c r="EX28" s="222"/>
      <c r="EY28" s="222"/>
      <c r="EZ28" s="222"/>
      <c r="FA28" s="222"/>
      <c r="FB28" s="222"/>
      <c r="FC28" s="222"/>
      <c r="FD28" s="222"/>
      <c r="FE28" s="222"/>
      <c r="FF28" s="222"/>
      <c r="FG28" s="222"/>
      <c r="FH28" s="222"/>
      <c r="FI28" s="222"/>
      <c r="FJ28" s="222"/>
      <c r="FK28" s="222"/>
      <c r="FL28" s="222"/>
      <c r="FM28" s="222"/>
      <c r="FN28" s="222"/>
      <c r="FO28" s="222"/>
      <c r="FP28" s="222"/>
      <c r="FQ28" s="222"/>
      <c r="FR28" s="222"/>
      <c r="FS28" s="222"/>
      <c r="FT28" s="222"/>
      <c r="FU28" s="222"/>
      <c r="FV28" s="222"/>
      <c r="FW28" s="222"/>
      <c r="FX28" s="222"/>
      <c r="FY28" s="222"/>
      <c r="FZ28" s="222"/>
      <c r="GA28" s="222"/>
      <c r="GB28" s="222"/>
      <c r="GC28" s="222"/>
      <c r="GD28" s="222"/>
      <c r="GE28" s="222"/>
      <c r="GF28" s="222"/>
      <c r="GG28" s="222"/>
      <c r="GH28" s="222"/>
      <c r="GI28" s="222"/>
      <c r="GJ28" s="222"/>
      <c r="GK28" s="222"/>
      <c r="GL28" s="222"/>
      <c r="GM28" s="222"/>
      <c r="GN28" s="222"/>
      <c r="GO28" s="222"/>
      <c r="GP28" s="222"/>
      <c r="GQ28" s="222"/>
      <c r="GR28" s="222"/>
      <c r="GS28" s="222"/>
      <c r="GT28" s="222"/>
      <c r="GU28" s="222"/>
      <c r="GV28" s="222"/>
      <c r="GW28" s="222"/>
      <c r="GX28" s="222"/>
      <c r="GY28" s="222"/>
      <c r="GZ28" s="222"/>
      <c r="HA28" s="222"/>
      <c r="HB28" s="222"/>
      <c r="HC28" s="222"/>
      <c r="HD28" s="222"/>
      <c r="HE28" s="222"/>
      <c r="HF28" s="222"/>
      <c r="HG28" s="222"/>
      <c r="HH28" s="222"/>
      <c r="HI28" s="222"/>
      <c r="HJ28" s="222"/>
      <c r="HK28" s="222"/>
      <c r="HL28" s="222"/>
      <c r="HM28" s="222"/>
      <c r="HN28" s="222"/>
      <c r="HO28" s="222"/>
      <c r="HP28" s="222"/>
      <c r="HQ28" s="222"/>
      <c r="HR28" s="222"/>
      <c r="HS28" s="222"/>
      <c r="HT28" s="222"/>
      <c r="HU28" s="222"/>
      <c r="HV28" s="222"/>
      <c r="HW28" s="222"/>
      <c r="HX28" s="222"/>
      <c r="HY28" s="222"/>
    </row>
    <row r="29" spans="1:233" s="223" customFormat="1" ht="18" customHeight="1">
      <c r="A29" s="205"/>
      <c r="B29" s="218" t="s">
        <v>66</v>
      </c>
      <c r="C29" s="219">
        <v>16691</v>
      </c>
      <c r="D29" s="220">
        <v>386.68545803127432</v>
      </c>
      <c r="E29" s="219">
        <v>2251</v>
      </c>
      <c r="F29" s="220">
        <v>580.20626388271899</v>
      </c>
      <c r="G29" s="219">
        <v>332470</v>
      </c>
      <c r="H29" s="220">
        <v>929.55646659848992</v>
      </c>
      <c r="I29" s="221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2"/>
      <c r="CT29" s="222"/>
      <c r="CU29" s="222"/>
      <c r="CV29" s="222"/>
      <c r="CW29" s="222"/>
      <c r="CX29" s="222"/>
      <c r="CY29" s="222"/>
      <c r="CZ29" s="222"/>
      <c r="DA29" s="222"/>
      <c r="DB29" s="222"/>
      <c r="DC29" s="222"/>
      <c r="DD29" s="222"/>
      <c r="DE29" s="222"/>
      <c r="DF29" s="222"/>
      <c r="DG29" s="222"/>
      <c r="DH29" s="222"/>
      <c r="DI29" s="222"/>
      <c r="DJ29" s="222"/>
      <c r="DK29" s="222"/>
      <c r="DL29" s="222"/>
      <c r="DM29" s="222"/>
      <c r="DN29" s="222"/>
      <c r="DO29" s="222"/>
      <c r="DP29" s="222"/>
      <c r="DQ29" s="222"/>
      <c r="DR29" s="222"/>
      <c r="DS29" s="222"/>
      <c r="DT29" s="222"/>
      <c r="DU29" s="222"/>
      <c r="DV29" s="222"/>
      <c r="DW29" s="222"/>
      <c r="DX29" s="222"/>
      <c r="DY29" s="222"/>
      <c r="DZ29" s="222"/>
      <c r="EA29" s="222"/>
      <c r="EB29" s="222"/>
      <c r="EC29" s="222"/>
      <c r="ED29" s="222"/>
      <c r="EE29" s="222"/>
      <c r="EF29" s="222"/>
      <c r="EG29" s="222"/>
      <c r="EH29" s="222"/>
      <c r="EI29" s="222"/>
      <c r="EJ29" s="222"/>
      <c r="EK29" s="222"/>
      <c r="EL29" s="222"/>
      <c r="EM29" s="222"/>
      <c r="EN29" s="222"/>
      <c r="EO29" s="222"/>
      <c r="EP29" s="222"/>
      <c r="EQ29" s="222"/>
      <c r="ER29" s="222"/>
      <c r="ES29" s="222"/>
      <c r="ET29" s="222"/>
      <c r="EU29" s="222"/>
      <c r="EV29" s="222"/>
      <c r="EW29" s="222"/>
      <c r="EX29" s="222"/>
      <c r="EY29" s="222"/>
      <c r="EZ29" s="222"/>
      <c r="FA29" s="222"/>
      <c r="FB29" s="222"/>
      <c r="FC29" s="222"/>
      <c r="FD29" s="222"/>
      <c r="FE29" s="222"/>
      <c r="FF29" s="222"/>
      <c r="FG29" s="222"/>
      <c r="FH29" s="222"/>
      <c r="FI29" s="222"/>
      <c r="FJ29" s="222"/>
      <c r="FK29" s="222"/>
      <c r="FL29" s="222"/>
      <c r="FM29" s="222"/>
      <c r="FN29" s="222"/>
      <c r="FO29" s="222"/>
      <c r="FP29" s="222"/>
      <c r="FQ29" s="222"/>
      <c r="FR29" s="222"/>
      <c r="FS29" s="222"/>
      <c r="FT29" s="222"/>
      <c r="FU29" s="222"/>
      <c r="FV29" s="222"/>
      <c r="FW29" s="222"/>
      <c r="FX29" s="222"/>
      <c r="FY29" s="222"/>
      <c r="FZ29" s="222"/>
      <c r="GA29" s="222"/>
      <c r="GB29" s="222"/>
      <c r="GC29" s="222"/>
      <c r="GD29" s="222"/>
      <c r="GE29" s="222"/>
      <c r="GF29" s="222"/>
      <c r="GG29" s="222"/>
      <c r="GH29" s="222"/>
      <c r="GI29" s="222"/>
      <c r="GJ29" s="222"/>
      <c r="GK29" s="222"/>
      <c r="GL29" s="222"/>
      <c r="GM29" s="222"/>
      <c r="GN29" s="222"/>
      <c r="GO29" s="222"/>
      <c r="GP29" s="222"/>
      <c r="GQ29" s="222"/>
      <c r="GR29" s="222"/>
      <c r="GS29" s="222"/>
      <c r="GT29" s="222"/>
      <c r="GU29" s="222"/>
      <c r="GV29" s="222"/>
      <c r="GW29" s="222"/>
      <c r="GX29" s="222"/>
      <c r="GY29" s="222"/>
      <c r="GZ29" s="222"/>
      <c r="HA29" s="222"/>
      <c r="HB29" s="222"/>
      <c r="HC29" s="222"/>
      <c r="HD29" s="222"/>
      <c r="HE29" s="222"/>
      <c r="HF29" s="222"/>
      <c r="HG29" s="222"/>
      <c r="HH29" s="222"/>
      <c r="HI29" s="222"/>
      <c r="HJ29" s="222"/>
      <c r="HK29" s="222"/>
      <c r="HL29" s="222"/>
      <c r="HM29" s="222"/>
      <c r="HN29" s="222"/>
      <c r="HO29" s="222"/>
      <c r="HP29" s="222"/>
      <c r="HQ29" s="222"/>
      <c r="HR29" s="222"/>
      <c r="HS29" s="222"/>
      <c r="HT29" s="222"/>
      <c r="HU29" s="222"/>
      <c r="HV29" s="222"/>
      <c r="HW29" s="222"/>
      <c r="HX29" s="222"/>
      <c r="HY29" s="222"/>
    </row>
    <row r="30" spans="1:233" s="227" customFormat="1" ht="18" customHeight="1">
      <c r="A30" s="205">
        <v>35</v>
      </c>
      <c r="B30" s="224" t="s">
        <v>67</v>
      </c>
      <c r="C30" s="225">
        <v>9359</v>
      </c>
      <c r="D30" s="226">
        <v>388.51378779784159</v>
      </c>
      <c r="E30" s="225">
        <v>1461</v>
      </c>
      <c r="F30" s="226">
        <v>564.90579739904183</v>
      </c>
      <c r="G30" s="225">
        <v>174572</v>
      </c>
      <c r="H30" s="226">
        <v>941.51541071878614</v>
      </c>
    </row>
    <row r="31" spans="1:233" s="227" customFormat="1" ht="18" customHeight="1">
      <c r="A31" s="205">
        <v>38</v>
      </c>
      <c r="B31" s="224" t="s">
        <v>68</v>
      </c>
      <c r="C31" s="225">
        <v>7332</v>
      </c>
      <c r="D31" s="226">
        <v>384.35166939443531</v>
      </c>
      <c r="E31" s="225">
        <v>790</v>
      </c>
      <c r="F31" s="226">
        <v>608.50244303797479</v>
      </c>
      <c r="G31" s="225">
        <v>157898</v>
      </c>
      <c r="H31" s="226">
        <v>916.33466016035663</v>
      </c>
    </row>
    <row r="32" spans="1:233" s="227" customFormat="1" ht="18" hidden="1" customHeight="1">
      <c r="A32" s="205"/>
      <c r="B32" s="224"/>
      <c r="C32" s="225"/>
      <c r="D32" s="226"/>
      <c r="E32" s="225"/>
      <c r="F32" s="226"/>
      <c r="G32" s="225"/>
      <c r="H32" s="226"/>
    </row>
    <row r="33" spans="1:233" s="223" customFormat="1" ht="18" customHeight="1">
      <c r="A33" s="205">
        <v>39</v>
      </c>
      <c r="B33" s="218" t="s">
        <v>69</v>
      </c>
      <c r="C33" s="219">
        <v>4524</v>
      </c>
      <c r="D33" s="220">
        <v>445.92564102564103</v>
      </c>
      <c r="E33" s="219">
        <v>1282</v>
      </c>
      <c r="F33" s="220">
        <v>641.7223946957879</v>
      </c>
      <c r="G33" s="219">
        <v>141611</v>
      </c>
      <c r="H33" s="220">
        <v>1072.2957604282167</v>
      </c>
      <c r="I33" s="221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2"/>
      <c r="CX33" s="222"/>
      <c r="CY33" s="222"/>
      <c r="CZ33" s="222"/>
      <c r="DA33" s="222"/>
      <c r="DB33" s="222"/>
      <c r="DC33" s="222"/>
      <c r="DD33" s="222"/>
      <c r="DE33" s="222"/>
      <c r="DF33" s="222"/>
      <c r="DG33" s="222"/>
      <c r="DH33" s="222"/>
      <c r="DI33" s="222"/>
      <c r="DJ33" s="222"/>
      <c r="DK33" s="222"/>
      <c r="DL33" s="222"/>
      <c r="DM33" s="222"/>
      <c r="DN33" s="222"/>
      <c r="DO33" s="222"/>
      <c r="DP33" s="222"/>
      <c r="DQ33" s="222"/>
      <c r="DR33" s="222"/>
      <c r="DS33" s="222"/>
      <c r="DT33" s="222"/>
      <c r="DU33" s="222"/>
      <c r="DV33" s="222"/>
      <c r="DW33" s="222"/>
      <c r="DX33" s="222"/>
      <c r="DY33" s="222"/>
      <c r="DZ33" s="222"/>
      <c r="EA33" s="222"/>
      <c r="EB33" s="222"/>
      <c r="EC33" s="222"/>
      <c r="ED33" s="222"/>
      <c r="EE33" s="222"/>
      <c r="EF33" s="222"/>
      <c r="EG33" s="222"/>
      <c r="EH33" s="222"/>
      <c r="EI33" s="222"/>
      <c r="EJ33" s="222"/>
      <c r="EK33" s="222"/>
      <c r="EL33" s="222"/>
      <c r="EM33" s="222"/>
      <c r="EN33" s="222"/>
      <c r="EO33" s="222"/>
      <c r="EP33" s="222"/>
      <c r="EQ33" s="222"/>
      <c r="ER33" s="222"/>
      <c r="ES33" s="222"/>
      <c r="ET33" s="222"/>
      <c r="EU33" s="222"/>
      <c r="EV33" s="222"/>
      <c r="EW33" s="222"/>
      <c r="EX33" s="222"/>
      <c r="EY33" s="222"/>
      <c r="EZ33" s="222"/>
      <c r="FA33" s="222"/>
      <c r="FB33" s="222"/>
      <c r="FC33" s="222"/>
      <c r="FD33" s="222"/>
      <c r="FE33" s="222"/>
      <c r="FF33" s="222"/>
      <c r="FG33" s="222"/>
      <c r="FH33" s="222"/>
      <c r="FI33" s="222"/>
      <c r="FJ33" s="222"/>
      <c r="FK33" s="222"/>
      <c r="FL33" s="222"/>
      <c r="FM33" s="222"/>
      <c r="FN33" s="222"/>
      <c r="FO33" s="222"/>
      <c r="FP33" s="222"/>
      <c r="FQ33" s="222"/>
      <c r="FR33" s="222"/>
      <c r="FS33" s="222"/>
      <c r="FT33" s="222"/>
      <c r="FU33" s="222"/>
      <c r="FV33" s="222"/>
      <c r="FW33" s="222"/>
      <c r="FX33" s="222"/>
      <c r="FY33" s="222"/>
      <c r="FZ33" s="222"/>
      <c r="GA33" s="222"/>
      <c r="GB33" s="222"/>
      <c r="GC33" s="222"/>
      <c r="GD33" s="222"/>
      <c r="GE33" s="222"/>
      <c r="GF33" s="222"/>
      <c r="GG33" s="222"/>
      <c r="GH33" s="222"/>
      <c r="GI33" s="222"/>
      <c r="GJ33" s="222"/>
      <c r="GK33" s="222"/>
      <c r="GL33" s="222"/>
      <c r="GM33" s="222"/>
      <c r="GN33" s="222"/>
      <c r="GO33" s="222"/>
      <c r="GP33" s="222"/>
      <c r="GQ33" s="222"/>
      <c r="GR33" s="222"/>
      <c r="GS33" s="222"/>
      <c r="GT33" s="222"/>
      <c r="GU33" s="222"/>
      <c r="GV33" s="222"/>
      <c r="GW33" s="222"/>
      <c r="GX33" s="222"/>
      <c r="GY33" s="222"/>
      <c r="GZ33" s="222"/>
      <c r="HA33" s="222"/>
      <c r="HB33" s="222"/>
      <c r="HC33" s="222"/>
      <c r="HD33" s="222"/>
      <c r="HE33" s="222"/>
      <c r="HF33" s="222"/>
      <c r="HG33" s="222"/>
      <c r="HH33" s="222"/>
      <c r="HI33" s="222"/>
      <c r="HJ33" s="222"/>
      <c r="HK33" s="222"/>
      <c r="HL33" s="222"/>
      <c r="HM33" s="222"/>
      <c r="HN33" s="222"/>
      <c r="HO33" s="222"/>
      <c r="HP33" s="222"/>
      <c r="HQ33" s="222"/>
      <c r="HR33" s="222"/>
      <c r="HS33" s="222"/>
      <c r="HT33" s="222"/>
      <c r="HU33" s="222"/>
      <c r="HV33" s="222"/>
      <c r="HW33" s="222"/>
      <c r="HX33" s="222"/>
      <c r="HY33" s="222"/>
    </row>
    <row r="34" spans="1:233" s="223" customFormat="1" ht="18" hidden="1" customHeight="1">
      <c r="A34" s="205"/>
      <c r="B34" s="218"/>
      <c r="C34" s="219"/>
      <c r="D34" s="220"/>
      <c r="E34" s="219"/>
      <c r="F34" s="220"/>
      <c r="G34" s="219"/>
      <c r="H34" s="220"/>
      <c r="I34" s="221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2"/>
      <c r="CZ34" s="222"/>
      <c r="DA34" s="222"/>
      <c r="DB34" s="222"/>
      <c r="DC34" s="222"/>
      <c r="DD34" s="222"/>
      <c r="DE34" s="222"/>
      <c r="DF34" s="222"/>
      <c r="DG34" s="222"/>
      <c r="DH34" s="222"/>
      <c r="DI34" s="222"/>
      <c r="DJ34" s="222"/>
      <c r="DK34" s="222"/>
      <c r="DL34" s="222"/>
      <c r="DM34" s="222"/>
      <c r="DN34" s="222"/>
      <c r="DO34" s="222"/>
      <c r="DP34" s="222"/>
      <c r="DQ34" s="222"/>
      <c r="DR34" s="222"/>
      <c r="DS34" s="222"/>
      <c r="DT34" s="222"/>
      <c r="DU34" s="222"/>
      <c r="DV34" s="222"/>
      <c r="DW34" s="222"/>
      <c r="DX34" s="222"/>
      <c r="DY34" s="222"/>
      <c r="DZ34" s="222"/>
      <c r="EA34" s="222"/>
      <c r="EB34" s="222"/>
      <c r="EC34" s="222"/>
      <c r="ED34" s="222"/>
      <c r="EE34" s="222"/>
      <c r="EF34" s="222"/>
      <c r="EG34" s="222"/>
      <c r="EH34" s="222"/>
      <c r="EI34" s="222"/>
      <c r="EJ34" s="222"/>
      <c r="EK34" s="222"/>
      <c r="EL34" s="222"/>
      <c r="EM34" s="222"/>
      <c r="EN34" s="222"/>
      <c r="EO34" s="222"/>
      <c r="EP34" s="222"/>
      <c r="EQ34" s="222"/>
      <c r="ER34" s="222"/>
      <c r="ES34" s="222"/>
      <c r="ET34" s="222"/>
      <c r="EU34" s="222"/>
      <c r="EV34" s="222"/>
      <c r="EW34" s="222"/>
      <c r="EX34" s="222"/>
      <c r="EY34" s="222"/>
      <c r="EZ34" s="222"/>
      <c r="FA34" s="222"/>
      <c r="FB34" s="222"/>
      <c r="FC34" s="222"/>
      <c r="FD34" s="222"/>
      <c r="FE34" s="222"/>
      <c r="FF34" s="222"/>
      <c r="FG34" s="222"/>
      <c r="FH34" s="222"/>
      <c r="FI34" s="222"/>
      <c r="FJ34" s="222"/>
      <c r="FK34" s="222"/>
      <c r="FL34" s="222"/>
      <c r="FM34" s="222"/>
      <c r="FN34" s="222"/>
      <c r="FO34" s="222"/>
      <c r="FP34" s="222"/>
      <c r="FQ34" s="222"/>
      <c r="FR34" s="222"/>
      <c r="FS34" s="222"/>
      <c r="FT34" s="222"/>
      <c r="FU34" s="222"/>
      <c r="FV34" s="222"/>
      <c r="FW34" s="222"/>
      <c r="FX34" s="222"/>
      <c r="FY34" s="222"/>
      <c r="FZ34" s="222"/>
      <c r="GA34" s="222"/>
      <c r="GB34" s="222"/>
      <c r="GC34" s="222"/>
      <c r="GD34" s="222"/>
      <c r="GE34" s="222"/>
      <c r="GF34" s="222"/>
      <c r="GG34" s="222"/>
      <c r="GH34" s="222"/>
      <c r="GI34" s="222"/>
      <c r="GJ34" s="222"/>
      <c r="GK34" s="222"/>
      <c r="GL34" s="222"/>
      <c r="GM34" s="222"/>
      <c r="GN34" s="222"/>
      <c r="GO34" s="222"/>
      <c r="GP34" s="222"/>
      <c r="GQ34" s="222"/>
      <c r="GR34" s="222"/>
      <c r="GS34" s="222"/>
      <c r="GT34" s="222"/>
      <c r="GU34" s="222"/>
      <c r="GV34" s="222"/>
      <c r="GW34" s="222"/>
      <c r="GX34" s="222"/>
      <c r="GY34" s="222"/>
      <c r="GZ34" s="222"/>
      <c r="HA34" s="222"/>
      <c r="HB34" s="222"/>
      <c r="HC34" s="222"/>
      <c r="HD34" s="222"/>
      <c r="HE34" s="222"/>
      <c r="HF34" s="222"/>
      <c r="HG34" s="222"/>
      <c r="HH34" s="222"/>
      <c r="HI34" s="222"/>
      <c r="HJ34" s="222"/>
      <c r="HK34" s="222"/>
      <c r="HL34" s="222"/>
      <c r="HM34" s="222"/>
      <c r="HN34" s="222"/>
      <c r="HO34" s="222"/>
      <c r="HP34" s="222"/>
      <c r="HQ34" s="222"/>
      <c r="HR34" s="222"/>
      <c r="HS34" s="222"/>
      <c r="HT34" s="222"/>
      <c r="HU34" s="222"/>
      <c r="HV34" s="222"/>
      <c r="HW34" s="222"/>
      <c r="HX34" s="222"/>
      <c r="HY34" s="222"/>
    </row>
    <row r="35" spans="1:233" s="223" customFormat="1" ht="18" customHeight="1">
      <c r="A35" s="205"/>
      <c r="B35" s="218" t="s">
        <v>70</v>
      </c>
      <c r="C35" s="219">
        <v>19310</v>
      </c>
      <c r="D35" s="220">
        <v>443.97708026929024</v>
      </c>
      <c r="E35" s="219">
        <v>3843</v>
      </c>
      <c r="F35" s="220">
        <v>602.7923757481135</v>
      </c>
      <c r="G35" s="219">
        <v>610994</v>
      </c>
      <c r="H35" s="220">
        <v>1006.3474988134091</v>
      </c>
      <c r="I35" s="221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2"/>
      <c r="CZ35" s="222"/>
      <c r="DA35" s="222"/>
      <c r="DB35" s="222"/>
      <c r="DC35" s="222"/>
      <c r="DD35" s="222"/>
      <c r="DE35" s="222"/>
      <c r="DF35" s="222"/>
      <c r="DG35" s="222"/>
      <c r="DH35" s="222"/>
      <c r="DI35" s="222"/>
      <c r="DJ35" s="222"/>
      <c r="DK35" s="222"/>
      <c r="DL35" s="222"/>
      <c r="DM35" s="222"/>
      <c r="DN35" s="222"/>
      <c r="DO35" s="222"/>
      <c r="DP35" s="222"/>
      <c r="DQ35" s="222"/>
      <c r="DR35" s="222"/>
      <c r="DS35" s="222"/>
      <c r="DT35" s="222"/>
      <c r="DU35" s="222"/>
      <c r="DV35" s="222"/>
      <c r="DW35" s="222"/>
      <c r="DX35" s="222"/>
      <c r="DY35" s="222"/>
      <c r="DZ35" s="222"/>
      <c r="EA35" s="222"/>
      <c r="EB35" s="222"/>
      <c r="EC35" s="222"/>
      <c r="ED35" s="222"/>
      <c r="EE35" s="222"/>
      <c r="EF35" s="222"/>
      <c r="EG35" s="222"/>
      <c r="EH35" s="222"/>
      <c r="EI35" s="222"/>
      <c r="EJ35" s="222"/>
      <c r="EK35" s="222"/>
      <c r="EL35" s="222"/>
      <c r="EM35" s="222"/>
      <c r="EN35" s="222"/>
      <c r="EO35" s="222"/>
      <c r="EP35" s="222"/>
      <c r="EQ35" s="222"/>
      <c r="ER35" s="222"/>
      <c r="ES35" s="222"/>
      <c r="ET35" s="222"/>
      <c r="EU35" s="222"/>
      <c r="EV35" s="222"/>
      <c r="EW35" s="222"/>
      <c r="EX35" s="222"/>
      <c r="EY35" s="222"/>
      <c r="EZ35" s="222"/>
      <c r="FA35" s="222"/>
      <c r="FB35" s="222"/>
      <c r="FC35" s="222"/>
      <c r="FD35" s="222"/>
      <c r="FE35" s="222"/>
      <c r="FF35" s="222"/>
      <c r="FG35" s="222"/>
      <c r="FH35" s="222"/>
      <c r="FI35" s="222"/>
      <c r="FJ35" s="222"/>
      <c r="FK35" s="222"/>
      <c r="FL35" s="222"/>
      <c r="FM35" s="222"/>
      <c r="FN35" s="222"/>
      <c r="FO35" s="222"/>
      <c r="FP35" s="222"/>
      <c r="FQ35" s="222"/>
      <c r="FR35" s="222"/>
      <c r="FS35" s="222"/>
      <c r="FT35" s="222"/>
      <c r="FU35" s="222"/>
      <c r="FV35" s="222"/>
      <c r="FW35" s="222"/>
      <c r="FX35" s="222"/>
      <c r="FY35" s="222"/>
      <c r="FZ35" s="222"/>
      <c r="GA35" s="222"/>
      <c r="GB35" s="222"/>
      <c r="GC35" s="222"/>
      <c r="GD35" s="222"/>
      <c r="GE35" s="222"/>
      <c r="GF35" s="222"/>
      <c r="GG35" s="222"/>
      <c r="GH35" s="222"/>
      <c r="GI35" s="222"/>
      <c r="GJ35" s="222"/>
      <c r="GK35" s="222"/>
      <c r="GL35" s="222"/>
      <c r="GM35" s="222"/>
      <c r="GN35" s="222"/>
      <c r="GO35" s="222"/>
      <c r="GP35" s="222"/>
      <c r="GQ35" s="222"/>
      <c r="GR35" s="222"/>
      <c r="GS35" s="222"/>
      <c r="GT35" s="222"/>
      <c r="GU35" s="222"/>
      <c r="GV35" s="222"/>
      <c r="GW35" s="222"/>
      <c r="GX35" s="222"/>
      <c r="GY35" s="222"/>
      <c r="GZ35" s="222"/>
      <c r="HA35" s="222"/>
      <c r="HB35" s="222"/>
      <c r="HC35" s="222"/>
      <c r="HD35" s="222"/>
      <c r="HE35" s="222"/>
      <c r="HF35" s="222"/>
      <c r="HG35" s="222"/>
      <c r="HH35" s="222"/>
      <c r="HI35" s="222"/>
      <c r="HJ35" s="222"/>
      <c r="HK35" s="222"/>
      <c r="HL35" s="222"/>
      <c r="HM35" s="222"/>
      <c r="HN35" s="222"/>
      <c r="HO35" s="222"/>
      <c r="HP35" s="222"/>
      <c r="HQ35" s="222"/>
      <c r="HR35" s="222"/>
      <c r="HS35" s="222"/>
      <c r="HT35" s="222"/>
      <c r="HU35" s="222"/>
      <c r="HV35" s="222"/>
      <c r="HW35" s="222"/>
      <c r="HX35" s="222"/>
      <c r="HY35" s="222"/>
    </row>
    <row r="36" spans="1:233" s="227" customFormat="1" ht="18" customHeight="1">
      <c r="A36" s="205">
        <v>5</v>
      </c>
      <c r="B36" s="224" t="s">
        <v>71</v>
      </c>
      <c r="C36" s="225">
        <v>1317</v>
      </c>
      <c r="D36" s="226">
        <v>439.08595292331051</v>
      </c>
      <c r="E36" s="225">
        <v>240</v>
      </c>
      <c r="F36" s="226">
        <v>538.05708333333337</v>
      </c>
      <c r="G36" s="225">
        <v>38526</v>
      </c>
      <c r="H36" s="226">
        <v>880.95187276125216</v>
      </c>
    </row>
    <row r="37" spans="1:233" s="227" customFormat="1" ht="18" customHeight="1">
      <c r="A37" s="205">
        <v>9</v>
      </c>
      <c r="B37" s="224" t="s">
        <v>72</v>
      </c>
      <c r="C37" s="225">
        <v>2921</v>
      </c>
      <c r="D37" s="226">
        <v>441.46274563505654</v>
      </c>
      <c r="E37" s="225">
        <v>333</v>
      </c>
      <c r="F37" s="226">
        <v>661.04540540540552</v>
      </c>
      <c r="G37" s="225">
        <v>90337</v>
      </c>
      <c r="H37" s="226">
        <v>1079.698682156813</v>
      </c>
    </row>
    <row r="38" spans="1:233" s="227" customFormat="1" ht="18" customHeight="1">
      <c r="A38" s="205">
        <v>24</v>
      </c>
      <c r="B38" s="224" t="s">
        <v>73</v>
      </c>
      <c r="C38" s="225">
        <v>4135</v>
      </c>
      <c r="D38" s="226">
        <v>451.6504498186215</v>
      </c>
      <c r="E38" s="225">
        <v>1042</v>
      </c>
      <c r="F38" s="226">
        <v>659.44703454894432</v>
      </c>
      <c r="G38" s="225">
        <v>140638</v>
      </c>
      <c r="H38" s="226">
        <v>1001.3047013609408</v>
      </c>
    </row>
    <row r="39" spans="1:233" s="227" customFormat="1" ht="18" customHeight="1">
      <c r="A39" s="205">
        <v>34</v>
      </c>
      <c r="B39" s="224" t="s">
        <v>74</v>
      </c>
      <c r="C39" s="225">
        <v>1369</v>
      </c>
      <c r="D39" s="226">
        <v>457.54750913075242</v>
      </c>
      <c r="E39" s="225">
        <v>307</v>
      </c>
      <c r="F39" s="226">
        <v>620.56312703583069</v>
      </c>
      <c r="G39" s="225">
        <v>42418</v>
      </c>
      <c r="H39" s="226">
        <v>1029.9386086095515</v>
      </c>
    </row>
    <row r="40" spans="1:233" s="227" customFormat="1" ht="18" customHeight="1">
      <c r="A40" s="205">
        <v>37</v>
      </c>
      <c r="B40" s="224" t="s">
        <v>75</v>
      </c>
      <c r="C40" s="225">
        <v>2596</v>
      </c>
      <c r="D40" s="226">
        <v>451.04713790446834</v>
      </c>
      <c r="E40" s="225">
        <v>639</v>
      </c>
      <c r="F40" s="226">
        <v>547.75178403755876</v>
      </c>
      <c r="G40" s="225">
        <v>80047</v>
      </c>
      <c r="H40" s="226">
        <v>936.46416955039035</v>
      </c>
    </row>
    <row r="41" spans="1:233" s="227" customFormat="1" ht="18" customHeight="1">
      <c r="A41" s="205">
        <v>40</v>
      </c>
      <c r="B41" s="224" t="s">
        <v>76</v>
      </c>
      <c r="C41" s="225">
        <v>1125</v>
      </c>
      <c r="D41" s="226">
        <v>412.3636711111111</v>
      </c>
      <c r="E41" s="225">
        <v>144</v>
      </c>
      <c r="F41" s="226">
        <v>546.2906944444444</v>
      </c>
      <c r="G41" s="225">
        <v>33344</v>
      </c>
      <c r="H41" s="226">
        <v>954.28620741362795</v>
      </c>
    </row>
    <row r="42" spans="1:233" s="227" customFormat="1" ht="18" customHeight="1">
      <c r="A42" s="205">
        <v>42</v>
      </c>
      <c r="B42" s="224" t="s">
        <v>77</v>
      </c>
      <c r="C42" s="225">
        <v>686</v>
      </c>
      <c r="D42" s="226">
        <v>450.60007288629743</v>
      </c>
      <c r="E42" s="225">
        <v>96</v>
      </c>
      <c r="F42" s="226">
        <v>593.6619791666667</v>
      </c>
      <c r="G42" s="225">
        <v>22176</v>
      </c>
      <c r="H42" s="226">
        <v>951.93502795815323</v>
      </c>
    </row>
    <row r="43" spans="1:233" s="227" customFormat="1" ht="18" customHeight="1">
      <c r="A43" s="205">
        <v>47</v>
      </c>
      <c r="B43" s="224" t="s">
        <v>78</v>
      </c>
      <c r="C43" s="225">
        <v>3518</v>
      </c>
      <c r="D43" s="226">
        <v>445.00401648664018</v>
      </c>
      <c r="E43" s="225">
        <v>655</v>
      </c>
      <c r="F43" s="226">
        <v>621.1311297709924</v>
      </c>
      <c r="G43" s="225">
        <v>115225</v>
      </c>
      <c r="H43" s="226">
        <v>1127.9843008895641</v>
      </c>
    </row>
    <row r="44" spans="1:233" s="227" customFormat="1" ht="18" customHeight="1">
      <c r="A44" s="205">
        <v>49</v>
      </c>
      <c r="B44" s="224" t="s">
        <v>79</v>
      </c>
      <c r="C44" s="225">
        <v>1643</v>
      </c>
      <c r="D44" s="226">
        <v>427.25995739500911</v>
      </c>
      <c r="E44" s="225">
        <v>387</v>
      </c>
      <c r="F44" s="226">
        <v>509.30465116279061</v>
      </c>
      <c r="G44" s="225">
        <v>48283</v>
      </c>
      <c r="H44" s="226">
        <v>849.64887372367036</v>
      </c>
    </row>
    <row r="45" spans="1:233" s="227" customFormat="1" ht="18" hidden="1" customHeight="1">
      <c r="A45" s="205"/>
      <c r="B45" s="224"/>
      <c r="C45" s="225"/>
      <c r="D45" s="226"/>
      <c r="E45" s="225"/>
      <c r="F45" s="226"/>
      <c r="G45" s="225"/>
      <c r="H45" s="226"/>
    </row>
    <row r="46" spans="1:233" s="223" customFormat="1" ht="18" customHeight="1">
      <c r="A46" s="205"/>
      <c r="B46" s="218" t="s">
        <v>80</v>
      </c>
      <c r="C46" s="219">
        <v>14976</v>
      </c>
      <c r="D46" s="220">
        <v>406.18553552350403</v>
      </c>
      <c r="E46" s="219">
        <v>2523</v>
      </c>
      <c r="F46" s="220">
        <v>533.12395164486736</v>
      </c>
      <c r="G46" s="219">
        <v>373613</v>
      </c>
      <c r="H46" s="220">
        <v>937.21226772087698</v>
      </c>
      <c r="I46" s="221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2"/>
      <c r="CZ46" s="222"/>
      <c r="DA46" s="222"/>
      <c r="DB46" s="222"/>
      <c r="DC46" s="222"/>
      <c r="DD46" s="222"/>
      <c r="DE46" s="222"/>
      <c r="DF46" s="222"/>
      <c r="DG46" s="222"/>
      <c r="DH46" s="222"/>
      <c r="DI46" s="222"/>
      <c r="DJ46" s="222"/>
      <c r="DK46" s="222"/>
      <c r="DL46" s="222"/>
      <c r="DM46" s="222"/>
      <c r="DN46" s="222"/>
      <c r="DO46" s="222"/>
      <c r="DP46" s="222"/>
      <c r="DQ46" s="222"/>
      <c r="DR46" s="222"/>
      <c r="DS46" s="222"/>
      <c r="DT46" s="222"/>
      <c r="DU46" s="222"/>
      <c r="DV46" s="222"/>
      <c r="DW46" s="222"/>
      <c r="DX46" s="222"/>
      <c r="DY46" s="222"/>
      <c r="DZ46" s="222"/>
      <c r="EA46" s="222"/>
      <c r="EB46" s="222"/>
      <c r="EC46" s="222"/>
      <c r="ED46" s="222"/>
      <c r="EE46" s="222"/>
      <c r="EF46" s="222"/>
      <c r="EG46" s="222"/>
      <c r="EH46" s="222"/>
      <c r="EI46" s="222"/>
      <c r="EJ46" s="222"/>
      <c r="EK46" s="222"/>
      <c r="EL46" s="222"/>
      <c r="EM46" s="222"/>
      <c r="EN46" s="222"/>
      <c r="EO46" s="222"/>
      <c r="EP46" s="222"/>
      <c r="EQ46" s="222"/>
      <c r="ER46" s="222"/>
      <c r="ES46" s="222"/>
      <c r="ET46" s="222"/>
      <c r="EU46" s="222"/>
      <c r="EV46" s="222"/>
      <c r="EW46" s="222"/>
      <c r="EX46" s="222"/>
      <c r="EY46" s="222"/>
      <c r="EZ46" s="222"/>
      <c r="FA46" s="222"/>
      <c r="FB46" s="222"/>
      <c r="FC46" s="222"/>
      <c r="FD46" s="222"/>
      <c r="FE46" s="222"/>
      <c r="FF46" s="222"/>
      <c r="FG46" s="222"/>
      <c r="FH46" s="222"/>
      <c r="FI46" s="222"/>
      <c r="FJ46" s="222"/>
      <c r="FK46" s="222"/>
      <c r="FL46" s="222"/>
      <c r="FM46" s="222"/>
      <c r="FN46" s="222"/>
      <c r="FO46" s="222"/>
      <c r="FP46" s="222"/>
      <c r="FQ46" s="222"/>
      <c r="FR46" s="222"/>
      <c r="FS46" s="222"/>
      <c r="FT46" s="222"/>
      <c r="FU46" s="222"/>
      <c r="FV46" s="222"/>
      <c r="FW46" s="222"/>
      <c r="FX46" s="222"/>
      <c r="FY46" s="222"/>
      <c r="FZ46" s="222"/>
      <c r="GA46" s="222"/>
      <c r="GB46" s="222"/>
      <c r="GC46" s="222"/>
      <c r="GD46" s="222"/>
      <c r="GE46" s="222"/>
      <c r="GF46" s="222"/>
      <c r="GG46" s="222"/>
      <c r="GH46" s="222"/>
      <c r="GI46" s="222"/>
      <c r="GJ46" s="222"/>
      <c r="GK46" s="222"/>
      <c r="GL46" s="222"/>
      <c r="GM46" s="222"/>
      <c r="GN46" s="222"/>
      <c r="GO46" s="222"/>
      <c r="GP46" s="222"/>
      <c r="GQ46" s="222"/>
      <c r="GR46" s="222"/>
      <c r="GS46" s="222"/>
      <c r="GT46" s="222"/>
      <c r="GU46" s="222"/>
      <c r="GV46" s="222"/>
      <c r="GW46" s="222"/>
      <c r="GX46" s="222"/>
      <c r="GY46" s="222"/>
      <c r="GZ46" s="222"/>
      <c r="HA46" s="222"/>
      <c r="HB46" s="222"/>
      <c r="HC46" s="222"/>
      <c r="HD46" s="222"/>
      <c r="HE46" s="222"/>
      <c r="HF46" s="222"/>
      <c r="HG46" s="222"/>
      <c r="HH46" s="222"/>
      <c r="HI46" s="222"/>
      <c r="HJ46" s="222"/>
      <c r="HK46" s="222"/>
      <c r="HL46" s="222"/>
      <c r="HM46" s="222"/>
      <c r="HN46" s="222"/>
      <c r="HO46" s="222"/>
      <c r="HP46" s="222"/>
      <c r="HQ46" s="222"/>
      <c r="HR46" s="222"/>
      <c r="HS46" s="222"/>
      <c r="HT46" s="222"/>
      <c r="HU46" s="222"/>
      <c r="HV46" s="222"/>
      <c r="HW46" s="222"/>
      <c r="HX46" s="222"/>
      <c r="HY46" s="222"/>
    </row>
    <row r="47" spans="1:233" s="227" customFormat="1" ht="18" customHeight="1">
      <c r="A47" s="205">
        <v>2</v>
      </c>
      <c r="B47" s="224" t="s">
        <v>81</v>
      </c>
      <c r="C47" s="225">
        <v>3026</v>
      </c>
      <c r="D47" s="226">
        <v>400.35795769993388</v>
      </c>
      <c r="E47" s="225">
        <v>684</v>
      </c>
      <c r="F47" s="226">
        <v>501.7403801169591</v>
      </c>
      <c r="G47" s="225">
        <v>72402</v>
      </c>
      <c r="H47" s="226">
        <v>902.20214524460596</v>
      </c>
    </row>
    <row r="48" spans="1:233" s="227" customFormat="1" ht="18" customHeight="1">
      <c r="A48" s="205">
        <v>13</v>
      </c>
      <c r="B48" s="224" t="s">
        <v>82</v>
      </c>
      <c r="C48" s="225">
        <v>4249</v>
      </c>
      <c r="D48" s="226">
        <v>422.68412332313488</v>
      </c>
      <c r="E48" s="225">
        <v>826</v>
      </c>
      <c r="F48" s="226">
        <v>558.61569007263915</v>
      </c>
      <c r="G48" s="225">
        <v>98950</v>
      </c>
      <c r="H48" s="226">
        <v>943.76705922182975</v>
      </c>
    </row>
    <row r="49" spans="1:233" s="227" customFormat="1" ht="18" customHeight="1">
      <c r="A49" s="205">
        <v>16</v>
      </c>
      <c r="B49" s="224" t="s">
        <v>83</v>
      </c>
      <c r="C49" s="225">
        <v>1682</v>
      </c>
      <c r="D49" s="226">
        <v>412.03298454221164</v>
      </c>
      <c r="E49" s="225">
        <v>318</v>
      </c>
      <c r="F49" s="226">
        <v>518.90531446540888</v>
      </c>
      <c r="G49" s="225">
        <v>44221</v>
      </c>
      <c r="H49" s="226">
        <v>861.03445557540522</v>
      </c>
    </row>
    <row r="50" spans="1:233" s="227" customFormat="1" ht="18" customHeight="1">
      <c r="A50" s="205">
        <v>19</v>
      </c>
      <c r="B50" s="224" t="s">
        <v>84</v>
      </c>
      <c r="C50" s="225">
        <v>1605</v>
      </c>
      <c r="D50" s="226">
        <v>419.88913395638633</v>
      </c>
      <c r="E50" s="225">
        <v>125</v>
      </c>
      <c r="F50" s="226">
        <v>576.62527999999998</v>
      </c>
      <c r="G50" s="225">
        <v>41660</v>
      </c>
      <c r="H50" s="226">
        <v>1067.408093134901</v>
      </c>
    </row>
    <row r="51" spans="1:233" s="227" customFormat="1" ht="18" customHeight="1">
      <c r="A51" s="205">
        <v>45</v>
      </c>
      <c r="B51" s="224" t="s">
        <v>85</v>
      </c>
      <c r="C51" s="225">
        <v>4414</v>
      </c>
      <c r="D51" s="226">
        <v>387.08768010874491</v>
      </c>
      <c r="E51" s="225">
        <v>570</v>
      </c>
      <c r="F51" s="226">
        <v>532.23631578947357</v>
      </c>
      <c r="G51" s="225">
        <v>116380</v>
      </c>
      <c r="H51" s="226">
        <v>935.75933089877992</v>
      </c>
    </row>
    <row r="52" spans="1:233" s="227" customFormat="1" ht="18" hidden="1" customHeight="1">
      <c r="A52" s="205"/>
      <c r="B52" s="224"/>
      <c r="C52" s="225"/>
      <c r="D52" s="226"/>
      <c r="E52" s="225"/>
      <c r="F52" s="226"/>
      <c r="G52" s="225"/>
      <c r="H52" s="226"/>
    </row>
    <row r="53" spans="1:233" s="223" customFormat="1" ht="18" customHeight="1">
      <c r="A53" s="205"/>
      <c r="B53" s="218" t="s">
        <v>86</v>
      </c>
      <c r="C53" s="219">
        <v>49331</v>
      </c>
      <c r="D53" s="220">
        <v>407.74722567959253</v>
      </c>
      <c r="E53" s="219">
        <v>1368</v>
      </c>
      <c r="F53" s="220">
        <v>649.75955409356777</v>
      </c>
      <c r="G53" s="219">
        <v>1732113</v>
      </c>
      <c r="H53" s="220">
        <v>1052.9103040275088</v>
      </c>
      <c r="I53" s="221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2"/>
      <c r="CX53" s="222"/>
      <c r="CY53" s="222"/>
      <c r="CZ53" s="222"/>
      <c r="DA53" s="222"/>
      <c r="DB53" s="222"/>
      <c r="DC53" s="222"/>
      <c r="DD53" s="222"/>
      <c r="DE53" s="222"/>
      <c r="DF53" s="222"/>
      <c r="DG53" s="222"/>
      <c r="DH53" s="222"/>
      <c r="DI53" s="222"/>
      <c r="DJ53" s="222"/>
      <c r="DK53" s="222"/>
      <c r="DL53" s="222"/>
      <c r="DM53" s="222"/>
      <c r="DN53" s="222"/>
      <c r="DO53" s="222"/>
      <c r="DP53" s="222"/>
      <c r="DQ53" s="222"/>
      <c r="DR53" s="222"/>
      <c r="DS53" s="222"/>
      <c r="DT53" s="222"/>
      <c r="DU53" s="222"/>
      <c r="DV53" s="222"/>
      <c r="DW53" s="222"/>
      <c r="DX53" s="222"/>
      <c r="DY53" s="222"/>
      <c r="DZ53" s="222"/>
      <c r="EA53" s="222"/>
      <c r="EB53" s="222"/>
      <c r="EC53" s="222"/>
      <c r="ED53" s="222"/>
      <c r="EE53" s="222"/>
      <c r="EF53" s="222"/>
      <c r="EG53" s="222"/>
      <c r="EH53" s="222"/>
      <c r="EI53" s="222"/>
      <c r="EJ53" s="222"/>
      <c r="EK53" s="222"/>
      <c r="EL53" s="222"/>
      <c r="EM53" s="222"/>
      <c r="EN53" s="222"/>
      <c r="EO53" s="222"/>
      <c r="EP53" s="222"/>
      <c r="EQ53" s="222"/>
      <c r="ER53" s="222"/>
      <c r="ES53" s="222"/>
      <c r="ET53" s="222"/>
      <c r="EU53" s="222"/>
      <c r="EV53" s="222"/>
      <c r="EW53" s="222"/>
      <c r="EX53" s="222"/>
      <c r="EY53" s="222"/>
      <c r="EZ53" s="222"/>
      <c r="FA53" s="222"/>
      <c r="FB53" s="222"/>
      <c r="FC53" s="222"/>
      <c r="FD53" s="222"/>
      <c r="FE53" s="222"/>
      <c r="FF53" s="222"/>
      <c r="FG53" s="222"/>
      <c r="FH53" s="222"/>
      <c r="FI53" s="222"/>
      <c r="FJ53" s="222"/>
      <c r="FK53" s="222"/>
      <c r="FL53" s="222"/>
      <c r="FM53" s="222"/>
      <c r="FN53" s="222"/>
      <c r="FO53" s="222"/>
      <c r="FP53" s="222"/>
      <c r="FQ53" s="222"/>
      <c r="FR53" s="222"/>
      <c r="FS53" s="222"/>
      <c r="FT53" s="222"/>
      <c r="FU53" s="222"/>
      <c r="FV53" s="222"/>
      <c r="FW53" s="222"/>
      <c r="FX53" s="222"/>
      <c r="FY53" s="222"/>
      <c r="FZ53" s="222"/>
      <c r="GA53" s="222"/>
      <c r="GB53" s="222"/>
      <c r="GC53" s="222"/>
      <c r="GD53" s="222"/>
      <c r="GE53" s="222"/>
      <c r="GF53" s="222"/>
      <c r="GG53" s="222"/>
      <c r="GH53" s="222"/>
      <c r="GI53" s="222"/>
      <c r="GJ53" s="222"/>
      <c r="GK53" s="222"/>
      <c r="GL53" s="222"/>
      <c r="GM53" s="222"/>
      <c r="GN53" s="222"/>
      <c r="GO53" s="222"/>
      <c r="GP53" s="222"/>
      <c r="GQ53" s="222"/>
      <c r="GR53" s="222"/>
      <c r="GS53" s="222"/>
      <c r="GT53" s="222"/>
      <c r="GU53" s="222"/>
      <c r="GV53" s="222"/>
      <c r="GW53" s="222"/>
      <c r="GX53" s="222"/>
      <c r="GY53" s="222"/>
      <c r="GZ53" s="222"/>
      <c r="HA53" s="222"/>
      <c r="HB53" s="222"/>
      <c r="HC53" s="222"/>
      <c r="HD53" s="222"/>
      <c r="HE53" s="222"/>
      <c r="HF53" s="222"/>
      <c r="HG53" s="222"/>
      <c r="HH53" s="222"/>
      <c r="HI53" s="222"/>
      <c r="HJ53" s="222"/>
      <c r="HK53" s="222"/>
      <c r="HL53" s="222"/>
      <c r="HM53" s="222"/>
      <c r="HN53" s="222"/>
      <c r="HO53" s="222"/>
      <c r="HP53" s="222"/>
      <c r="HQ53" s="222"/>
      <c r="HR53" s="222"/>
      <c r="HS53" s="222"/>
      <c r="HT53" s="222"/>
      <c r="HU53" s="222"/>
      <c r="HV53" s="222"/>
      <c r="HW53" s="222"/>
      <c r="HX53" s="222"/>
      <c r="HY53" s="222"/>
    </row>
    <row r="54" spans="1:233" s="227" customFormat="1" ht="18" customHeight="1">
      <c r="A54" s="205">
        <v>8</v>
      </c>
      <c r="B54" s="224" t="s">
        <v>87</v>
      </c>
      <c r="C54" s="225">
        <v>36292</v>
      </c>
      <c r="D54" s="226">
        <v>421.44759836878649</v>
      </c>
      <c r="E54" s="225">
        <v>1066</v>
      </c>
      <c r="F54" s="226">
        <v>661.15983114446522</v>
      </c>
      <c r="G54" s="225">
        <v>1302586</v>
      </c>
      <c r="H54" s="226">
        <v>1087.8327375543727</v>
      </c>
    </row>
    <row r="55" spans="1:233" s="227" customFormat="1" ht="18" customHeight="1">
      <c r="A55" s="205">
        <v>17</v>
      </c>
      <c r="B55" s="224" t="s">
        <v>197</v>
      </c>
      <c r="C55" s="225">
        <v>4443</v>
      </c>
      <c r="D55" s="226">
        <v>357.68858428989427</v>
      </c>
      <c r="E55" s="225">
        <v>55</v>
      </c>
      <c r="F55" s="226">
        <v>617.72836363636361</v>
      </c>
      <c r="G55" s="225">
        <v>159026</v>
      </c>
      <c r="H55" s="226">
        <v>937.58316331920616</v>
      </c>
    </row>
    <row r="56" spans="1:233" s="227" customFormat="1" ht="18" customHeight="1">
      <c r="A56" s="205">
        <v>25</v>
      </c>
      <c r="B56" s="224" t="s">
        <v>203</v>
      </c>
      <c r="C56" s="225">
        <v>3209</v>
      </c>
      <c r="D56" s="226">
        <v>372.68957307572447</v>
      </c>
      <c r="E56" s="225">
        <v>67</v>
      </c>
      <c r="F56" s="226">
        <v>571.3592537313433</v>
      </c>
      <c r="G56" s="225">
        <v>99405</v>
      </c>
      <c r="H56" s="226">
        <v>896.44453619033254</v>
      </c>
    </row>
    <row r="57" spans="1:233" s="227" customFormat="1" ht="18" customHeight="1">
      <c r="A57" s="205">
        <v>43</v>
      </c>
      <c r="B57" s="224" t="s">
        <v>88</v>
      </c>
      <c r="C57" s="225">
        <v>5387</v>
      </c>
      <c r="D57" s="226">
        <v>377.61851308706139</v>
      </c>
      <c r="E57" s="225">
        <v>180</v>
      </c>
      <c r="F57" s="226">
        <v>621.21422222222225</v>
      </c>
      <c r="G57" s="225">
        <v>171096</v>
      </c>
      <c r="H57" s="226">
        <v>985.13560755365404</v>
      </c>
    </row>
    <row r="58" spans="1:233" s="227" customFormat="1" ht="18" hidden="1" customHeight="1">
      <c r="A58" s="205"/>
      <c r="B58" s="224"/>
      <c r="C58" s="225"/>
      <c r="D58" s="226"/>
      <c r="E58" s="225"/>
      <c r="F58" s="226"/>
      <c r="G58" s="225"/>
      <c r="H58" s="226"/>
    </row>
    <row r="59" spans="1:233" s="223" customFormat="1" ht="18" customHeight="1">
      <c r="A59" s="205"/>
      <c r="B59" s="218" t="s">
        <v>89</v>
      </c>
      <c r="C59" s="219">
        <v>37212</v>
      </c>
      <c r="D59" s="220">
        <v>387.60421665054281</v>
      </c>
      <c r="E59" s="219">
        <v>2603</v>
      </c>
      <c r="F59" s="220">
        <v>581.71541682673831</v>
      </c>
      <c r="G59" s="219">
        <v>999094</v>
      </c>
      <c r="H59" s="220">
        <v>935.54368151545293</v>
      </c>
      <c r="I59" s="221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2"/>
      <c r="CX59" s="222"/>
      <c r="CY59" s="222"/>
      <c r="CZ59" s="222"/>
      <c r="DA59" s="222"/>
      <c r="DB59" s="222"/>
      <c r="DC59" s="222"/>
      <c r="DD59" s="222"/>
      <c r="DE59" s="222"/>
      <c r="DF59" s="222"/>
      <c r="DG59" s="222"/>
      <c r="DH59" s="222"/>
      <c r="DI59" s="222"/>
      <c r="DJ59" s="222"/>
      <c r="DK59" s="222"/>
      <c r="DL59" s="222"/>
      <c r="DM59" s="222"/>
      <c r="DN59" s="222"/>
      <c r="DO59" s="222"/>
      <c r="DP59" s="222"/>
      <c r="DQ59" s="222"/>
      <c r="DR59" s="222"/>
      <c r="DS59" s="222"/>
      <c r="DT59" s="222"/>
      <c r="DU59" s="222"/>
      <c r="DV59" s="222"/>
      <c r="DW59" s="222"/>
      <c r="DX59" s="222"/>
      <c r="DY59" s="222"/>
      <c r="DZ59" s="222"/>
      <c r="EA59" s="222"/>
      <c r="EB59" s="222"/>
      <c r="EC59" s="222"/>
      <c r="ED59" s="222"/>
      <c r="EE59" s="222"/>
      <c r="EF59" s="222"/>
      <c r="EG59" s="222"/>
      <c r="EH59" s="222"/>
      <c r="EI59" s="222"/>
      <c r="EJ59" s="222"/>
      <c r="EK59" s="222"/>
      <c r="EL59" s="222"/>
      <c r="EM59" s="222"/>
      <c r="EN59" s="222"/>
      <c r="EO59" s="222"/>
      <c r="EP59" s="222"/>
      <c r="EQ59" s="222"/>
      <c r="ER59" s="222"/>
      <c r="ES59" s="222"/>
      <c r="ET59" s="222"/>
      <c r="EU59" s="222"/>
      <c r="EV59" s="222"/>
      <c r="EW59" s="222"/>
      <c r="EX59" s="222"/>
      <c r="EY59" s="222"/>
      <c r="EZ59" s="222"/>
      <c r="FA59" s="222"/>
      <c r="FB59" s="222"/>
      <c r="FC59" s="222"/>
      <c r="FD59" s="222"/>
      <c r="FE59" s="222"/>
      <c r="FF59" s="222"/>
      <c r="FG59" s="222"/>
      <c r="FH59" s="222"/>
      <c r="FI59" s="222"/>
      <c r="FJ59" s="222"/>
      <c r="FK59" s="222"/>
      <c r="FL59" s="222"/>
      <c r="FM59" s="222"/>
      <c r="FN59" s="222"/>
      <c r="FO59" s="222"/>
      <c r="FP59" s="222"/>
      <c r="FQ59" s="222"/>
      <c r="FR59" s="222"/>
      <c r="FS59" s="222"/>
      <c r="FT59" s="222"/>
      <c r="FU59" s="222"/>
      <c r="FV59" s="222"/>
      <c r="FW59" s="222"/>
      <c r="FX59" s="222"/>
      <c r="FY59" s="222"/>
      <c r="FZ59" s="222"/>
      <c r="GA59" s="222"/>
      <c r="GB59" s="222"/>
      <c r="GC59" s="222"/>
      <c r="GD59" s="222"/>
      <c r="GE59" s="222"/>
      <c r="GF59" s="222"/>
      <c r="GG59" s="222"/>
      <c r="GH59" s="222"/>
      <c r="GI59" s="222"/>
      <c r="GJ59" s="222"/>
      <c r="GK59" s="222"/>
      <c r="GL59" s="222"/>
      <c r="GM59" s="222"/>
      <c r="GN59" s="222"/>
      <c r="GO59" s="222"/>
      <c r="GP59" s="222"/>
      <c r="GQ59" s="222"/>
      <c r="GR59" s="222"/>
      <c r="GS59" s="222"/>
      <c r="GT59" s="222"/>
      <c r="GU59" s="222"/>
      <c r="GV59" s="222"/>
      <c r="GW59" s="222"/>
      <c r="GX59" s="222"/>
      <c r="GY59" s="222"/>
      <c r="GZ59" s="222"/>
      <c r="HA59" s="222"/>
      <c r="HB59" s="222"/>
      <c r="HC59" s="222"/>
      <c r="HD59" s="222"/>
      <c r="HE59" s="222"/>
      <c r="HF59" s="222"/>
      <c r="HG59" s="222"/>
      <c r="HH59" s="222"/>
      <c r="HI59" s="222"/>
      <c r="HJ59" s="222"/>
      <c r="HK59" s="222"/>
      <c r="HL59" s="222"/>
      <c r="HM59" s="222"/>
      <c r="HN59" s="222"/>
      <c r="HO59" s="222"/>
      <c r="HP59" s="222"/>
      <c r="HQ59" s="222"/>
      <c r="HR59" s="222"/>
      <c r="HS59" s="222"/>
      <c r="HT59" s="222"/>
      <c r="HU59" s="222"/>
      <c r="HV59" s="222"/>
      <c r="HW59" s="222"/>
      <c r="HX59" s="222"/>
      <c r="HY59" s="222"/>
    </row>
    <row r="60" spans="1:233" s="227" customFormat="1" ht="18" customHeight="1">
      <c r="A60" s="205">
        <v>3</v>
      </c>
      <c r="B60" s="224" t="s">
        <v>90</v>
      </c>
      <c r="C60" s="225">
        <v>12151</v>
      </c>
      <c r="D60" s="226">
        <v>362.67471813019512</v>
      </c>
      <c r="E60" s="225">
        <v>1171</v>
      </c>
      <c r="F60" s="226">
        <v>572.79990606319382</v>
      </c>
      <c r="G60" s="225">
        <v>321737</v>
      </c>
      <c r="H60" s="226">
        <v>879.43842480038018</v>
      </c>
    </row>
    <row r="61" spans="1:233" s="227" customFormat="1" ht="18" customHeight="1">
      <c r="A61" s="205">
        <v>12</v>
      </c>
      <c r="B61" s="224" t="s">
        <v>91</v>
      </c>
      <c r="C61" s="225">
        <v>4449</v>
      </c>
      <c r="D61" s="226">
        <v>387.79712070128113</v>
      </c>
      <c r="E61" s="225">
        <v>243</v>
      </c>
      <c r="F61" s="226">
        <v>543.14851851851847</v>
      </c>
      <c r="G61" s="225">
        <v>132491</v>
      </c>
      <c r="H61" s="226">
        <v>903.79354793910557</v>
      </c>
    </row>
    <row r="62" spans="1:233" s="227" customFormat="1" ht="18" customHeight="1">
      <c r="A62" s="205">
        <v>46</v>
      </c>
      <c r="B62" s="224" t="s">
        <v>92</v>
      </c>
      <c r="C62" s="225">
        <v>20612</v>
      </c>
      <c r="D62" s="226">
        <v>402.25879196584509</v>
      </c>
      <c r="E62" s="225">
        <v>1189</v>
      </c>
      <c r="F62" s="226">
        <v>598.37800672834328</v>
      </c>
      <c r="G62" s="225">
        <v>544866</v>
      </c>
      <c r="H62" s="226">
        <v>976.39362246864368</v>
      </c>
    </row>
    <row r="63" spans="1:233" s="227" customFormat="1" ht="18" hidden="1" customHeight="1">
      <c r="A63" s="205"/>
      <c r="B63" s="224"/>
      <c r="C63" s="225"/>
      <c r="D63" s="226"/>
      <c r="E63" s="225"/>
      <c r="F63" s="226"/>
      <c r="G63" s="225"/>
      <c r="H63" s="226"/>
    </row>
    <row r="64" spans="1:233" s="223" customFormat="1" ht="18" customHeight="1">
      <c r="A64" s="205"/>
      <c r="B64" s="218" t="s">
        <v>93</v>
      </c>
      <c r="C64" s="219">
        <v>9663</v>
      </c>
      <c r="D64" s="220">
        <v>403.98769636758772</v>
      </c>
      <c r="E64" s="219">
        <v>1982</v>
      </c>
      <c r="F64" s="220">
        <v>524.85507063572163</v>
      </c>
      <c r="G64" s="219">
        <v>228907</v>
      </c>
      <c r="H64" s="220">
        <v>844.88921736775217</v>
      </c>
      <c r="I64" s="221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2"/>
      <c r="CX64" s="222"/>
      <c r="CY64" s="222"/>
      <c r="CZ64" s="222"/>
      <c r="DA64" s="222"/>
      <c r="DB64" s="222"/>
      <c r="DC64" s="222"/>
      <c r="DD64" s="222"/>
      <c r="DE64" s="222"/>
      <c r="DF64" s="222"/>
      <c r="DG64" s="222"/>
      <c r="DH64" s="222"/>
      <c r="DI64" s="222"/>
      <c r="DJ64" s="222"/>
      <c r="DK64" s="222"/>
      <c r="DL64" s="222"/>
      <c r="DM64" s="222"/>
      <c r="DN64" s="222"/>
      <c r="DO64" s="222"/>
      <c r="DP64" s="222"/>
      <c r="DQ64" s="222"/>
      <c r="DR64" s="222"/>
      <c r="DS64" s="222"/>
      <c r="DT64" s="222"/>
      <c r="DU64" s="222"/>
      <c r="DV64" s="222"/>
      <c r="DW64" s="222"/>
      <c r="DX64" s="222"/>
      <c r="DY64" s="222"/>
      <c r="DZ64" s="222"/>
      <c r="EA64" s="222"/>
      <c r="EB64" s="222"/>
      <c r="EC64" s="222"/>
      <c r="ED64" s="222"/>
      <c r="EE64" s="222"/>
      <c r="EF64" s="222"/>
      <c r="EG64" s="222"/>
      <c r="EH64" s="222"/>
      <c r="EI64" s="222"/>
      <c r="EJ64" s="222"/>
      <c r="EK64" s="222"/>
      <c r="EL64" s="222"/>
      <c r="EM64" s="222"/>
      <c r="EN64" s="222"/>
      <c r="EO64" s="222"/>
      <c r="EP64" s="222"/>
      <c r="EQ64" s="222"/>
      <c r="ER64" s="222"/>
      <c r="ES64" s="222"/>
      <c r="ET64" s="222"/>
      <c r="EU64" s="222"/>
      <c r="EV64" s="222"/>
      <c r="EW64" s="222"/>
      <c r="EX64" s="222"/>
      <c r="EY64" s="222"/>
      <c r="EZ64" s="222"/>
      <c r="FA64" s="222"/>
      <c r="FB64" s="222"/>
      <c r="FC64" s="222"/>
      <c r="FD64" s="222"/>
      <c r="FE64" s="222"/>
      <c r="FF64" s="222"/>
      <c r="FG64" s="222"/>
      <c r="FH64" s="222"/>
      <c r="FI64" s="222"/>
      <c r="FJ64" s="222"/>
      <c r="FK64" s="222"/>
      <c r="FL64" s="222"/>
      <c r="FM64" s="222"/>
      <c r="FN64" s="222"/>
      <c r="FO64" s="222"/>
      <c r="FP64" s="222"/>
      <c r="FQ64" s="222"/>
      <c r="FR64" s="222"/>
      <c r="FS64" s="222"/>
      <c r="FT64" s="222"/>
      <c r="FU64" s="222"/>
      <c r="FV64" s="222"/>
      <c r="FW64" s="222"/>
      <c r="FX64" s="222"/>
      <c r="FY64" s="222"/>
      <c r="FZ64" s="222"/>
      <c r="GA64" s="222"/>
      <c r="GB64" s="222"/>
      <c r="GC64" s="222"/>
      <c r="GD64" s="222"/>
      <c r="GE64" s="222"/>
      <c r="GF64" s="222"/>
      <c r="GG64" s="222"/>
      <c r="GH64" s="222"/>
      <c r="GI64" s="222"/>
      <c r="GJ64" s="222"/>
      <c r="GK64" s="222"/>
      <c r="GL64" s="222"/>
      <c r="GM64" s="222"/>
      <c r="GN64" s="222"/>
      <c r="GO64" s="222"/>
      <c r="GP64" s="222"/>
      <c r="GQ64" s="222"/>
      <c r="GR64" s="222"/>
      <c r="GS64" s="222"/>
      <c r="GT64" s="222"/>
      <c r="GU64" s="222"/>
      <c r="GV64" s="222"/>
      <c r="GW64" s="222"/>
      <c r="GX64" s="222"/>
      <c r="GY64" s="222"/>
      <c r="GZ64" s="222"/>
      <c r="HA64" s="222"/>
      <c r="HB64" s="222"/>
      <c r="HC64" s="222"/>
      <c r="HD64" s="222"/>
      <c r="HE64" s="222"/>
      <c r="HF64" s="222"/>
      <c r="HG64" s="222"/>
      <c r="HH64" s="222"/>
      <c r="HI64" s="222"/>
      <c r="HJ64" s="222"/>
      <c r="HK64" s="222"/>
      <c r="HL64" s="222"/>
      <c r="HM64" s="222"/>
      <c r="HN64" s="222"/>
      <c r="HO64" s="222"/>
      <c r="HP64" s="222"/>
      <c r="HQ64" s="222"/>
      <c r="HR64" s="222"/>
      <c r="HS64" s="222"/>
      <c r="HT64" s="222"/>
      <c r="HU64" s="222"/>
      <c r="HV64" s="222"/>
      <c r="HW64" s="222"/>
      <c r="HX64" s="222"/>
      <c r="HY64" s="222"/>
    </row>
    <row r="65" spans="1:233" s="227" customFormat="1" ht="18" customHeight="1">
      <c r="A65" s="205">
        <v>6</v>
      </c>
      <c r="B65" s="224" t="s">
        <v>94</v>
      </c>
      <c r="C65" s="225">
        <v>6206</v>
      </c>
      <c r="D65" s="226">
        <v>401.649097647438</v>
      </c>
      <c r="E65" s="225">
        <v>1371</v>
      </c>
      <c r="F65" s="226">
        <v>520.79735229759308</v>
      </c>
      <c r="G65" s="225">
        <v>133659</v>
      </c>
      <c r="H65" s="226">
        <v>850.72292909568432</v>
      </c>
    </row>
    <row r="66" spans="1:233" s="227" customFormat="1" ht="18" customHeight="1">
      <c r="A66" s="205">
        <v>10</v>
      </c>
      <c r="B66" s="224" t="s">
        <v>95</v>
      </c>
      <c r="C66" s="225">
        <v>3457</v>
      </c>
      <c r="D66" s="226">
        <v>408.18594446051492</v>
      </c>
      <c r="E66" s="225">
        <v>611</v>
      </c>
      <c r="F66" s="226">
        <v>533.96003273322412</v>
      </c>
      <c r="G66" s="225">
        <v>95248</v>
      </c>
      <c r="H66" s="226">
        <v>836.70292394590945</v>
      </c>
    </row>
    <row r="67" spans="1:233" s="227" customFormat="1" ht="18" hidden="1" customHeight="1">
      <c r="A67" s="205"/>
      <c r="B67" s="224"/>
      <c r="C67" s="225"/>
      <c r="D67" s="226"/>
      <c r="E67" s="225"/>
      <c r="F67" s="226"/>
      <c r="G67" s="225"/>
      <c r="H67" s="226"/>
    </row>
    <row r="68" spans="1:233" s="223" customFormat="1" ht="18" customHeight="1">
      <c r="A68" s="205"/>
      <c r="B68" s="218" t="s">
        <v>96</v>
      </c>
      <c r="C68" s="219">
        <v>23461</v>
      </c>
      <c r="D68" s="220">
        <v>405.42605217168926</v>
      </c>
      <c r="E68" s="219">
        <v>6598</v>
      </c>
      <c r="F68" s="220">
        <v>527.03082297665969</v>
      </c>
      <c r="G68" s="219">
        <v>764012</v>
      </c>
      <c r="H68" s="220">
        <v>863.02120961450862</v>
      </c>
      <c r="I68" s="221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2"/>
      <c r="CT68" s="222"/>
      <c r="CU68" s="222"/>
      <c r="CV68" s="222"/>
      <c r="CW68" s="222"/>
      <c r="CX68" s="222"/>
      <c r="CY68" s="222"/>
      <c r="CZ68" s="222"/>
      <c r="DA68" s="222"/>
      <c r="DB68" s="222"/>
      <c r="DC68" s="222"/>
      <c r="DD68" s="222"/>
      <c r="DE68" s="222"/>
      <c r="DF68" s="222"/>
      <c r="DG68" s="222"/>
      <c r="DH68" s="222"/>
      <c r="DI68" s="222"/>
      <c r="DJ68" s="222"/>
      <c r="DK68" s="222"/>
      <c r="DL68" s="222"/>
      <c r="DM68" s="222"/>
      <c r="DN68" s="222"/>
      <c r="DO68" s="222"/>
      <c r="DP68" s="222"/>
      <c r="DQ68" s="222"/>
      <c r="DR68" s="222"/>
      <c r="DS68" s="222"/>
      <c r="DT68" s="222"/>
      <c r="DU68" s="222"/>
      <c r="DV68" s="222"/>
      <c r="DW68" s="222"/>
      <c r="DX68" s="222"/>
      <c r="DY68" s="222"/>
      <c r="DZ68" s="222"/>
      <c r="EA68" s="222"/>
      <c r="EB68" s="222"/>
      <c r="EC68" s="222"/>
      <c r="ED68" s="222"/>
      <c r="EE68" s="222"/>
      <c r="EF68" s="222"/>
      <c r="EG68" s="222"/>
      <c r="EH68" s="222"/>
      <c r="EI68" s="222"/>
      <c r="EJ68" s="222"/>
      <c r="EK68" s="222"/>
      <c r="EL68" s="222"/>
      <c r="EM68" s="222"/>
      <c r="EN68" s="222"/>
      <c r="EO68" s="222"/>
      <c r="EP68" s="222"/>
      <c r="EQ68" s="222"/>
      <c r="ER68" s="222"/>
      <c r="ES68" s="222"/>
      <c r="ET68" s="222"/>
      <c r="EU68" s="222"/>
      <c r="EV68" s="222"/>
      <c r="EW68" s="222"/>
      <c r="EX68" s="222"/>
      <c r="EY68" s="222"/>
      <c r="EZ68" s="222"/>
      <c r="FA68" s="222"/>
      <c r="FB68" s="222"/>
      <c r="FC68" s="222"/>
      <c r="FD68" s="222"/>
      <c r="FE68" s="222"/>
      <c r="FF68" s="222"/>
      <c r="FG68" s="222"/>
      <c r="FH68" s="222"/>
      <c r="FI68" s="222"/>
      <c r="FJ68" s="222"/>
      <c r="FK68" s="222"/>
      <c r="FL68" s="222"/>
      <c r="FM68" s="222"/>
      <c r="FN68" s="222"/>
      <c r="FO68" s="222"/>
      <c r="FP68" s="222"/>
      <c r="FQ68" s="222"/>
      <c r="FR68" s="222"/>
      <c r="FS68" s="222"/>
      <c r="FT68" s="222"/>
      <c r="FU68" s="222"/>
      <c r="FV68" s="222"/>
      <c r="FW68" s="222"/>
      <c r="FX68" s="222"/>
      <c r="FY68" s="222"/>
      <c r="FZ68" s="222"/>
      <c r="GA68" s="222"/>
      <c r="GB68" s="222"/>
      <c r="GC68" s="222"/>
      <c r="GD68" s="222"/>
      <c r="GE68" s="222"/>
      <c r="GF68" s="222"/>
      <c r="GG68" s="222"/>
      <c r="GH68" s="222"/>
      <c r="GI68" s="222"/>
      <c r="GJ68" s="222"/>
      <c r="GK68" s="222"/>
      <c r="GL68" s="222"/>
      <c r="GM68" s="222"/>
      <c r="GN68" s="222"/>
      <c r="GO68" s="222"/>
      <c r="GP68" s="222"/>
      <c r="GQ68" s="222"/>
      <c r="GR68" s="222"/>
      <c r="GS68" s="222"/>
      <c r="GT68" s="222"/>
      <c r="GU68" s="222"/>
      <c r="GV68" s="222"/>
      <c r="GW68" s="222"/>
      <c r="GX68" s="222"/>
      <c r="GY68" s="222"/>
      <c r="GZ68" s="222"/>
      <c r="HA68" s="222"/>
      <c r="HB68" s="222"/>
      <c r="HC68" s="222"/>
      <c r="HD68" s="222"/>
      <c r="HE68" s="222"/>
      <c r="HF68" s="222"/>
      <c r="HG68" s="222"/>
      <c r="HH68" s="222"/>
      <c r="HI68" s="222"/>
      <c r="HJ68" s="222"/>
      <c r="HK68" s="222"/>
      <c r="HL68" s="222"/>
      <c r="HM68" s="222"/>
      <c r="HN68" s="222"/>
      <c r="HO68" s="222"/>
      <c r="HP68" s="222"/>
      <c r="HQ68" s="222"/>
      <c r="HR68" s="222"/>
      <c r="HS68" s="222"/>
      <c r="HT68" s="222"/>
      <c r="HU68" s="222"/>
      <c r="HV68" s="222"/>
      <c r="HW68" s="222"/>
      <c r="HX68" s="222"/>
      <c r="HY68" s="222"/>
    </row>
    <row r="69" spans="1:233" s="227" customFormat="1" ht="18" customHeight="1">
      <c r="A69" s="205">
        <v>15</v>
      </c>
      <c r="B69" s="224" t="s">
        <v>198</v>
      </c>
      <c r="C69" s="225">
        <v>9429</v>
      </c>
      <c r="D69" s="226">
        <v>416.35108070845268</v>
      </c>
      <c r="E69" s="225">
        <v>2404</v>
      </c>
      <c r="F69" s="226">
        <v>541.68692179700497</v>
      </c>
      <c r="G69" s="225">
        <v>299157</v>
      </c>
      <c r="H69" s="226">
        <v>907.68514161460382</v>
      </c>
    </row>
    <row r="70" spans="1:233" s="227" customFormat="1" ht="18" customHeight="1">
      <c r="A70" s="205">
        <v>27</v>
      </c>
      <c r="B70" s="224" t="s">
        <v>97</v>
      </c>
      <c r="C70" s="225">
        <v>3083</v>
      </c>
      <c r="D70" s="226">
        <v>400.16410963347397</v>
      </c>
      <c r="E70" s="225">
        <v>940</v>
      </c>
      <c r="F70" s="226">
        <v>496.50644680851059</v>
      </c>
      <c r="G70" s="225">
        <v>115234</v>
      </c>
      <c r="H70" s="226">
        <v>769.61073719561955</v>
      </c>
    </row>
    <row r="71" spans="1:233" s="227" customFormat="1" ht="18" customHeight="1">
      <c r="A71" s="205">
        <v>32</v>
      </c>
      <c r="B71" s="224" t="s">
        <v>199</v>
      </c>
      <c r="C71" s="225">
        <v>2737</v>
      </c>
      <c r="D71" s="226">
        <v>399.44938253562293</v>
      </c>
      <c r="E71" s="225">
        <v>1226</v>
      </c>
      <c r="F71" s="226">
        <v>493.15456769983695</v>
      </c>
      <c r="G71" s="225">
        <v>107066</v>
      </c>
      <c r="H71" s="226">
        <v>747.15635785403367</v>
      </c>
    </row>
    <row r="72" spans="1:233" s="227" customFormat="1" ht="18" customHeight="1">
      <c r="A72" s="205">
        <v>36</v>
      </c>
      <c r="B72" s="224" t="s">
        <v>98</v>
      </c>
      <c r="C72" s="225">
        <v>8212</v>
      </c>
      <c r="D72" s="226">
        <v>396.84941061860695</v>
      </c>
      <c r="E72" s="225">
        <v>2028</v>
      </c>
      <c r="F72" s="226">
        <v>544.28523175542409</v>
      </c>
      <c r="G72" s="225">
        <v>242555</v>
      </c>
      <c r="H72" s="226">
        <v>903.4562478200819</v>
      </c>
    </row>
    <row r="73" spans="1:233" s="227" customFormat="1" ht="18" hidden="1" customHeight="1">
      <c r="A73" s="205"/>
      <c r="B73" s="224"/>
      <c r="C73" s="225"/>
      <c r="D73" s="226"/>
      <c r="E73" s="225"/>
      <c r="F73" s="226"/>
      <c r="G73" s="225"/>
      <c r="H73" s="226"/>
    </row>
    <row r="74" spans="1:233" s="223" customFormat="1" ht="18" customHeight="1">
      <c r="A74" s="205">
        <v>28</v>
      </c>
      <c r="B74" s="218" t="s">
        <v>99</v>
      </c>
      <c r="C74" s="219">
        <v>35502</v>
      </c>
      <c r="D74" s="220">
        <v>442.10113261224723</v>
      </c>
      <c r="E74" s="219">
        <v>2734</v>
      </c>
      <c r="F74" s="220">
        <v>671.69589246525243</v>
      </c>
      <c r="G74" s="219">
        <v>1169482</v>
      </c>
      <c r="H74" s="220">
        <v>1193.0819611332197</v>
      </c>
      <c r="I74" s="221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2"/>
      <c r="CT74" s="222"/>
      <c r="CU74" s="222"/>
      <c r="CV74" s="222"/>
      <c r="CW74" s="222"/>
      <c r="CX74" s="222"/>
      <c r="CY74" s="222"/>
      <c r="CZ74" s="222"/>
      <c r="DA74" s="222"/>
      <c r="DB74" s="222"/>
      <c r="DC74" s="222"/>
      <c r="DD74" s="222"/>
      <c r="DE74" s="222"/>
      <c r="DF74" s="222"/>
      <c r="DG74" s="222"/>
      <c r="DH74" s="222"/>
      <c r="DI74" s="222"/>
      <c r="DJ74" s="222"/>
      <c r="DK74" s="222"/>
      <c r="DL74" s="222"/>
      <c r="DM74" s="222"/>
      <c r="DN74" s="222"/>
      <c r="DO74" s="222"/>
      <c r="DP74" s="222"/>
      <c r="DQ74" s="222"/>
      <c r="DR74" s="222"/>
      <c r="DS74" s="222"/>
      <c r="DT74" s="222"/>
      <c r="DU74" s="222"/>
      <c r="DV74" s="222"/>
      <c r="DW74" s="222"/>
      <c r="DX74" s="222"/>
      <c r="DY74" s="222"/>
      <c r="DZ74" s="222"/>
      <c r="EA74" s="222"/>
      <c r="EB74" s="222"/>
      <c r="EC74" s="222"/>
      <c r="ED74" s="222"/>
      <c r="EE74" s="222"/>
      <c r="EF74" s="222"/>
      <c r="EG74" s="222"/>
      <c r="EH74" s="222"/>
      <c r="EI74" s="222"/>
      <c r="EJ74" s="222"/>
      <c r="EK74" s="222"/>
      <c r="EL74" s="222"/>
      <c r="EM74" s="222"/>
      <c r="EN74" s="222"/>
      <c r="EO74" s="222"/>
      <c r="EP74" s="222"/>
      <c r="EQ74" s="222"/>
      <c r="ER74" s="222"/>
      <c r="ES74" s="222"/>
      <c r="ET74" s="222"/>
      <c r="EU74" s="222"/>
      <c r="EV74" s="222"/>
      <c r="EW74" s="222"/>
      <c r="EX74" s="222"/>
      <c r="EY74" s="222"/>
      <c r="EZ74" s="222"/>
      <c r="FA74" s="222"/>
      <c r="FB74" s="222"/>
      <c r="FC74" s="222"/>
      <c r="FD74" s="222"/>
      <c r="FE74" s="222"/>
      <c r="FF74" s="222"/>
      <c r="FG74" s="222"/>
      <c r="FH74" s="222"/>
      <c r="FI74" s="222"/>
      <c r="FJ74" s="222"/>
      <c r="FK74" s="222"/>
      <c r="FL74" s="222"/>
      <c r="FM74" s="222"/>
      <c r="FN74" s="222"/>
      <c r="FO74" s="222"/>
      <c r="FP74" s="222"/>
      <c r="FQ74" s="222"/>
      <c r="FR74" s="222"/>
      <c r="FS74" s="222"/>
      <c r="FT74" s="222"/>
      <c r="FU74" s="222"/>
      <c r="FV74" s="222"/>
      <c r="FW74" s="222"/>
      <c r="FX74" s="222"/>
      <c r="FY74" s="222"/>
      <c r="FZ74" s="222"/>
      <c r="GA74" s="222"/>
      <c r="GB74" s="222"/>
      <c r="GC74" s="222"/>
      <c r="GD74" s="222"/>
      <c r="GE74" s="222"/>
      <c r="GF74" s="222"/>
      <c r="GG74" s="222"/>
      <c r="GH74" s="222"/>
      <c r="GI74" s="222"/>
      <c r="GJ74" s="222"/>
      <c r="GK74" s="222"/>
      <c r="GL74" s="222"/>
      <c r="GM74" s="222"/>
      <c r="GN74" s="222"/>
      <c r="GO74" s="222"/>
      <c r="GP74" s="222"/>
      <c r="GQ74" s="222"/>
      <c r="GR74" s="222"/>
      <c r="GS74" s="222"/>
      <c r="GT74" s="222"/>
      <c r="GU74" s="222"/>
      <c r="GV74" s="222"/>
      <c r="GW74" s="222"/>
      <c r="GX74" s="222"/>
      <c r="GY74" s="222"/>
      <c r="GZ74" s="222"/>
      <c r="HA74" s="222"/>
      <c r="HB74" s="222"/>
      <c r="HC74" s="222"/>
      <c r="HD74" s="222"/>
      <c r="HE74" s="222"/>
      <c r="HF74" s="222"/>
      <c r="HG74" s="222"/>
      <c r="HH74" s="222"/>
      <c r="HI74" s="222"/>
      <c r="HJ74" s="222"/>
      <c r="HK74" s="222"/>
      <c r="HL74" s="222"/>
      <c r="HM74" s="222"/>
      <c r="HN74" s="222"/>
      <c r="HO74" s="222"/>
      <c r="HP74" s="222"/>
      <c r="HQ74" s="222"/>
      <c r="HR74" s="222"/>
      <c r="HS74" s="222"/>
      <c r="HT74" s="222"/>
      <c r="HU74" s="222"/>
      <c r="HV74" s="222"/>
      <c r="HW74" s="222"/>
      <c r="HX74" s="222"/>
      <c r="HY74" s="222"/>
    </row>
    <row r="75" spans="1:233" s="223" customFormat="1" ht="18" hidden="1" customHeight="1">
      <c r="A75" s="205"/>
      <c r="B75" s="218"/>
      <c r="C75" s="219"/>
      <c r="D75" s="220"/>
      <c r="E75" s="219"/>
      <c r="F75" s="220"/>
      <c r="G75" s="219"/>
      <c r="H75" s="220"/>
      <c r="I75" s="221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2"/>
      <c r="CS75" s="222"/>
      <c r="CT75" s="222"/>
      <c r="CU75" s="222"/>
      <c r="CV75" s="222"/>
      <c r="CW75" s="222"/>
      <c r="CX75" s="222"/>
      <c r="CY75" s="222"/>
      <c r="CZ75" s="222"/>
      <c r="DA75" s="222"/>
      <c r="DB75" s="222"/>
      <c r="DC75" s="222"/>
      <c r="DD75" s="222"/>
      <c r="DE75" s="222"/>
      <c r="DF75" s="222"/>
      <c r="DG75" s="222"/>
      <c r="DH75" s="222"/>
      <c r="DI75" s="222"/>
      <c r="DJ75" s="222"/>
      <c r="DK75" s="222"/>
      <c r="DL75" s="222"/>
      <c r="DM75" s="222"/>
      <c r="DN75" s="222"/>
      <c r="DO75" s="222"/>
      <c r="DP75" s="222"/>
      <c r="DQ75" s="222"/>
      <c r="DR75" s="222"/>
      <c r="DS75" s="222"/>
      <c r="DT75" s="222"/>
      <c r="DU75" s="222"/>
      <c r="DV75" s="222"/>
      <c r="DW75" s="222"/>
      <c r="DX75" s="222"/>
      <c r="DY75" s="222"/>
      <c r="DZ75" s="222"/>
      <c r="EA75" s="222"/>
      <c r="EB75" s="222"/>
      <c r="EC75" s="222"/>
      <c r="ED75" s="222"/>
      <c r="EE75" s="222"/>
      <c r="EF75" s="222"/>
      <c r="EG75" s="222"/>
      <c r="EH75" s="222"/>
      <c r="EI75" s="222"/>
      <c r="EJ75" s="222"/>
      <c r="EK75" s="222"/>
      <c r="EL75" s="222"/>
      <c r="EM75" s="222"/>
      <c r="EN75" s="222"/>
      <c r="EO75" s="222"/>
      <c r="EP75" s="222"/>
      <c r="EQ75" s="222"/>
      <c r="ER75" s="222"/>
      <c r="ES75" s="222"/>
      <c r="ET75" s="222"/>
      <c r="EU75" s="222"/>
      <c r="EV75" s="222"/>
      <c r="EW75" s="222"/>
      <c r="EX75" s="222"/>
      <c r="EY75" s="222"/>
      <c r="EZ75" s="222"/>
      <c r="FA75" s="222"/>
      <c r="FB75" s="222"/>
      <c r="FC75" s="222"/>
      <c r="FD75" s="222"/>
      <c r="FE75" s="222"/>
      <c r="FF75" s="222"/>
      <c r="FG75" s="222"/>
      <c r="FH75" s="222"/>
      <c r="FI75" s="222"/>
      <c r="FJ75" s="222"/>
      <c r="FK75" s="222"/>
      <c r="FL75" s="222"/>
      <c r="FM75" s="222"/>
      <c r="FN75" s="222"/>
      <c r="FO75" s="222"/>
      <c r="FP75" s="222"/>
      <c r="FQ75" s="222"/>
      <c r="FR75" s="222"/>
      <c r="FS75" s="222"/>
      <c r="FT75" s="222"/>
      <c r="FU75" s="222"/>
      <c r="FV75" s="222"/>
      <c r="FW75" s="222"/>
      <c r="FX75" s="222"/>
      <c r="FY75" s="222"/>
      <c r="FZ75" s="222"/>
      <c r="GA75" s="222"/>
      <c r="GB75" s="222"/>
      <c r="GC75" s="222"/>
      <c r="GD75" s="222"/>
      <c r="GE75" s="222"/>
      <c r="GF75" s="222"/>
      <c r="GG75" s="222"/>
      <c r="GH75" s="222"/>
      <c r="GI75" s="222"/>
      <c r="GJ75" s="222"/>
      <c r="GK75" s="222"/>
      <c r="GL75" s="222"/>
      <c r="GM75" s="222"/>
      <c r="GN75" s="222"/>
      <c r="GO75" s="222"/>
      <c r="GP75" s="222"/>
      <c r="GQ75" s="222"/>
      <c r="GR75" s="222"/>
      <c r="GS75" s="222"/>
      <c r="GT75" s="222"/>
      <c r="GU75" s="222"/>
      <c r="GV75" s="222"/>
      <c r="GW75" s="222"/>
      <c r="GX75" s="222"/>
      <c r="GY75" s="222"/>
      <c r="GZ75" s="222"/>
      <c r="HA75" s="222"/>
      <c r="HB75" s="222"/>
      <c r="HC75" s="222"/>
      <c r="HD75" s="222"/>
      <c r="HE75" s="222"/>
      <c r="HF75" s="222"/>
      <c r="HG75" s="222"/>
      <c r="HH75" s="222"/>
      <c r="HI75" s="222"/>
      <c r="HJ75" s="222"/>
      <c r="HK75" s="222"/>
      <c r="HL75" s="222"/>
      <c r="HM75" s="222"/>
      <c r="HN75" s="222"/>
      <c r="HO75" s="222"/>
      <c r="HP75" s="222"/>
      <c r="HQ75" s="222"/>
      <c r="HR75" s="222"/>
      <c r="HS75" s="222"/>
      <c r="HT75" s="222"/>
      <c r="HU75" s="222"/>
      <c r="HV75" s="222"/>
      <c r="HW75" s="222"/>
      <c r="HX75" s="222"/>
      <c r="HY75" s="222"/>
    </row>
    <row r="76" spans="1:233" s="223" customFormat="1" ht="18" customHeight="1">
      <c r="A76" s="205">
        <v>30</v>
      </c>
      <c r="B76" s="218" t="s">
        <v>100</v>
      </c>
      <c r="C76" s="219">
        <v>11356</v>
      </c>
      <c r="D76" s="220">
        <v>379.37384554420566</v>
      </c>
      <c r="E76" s="219">
        <v>1334</v>
      </c>
      <c r="F76" s="220">
        <v>559.23113193403299</v>
      </c>
      <c r="G76" s="219">
        <v>249587</v>
      </c>
      <c r="H76" s="220">
        <v>894.38828236246229</v>
      </c>
      <c r="I76" s="221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2"/>
      <c r="CS76" s="222"/>
      <c r="CT76" s="222"/>
      <c r="CU76" s="222"/>
      <c r="CV76" s="222"/>
      <c r="CW76" s="222"/>
      <c r="CX76" s="222"/>
      <c r="CY76" s="222"/>
      <c r="CZ76" s="222"/>
      <c r="DA76" s="222"/>
      <c r="DB76" s="222"/>
      <c r="DC76" s="222"/>
      <c r="DD76" s="222"/>
      <c r="DE76" s="222"/>
      <c r="DF76" s="222"/>
      <c r="DG76" s="222"/>
      <c r="DH76" s="222"/>
      <c r="DI76" s="222"/>
      <c r="DJ76" s="222"/>
      <c r="DK76" s="222"/>
      <c r="DL76" s="222"/>
      <c r="DM76" s="222"/>
      <c r="DN76" s="222"/>
      <c r="DO76" s="222"/>
      <c r="DP76" s="222"/>
      <c r="DQ76" s="222"/>
      <c r="DR76" s="222"/>
      <c r="DS76" s="222"/>
      <c r="DT76" s="222"/>
      <c r="DU76" s="222"/>
      <c r="DV76" s="222"/>
      <c r="DW76" s="222"/>
      <c r="DX76" s="222"/>
      <c r="DY76" s="222"/>
      <c r="DZ76" s="222"/>
      <c r="EA76" s="222"/>
      <c r="EB76" s="222"/>
      <c r="EC76" s="222"/>
      <c r="ED76" s="222"/>
      <c r="EE76" s="222"/>
      <c r="EF76" s="222"/>
      <c r="EG76" s="222"/>
      <c r="EH76" s="222"/>
      <c r="EI76" s="222"/>
      <c r="EJ76" s="222"/>
      <c r="EK76" s="222"/>
      <c r="EL76" s="222"/>
      <c r="EM76" s="222"/>
      <c r="EN76" s="222"/>
      <c r="EO76" s="222"/>
      <c r="EP76" s="222"/>
      <c r="EQ76" s="222"/>
      <c r="ER76" s="222"/>
      <c r="ES76" s="222"/>
      <c r="ET76" s="222"/>
      <c r="EU76" s="222"/>
      <c r="EV76" s="222"/>
      <c r="EW76" s="222"/>
      <c r="EX76" s="222"/>
      <c r="EY76" s="222"/>
      <c r="EZ76" s="222"/>
      <c r="FA76" s="222"/>
      <c r="FB76" s="222"/>
      <c r="FC76" s="222"/>
      <c r="FD76" s="222"/>
      <c r="FE76" s="222"/>
      <c r="FF76" s="222"/>
      <c r="FG76" s="222"/>
      <c r="FH76" s="222"/>
      <c r="FI76" s="222"/>
      <c r="FJ76" s="222"/>
      <c r="FK76" s="222"/>
      <c r="FL76" s="222"/>
      <c r="FM76" s="222"/>
      <c r="FN76" s="222"/>
      <c r="FO76" s="222"/>
      <c r="FP76" s="222"/>
      <c r="FQ76" s="222"/>
      <c r="FR76" s="222"/>
      <c r="FS76" s="222"/>
      <c r="FT76" s="222"/>
      <c r="FU76" s="222"/>
      <c r="FV76" s="222"/>
      <c r="FW76" s="222"/>
      <c r="FX76" s="222"/>
      <c r="FY76" s="222"/>
      <c r="FZ76" s="222"/>
      <c r="GA76" s="222"/>
      <c r="GB76" s="222"/>
      <c r="GC76" s="222"/>
      <c r="GD76" s="222"/>
      <c r="GE76" s="222"/>
      <c r="GF76" s="222"/>
      <c r="GG76" s="222"/>
      <c r="GH76" s="222"/>
      <c r="GI76" s="222"/>
      <c r="GJ76" s="222"/>
      <c r="GK76" s="222"/>
      <c r="GL76" s="222"/>
      <c r="GM76" s="222"/>
      <c r="GN76" s="222"/>
      <c r="GO76" s="222"/>
      <c r="GP76" s="222"/>
      <c r="GQ76" s="222"/>
      <c r="GR76" s="222"/>
      <c r="GS76" s="222"/>
      <c r="GT76" s="222"/>
      <c r="GU76" s="222"/>
      <c r="GV76" s="222"/>
      <c r="GW76" s="222"/>
      <c r="GX76" s="222"/>
      <c r="GY76" s="222"/>
      <c r="GZ76" s="222"/>
      <c r="HA76" s="222"/>
      <c r="HB76" s="222"/>
      <c r="HC76" s="222"/>
      <c r="HD76" s="222"/>
      <c r="HE76" s="222"/>
      <c r="HF76" s="222"/>
      <c r="HG76" s="222"/>
      <c r="HH76" s="222"/>
      <c r="HI76" s="222"/>
      <c r="HJ76" s="222"/>
      <c r="HK76" s="222"/>
      <c r="HL76" s="222"/>
      <c r="HM76" s="222"/>
      <c r="HN76" s="222"/>
      <c r="HO76" s="222"/>
      <c r="HP76" s="222"/>
      <c r="HQ76" s="222"/>
      <c r="HR76" s="222"/>
      <c r="HS76" s="222"/>
      <c r="HT76" s="222"/>
      <c r="HU76" s="222"/>
      <c r="HV76" s="222"/>
      <c r="HW76" s="222"/>
      <c r="HX76" s="222"/>
      <c r="HY76" s="222"/>
    </row>
    <row r="77" spans="1:233" s="223" customFormat="1" ht="18" hidden="1" customHeight="1">
      <c r="A77" s="205"/>
      <c r="B77" s="218"/>
      <c r="C77" s="219"/>
      <c r="D77" s="220"/>
      <c r="E77" s="219"/>
      <c r="F77" s="220"/>
      <c r="G77" s="219"/>
      <c r="H77" s="220"/>
      <c r="I77" s="221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2"/>
      <c r="CS77" s="222"/>
      <c r="CT77" s="222"/>
      <c r="CU77" s="222"/>
      <c r="CV77" s="222"/>
      <c r="CW77" s="222"/>
      <c r="CX77" s="222"/>
      <c r="CY77" s="222"/>
      <c r="CZ77" s="222"/>
      <c r="DA77" s="222"/>
      <c r="DB77" s="222"/>
      <c r="DC77" s="222"/>
      <c r="DD77" s="222"/>
      <c r="DE77" s="222"/>
      <c r="DF77" s="222"/>
      <c r="DG77" s="222"/>
      <c r="DH77" s="222"/>
      <c r="DI77" s="222"/>
      <c r="DJ77" s="222"/>
      <c r="DK77" s="222"/>
      <c r="DL77" s="222"/>
      <c r="DM77" s="222"/>
      <c r="DN77" s="222"/>
      <c r="DO77" s="222"/>
      <c r="DP77" s="222"/>
      <c r="DQ77" s="222"/>
      <c r="DR77" s="222"/>
      <c r="DS77" s="222"/>
      <c r="DT77" s="222"/>
      <c r="DU77" s="222"/>
      <c r="DV77" s="222"/>
      <c r="DW77" s="222"/>
      <c r="DX77" s="222"/>
      <c r="DY77" s="222"/>
      <c r="DZ77" s="222"/>
      <c r="EA77" s="222"/>
      <c r="EB77" s="222"/>
      <c r="EC77" s="222"/>
      <c r="ED77" s="222"/>
      <c r="EE77" s="222"/>
      <c r="EF77" s="222"/>
      <c r="EG77" s="222"/>
      <c r="EH77" s="222"/>
      <c r="EI77" s="222"/>
      <c r="EJ77" s="222"/>
      <c r="EK77" s="222"/>
      <c r="EL77" s="222"/>
      <c r="EM77" s="222"/>
      <c r="EN77" s="222"/>
      <c r="EO77" s="222"/>
      <c r="EP77" s="222"/>
      <c r="EQ77" s="222"/>
      <c r="ER77" s="222"/>
      <c r="ES77" s="222"/>
      <c r="ET77" s="222"/>
      <c r="EU77" s="222"/>
      <c r="EV77" s="222"/>
      <c r="EW77" s="222"/>
      <c r="EX77" s="222"/>
      <c r="EY77" s="222"/>
      <c r="EZ77" s="222"/>
      <c r="FA77" s="222"/>
      <c r="FB77" s="222"/>
      <c r="FC77" s="222"/>
      <c r="FD77" s="222"/>
      <c r="FE77" s="222"/>
      <c r="FF77" s="222"/>
      <c r="FG77" s="222"/>
      <c r="FH77" s="222"/>
      <c r="FI77" s="222"/>
      <c r="FJ77" s="222"/>
      <c r="FK77" s="222"/>
      <c r="FL77" s="222"/>
      <c r="FM77" s="222"/>
      <c r="FN77" s="222"/>
      <c r="FO77" s="222"/>
      <c r="FP77" s="222"/>
      <c r="FQ77" s="222"/>
      <c r="FR77" s="222"/>
      <c r="FS77" s="222"/>
      <c r="FT77" s="222"/>
      <c r="FU77" s="222"/>
      <c r="FV77" s="222"/>
      <c r="FW77" s="222"/>
      <c r="FX77" s="222"/>
      <c r="FY77" s="222"/>
      <c r="FZ77" s="222"/>
      <c r="GA77" s="222"/>
      <c r="GB77" s="222"/>
      <c r="GC77" s="222"/>
      <c r="GD77" s="222"/>
      <c r="GE77" s="222"/>
      <c r="GF77" s="222"/>
      <c r="GG77" s="222"/>
      <c r="GH77" s="222"/>
      <c r="GI77" s="222"/>
      <c r="GJ77" s="222"/>
      <c r="GK77" s="222"/>
      <c r="GL77" s="222"/>
      <c r="GM77" s="222"/>
      <c r="GN77" s="222"/>
      <c r="GO77" s="222"/>
      <c r="GP77" s="222"/>
      <c r="GQ77" s="222"/>
      <c r="GR77" s="222"/>
      <c r="GS77" s="222"/>
      <c r="GT77" s="222"/>
      <c r="GU77" s="222"/>
      <c r="GV77" s="222"/>
      <c r="GW77" s="222"/>
      <c r="GX77" s="222"/>
      <c r="GY77" s="222"/>
      <c r="GZ77" s="222"/>
      <c r="HA77" s="222"/>
      <c r="HB77" s="222"/>
      <c r="HC77" s="222"/>
      <c r="HD77" s="222"/>
      <c r="HE77" s="222"/>
      <c r="HF77" s="222"/>
      <c r="HG77" s="222"/>
      <c r="HH77" s="222"/>
      <c r="HI77" s="222"/>
      <c r="HJ77" s="222"/>
      <c r="HK77" s="222"/>
      <c r="HL77" s="222"/>
      <c r="HM77" s="222"/>
      <c r="HN77" s="222"/>
      <c r="HO77" s="222"/>
      <c r="HP77" s="222"/>
      <c r="HQ77" s="222"/>
      <c r="HR77" s="222"/>
      <c r="HS77" s="222"/>
      <c r="HT77" s="222"/>
      <c r="HU77" s="222"/>
      <c r="HV77" s="222"/>
      <c r="HW77" s="222"/>
      <c r="HX77" s="222"/>
      <c r="HY77" s="222"/>
    </row>
    <row r="78" spans="1:233" s="223" customFormat="1" ht="18" customHeight="1">
      <c r="A78" s="205">
        <v>31</v>
      </c>
      <c r="B78" s="218" t="s">
        <v>101</v>
      </c>
      <c r="C78" s="219">
        <v>4210</v>
      </c>
      <c r="D78" s="220">
        <v>432.99934679334916</v>
      </c>
      <c r="E78" s="219">
        <v>400</v>
      </c>
      <c r="F78" s="220">
        <v>643.15192500000001</v>
      </c>
      <c r="G78" s="219">
        <v>137369</v>
      </c>
      <c r="H78" s="220">
        <v>1166.8173895129185</v>
      </c>
      <c r="I78" s="221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2"/>
      <c r="CR78" s="222"/>
      <c r="CS78" s="222"/>
      <c r="CT78" s="222"/>
      <c r="CU78" s="222"/>
      <c r="CV78" s="222"/>
      <c r="CW78" s="222"/>
      <c r="CX78" s="222"/>
      <c r="CY78" s="222"/>
      <c r="CZ78" s="222"/>
      <c r="DA78" s="222"/>
      <c r="DB78" s="222"/>
      <c r="DC78" s="222"/>
      <c r="DD78" s="222"/>
      <c r="DE78" s="222"/>
      <c r="DF78" s="222"/>
      <c r="DG78" s="222"/>
      <c r="DH78" s="222"/>
      <c r="DI78" s="222"/>
      <c r="DJ78" s="222"/>
      <c r="DK78" s="222"/>
      <c r="DL78" s="222"/>
      <c r="DM78" s="222"/>
      <c r="DN78" s="222"/>
      <c r="DO78" s="222"/>
      <c r="DP78" s="222"/>
      <c r="DQ78" s="222"/>
      <c r="DR78" s="222"/>
      <c r="DS78" s="222"/>
      <c r="DT78" s="222"/>
      <c r="DU78" s="222"/>
      <c r="DV78" s="222"/>
      <c r="DW78" s="222"/>
      <c r="DX78" s="222"/>
      <c r="DY78" s="222"/>
      <c r="DZ78" s="222"/>
      <c r="EA78" s="222"/>
      <c r="EB78" s="222"/>
      <c r="EC78" s="222"/>
      <c r="ED78" s="222"/>
      <c r="EE78" s="222"/>
      <c r="EF78" s="222"/>
      <c r="EG78" s="222"/>
      <c r="EH78" s="222"/>
      <c r="EI78" s="222"/>
      <c r="EJ78" s="222"/>
      <c r="EK78" s="222"/>
      <c r="EL78" s="222"/>
      <c r="EM78" s="222"/>
      <c r="EN78" s="222"/>
      <c r="EO78" s="222"/>
      <c r="EP78" s="222"/>
      <c r="EQ78" s="222"/>
      <c r="ER78" s="222"/>
      <c r="ES78" s="222"/>
      <c r="ET78" s="222"/>
      <c r="EU78" s="222"/>
      <c r="EV78" s="222"/>
      <c r="EW78" s="222"/>
      <c r="EX78" s="222"/>
      <c r="EY78" s="222"/>
      <c r="EZ78" s="222"/>
      <c r="FA78" s="222"/>
      <c r="FB78" s="222"/>
      <c r="FC78" s="222"/>
      <c r="FD78" s="222"/>
      <c r="FE78" s="222"/>
      <c r="FF78" s="222"/>
      <c r="FG78" s="222"/>
      <c r="FH78" s="222"/>
      <c r="FI78" s="222"/>
      <c r="FJ78" s="222"/>
      <c r="FK78" s="222"/>
      <c r="FL78" s="222"/>
      <c r="FM78" s="222"/>
      <c r="FN78" s="222"/>
      <c r="FO78" s="222"/>
      <c r="FP78" s="222"/>
      <c r="FQ78" s="222"/>
      <c r="FR78" s="222"/>
      <c r="FS78" s="222"/>
      <c r="FT78" s="222"/>
      <c r="FU78" s="222"/>
      <c r="FV78" s="222"/>
      <c r="FW78" s="222"/>
      <c r="FX78" s="222"/>
      <c r="FY78" s="222"/>
      <c r="FZ78" s="222"/>
      <c r="GA78" s="222"/>
      <c r="GB78" s="222"/>
      <c r="GC78" s="222"/>
      <c r="GD78" s="222"/>
      <c r="GE78" s="222"/>
      <c r="GF78" s="222"/>
      <c r="GG78" s="222"/>
      <c r="GH78" s="222"/>
      <c r="GI78" s="222"/>
      <c r="GJ78" s="222"/>
      <c r="GK78" s="222"/>
      <c r="GL78" s="222"/>
      <c r="GM78" s="222"/>
      <c r="GN78" s="222"/>
      <c r="GO78" s="222"/>
      <c r="GP78" s="222"/>
      <c r="GQ78" s="222"/>
      <c r="GR78" s="222"/>
      <c r="GS78" s="222"/>
      <c r="GT78" s="222"/>
      <c r="GU78" s="222"/>
      <c r="GV78" s="222"/>
      <c r="GW78" s="222"/>
      <c r="GX78" s="222"/>
      <c r="GY78" s="222"/>
      <c r="GZ78" s="222"/>
      <c r="HA78" s="222"/>
      <c r="HB78" s="222"/>
      <c r="HC78" s="222"/>
      <c r="HD78" s="222"/>
      <c r="HE78" s="222"/>
      <c r="HF78" s="222"/>
      <c r="HG78" s="222"/>
      <c r="HH78" s="222"/>
      <c r="HI78" s="222"/>
      <c r="HJ78" s="222"/>
      <c r="HK78" s="222"/>
      <c r="HL78" s="222"/>
      <c r="HM78" s="222"/>
      <c r="HN78" s="222"/>
      <c r="HO78" s="222"/>
      <c r="HP78" s="222"/>
      <c r="HQ78" s="222"/>
      <c r="HR78" s="222"/>
      <c r="HS78" s="222"/>
      <c r="HT78" s="222"/>
      <c r="HU78" s="222"/>
      <c r="HV78" s="222"/>
      <c r="HW78" s="222"/>
      <c r="HX78" s="222"/>
      <c r="HY78" s="222"/>
    </row>
    <row r="79" spans="1:233" s="223" customFormat="1" ht="18" hidden="1" customHeight="1">
      <c r="A79" s="205"/>
      <c r="B79" s="218"/>
      <c r="C79" s="219"/>
      <c r="D79" s="220"/>
      <c r="E79" s="219"/>
      <c r="F79" s="220"/>
      <c r="G79" s="219"/>
      <c r="H79" s="220"/>
      <c r="I79" s="221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2"/>
      <c r="CR79" s="222"/>
      <c r="CS79" s="222"/>
      <c r="CT79" s="222"/>
      <c r="CU79" s="222"/>
      <c r="CV79" s="222"/>
      <c r="CW79" s="222"/>
      <c r="CX79" s="222"/>
      <c r="CY79" s="222"/>
      <c r="CZ79" s="222"/>
      <c r="DA79" s="222"/>
      <c r="DB79" s="222"/>
      <c r="DC79" s="222"/>
      <c r="DD79" s="222"/>
      <c r="DE79" s="222"/>
      <c r="DF79" s="222"/>
      <c r="DG79" s="222"/>
      <c r="DH79" s="222"/>
      <c r="DI79" s="222"/>
      <c r="DJ79" s="222"/>
      <c r="DK79" s="222"/>
      <c r="DL79" s="222"/>
      <c r="DM79" s="222"/>
      <c r="DN79" s="222"/>
      <c r="DO79" s="222"/>
      <c r="DP79" s="222"/>
      <c r="DQ79" s="222"/>
      <c r="DR79" s="222"/>
      <c r="DS79" s="222"/>
      <c r="DT79" s="222"/>
      <c r="DU79" s="222"/>
      <c r="DV79" s="222"/>
      <c r="DW79" s="222"/>
      <c r="DX79" s="222"/>
      <c r="DY79" s="222"/>
      <c r="DZ79" s="222"/>
      <c r="EA79" s="222"/>
      <c r="EB79" s="222"/>
      <c r="EC79" s="222"/>
      <c r="ED79" s="222"/>
      <c r="EE79" s="222"/>
      <c r="EF79" s="222"/>
      <c r="EG79" s="222"/>
      <c r="EH79" s="222"/>
      <c r="EI79" s="222"/>
      <c r="EJ79" s="222"/>
      <c r="EK79" s="222"/>
      <c r="EL79" s="222"/>
      <c r="EM79" s="222"/>
      <c r="EN79" s="222"/>
      <c r="EO79" s="222"/>
      <c r="EP79" s="222"/>
      <c r="EQ79" s="222"/>
      <c r="ER79" s="222"/>
      <c r="ES79" s="222"/>
      <c r="ET79" s="222"/>
      <c r="EU79" s="222"/>
      <c r="EV79" s="222"/>
      <c r="EW79" s="222"/>
      <c r="EX79" s="222"/>
      <c r="EY79" s="222"/>
      <c r="EZ79" s="222"/>
      <c r="FA79" s="222"/>
      <c r="FB79" s="222"/>
      <c r="FC79" s="222"/>
      <c r="FD79" s="222"/>
      <c r="FE79" s="222"/>
      <c r="FF79" s="222"/>
      <c r="FG79" s="222"/>
      <c r="FH79" s="222"/>
      <c r="FI79" s="222"/>
      <c r="FJ79" s="222"/>
      <c r="FK79" s="222"/>
      <c r="FL79" s="222"/>
      <c r="FM79" s="222"/>
      <c r="FN79" s="222"/>
      <c r="FO79" s="222"/>
      <c r="FP79" s="222"/>
      <c r="FQ79" s="222"/>
      <c r="FR79" s="222"/>
      <c r="FS79" s="222"/>
      <c r="FT79" s="222"/>
      <c r="FU79" s="222"/>
      <c r="FV79" s="222"/>
      <c r="FW79" s="222"/>
      <c r="FX79" s="222"/>
      <c r="FY79" s="222"/>
      <c r="FZ79" s="222"/>
      <c r="GA79" s="222"/>
      <c r="GB79" s="222"/>
      <c r="GC79" s="222"/>
      <c r="GD79" s="222"/>
      <c r="GE79" s="222"/>
      <c r="GF79" s="222"/>
      <c r="GG79" s="222"/>
      <c r="GH79" s="222"/>
      <c r="GI79" s="222"/>
      <c r="GJ79" s="222"/>
      <c r="GK79" s="222"/>
      <c r="GL79" s="222"/>
      <c r="GM79" s="222"/>
      <c r="GN79" s="222"/>
      <c r="GO79" s="222"/>
      <c r="GP79" s="222"/>
      <c r="GQ79" s="222"/>
      <c r="GR79" s="222"/>
      <c r="GS79" s="222"/>
      <c r="GT79" s="222"/>
      <c r="GU79" s="222"/>
      <c r="GV79" s="222"/>
      <c r="GW79" s="222"/>
      <c r="GX79" s="222"/>
      <c r="GY79" s="222"/>
      <c r="GZ79" s="222"/>
      <c r="HA79" s="222"/>
      <c r="HB79" s="222"/>
      <c r="HC79" s="222"/>
      <c r="HD79" s="222"/>
      <c r="HE79" s="222"/>
      <c r="HF79" s="222"/>
      <c r="HG79" s="222"/>
      <c r="HH79" s="222"/>
      <c r="HI79" s="222"/>
      <c r="HJ79" s="222"/>
      <c r="HK79" s="222"/>
      <c r="HL79" s="222"/>
      <c r="HM79" s="222"/>
      <c r="HN79" s="222"/>
      <c r="HO79" s="222"/>
      <c r="HP79" s="222"/>
      <c r="HQ79" s="222"/>
      <c r="HR79" s="222"/>
      <c r="HS79" s="222"/>
      <c r="HT79" s="222"/>
      <c r="HU79" s="222"/>
      <c r="HV79" s="222"/>
      <c r="HW79" s="222"/>
      <c r="HX79" s="222"/>
      <c r="HY79" s="222"/>
    </row>
    <row r="80" spans="1:233" s="223" customFormat="1" ht="18" customHeight="1">
      <c r="A80" s="205"/>
      <c r="B80" s="218" t="s">
        <v>102</v>
      </c>
      <c r="C80" s="219">
        <v>15617</v>
      </c>
      <c r="D80" s="220">
        <v>492.55964910033936</v>
      </c>
      <c r="E80" s="219">
        <v>2274</v>
      </c>
      <c r="F80" s="220">
        <v>737.93154793315762</v>
      </c>
      <c r="G80" s="219">
        <v>560003</v>
      </c>
      <c r="H80" s="220">
        <v>1260.1433254286139</v>
      </c>
      <c r="I80" s="221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2"/>
      <c r="CR80" s="222"/>
      <c r="CS80" s="222"/>
      <c r="CT80" s="222"/>
      <c r="CU80" s="222"/>
      <c r="CV80" s="222"/>
      <c r="CW80" s="222"/>
      <c r="CX80" s="222"/>
      <c r="CY80" s="222"/>
      <c r="CZ80" s="222"/>
      <c r="DA80" s="222"/>
      <c r="DB80" s="222"/>
      <c r="DC80" s="222"/>
      <c r="DD80" s="222"/>
      <c r="DE80" s="222"/>
      <c r="DF80" s="222"/>
      <c r="DG80" s="222"/>
      <c r="DH80" s="222"/>
      <c r="DI80" s="222"/>
      <c r="DJ80" s="222"/>
      <c r="DK80" s="222"/>
      <c r="DL80" s="222"/>
      <c r="DM80" s="222"/>
      <c r="DN80" s="222"/>
      <c r="DO80" s="222"/>
      <c r="DP80" s="222"/>
      <c r="DQ80" s="222"/>
      <c r="DR80" s="222"/>
      <c r="DS80" s="222"/>
      <c r="DT80" s="222"/>
      <c r="DU80" s="222"/>
      <c r="DV80" s="222"/>
      <c r="DW80" s="222"/>
      <c r="DX80" s="222"/>
      <c r="DY80" s="222"/>
      <c r="DZ80" s="222"/>
      <c r="EA80" s="222"/>
      <c r="EB80" s="222"/>
      <c r="EC80" s="222"/>
      <c r="ED80" s="222"/>
      <c r="EE80" s="222"/>
      <c r="EF80" s="222"/>
      <c r="EG80" s="222"/>
      <c r="EH80" s="222"/>
      <c r="EI80" s="222"/>
      <c r="EJ80" s="222"/>
      <c r="EK80" s="222"/>
      <c r="EL80" s="222"/>
      <c r="EM80" s="222"/>
      <c r="EN80" s="222"/>
      <c r="EO80" s="222"/>
      <c r="EP80" s="222"/>
      <c r="EQ80" s="222"/>
      <c r="ER80" s="222"/>
      <c r="ES80" s="222"/>
      <c r="ET80" s="222"/>
      <c r="EU80" s="222"/>
      <c r="EV80" s="222"/>
      <c r="EW80" s="222"/>
      <c r="EX80" s="222"/>
      <c r="EY80" s="222"/>
      <c r="EZ80" s="222"/>
      <c r="FA80" s="222"/>
      <c r="FB80" s="222"/>
      <c r="FC80" s="222"/>
      <c r="FD80" s="222"/>
      <c r="FE80" s="222"/>
      <c r="FF80" s="222"/>
      <c r="FG80" s="222"/>
      <c r="FH80" s="222"/>
      <c r="FI80" s="222"/>
      <c r="FJ80" s="222"/>
      <c r="FK80" s="222"/>
      <c r="FL80" s="222"/>
      <c r="FM80" s="222"/>
      <c r="FN80" s="222"/>
      <c r="FO80" s="222"/>
      <c r="FP80" s="222"/>
      <c r="FQ80" s="222"/>
      <c r="FR80" s="222"/>
      <c r="FS80" s="222"/>
      <c r="FT80" s="222"/>
      <c r="FU80" s="222"/>
      <c r="FV80" s="222"/>
      <c r="FW80" s="222"/>
      <c r="FX80" s="222"/>
      <c r="FY80" s="222"/>
      <c r="FZ80" s="222"/>
      <c r="GA80" s="222"/>
      <c r="GB80" s="222"/>
      <c r="GC80" s="222"/>
      <c r="GD80" s="222"/>
      <c r="GE80" s="222"/>
      <c r="GF80" s="222"/>
      <c r="GG80" s="222"/>
      <c r="GH80" s="222"/>
      <c r="GI80" s="222"/>
      <c r="GJ80" s="222"/>
      <c r="GK80" s="222"/>
      <c r="GL80" s="222"/>
      <c r="GM80" s="222"/>
      <c r="GN80" s="222"/>
      <c r="GO80" s="222"/>
      <c r="GP80" s="222"/>
      <c r="GQ80" s="222"/>
      <c r="GR80" s="222"/>
      <c r="GS80" s="222"/>
      <c r="GT80" s="222"/>
      <c r="GU80" s="222"/>
      <c r="GV80" s="222"/>
      <c r="GW80" s="222"/>
      <c r="GX80" s="222"/>
      <c r="GY80" s="222"/>
      <c r="GZ80" s="222"/>
      <c r="HA80" s="222"/>
      <c r="HB80" s="222"/>
      <c r="HC80" s="222"/>
      <c r="HD80" s="222"/>
      <c r="HE80" s="222"/>
      <c r="HF80" s="222"/>
      <c r="HG80" s="222"/>
      <c r="HH80" s="222"/>
      <c r="HI80" s="222"/>
      <c r="HJ80" s="222"/>
      <c r="HK80" s="222"/>
      <c r="HL80" s="222"/>
      <c r="HM80" s="222"/>
      <c r="HN80" s="222"/>
      <c r="HO80" s="222"/>
      <c r="HP80" s="222"/>
      <c r="HQ80" s="222"/>
      <c r="HR80" s="222"/>
      <c r="HS80" s="222"/>
      <c r="HT80" s="222"/>
      <c r="HU80" s="222"/>
      <c r="HV80" s="222"/>
      <c r="HW80" s="222"/>
      <c r="HX80" s="222"/>
      <c r="HY80" s="222"/>
    </row>
    <row r="81" spans="1:257" s="227" customFormat="1" ht="18" customHeight="1">
      <c r="A81" s="205">
        <v>1</v>
      </c>
      <c r="B81" s="224" t="s">
        <v>200</v>
      </c>
      <c r="C81" s="225">
        <v>1927</v>
      </c>
      <c r="D81" s="226">
        <v>469.61967825635702</v>
      </c>
      <c r="E81" s="225">
        <v>169</v>
      </c>
      <c r="F81" s="226">
        <v>692.38041420118327</v>
      </c>
      <c r="G81" s="225">
        <v>78031</v>
      </c>
      <c r="H81" s="226">
        <v>1282.4701581422769</v>
      </c>
    </row>
    <row r="82" spans="1:257" s="227" customFormat="1" ht="18" customHeight="1">
      <c r="A82" s="205">
        <v>20</v>
      </c>
      <c r="B82" s="224" t="s">
        <v>201</v>
      </c>
      <c r="C82" s="225">
        <v>4879</v>
      </c>
      <c r="D82" s="226">
        <v>485.08042631686817</v>
      </c>
      <c r="E82" s="225">
        <v>572</v>
      </c>
      <c r="F82" s="226">
        <v>726.50309440559442</v>
      </c>
      <c r="G82" s="225">
        <v>190291</v>
      </c>
      <c r="H82" s="226">
        <v>1234.522002301738</v>
      </c>
    </row>
    <row r="83" spans="1:257" s="227" customFormat="1" ht="18" customHeight="1">
      <c r="A83" s="205">
        <v>48</v>
      </c>
      <c r="B83" s="224" t="s">
        <v>202</v>
      </c>
      <c r="C83" s="225">
        <v>8811</v>
      </c>
      <c r="D83" s="226">
        <v>501.71825218476897</v>
      </c>
      <c r="E83" s="225">
        <v>1533</v>
      </c>
      <c r="F83" s="226">
        <v>747.217403783431</v>
      </c>
      <c r="G83" s="225">
        <v>291681</v>
      </c>
      <c r="H83" s="226">
        <v>1270.8856162040038</v>
      </c>
    </row>
    <row r="84" spans="1:257" s="227" customFormat="1" ht="18" hidden="1" customHeight="1">
      <c r="A84" s="205"/>
      <c r="B84" s="224"/>
      <c r="C84" s="225"/>
      <c r="D84" s="226"/>
      <c r="E84" s="225"/>
      <c r="F84" s="226"/>
      <c r="G84" s="225"/>
      <c r="H84" s="226"/>
    </row>
    <row r="85" spans="1:257" s="223" customFormat="1" ht="18" customHeight="1">
      <c r="A85" s="205">
        <v>26</v>
      </c>
      <c r="B85" s="218" t="s">
        <v>103</v>
      </c>
      <c r="C85" s="219">
        <v>1993</v>
      </c>
      <c r="D85" s="220">
        <v>398.22121424987455</v>
      </c>
      <c r="E85" s="219">
        <v>180</v>
      </c>
      <c r="F85" s="220">
        <v>578.78533333333337</v>
      </c>
      <c r="G85" s="219">
        <v>70144</v>
      </c>
      <c r="H85" s="220">
        <v>994.47324318544736</v>
      </c>
      <c r="I85" s="221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2"/>
      <c r="CN85" s="222"/>
      <c r="CO85" s="222"/>
      <c r="CP85" s="222"/>
      <c r="CQ85" s="222"/>
      <c r="CR85" s="222"/>
      <c r="CS85" s="222"/>
      <c r="CT85" s="222"/>
      <c r="CU85" s="222"/>
      <c r="CV85" s="222"/>
      <c r="CW85" s="222"/>
      <c r="CX85" s="222"/>
      <c r="CY85" s="222"/>
      <c r="CZ85" s="222"/>
      <c r="DA85" s="222"/>
      <c r="DB85" s="222"/>
      <c r="DC85" s="222"/>
      <c r="DD85" s="222"/>
      <c r="DE85" s="222"/>
      <c r="DF85" s="222"/>
      <c r="DG85" s="222"/>
      <c r="DH85" s="222"/>
      <c r="DI85" s="222"/>
      <c r="DJ85" s="222"/>
      <c r="DK85" s="222"/>
      <c r="DL85" s="222"/>
      <c r="DM85" s="222"/>
      <c r="DN85" s="222"/>
      <c r="DO85" s="222"/>
      <c r="DP85" s="222"/>
      <c r="DQ85" s="222"/>
      <c r="DR85" s="222"/>
      <c r="DS85" s="222"/>
      <c r="DT85" s="222"/>
      <c r="DU85" s="222"/>
      <c r="DV85" s="222"/>
      <c r="DW85" s="222"/>
      <c r="DX85" s="222"/>
      <c r="DY85" s="222"/>
      <c r="DZ85" s="222"/>
      <c r="EA85" s="222"/>
      <c r="EB85" s="222"/>
      <c r="EC85" s="222"/>
      <c r="ED85" s="222"/>
      <c r="EE85" s="222"/>
      <c r="EF85" s="222"/>
      <c r="EG85" s="222"/>
      <c r="EH85" s="222"/>
      <c r="EI85" s="222"/>
      <c r="EJ85" s="222"/>
      <c r="EK85" s="222"/>
      <c r="EL85" s="222"/>
      <c r="EM85" s="222"/>
      <c r="EN85" s="222"/>
      <c r="EO85" s="222"/>
      <c r="EP85" s="222"/>
      <c r="EQ85" s="222"/>
      <c r="ER85" s="222"/>
      <c r="ES85" s="222"/>
      <c r="ET85" s="222"/>
      <c r="EU85" s="222"/>
      <c r="EV85" s="222"/>
      <c r="EW85" s="222"/>
      <c r="EX85" s="222"/>
      <c r="EY85" s="222"/>
      <c r="EZ85" s="222"/>
      <c r="FA85" s="222"/>
      <c r="FB85" s="222"/>
      <c r="FC85" s="222"/>
      <c r="FD85" s="222"/>
      <c r="FE85" s="222"/>
      <c r="FF85" s="222"/>
      <c r="FG85" s="222"/>
      <c r="FH85" s="222"/>
      <c r="FI85" s="222"/>
      <c r="FJ85" s="222"/>
      <c r="FK85" s="222"/>
      <c r="FL85" s="222"/>
      <c r="FM85" s="222"/>
      <c r="FN85" s="222"/>
      <c r="FO85" s="222"/>
      <c r="FP85" s="222"/>
      <c r="FQ85" s="222"/>
      <c r="FR85" s="222"/>
      <c r="FS85" s="222"/>
      <c r="FT85" s="222"/>
      <c r="FU85" s="222"/>
      <c r="FV85" s="222"/>
      <c r="FW85" s="222"/>
      <c r="FX85" s="222"/>
      <c r="FY85" s="222"/>
      <c r="FZ85" s="222"/>
      <c r="GA85" s="222"/>
      <c r="GB85" s="222"/>
      <c r="GC85" s="222"/>
      <c r="GD85" s="222"/>
      <c r="GE85" s="222"/>
      <c r="GF85" s="222"/>
      <c r="GG85" s="222"/>
      <c r="GH85" s="222"/>
      <c r="GI85" s="222"/>
      <c r="GJ85" s="222"/>
      <c r="GK85" s="222"/>
      <c r="GL85" s="222"/>
      <c r="GM85" s="222"/>
      <c r="GN85" s="222"/>
      <c r="GO85" s="222"/>
      <c r="GP85" s="222"/>
      <c r="GQ85" s="222"/>
      <c r="GR85" s="222"/>
      <c r="GS85" s="222"/>
      <c r="GT85" s="222"/>
      <c r="GU85" s="222"/>
      <c r="GV85" s="222"/>
      <c r="GW85" s="222"/>
      <c r="GX85" s="222"/>
      <c r="GY85" s="222"/>
      <c r="GZ85" s="222"/>
      <c r="HA85" s="222"/>
      <c r="HB85" s="222"/>
      <c r="HC85" s="222"/>
      <c r="HD85" s="222"/>
      <c r="HE85" s="222"/>
      <c r="HF85" s="222"/>
      <c r="HG85" s="222"/>
      <c r="HH85" s="222"/>
      <c r="HI85" s="222"/>
      <c r="HJ85" s="222"/>
      <c r="HK85" s="222"/>
      <c r="HL85" s="222"/>
      <c r="HM85" s="222"/>
      <c r="HN85" s="222"/>
      <c r="HO85" s="222"/>
      <c r="HP85" s="222"/>
      <c r="HQ85" s="222"/>
      <c r="HR85" s="222"/>
      <c r="HS85" s="222"/>
      <c r="HT85" s="222"/>
      <c r="HU85" s="222"/>
      <c r="HV85" s="222"/>
      <c r="HW85" s="222"/>
      <c r="HX85" s="222"/>
      <c r="HY85" s="222"/>
    </row>
    <row r="86" spans="1:257" s="223" customFormat="1" ht="18" hidden="1" customHeight="1">
      <c r="A86" s="205"/>
      <c r="B86" s="218"/>
      <c r="C86" s="219"/>
      <c r="D86" s="220"/>
      <c r="E86" s="219"/>
      <c r="F86" s="220"/>
      <c r="G86" s="219"/>
      <c r="H86" s="220"/>
      <c r="I86" s="221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2"/>
      <c r="CN86" s="222"/>
      <c r="CO86" s="222"/>
      <c r="CP86" s="222"/>
      <c r="CQ86" s="222"/>
      <c r="CR86" s="222"/>
      <c r="CS86" s="222"/>
      <c r="CT86" s="222"/>
      <c r="CU86" s="222"/>
      <c r="CV86" s="222"/>
      <c r="CW86" s="222"/>
      <c r="CX86" s="222"/>
      <c r="CY86" s="222"/>
      <c r="CZ86" s="222"/>
      <c r="DA86" s="222"/>
      <c r="DB86" s="222"/>
      <c r="DC86" s="222"/>
      <c r="DD86" s="222"/>
      <c r="DE86" s="222"/>
      <c r="DF86" s="222"/>
      <c r="DG86" s="222"/>
      <c r="DH86" s="222"/>
      <c r="DI86" s="222"/>
      <c r="DJ86" s="222"/>
      <c r="DK86" s="222"/>
      <c r="DL86" s="222"/>
      <c r="DM86" s="222"/>
      <c r="DN86" s="222"/>
      <c r="DO86" s="222"/>
      <c r="DP86" s="222"/>
      <c r="DQ86" s="222"/>
      <c r="DR86" s="222"/>
      <c r="DS86" s="222"/>
      <c r="DT86" s="222"/>
      <c r="DU86" s="222"/>
      <c r="DV86" s="222"/>
      <c r="DW86" s="222"/>
      <c r="DX86" s="222"/>
      <c r="DY86" s="222"/>
      <c r="DZ86" s="222"/>
      <c r="EA86" s="222"/>
      <c r="EB86" s="222"/>
      <c r="EC86" s="222"/>
      <c r="ED86" s="222"/>
      <c r="EE86" s="222"/>
      <c r="EF86" s="222"/>
      <c r="EG86" s="222"/>
      <c r="EH86" s="222"/>
      <c r="EI86" s="222"/>
      <c r="EJ86" s="222"/>
      <c r="EK86" s="222"/>
      <c r="EL86" s="222"/>
      <c r="EM86" s="222"/>
      <c r="EN86" s="222"/>
      <c r="EO86" s="222"/>
      <c r="EP86" s="222"/>
      <c r="EQ86" s="222"/>
      <c r="ER86" s="222"/>
      <c r="ES86" s="222"/>
      <c r="ET86" s="222"/>
      <c r="EU86" s="222"/>
      <c r="EV86" s="222"/>
      <c r="EW86" s="222"/>
      <c r="EX86" s="222"/>
      <c r="EY86" s="222"/>
      <c r="EZ86" s="222"/>
      <c r="FA86" s="222"/>
      <c r="FB86" s="222"/>
      <c r="FC86" s="222"/>
      <c r="FD86" s="222"/>
      <c r="FE86" s="222"/>
      <c r="FF86" s="222"/>
      <c r="FG86" s="222"/>
      <c r="FH86" s="222"/>
      <c r="FI86" s="222"/>
      <c r="FJ86" s="222"/>
      <c r="FK86" s="222"/>
      <c r="FL86" s="222"/>
      <c r="FM86" s="222"/>
      <c r="FN86" s="222"/>
      <c r="FO86" s="222"/>
      <c r="FP86" s="222"/>
      <c r="FQ86" s="222"/>
      <c r="FR86" s="222"/>
      <c r="FS86" s="222"/>
      <c r="FT86" s="222"/>
      <c r="FU86" s="222"/>
      <c r="FV86" s="222"/>
      <c r="FW86" s="222"/>
      <c r="FX86" s="222"/>
      <c r="FY86" s="222"/>
      <c r="FZ86" s="222"/>
      <c r="GA86" s="222"/>
      <c r="GB86" s="222"/>
      <c r="GC86" s="222"/>
      <c r="GD86" s="222"/>
      <c r="GE86" s="222"/>
      <c r="GF86" s="222"/>
      <c r="GG86" s="222"/>
      <c r="GH86" s="222"/>
      <c r="GI86" s="222"/>
      <c r="GJ86" s="222"/>
      <c r="GK86" s="222"/>
      <c r="GL86" s="222"/>
      <c r="GM86" s="222"/>
      <c r="GN86" s="222"/>
      <c r="GO86" s="222"/>
      <c r="GP86" s="222"/>
      <c r="GQ86" s="222"/>
      <c r="GR86" s="222"/>
      <c r="GS86" s="222"/>
      <c r="GT86" s="222"/>
      <c r="GU86" s="222"/>
      <c r="GV86" s="222"/>
      <c r="GW86" s="222"/>
      <c r="GX86" s="222"/>
      <c r="GY86" s="222"/>
      <c r="GZ86" s="222"/>
      <c r="HA86" s="222"/>
      <c r="HB86" s="222"/>
      <c r="HC86" s="222"/>
      <c r="HD86" s="222"/>
      <c r="HE86" s="222"/>
      <c r="HF86" s="222"/>
      <c r="HG86" s="222"/>
      <c r="HH86" s="222"/>
      <c r="HI86" s="222"/>
      <c r="HJ86" s="222"/>
      <c r="HK86" s="222"/>
      <c r="HL86" s="222"/>
      <c r="HM86" s="222"/>
      <c r="HN86" s="222"/>
      <c r="HO86" s="222"/>
      <c r="HP86" s="222"/>
      <c r="HQ86" s="222"/>
      <c r="HR86" s="222"/>
      <c r="HS86" s="222"/>
      <c r="HT86" s="222"/>
      <c r="HU86" s="222"/>
      <c r="HV86" s="222"/>
      <c r="HW86" s="222"/>
      <c r="HX86" s="222"/>
      <c r="HY86" s="222"/>
    </row>
    <row r="87" spans="1:257" s="223" customFormat="1" ht="18" customHeight="1">
      <c r="A87" s="205">
        <v>51</v>
      </c>
      <c r="B87" s="224" t="s">
        <v>104</v>
      </c>
      <c r="C87" s="225">
        <v>741</v>
      </c>
      <c r="D87" s="226">
        <v>353.68094466936577</v>
      </c>
      <c r="E87" s="225">
        <v>43</v>
      </c>
      <c r="F87" s="226">
        <v>637.19488372093031</v>
      </c>
      <c r="G87" s="225">
        <v>8722</v>
      </c>
      <c r="H87" s="226">
        <v>1027.6116739279985</v>
      </c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2"/>
      <c r="CN87" s="222"/>
      <c r="CO87" s="222"/>
      <c r="CP87" s="222"/>
      <c r="CQ87" s="222"/>
      <c r="CR87" s="222"/>
      <c r="CS87" s="222"/>
      <c r="CT87" s="222"/>
      <c r="CU87" s="222"/>
      <c r="CV87" s="222"/>
      <c r="CW87" s="222"/>
      <c r="CX87" s="222"/>
      <c r="CY87" s="222"/>
      <c r="CZ87" s="222"/>
      <c r="DA87" s="222"/>
      <c r="DB87" s="222"/>
      <c r="DC87" s="222"/>
      <c r="DD87" s="222"/>
      <c r="DE87" s="222"/>
      <c r="DF87" s="222"/>
      <c r="DG87" s="222"/>
      <c r="DH87" s="222"/>
      <c r="DI87" s="222"/>
      <c r="DJ87" s="222"/>
      <c r="DK87" s="222"/>
      <c r="DL87" s="222"/>
      <c r="DM87" s="222"/>
      <c r="DN87" s="222"/>
      <c r="DO87" s="222"/>
      <c r="DP87" s="222"/>
      <c r="DQ87" s="222"/>
      <c r="DR87" s="222"/>
      <c r="DS87" s="222"/>
      <c r="DT87" s="222"/>
      <c r="DU87" s="222"/>
      <c r="DV87" s="222"/>
      <c r="DW87" s="222"/>
      <c r="DX87" s="222"/>
      <c r="DY87" s="222"/>
      <c r="DZ87" s="222"/>
      <c r="EA87" s="222"/>
      <c r="EB87" s="222"/>
      <c r="EC87" s="222"/>
      <c r="ED87" s="222"/>
      <c r="EE87" s="222"/>
      <c r="EF87" s="222"/>
      <c r="EG87" s="222"/>
      <c r="EH87" s="222"/>
      <c r="EI87" s="222"/>
      <c r="EJ87" s="222"/>
      <c r="EK87" s="222"/>
      <c r="EL87" s="222"/>
      <c r="EM87" s="222"/>
      <c r="EN87" s="222"/>
      <c r="EO87" s="222"/>
      <c r="EP87" s="222"/>
      <c r="EQ87" s="222"/>
      <c r="ER87" s="222"/>
      <c r="ES87" s="222"/>
      <c r="ET87" s="222"/>
      <c r="EU87" s="222"/>
      <c r="EV87" s="222"/>
      <c r="EW87" s="222"/>
      <c r="EX87" s="222"/>
      <c r="EY87" s="222"/>
      <c r="EZ87" s="222"/>
      <c r="FA87" s="222"/>
      <c r="FB87" s="222"/>
      <c r="FC87" s="222"/>
      <c r="FD87" s="222"/>
      <c r="FE87" s="222"/>
      <c r="FF87" s="222"/>
      <c r="FG87" s="222"/>
      <c r="FH87" s="222"/>
      <c r="FI87" s="222"/>
      <c r="FJ87" s="222"/>
      <c r="FK87" s="222"/>
      <c r="FL87" s="222"/>
      <c r="FM87" s="222"/>
      <c r="FN87" s="222"/>
      <c r="FO87" s="222"/>
      <c r="FP87" s="222"/>
      <c r="FQ87" s="222"/>
      <c r="FR87" s="222"/>
      <c r="FS87" s="222"/>
      <c r="FT87" s="222"/>
      <c r="FU87" s="222"/>
      <c r="FV87" s="222"/>
      <c r="FW87" s="222"/>
      <c r="FX87" s="222"/>
      <c r="FY87" s="222"/>
      <c r="FZ87" s="222"/>
      <c r="GA87" s="222"/>
      <c r="GB87" s="222"/>
      <c r="GC87" s="222"/>
      <c r="GD87" s="222"/>
      <c r="GE87" s="222"/>
      <c r="GF87" s="222"/>
      <c r="GG87" s="222"/>
      <c r="GH87" s="222"/>
      <c r="GI87" s="222"/>
      <c r="GJ87" s="222"/>
      <c r="GK87" s="222"/>
      <c r="GL87" s="222"/>
      <c r="GM87" s="222"/>
      <c r="GN87" s="222"/>
      <c r="GO87" s="222"/>
      <c r="GP87" s="222"/>
      <c r="GQ87" s="222"/>
      <c r="GR87" s="222"/>
      <c r="GS87" s="222"/>
      <c r="GT87" s="222"/>
      <c r="GU87" s="222"/>
      <c r="GV87" s="222"/>
      <c r="GW87" s="222"/>
      <c r="GX87" s="222"/>
      <c r="GY87" s="222"/>
      <c r="GZ87" s="222"/>
      <c r="HA87" s="222"/>
      <c r="HB87" s="222"/>
      <c r="HC87" s="222"/>
      <c r="HD87" s="222"/>
      <c r="HE87" s="222"/>
      <c r="HF87" s="222"/>
      <c r="HG87" s="222"/>
      <c r="HH87" s="222"/>
      <c r="HI87" s="222"/>
      <c r="HJ87" s="222"/>
      <c r="HK87" s="222"/>
      <c r="HL87" s="222"/>
      <c r="HM87" s="222"/>
      <c r="HN87" s="222"/>
      <c r="HO87" s="222"/>
      <c r="HP87" s="222"/>
      <c r="HQ87" s="222"/>
      <c r="HR87" s="222"/>
      <c r="HS87" s="222"/>
      <c r="HT87" s="222"/>
      <c r="HU87" s="222"/>
      <c r="HV87" s="222"/>
      <c r="HW87" s="222"/>
      <c r="HX87" s="222"/>
      <c r="HY87" s="222"/>
      <c r="HZ87" s="222"/>
      <c r="IA87" s="222"/>
      <c r="IB87" s="222"/>
      <c r="IC87" s="222"/>
      <c r="ID87" s="222"/>
      <c r="IE87" s="222"/>
      <c r="IF87" s="222"/>
      <c r="IG87" s="222"/>
      <c r="IH87" s="222"/>
      <c r="II87" s="222"/>
      <c r="IJ87" s="222"/>
      <c r="IK87" s="222"/>
      <c r="IL87" s="222"/>
      <c r="IM87" s="222"/>
      <c r="IN87" s="222"/>
      <c r="IO87" s="222"/>
      <c r="IP87" s="222"/>
      <c r="IQ87" s="222"/>
      <c r="IR87" s="222"/>
      <c r="IS87" s="222"/>
      <c r="IT87" s="222"/>
      <c r="IU87" s="222"/>
      <c r="IV87" s="222"/>
      <c r="IW87" s="222"/>
    </row>
    <row r="88" spans="1:257" s="223" customFormat="1" ht="18" customHeight="1">
      <c r="A88" s="205">
        <v>52</v>
      </c>
      <c r="B88" s="224" t="s">
        <v>105</v>
      </c>
      <c r="C88" s="225">
        <v>744</v>
      </c>
      <c r="D88" s="226">
        <v>324.11639784946237</v>
      </c>
      <c r="E88" s="225">
        <v>29</v>
      </c>
      <c r="F88" s="226">
        <v>592.18310344827592</v>
      </c>
      <c r="G88" s="225">
        <v>7956</v>
      </c>
      <c r="H88" s="226">
        <v>975.07850301659084</v>
      </c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2"/>
      <c r="CN88" s="222"/>
      <c r="CO88" s="222"/>
      <c r="CP88" s="222"/>
      <c r="CQ88" s="222"/>
      <c r="CR88" s="222"/>
      <c r="CS88" s="222"/>
      <c r="CT88" s="222"/>
      <c r="CU88" s="222"/>
      <c r="CV88" s="222"/>
      <c r="CW88" s="222"/>
      <c r="CX88" s="222"/>
      <c r="CY88" s="222"/>
      <c r="CZ88" s="222"/>
      <c r="DA88" s="222"/>
      <c r="DB88" s="222"/>
      <c r="DC88" s="222"/>
      <c r="DD88" s="222"/>
      <c r="DE88" s="222"/>
      <c r="DF88" s="222"/>
      <c r="DG88" s="222"/>
      <c r="DH88" s="222"/>
      <c r="DI88" s="222"/>
      <c r="DJ88" s="222"/>
      <c r="DK88" s="222"/>
      <c r="DL88" s="222"/>
      <c r="DM88" s="222"/>
      <c r="DN88" s="222"/>
      <c r="DO88" s="222"/>
      <c r="DP88" s="222"/>
      <c r="DQ88" s="222"/>
      <c r="DR88" s="222"/>
      <c r="DS88" s="222"/>
      <c r="DT88" s="222"/>
      <c r="DU88" s="222"/>
      <c r="DV88" s="222"/>
      <c r="DW88" s="222"/>
      <c r="DX88" s="222"/>
      <c r="DY88" s="222"/>
      <c r="DZ88" s="222"/>
      <c r="EA88" s="222"/>
      <c r="EB88" s="222"/>
      <c r="EC88" s="222"/>
      <c r="ED88" s="222"/>
      <c r="EE88" s="222"/>
      <c r="EF88" s="222"/>
      <c r="EG88" s="222"/>
      <c r="EH88" s="222"/>
      <c r="EI88" s="222"/>
      <c r="EJ88" s="222"/>
      <c r="EK88" s="222"/>
      <c r="EL88" s="222"/>
      <c r="EM88" s="222"/>
      <c r="EN88" s="222"/>
      <c r="EO88" s="222"/>
      <c r="EP88" s="222"/>
      <c r="EQ88" s="222"/>
      <c r="ER88" s="222"/>
      <c r="ES88" s="222"/>
      <c r="ET88" s="222"/>
      <c r="EU88" s="222"/>
      <c r="EV88" s="222"/>
      <c r="EW88" s="222"/>
      <c r="EX88" s="222"/>
      <c r="EY88" s="222"/>
      <c r="EZ88" s="222"/>
      <c r="FA88" s="222"/>
      <c r="FB88" s="222"/>
      <c r="FC88" s="222"/>
      <c r="FD88" s="222"/>
      <c r="FE88" s="222"/>
      <c r="FF88" s="222"/>
      <c r="FG88" s="222"/>
      <c r="FH88" s="222"/>
      <c r="FI88" s="222"/>
      <c r="FJ88" s="222"/>
      <c r="FK88" s="222"/>
      <c r="FL88" s="222"/>
      <c r="FM88" s="222"/>
      <c r="FN88" s="222"/>
      <c r="FO88" s="222"/>
      <c r="FP88" s="222"/>
      <c r="FQ88" s="222"/>
      <c r="FR88" s="222"/>
      <c r="FS88" s="222"/>
      <c r="FT88" s="222"/>
      <c r="FU88" s="222"/>
      <c r="FV88" s="222"/>
      <c r="FW88" s="222"/>
      <c r="FX88" s="222"/>
      <c r="FY88" s="222"/>
      <c r="FZ88" s="222"/>
      <c r="GA88" s="222"/>
      <c r="GB88" s="222"/>
      <c r="GC88" s="222"/>
      <c r="GD88" s="222"/>
      <c r="GE88" s="222"/>
      <c r="GF88" s="222"/>
      <c r="GG88" s="222"/>
      <c r="GH88" s="222"/>
      <c r="GI88" s="222"/>
      <c r="GJ88" s="222"/>
      <c r="GK88" s="222"/>
      <c r="GL88" s="222"/>
      <c r="GM88" s="222"/>
      <c r="GN88" s="222"/>
      <c r="GO88" s="222"/>
      <c r="GP88" s="222"/>
      <c r="GQ88" s="222"/>
      <c r="GR88" s="222"/>
      <c r="GS88" s="222"/>
      <c r="GT88" s="222"/>
      <c r="GU88" s="222"/>
      <c r="GV88" s="222"/>
      <c r="GW88" s="222"/>
      <c r="GX88" s="222"/>
      <c r="GY88" s="222"/>
      <c r="GZ88" s="222"/>
      <c r="HA88" s="222"/>
      <c r="HB88" s="222"/>
      <c r="HC88" s="222"/>
      <c r="HD88" s="222"/>
      <c r="HE88" s="222"/>
      <c r="HF88" s="222"/>
      <c r="HG88" s="222"/>
      <c r="HH88" s="222"/>
      <c r="HI88" s="222"/>
      <c r="HJ88" s="222"/>
      <c r="HK88" s="222"/>
      <c r="HL88" s="222"/>
      <c r="HM88" s="222"/>
      <c r="HN88" s="222"/>
      <c r="HO88" s="222"/>
      <c r="HP88" s="222"/>
      <c r="HQ88" s="222"/>
      <c r="HR88" s="222"/>
      <c r="HS88" s="222"/>
      <c r="HT88" s="222"/>
      <c r="HU88" s="222"/>
      <c r="HV88" s="222"/>
      <c r="HW88" s="222"/>
      <c r="HX88" s="222"/>
      <c r="HY88" s="222"/>
      <c r="HZ88" s="222"/>
      <c r="IA88" s="222"/>
      <c r="IB88" s="222"/>
      <c r="IC88" s="222"/>
      <c r="ID88" s="222"/>
      <c r="IE88" s="222"/>
      <c r="IF88" s="222"/>
      <c r="IG88" s="222"/>
      <c r="IH88" s="222"/>
      <c r="II88" s="222"/>
      <c r="IJ88" s="222"/>
      <c r="IK88" s="222"/>
      <c r="IL88" s="222"/>
      <c r="IM88" s="222"/>
      <c r="IN88" s="222"/>
      <c r="IO88" s="222"/>
      <c r="IP88" s="222"/>
      <c r="IQ88" s="222"/>
      <c r="IR88" s="222"/>
      <c r="IS88" s="222"/>
      <c r="IT88" s="222"/>
      <c r="IU88" s="222"/>
      <c r="IV88" s="222"/>
      <c r="IW88" s="222"/>
    </row>
    <row r="89" spans="1:257" s="223" customFormat="1" ht="18" hidden="1" customHeight="1">
      <c r="A89" s="205"/>
      <c r="B89" s="224"/>
      <c r="C89" s="225"/>
      <c r="D89" s="226"/>
      <c r="E89" s="225"/>
      <c r="F89" s="226"/>
      <c r="G89" s="225"/>
      <c r="H89" s="226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2"/>
      <c r="CN89" s="222"/>
      <c r="CO89" s="222"/>
      <c r="CP89" s="222"/>
      <c r="CQ89" s="222"/>
      <c r="CR89" s="222"/>
      <c r="CS89" s="222"/>
      <c r="CT89" s="222"/>
      <c r="CU89" s="222"/>
      <c r="CV89" s="222"/>
      <c r="CW89" s="222"/>
      <c r="CX89" s="222"/>
      <c r="CY89" s="222"/>
      <c r="CZ89" s="222"/>
      <c r="DA89" s="222"/>
      <c r="DB89" s="222"/>
      <c r="DC89" s="222"/>
      <c r="DD89" s="222"/>
      <c r="DE89" s="222"/>
      <c r="DF89" s="222"/>
      <c r="DG89" s="222"/>
      <c r="DH89" s="222"/>
      <c r="DI89" s="222"/>
      <c r="DJ89" s="222"/>
      <c r="DK89" s="222"/>
      <c r="DL89" s="222"/>
      <c r="DM89" s="222"/>
      <c r="DN89" s="222"/>
      <c r="DO89" s="222"/>
      <c r="DP89" s="222"/>
      <c r="DQ89" s="222"/>
      <c r="DR89" s="222"/>
      <c r="DS89" s="222"/>
      <c r="DT89" s="222"/>
      <c r="DU89" s="222"/>
      <c r="DV89" s="222"/>
      <c r="DW89" s="222"/>
      <c r="DX89" s="222"/>
      <c r="DY89" s="222"/>
      <c r="DZ89" s="222"/>
      <c r="EA89" s="222"/>
      <c r="EB89" s="222"/>
      <c r="EC89" s="222"/>
      <c r="ED89" s="222"/>
      <c r="EE89" s="222"/>
      <c r="EF89" s="222"/>
      <c r="EG89" s="222"/>
      <c r="EH89" s="222"/>
      <c r="EI89" s="222"/>
      <c r="EJ89" s="222"/>
      <c r="EK89" s="222"/>
      <c r="EL89" s="222"/>
      <c r="EM89" s="222"/>
      <c r="EN89" s="222"/>
      <c r="EO89" s="222"/>
      <c r="EP89" s="222"/>
      <c r="EQ89" s="222"/>
      <c r="ER89" s="222"/>
      <c r="ES89" s="222"/>
      <c r="ET89" s="222"/>
      <c r="EU89" s="222"/>
      <c r="EV89" s="222"/>
      <c r="EW89" s="222"/>
      <c r="EX89" s="222"/>
      <c r="EY89" s="222"/>
      <c r="EZ89" s="222"/>
      <c r="FA89" s="222"/>
      <c r="FB89" s="222"/>
      <c r="FC89" s="222"/>
      <c r="FD89" s="222"/>
      <c r="FE89" s="222"/>
      <c r="FF89" s="222"/>
      <c r="FG89" s="222"/>
      <c r="FH89" s="222"/>
      <c r="FI89" s="222"/>
      <c r="FJ89" s="222"/>
      <c r="FK89" s="222"/>
      <c r="FL89" s="222"/>
      <c r="FM89" s="222"/>
      <c r="FN89" s="222"/>
      <c r="FO89" s="222"/>
      <c r="FP89" s="222"/>
      <c r="FQ89" s="222"/>
      <c r="FR89" s="222"/>
      <c r="FS89" s="222"/>
      <c r="FT89" s="222"/>
      <c r="FU89" s="222"/>
      <c r="FV89" s="222"/>
      <c r="FW89" s="222"/>
      <c r="FX89" s="222"/>
      <c r="FY89" s="222"/>
      <c r="FZ89" s="222"/>
      <c r="GA89" s="222"/>
      <c r="GB89" s="222"/>
      <c r="GC89" s="222"/>
      <c r="GD89" s="222"/>
      <c r="GE89" s="222"/>
      <c r="GF89" s="222"/>
      <c r="GG89" s="222"/>
      <c r="GH89" s="222"/>
      <c r="GI89" s="222"/>
      <c r="GJ89" s="222"/>
      <c r="GK89" s="222"/>
      <c r="GL89" s="222"/>
      <c r="GM89" s="222"/>
      <c r="GN89" s="222"/>
      <c r="GO89" s="222"/>
      <c r="GP89" s="222"/>
      <c r="GQ89" s="222"/>
      <c r="GR89" s="222"/>
      <c r="GS89" s="222"/>
      <c r="GT89" s="222"/>
      <c r="GU89" s="222"/>
      <c r="GV89" s="222"/>
      <c r="GW89" s="222"/>
      <c r="GX89" s="222"/>
      <c r="GY89" s="222"/>
      <c r="GZ89" s="222"/>
      <c r="HA89" s="222"/>
      <c r="HB89" s="222"/>
      <c r="HC89" s="222"/>
      <c r="HD89" s="222"/>
      <c r="HE89" s="222"/>
      <c r="HF89" s="222"/>
      <c r="HG89" s="222"/>
      <c r="HH89" s="222"/>
      <c r="HI89" s="222"/>
      <c r="HJ89" s="222"/>
      <c r="HK89" s="222"/>
      <c r="HL89" s="222"/>
      <c r="HM89" s="222"/>
      <c r="HN89" s="222"/>
      <c r="HO89" s="222"/>
      <c r="HP89" s="222"/>
      <c r="HQ89" s="222"/>
      <c r="HR89" s="222"/>
      <c r="HS89" s="222"/>
      <c r="HT89" s="222"/>
      <c r="HU89" s="222"/>
      <c r="HV89" s="222"/>
      <c r="HW89" s="222"/>
      <c r="HX89" s="222"/>
      <c r="HY89" s="222"/>
      <c r="HZ89" s="222"/>
      <c r="IA89" s="222"/>
      <c r="IB89" s="222"/>
      <c r="IC89" s="222"/>
      <c r="ID89" s="222"/>
      <c r="IE89" s="222"/>
      <c r="IF89" s="222"/>
      <c r="IG89" s="222"/>
      <c r="IH89" s="222"/>
      <c r="II89" s="222"/>
      <c r="IJ89" s="222"/>
      <c r="IK89" s="222"/>
      <c r="IL89" s="222"/>
      <c r="IM89" s="222"/>
      <c r="IN89" s="222"/>
      <c r="IO89" s="222"/>
      <c r="IP89" s="222"/>
      <c r="IQ89" s="222"/>
      <c r="IR89" s="222"/>
      <c r="IS89" s="222"/>
      <c r="IT89" s="222"/>
      <c r="IU89" s="222"/>
      <c r="IV89" s="222"/>
      <c r="IW89" s="222"/>
    </row>
    <row r="90" spans="1:257" s="223" customFormat="1" ht="18" customHeight="1">
      <c r="A90" s="232"/>
      <c r="B90" s="232" t="s">
        <v>45</v>
      </c>
      <c r="C90" s="247">
        <v>339424</v>
      </c>
      <c r="D90" s="248">
        <v>411.3447437128778</v>
      </c>
      <c r="E90" s="247">
        <v>42958</v>
      </c>
      <c r="F90" s="248">
        <v>592.58762419107109</v>
      </c>
      <c r="G90" s="247">
        <v>9765352</v>
      </c>
      <c r="H90" s="248">
        <v>1014.9583070369609</v>
      </c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2"/>
      <c r="CN90" s="222"/>
      <c r="CO90" s="222"/>
      <c r="CP90" s="222"/>
      <c r="CQ90" s="222"/>
      <c r="CR90" s="222"/>
      <c r="CS90" s="222"/>
      <c r="CT90" s="222"/>
      <c r="CU90" s="222"/>
      <c r="CV90" s="222"/>
      <c r="CW90" s="222"/>
      <c r="CX90" s="222"/>
      <c r="CY90" s="222"/>
      <c r="CZ90" s="222"/>
      <c r="DA90" s="222"/>
      <c r="DB90" s="222"/>
      <c r="DC90" s="222"/>
      <c r="DD90" s="222"/>
      <c r="DE90" s="222"/>
      <c r="DF90" s="222"/>
      <c r="DG90" s="222"/>
      <c r="DH90" s="222"/>
      <c r="DI90" s="222"/>
      <c r="DJ90" s="222"/>
      <c r="DK90" s="222"/>
      <c r="DL90" s="222"/>
      <c r="DM90" s="222"/>
      <c r="DN90" s="222"/>
      <c r="DO90" s="222"/>
      <c r="DP90" s="222"/>
      <c r="DQ90" s="222"/>
      <c r="DR90" s="222"/>
      <c r="DS90" s="222"/>
      <c r="DT90" s="222"/>
      <c r="DU90" s="222"/>
      <c r="DV90" s="222"/>
      <c r="DW90" s="222"/>
      <c r="DX90" s="222"/>
      <c r="DY90" s="222"/>
      <c r="DZ90" s="222"/>
      <c r="EA90" s="222"/>
      <c r="EB90" s="222"/>
      <c r="EC90" s="222"/>
      <c r="ED90" s="222"/>
      <c r="EE90" s="222"/>
      <c r="EF90" s="222"/>
      <c r="EG90" s="222"/>
      <c r="EH90" s="222"/>
      <c r="EI90" s="222"/>
      <c r="EJ90" s="222"/>
      <c r="EK90" s="222"/>
      <c r="EL90" s="222"/>
      <c r="EM90" s="222"/>
      <c r="EN90" s="222"/>
      <c r="EO90" s="222"/>
      <c r="EP90" s="222"/>
      <c r="EQ90" s="222"/>
      <c r="ER90" s="222"/>
      <c r="ES90" s="222"/>
      <c r="ET90" s="222"/>
      <c r="EU90" s="222"/>
      <c r="EV90" s="222"/>
      <c r="EW90" s="222"/>
      <c r="EX90" s="222"/>
      <c r="EY90" s="222"/>
      <c r="EZ90" s="222"/>
      <c r="FA90" s="222"/>
      <c r="FB90" s="222"/>
      <c r="FC90" s="222"/>
      <c r="FD90" s="222"/>
      <c r="FE90" s="222"/>
      <c r="FF90" s="222"/>
      <c r="FG90" s="222"/>
      <c r="FH90" s="222"/>
      <c r="FI90" s="222"/>
      <c r="FJ90" s="222"/>
      <c r="FK90" s="222"/>
      <c r="FL90" s="222"/>
      <c r="FM90" s="222"/>
      <c r="FN90" s="222"/>
      <c r="FO90" s="222"/>
      <c r="FP90" s="222"/>
      <c r="FQ90" s="222"/>
      <c r="FR90" s="222"/>
      <c r="FS90" s="222"/>
      <c r="FT90" s="222"/>
      <c r="FU90" s="222"/>
      <c r="FV90" s="222"/>
      <c r="FW90" s="222"/>
      <c r="FX90" s="222"/>
      <c r="FY90" s="222"/>
      <c r="FZ90" s="222"/>
      <c r="GA90" s="222"/>
      <c r="GB90" s="222"/>
      <c r="GC90" s="222"/>
      <c r="GD90" s="222"/>
      <c r="GE90" s="222"/>
      <c r="GF90" s="222"/>
      <c r="GG90" s="222"/>
      <c r="GH90" s="222"/>
      <c r="GI90" s="222"/>
      <c r="GJ90" s="222"/>
      <c r="GK90" s="222"/>
      <c r="GL90" s="222"/>
      <c r="GM90" s="222"/>
      <c r="GN90" s="222"/>
      <c r="GO90" s="222"/>
      <c r="GP90" s="222"/>
      <c r="GQ90" s="222"/>
      <c r="GR90" s="222"/>
      <c r="GS90" s="222"/>
      <c r="GT90" s="222"/>
      <c r="GU90" s="222"/>
      <c r="GV90" s="222"/>
      <c r="GW90" s="222"/>
      <c r="GX90" s="222"/>
      <c r="GY90" s="222"/>
      <c r="GZ90" s="222"/>
      <c r="HA90" s="222"/>
      <c r="HB90" s="222"/>
      <c r="HC90" s="222"/>
      <c r="HD90" s="222"/>
      <c r="HE90" s="222"/>
      <c r="HF90" s="222"/>
      <c r="HG90" s="222"/>
      <c r="HH90" s="222"/>
      <c r="HI90" s="222"/>
      <c r="HJ90" s="222"/>
      <c r="HK90" s="222"/>
      <c r="HL90" s="222"/>
      <c r="HM90" s="222"/>
      <c r="HN90" s="222"/>
      <c r="HO90" s="222"/>
      <c r="HP90" s="222"/>
      <c r="HQ90" s="222"/>
      <c r="HR90" s="222"/>
      <c r="HS90" s="222"/>
      <c r="HT90" s="222"/>
      <c r="HU90" s="222"/>
      <c r="HV90" s="222"/>
      <c r="HW90" s="222"/>
      <c r="HX90" s="222"/>
      <c r="HY90" s="222"/>
      <c r="HZ90" s="222"/>
      <c r="IA90" s="222"/>
      <c r="IB90" s="222"/>
      <c r="IC90" s="222"/>
      <c r="ID90" s="222"/>
      <c r="IE90" s="222"/>
      <c r="IF90" s="222"/>
      <c r="IG90" s="222"/>
      <c r="IH90" s="222"/>
      <c r="II90" s="222"/>
      <c r="IJ90" s="222"/>
      <c r="IK90" s="222"/>
      <c r="IL90" s="222"/>
      <c r="IM90" s="222"/>
      <c r="IN90" s="222"/>
      <c r="IO90" s="222"/>
      <c r="IP90" s="222"/>
      <c r="IQ90" s="222"/>
      <c r="IR90" s="222"/>
      <c r="IS90" s="222"/>
      <c r="IT90" s="222"/>
      <c r="IU90" s="222"/>
      <c r="IV90" s="222"/>
      <c r="IW90" s="222"/>
    </row>
    <row r="91" spans="1:257" ht="18" customHeight="1">
      <c r="B91" s="235"/>
      <c r="C91" s="235"/>
      <c r="D91" s="235"/>
      <c r="E91" s="235"/>
      <c r="F91" s="235"/>
      <c r="G91" s="235"/>
      <c r="H91" s="235"/>
    </row>
    <row r="92" spans="1:257" ht="18" customHeight="1">
      <c r="A92" s="236"/>
    </row>
    <row r="93" spans="1:257" ht="18" customHeight="1">
      <c r="A93" s="236"/>
    </row>
    <row r="94" spans="1:257" ht="18" customHeight="1">
      <c r="A94" s="236"/>
    </row>
    <row r="95" spans="1:257" ht="18" customHeight="1">
      <c r="A95" s="236"/>
    </row>
    <row r="96" spans="1:257" ht="18" customHeight="1">
      <c r="A96" s="236"/>
    </row>
    <row r="97" spans="1:3" ht="18" customHeight="1">
      <c r="A97" s="236"/>
    </row>
    <row r="98" spans="1:3" ht="28.5">
      <c r="A98" s="236"/>
    </row>
    <row r="99" spans="1:3" ht="28.5">
      <c r="A99" s="236"/>
    </row>
    <row r="100" spans="1:3" ht="28.5">
      <c r="A100" s="240"/>
    </row>
    <row r="101" spans="1:3" ht="28.5">
      <c r="A101" s="240"/>
    </row>
    <row r="102" spans="1:3" ht="28.5">
      <c r="A102" s="240"/>
      <c r="C102" s="238"/>
    </row>
    <row r="103" spans="1:3" ht="28.5">
      <c r="A103" s="240"/>
      <c r="C103" s="238"/>
    </row>
    <row r="104" spans="1:3" ht="28.5">
      <c r="A104" s="240"/>
      <c r="C104" s="238"/>
    </row>
    <row r="105" spans="1:3" ht="28.5">
      <c r="A105" s="240"/>
      <c r="C105" s="238"/>
    </row>
    <row r="106" spans="1:3" ht="28.5">
      <c r="A106" s="240"/>
      <c r="C106" s="238"/>
    </row>
    <row r="107" spans="1:3" ht="28.5">
      <c r="A107" s="240"/>
      <c r="C107" s="238"/>
    </row>
    <row r="108" spans="1:3">
      <c r="A108" s="241"/>
      <c r="C108" s="238"/>
    </row>
    <row r="109" spans="1:3">
      <c r="A109" s="241"/>
      <c r="C109" s="238"/>
    </row>
    <row r="110" spans="1:3">
      <c r="A110" s="241"/>
      <c r="C110" s="238"/>
    </row>
    <row r="111" spans="1:3">
      <c r="A111" s="241"/>
      <c r="C111" s="238"/>
    </row>
    <row r="112" spans="1:3">
      <c r="A112" s="241"/>
      <c r="C112" s="238"/>
    </row>
    <row r="113" spans="1:3">
      <c r="A113" s="241"/>
      <c r="C113" s="238"/>
    </row>
    <row r="114" spans="1:3">
      <c r="A114" s="241"/>
      <c r="C114" s="238"/>
    </row>
    <row r="115" spans="1:3">
      <c r="A115" s="241"/>
      <c r="C115" s="238"/>
    </row>
    <row r="116" spans="1:3">
      <c r="A116" s="241"/>
      <c r="C116" s="238"/>
    </row>
    <row r="117" spans="1:3">
      <c r="A117" s="241"/>
      <c r="C117" s="238"/>
    </row>
    <row r="118" spans="1:3">
      <c r="A118" s="241"/>
      <c r="C118" s="238"/>
    </row>
    <row r="119" spans="1:3">
      <c r="A119" s="241"/>
      <c r="C119" s="238"/>
    </row>
    <row r="120" spans="1:3">
      <c r="A120" s="241"/>
      <c r="C120" s="238"/>
    </row>
    <row r="121" spans="1:3">
      <c r="A121" s="241"/>
    </row>
    <row r="122" spans="1:3">
      <c r="A122" s="241"/>
    </row>
    <row r="123" spans="1:3">
      <c r="A123" s="241"/>
    </row>
    <row r="124" spans="1:3">
      <c r="A124" s="241"/>
    </row>
    <row r="125" spans="1:3">
      <c r="A125" s="241"/>
    </row>
    <row r="126" spans="1:3">
      <c r="A126" s="241"/>
    </row>
    <row r="127" spans="1:3" ht="15.2" customHeight="1">
      <c r="A127" s="241"/>
    </row>
    <row r="128" spans="1:3">
      <c r="A128" s="241"/>
    </row>
    <row r="129" spans="1:1">
      <c r="A129" s="241"/>
    </row>
    <row r="130" spans="1:1">
      <c r="A130" s="241"/>
    </row>
    <row r="131" spans="1:1">
      <c r="A131" s="241"/>
    </row>
    <row r="132" spans="1:1">
      <c r="A132" s="241"/>
    </row>
    <row r="133" spans="1:1">
      <c r="A133" s="241"/>
    </row>
    <row r="134" spans="1:1">
      <c r="A134" s="241"/>
    </row>
    <row r="135" spans="1:1">
      <c r="A135" s="241"/>
    </row>
    <row r="136" spans="1:1">
      <c r="A136" s="241"/>
    </row>
    <row r="137" spans="1:1">
      <c r="A137" s="241"/>
    </row>
    <row r="138" spans="1:1">
      <c r="A138" s="241"/>
    </row>
    <row r="139" spans="1:1">
      <c r="A139" s="241"/>
    </row>
  </sheetData>
  <mergeCells count="2">
    <mergeCell ref="B7:B8"/>
    <mergeCell ref="A7:A8"/>
  </mergeCells>
  <hyperlinks>
    <hyperlink ref="J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B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QN120"/>
  <sheetViews>
    <sheetView showGridLines="0" showRowColHeaders="0" showOutlineSymbols="0" zoomScaleNormal="100" workbookViewId="0">
      <pane ySplit="8" topLeftCell="A64" activePane="bottomLeft" state="frozen"/>
      <selection activeCell="I78" sqref="I78"/>
      <selection pane="bottomLeft" activeCell="G95" sqref="G95"/>
    </sheetView>
  </sheetViews>
  <sheetFormatPr baseColWidth="10" defaultColWidth="11.42578125" defaultRowHeight="15.75"/>
  <cols>
    <col min="1" max="1" width="8" style="205" customWidth="1"/>
    <col min="2" max="2" width="24.7109375" style="209" customWidth="1"/>
    <col min="3" max="8" width="18.7109375" style="209" customWidth="1"/>
    <col min="9" max="16384" width="11.42578125" style="250"/>
  </cols>
  <sheetData>
    <row r="1" spans="1:254" s="3" customFormat="1" ht="12.2" customHeight="1">
      <c r="A1" s="8"/>
      <c r="B1" s="1"/>
      <c r="C1" s="1"/>
      <c r="D1" s="1"/>
      <c r="E1" s="1"/>
      <c r="F1" s="1"/>
      <c r="G1" s="1"/>
      <c r="H1" s="1"/>
    </row>
    <row r="2" spans="1:254" s="3" customFormat="1" ht="12.95" customHeight="1">
      <c r="A2" s="8"/>
      <c r="B2" s="1"/>
      <c r="C2" s="1"/>
      <c r="D2" s="1"/>
      <c r="E2" s="1"/>
      <c r="F2" s="1"/>
      <c r="G2" s="1"/>
      <c r="H2" s="1"/>
    </row>
    <row r="3" spans="1:254" s="249" customFormat="1" ht="18.75">
      <c r="A3" s="8"/>
      <c r="B3" s="200" t="s">
        <v>109</v>
      </c>
      <c r="C3" s="242"/>
      <c r="D3" s="243"/>
      <c r="E3" s="242"/>
      <c r="F3" s="242"/>
      <c r="G3" s="242"/>
      <c r="H3" s="242"/>
    </row>
    <row r="4" spans="1:254" s="2" customFormat="1" ht="15.75" customHeight="1">
      <c r="A4" s="8"/>
      <c r="B4" s="244"/>
      <c r="C4" s="242"/>
      <c r="D4" s="243"/>
      <c r="E4" s="242"/>
      <c r="F4" s="242"/>
      <c r="G4" s="242"/>
      <c r="H4" s="242"/>
    </row>
    <row r="5" spans="1:254" s="249" customFormat="1" ht="18.75">
      <c r="A5" s="8"/>
      <c r="B5" s="204" t="str">
        <f>'Número pensiones (IP-J-V)'!$B$5</f>
        <v>1 de  septiembre de 2020</v>
      </c>
      <c r="C5" s="242"/>
      <c r="D5" s="243"/>
      <c r="E5" s="242"/>
      <c r="F5" s="242"/>
      <c r="G5" s="242"/>
      <c r="H5" s="242"/>
      <c r="J5" s="9" t="s">
        <v>179</v>
      </c>
    </row>
    <row r="6" spans="1:254" ht="2.4500000000000002" customHeight="1">
      <c r="B6" s="206"/>
      <c r="C6" s="207"/>
      <c r="D6" s="208"/>
      <c r="E6" s="207"/>
      <c r="F6" s="207"/>
      <c r="G6" s="207"/>
      <c r="H6" s="207"/>
    </row>
    <row r="7" spans="1:254" ht="69" customHeight="1">
      <c r="A7" s="251" t="s">
        <v>168</v>
      </c>
      <c r="B7" s="252" t="s">
        <v>47</v>
      </c>
      <c r="C7" s="251" t="s">
        <v>110</v>
      </c>
      <c r="D7" s="253" t="s">
        <v>111</v>
      </c>
      <c r="E7" s="251" t="s">
        <v>112</v>
      </c>
      <c r="F7" s="251" t="s">
        <v>113</v>
      </c>
      <c r="G7" s="251" t="s">
        <v>114</v>
      </c>
      <c r="H7" s="251" t="s">
        <v>112</v>
      </c>
    </row>
    <row r="8" spans="1:254" ht="29.25" hidden="1" customHeight="1">
      <c r="A8" s="254"/>
      <c r="B8" s="216"/>
      <c r="C8" s="216"/>
      <c r="D8" s="217"/>
      <c r="E8" s="216"/>
      <c r="F8" s="216"/>
      <c r="G8" s="216"/>
      <c r="H8" s="216"/>
    </row>
    <row r="9" spans="1:254" s="259" customFormat="1" ht="18" customHeight="1">
      <c r="A9" s="255"/>
      <c r="B9" s="256" t="s">
        <v>52</v>
      </c>
      <c r="C9" s="257">
        <v>1580673</v>
      </c>
      <c r="D9" s="258">
        <v>0.16186544018075333</v>
      </c>
      <c r="E9" s="258">
        <v>5.1150016946146515E-3</v>
      </c>
      <c r="F9" s="327">
        <v>908.39719407492908</v>
      </c>
      <c r="G9" s="258">
        <v>0.8950093691305181</v>
      </c>
      <c r="H9" s="258">
        <v>2.0693009054011613E-2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</row>
    <row r="10" spans="1:254" s="263" customFormat="1" ht="18" customHeight="1">
      <c r="A10" s="255">
        <v>4</v>
      </c>
      <c r="B10" s="260" t="s">
        <v>53</v>
      </c>
      <c r="C10" s="261">
        <v>107606</v>
      </c>
      <c r="D10" s="262">
        <v>1.1019162442889923E-2</v>
      </c>
      <c r="E10" s="262">
        <v>9.4466176981022887E-3</v>
      </c>
      <c r="F10" s="328">
        <v>823.32210239205938</v>
      </c>
      <c r="G10" s="262">
        <v>0.81118810170207034</v>
      </c>
      <c r="H10" s="262">
        <v>2.2692037225546358E-2</v>
      </c>
    </row>
    <row r="11" spans="1:254" s="264" customFormat="1" ht="18" customHeight="1">
      <c r="A11" s="255">
        <v>11</v>
      </c>
      <c r="B11" s="260" t="s">
        <v>54</v>
      </c>
      <c r="C11" s="261">
        <v>222382</v>
      </c>
      <c r="D11" s="262">
        <v>2.2772553411285121E-2</v>
      </c>
      <c r="E11" s="262">
        <v>2.2986226292636136E-3</v>
      </c>
      <c r="F11" s="328">
        <v>1010.1446781663984</v>
      </c>
      <c r="G11" s="262">
        <v>0.99525731368748016</v>
      </c>
      <c r="H11" s="262">
        <v>1.9858305988699421E-2</v>
      </c>
    </row>
    <row r="12" spans="1:254" s="264" customFormat="1" ht="18" customHeight="1">
      <c r="A12" s="255">
        <v>14</v>
      </c>
      <c r="B12" s="260" t="s">
        <v>55</v>
      </c>
      <c r="C12" s="261">
        <v>172478</v>
      </c>
      <c r="D12" s="262">
        <v>1.7662240951478246E-2</v>
      </c>
      <c r="E12" s="262">
        <v>3.3565831496036314E-3</v>
      </c>
      <c r="F12" s="328">
        <v>839.76462203875292</v>
      </c>
      <c r="G12" s="262">
        <v>0.82738829389981228</v>
      </c>
      <c r="H12" s="262">
        <v>2.305735867042924E-2</v>
      </c>
    </row>
    <row r="13" spans="1:254" s="264" customFormat="1" ht="18" customHeight="1">
      <c r="A13" s="255">
        <v>18</v>
      </c>
      <c r="B13" s="260" t="s">
        <v>56</v>
      </c>
      <c r="C13" s="261">
        <v>188714</v>
      </c>
      <c r="D13" s="262">
        <v>1.9324853830153792E-2</v>
      </c>
      <c r="E13" s="262">
        <v>1.8953370461411989E-3</v>
      </c>
      <c r="F13" s="328">
        <v>858.76688533972026</v>
      </c>
      <c r="G13" s="262">
        <v>0.84611050462435122</v>
      </c>
      <c r="H13" s="262">
        <v>2.4807672045381368E-2</v>
      </c>
    </row>
    <row r="14" spans="1:254" s="264" customFormat="1" ht="18" customHeight="1">
      <c r="A14" s="255">
        <v>21</v>
      </c>
      <c r="B14" s="260" t="s">
        <v>57</v>
      </c>
      <c r="C14" s="261">
        <v>97966</v>
      </c>
      <c r="D14" s="262">
        <v>1.0031998846534154E-2</v>
      </c>
      <c r="E14" s="262">
        <v>6.9689992599293316E-3</v>
      </c>
      <c r="F14" s="328">
        <v>926.20820672478226</v>
      </c>
      <c r="G14" s="262">
        <v>0.91255788568175467</v>
      </c>
      <c r="H14" s="262">
        <v>1.6972279251183497E-2</v>
      </c>
    </row>
    <row r="15" spans="1:254" s="264" customFormat="1" ht="18" customHeight="1">
      <c r="A15" s="255">
        <v>23</v>
      </c>
      <c r="B15" s="260" t="s">
        <v>58</v>
      </c>
      <c r="C15" s="261">
        <v>142528</v>
      </c>
      <c r="D15" s="262">
        <v>1.4595275213837657E-2</v>
      </c>
      <c r="E15" s="262">
        <v>2.623896451056984E-3</v>
      </c>
      <c r="F15" s="328">
        <v>833.02900068758368</v>
      </c>
      <c r="G15" s="262">
        <v>0.82075194115067029</v>
      </c>
      <c r="H15" s="262">
        <v>1.9716304069452795E-2</v>
      </c>
    </row>
    <row r="16" spans="1:254" s="264" customFormat="1" ht="18" customHeight="1">
      <c r="A16" s="255">
        <v>29</v>
      </c>
      <c r="B16" s="260" t="s">
        <v>59</v>
      </c>
      <c r="C16" s="261">
        <v>269694</v>
      </c>
      <c r="D16" s="262">
        <v>2.7617437650993022E-2</v>
      </c>
      <c r="E16" s="262">
        <v>7.5013261806744502E-3</v>
      </c>
      <c r="F16" s="328">
        <v>923.96957666837307</v>
      </c>
      <c r="G16" s="262">
        <v>0.91035224822759697</v>
      </c>
      <c r="H16" s="262">
        <v>2.0476841314093219E-2</v>
      </c>
    </row>
    <row r="17" spans="1:456" s="264" customFormat="1" ht="18" customHeight="1">
      <c r="A17" s="255">
        <v>41</v>
      </c>
      <c r="B17" s="260" t="s">
        <v>60</v>
      </c>
      <c r="C17" s="261">
        <v>379305</v>
      </c>
      <c r="D17" s="262">
        <v>3.8841917833581423E-2</v>
      </c>
      <c r="E17" s="262">
        <v>6.725570704751771E-3</v>
      </c>
      <c r="F17" s="328">
        <v>941.42800094910433</v>
      </c>
      <c r="G17" s="262">
        <v>0.92755337280551076</v>
      </c>
      <c r="H17" s="262">
        <v>1.930349012404986E-2</v>
      </c>
    </row>
    <row r="18" spans="1:456" s="264" customFormat="1" ht="18" hidden="1" customHeight="1">
      <c r="A18" s="255"/>
      <c r="B18" s="260"/>
      <c r="C18" s="261"/>
      <c r="D18" s="262"/>
      <c r="E18" s="262"/>
      <c r="F18" s="328"/>
      <c r="G18" s="262"/>
      <c r="H18" s="262"/>
    </row>
    <row r="19" spans="1:456" s="265" customFormat="1" ht="18" customHeight="1">
      <c r="A19" s="255"/>
      <c r="B19" s="256" t="s">
        <v>61</v>
      </c>
      <c r="C19" s="257">
        <v>303356</v>
      </c>
      <c r="D19" s="258">
        <v>3.1064522814948196E-2</v>
      </c>
      <c r="E19" s="258">
        <v>-3.7896949197070429E-3</v>
      </c>
      <c r="F19" s="327">
        <v>1069.5037702567281</v>
      </c>
      <c r="G19" s="258">
        <v>1.053741580163037</v>
      </c>
      <c r="H19" s="258">
        <v>2.1855830349156502E-2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</row>
    <row r="20" spans="1:456" s="263" customFormat="1" ht="18" customHeight="1">
      <c r="A20" s="255">
        <v>22</v>
      </c>
      <c r="B20" s="260" t="s">
        <v>62</v>
      </c>
      <c r="C20" s="261">
        <v>53204</v>
      </c>
      <c r="D20" s="262">
        <v>5.4482419066921497E-3</v>
      </c>
      <c r="E20" s="262">
        <v>-7.7002535449333109E-4</v>
      </c>
      <c r="F20" s="328">
        <v>970.10521614916138</v>
      </c>
      <c r="G20" s="262">
        <v>0.95580794740353192</v>
      </c>
      <c r="H20" s="262">
        <v>2.1642982549836765E-2</v>
      </c>
    </row>
    <row r="21" spans="1:456" s="264" customFormat="1" ht="18" customHeight="1">
      <c r="A21" s="255">
        <v>40</v>
      </c>
      <c r="B21" s="260" t="s">
        <v>63</v>
      </c>
      <c r="C21" s="261">
        <v>35780</v>
      </c>
      <c r="D21" s="262">
        <v>3.6639744271379057E-3</v>
      </c>
      <c r="E21" s="262">
        <v>-5.3927836771001658E-3</v>
      </c>
      <c r="F21" s="328">
        <v>973.31944466182233</v>
      </c>
      <c r="G21" s="262">
        <v>0.9589748050866268</v>
      </c>
      <c r="H21" s="262">
        <v>2.7390930218583076E-2</v>
      </c>
    </row>
    <row r="22" spans="1:456" s="264" customFormat="1" ht="18" customHeight="1">
      <c r="A22" s="255">
        <v>50</v>
      </c>
      <c r="B22" s="264" t="s">
        <v>64</v>
      </c>
      <c r="C22" s="266">
        <v>214372</v>
      </c>
      <c r="D22" s="267">
        <v>2.195230648111814E-2</v>
      </c>
      <c r="E22" s="267">
        <v>-4.2686410486272308E-3</v>
      </c>
      <c r="F22" s="329">
        <v>1110.2267930513315</v>
      </c>
      <c r="G22" s="267">
        <v>1.0938644330056222</v>
      </c>
      <c r="H22" s="267">
        <v>2.1158646488151023E-2</v>
      </c>
    </row>
    <row r="23" spans="1:456" s="264" customFormat="1" ht="18" hidden="1" customHeight="1">
      <c r="A23" s="255"/>
      <c r="C23" s="266"/>
      <c r="D23" s="267"/>
      <c r="E23" s="267"/>
      <c r="F23" s="329"/>
      <c r="G23" s="267"/>
      <c r="H23" s="267"/>
    </row>
    <row r="24" spans="1:456" s="259" customFormat="1" ht="18" customHeight="1">
      <c r="A24" s="255">
        <v>33</v>
      </c>
      <c r="B24" s="256" t="s">
        <v>65</v>
      </c>
      <c r="C24" s="257">
        <v>300424</v>
      </c>
      <c r="D24" s="258">
        <v>3.0764277621533765E-2</v>
      </c>
      <c r="E24" s="258">
        <v>-6.1169869621170436E-3</v>
      </c>
      <c r="F24" s="327">
        <v>1195.8048512768617</v>
      </c>
      <c r="G24" s="258">
        <v>1.1781812543294106</v>
      </c>
      <c r="H24" s="258">
        <v>2.1084330986952837E-2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456" s="259" customFormat="1" ht="18" hidden="1" customHeight="1">
      <c r="A25" s="255"/>
      <c r="B25" s="256"/>
      <c r="C25" s="257"/>
      <c r="D25" s="258"/>
      <c r="E25" s="258"/>
      <c r="F25" s="327"/>
      <c r="G25" s="258"/>
      <c r="H25" s="258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456" s="259" customFormat="1" ht="18" customHeight="1">
      <c r="A26" s="255">
        <v>7</v>
      </c>
      <c r="B26" s="256" t="s">
        <v>196</v>
      </c>
      <c r="C26" s="257">
        <v>194822</v>
      </c>
      <c r="D26" s="258">
        <v>1.9950330515479626E-2</v>
      </c>
      <c r="E26" s="258">
        <v>1.126908243403868E-2</v>
      </c>
      <c r="F26" s="327">
        <v>943.19695208959956</v>
      </c>
      <c r="G26" s="258">
        <v>0.92929625340290145</v>
      </c>
      <c r="H26" s="258">
        <v>2.6484017733411136E-2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456" s="259" customFormat="1" ht="18" hidden="1" customHeight="1">
      <c r="A27" s="255"/>
      <c r="B27" s="256"/>
      <c r="C27" s="257"/>
      <c r="D27" s="258"/>
      <c r="E27" s="258"/>
      <c r="F27" s="327"/>
      <c r="G27" s="258"/>
      <c r="H27" s="258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456" s="259" customFormat="1" ht="18" customHeight="1">
      <c r="A28" s="255"/>
      <c r="B28" s="256" t="s">
        <v>66</v>
      </c>
      <c r="C28" s="257">
        <v>332470</v>
      </c>
      <c r="D28" s="258">
        <v>3.4045879759377846E-2</v>
      </c>
      <c r="E28" s="258">
        <v>1.6131201251864402E-2</v>
      </c>
      <c r="F28" s="327">
        <v>929.55646659848992</v>
      </c>
      <c r="G28" s="258">
        <v>0.91585679939130638</v>
      </c>
      <c r="H28" s="258">
        <v>2.0589483110128981E-2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456" s="263" customFormat="1" ht="18" customHeight="1">
      <c r="A29" s="255">
        <v>35</v>
      </c>
      <c r="B29" s="260" t="s">
        <v>67</v>
      </c>
      <c r="C29" s="261">
        <v>174572</v>
      </c>
      <c r="D29" s="262">
        <v>1.7876672545956356E-2</v>
      </c>
      <c r="E29" s="262">
        <v>1.6407187023300684E-2</v>
      </c>
      <c r="F29" s="328">
        <v>941.51541071878614</v>
      </c>
      <c r="G29" s="262">
        <v>0.92763949434279547</v>
      </c>
      <c r="H29" s="262">
        <v>2.1234495253310337E-2</v>
      </c>
    </row>
    <row r="30" spans="1:456" s="264" customFormat="1" ht="18" customHeight="1">
      <c r="A30" s="255">
        <v>38</v>
      </c>
      <c r="B30" s="260" t="s">
        <v>68</v>
      </c>
      <c r="C30" s="261">
        <v>157898</v>
      </c>
      <c r="D30" s="262">
        <v>1.6169207213421494E-2</v>
      </c>
      <c r="E30" s="262">
        <v>1.5826245834351882E-2</v>
      </c>
      <c r="F30" s="328">
        <v>916.33466016035663</v>
      </c>
      <c r="G30" s="262">
        <v>0.90282985400205917</v>
      </c>
      <c r="H30" s="262">
        <v>1.9849762172868823E-2</v>
      </c>
    </row>
    <row r="31" spans="1:456" s="264" customFormat="1" ht="18" hidden="1" customHeight="1">
      <c r="A31" s="255"/>
      <c r="B31" s="260"/>
      <c r="C31" s="261"/>
      <c r="D31" s="262"/>
      <c r="E31" s="262"/>
      <c r="F31" s="328"/>
      <c r="G31" s="262"/>
      <c r="H31" s="262"/>
    </row>
    <row r="32" spans="1:456" s="264" customFormat="1" ht="18" customHeight="1">
      <c r="A32" s="255">
        <v>39</v>
      </c>
      <c r="B32" s="256" t="s">
        <v>69</v>
      </c>
      <c r="C32" s="257">
        <v>141611</v>
      </c>
      <c r="D32" s="258">
        <v>1.450137178874863E-2</v>
      </c>
      <c r="E32" s="258">
        <v>7.490901381577153E-4</v>
      </c>
      <c r="F32" s="327">
        <v>1072.2957604282167</v>
      </c>
      <c r="G32" s="258">
        <v>1.0564924223918566</v>
      </c>
      <c r="H32" s="258">
        <v>2.4155075600765574E-2</v>
      </c>
    </row>
    <row r="33" spans="1:254" s="264" customFormat="1" ht="18" hidden="1" customHeight="1">
      <c r="A33" s="255"/>
      <c r="B33" s="256"/>
      <c r="C33" s="257"/>
      <c r="D33" s="258"/>
      <c r="E33" s="258"/>
      <c r="F33" s="327"/>
      <c r="G33" s="258"/>
      <c r="H33" s="258"/>
    </row>
    <row r="34" spans="1:254" s="259" customFormat="1" ht="18" customHeight="1">
      <c r="A34" s="255"/>
      <c r="B34" s="256" t="s">
        <v>70</v>
      </c>
      <c r="C34" s="257">
        <v>610994</v>
      </c>
      <c r="D34" s="258">
        <v>6.2567534687945708E-2</v>
      </c>
      <c r="E34" s="258">
        <v>-6.2035627382858172E-3</v>
      </c>
      <c r="F34" s="327">
        <v>1006.3474988134091</v>
      </c>
      <c r="G34" s="258">
        <v>0.99151609660825379</v>
      </c>
      <c r="H34" s="258">
        <v>2.5114766577017056E-2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s="269" customFormat="1" ht="18" customHeight="1">
      <c r="A35" s="268">
        <v>5</v>
      </c>
      <c r="B35" s="260" t="s">
        <v>71</v>
      </c>
      <c r="C35" s="261">
        <v>38526</v>
      </c>
      <c r="D35" s="262">
        <v>3.9451726880915302E-3</v>
      </c>
      <c r="E35" s="262">
        <v>-7.5734157650695355E-3</v>
      </c>
      <c r="F35" s="328">
        <v>880.95187276125216</v>
      </c>
      <c r="G35" s="262">
        <v>0.86796853294701026</v>
      </c>
      <c r="H35" s="262">
        <v>2.7363552628213217E-2</v>
      </c>
    </row>
    <row r="36" spans="1:254" s="264" customFormat="1" ht="18" customHeight="1">
      <c r="A36" s="255">
        <v>9</v>
      </c>
      <c r="B36" s="260" t="s">
        <v>72</v>
      </c>
      <c r="C36" s="261">
        <v>90337</v>
      </c>
      <c r="D36" s="262">
        <v>9.250767407053018E-3</v>
      </c>
      <c r="E36" s="262">
        <v>-3.7935179365027327E-3</v>
      </c>
      <c r="F36" s="328">
        <v>1079.698682156813</v>
      </c>
      <c r="G36" s="262">
        <v>1.0637862409430918</v>
      </c>
      <c r="H36" s="262">
        <v>2.7111934976114416E-2</v>
      </c>
    </row>
    <row r="37" spans="1:254" s="264" customFormat="1" ht="18" customHeight="1">
      <c r="A37" s="255">
        <v>24</v>
      </c>
      <c r="B37" s="260" t="s">
        <v>73</v>
      </c>
      <c r="C37" s="261">
        <v>140638</v>
      </c>
      <c r="D37" s="262">
        <v>1.440173380334882E-2</v>
      </c>
      <c r="E37" s="262">
        <v>-1.0281564261535925E-2</v>
      </c>
      <c r="F37" s="328">
        <v>1001.3047013609408</v>
      </c>
      <c r="G37" s="262">
        <v>0.98654761916686018</v>
      </c>
      <c r="H37" s="262">
        <v>2.6822410480261238E-2</v>
      </c>
    </row>
    <row r="38" spans="1:254" s="264" customFormat="1" ht="18" customHeight="1">
      <c r="A38" s="255">
        <v>34</v>
      </c>
      <c r="B38" s="264" t="s">
        <v>74</v>
      </c>
      <c r="C38" s="266">
        <v>42418</v>
      </c>
      <c r="D38" s="267">
        <v>4.3437246296907676E-3</v>
      </c>
      <c r="E38" s="267">
        <v>-1.2949403150236405E-3</v>
      </c>
      <c r="F38" s="329">
        <v>1029.9386086095515</v>
      </c>
      <c r="G38" s="267">
        <v>1.0147595240796872</v>
      </c>
      <c r="H38" s="267">
        <v>2.3706357911683185E-2</v>
      </c>
    </row>
    <row r="39" spans="1:254" s="264" customFormat="1" ht="18" customHeight="1">
      <c r="A39" s="255">
        <v>37</v>
      </c>
      <c r="B39" s="264" t="s">
        <v>75</v>
      </c>
      <c r="C39" s="266">
        <v>80047</v>
      </c>
      <c r="D39" s="267">
        <v>8.1970419499471196E-3</v>
      </c>
      <c r="E39" s="267">
        <v>-7.3167404541339964E-3</v>
      </c>
      <c r="F39" s="329">
        <v>936.46416955039035</v>
      </c>
      <c r="G39" s="267">
        <v>0.92266269762772424</v>
      </c>
      <c r="H39" s="267">
        <v>2.3158980194964318E-2</v>
      </c>
    </row>
    <row r="40" spans="1:254" s="264" customFormat="1" ht="18" customHeight="1">
      <c r="A40" s="255">
        <v>40</v>
      </c>
      <c r="B40" s="260" t="s">
        <v>76</v>
      </c>
      <c r="C40" s="261">
        <v>33344</v>
      </c>
      <c r="D40" s="262">
        <v>3.414521053618958E-3</v>
      </c>
      <c r="E40" s="262">
        <v>-6.3177971152700296E-3</v>
      </c>
      <c r="F40" s="328">
        <v>954.28620741362795</v>
      </c>
      <c r="G40" s="262">
        <v>0.94022207690436332</v>
      </c>
      <c r="H40" s="262">
        <v>2.8937411658543466E-2</v>
      </c>
    </row>
    <row r="41" spans="1:254" s="264" customFormat="1" ht="18" customHeight="1">
      <c r="A41" s="255">
        <v>42</v>
      </c>
      <c r="B41" s="260" t="s">
        <v>77</v>
      </c>
      <c r="C41" s="261">
        <v>22176</v>
      </c>
      <c r="D41" s="262">
        <v>2.2708858830690383E-3</v>
      </c>
      <c r="E41" s="262">
        <v>-1.7369727047146455E-2</v>
      </c>
      <c r="F41" s="328">
        <v>951.93502795815323</v>
      </c>
      <c r="G41" s="262">
        <v>0.93790554878771715</v>
      </c>
      <c r="H41" s="262">
        <v>2.6715186162924676E-2</v>
      </c>
    </row>
    <row r="42" spans="1:254" s="264" customFormat="1" ht="18" customHeight="1">
      <c r="A42" s="255">
        <v>47</v>
      </c>
      <c r="B42" s="260" t="s">
        <v>78</v>
      </c>
      <c r="C42" s="261">
        <v>115225</v>
      </c>
      <c r="D42" s="262">
        <v>1.1799369853744135E-2</v>
      </c>
      <c r="E42" s="262">
        <v>1.4079243544840025E-3</v>
      </c>
      <c r="F42" s="328">
        <v>1127.9843008895641</v>
      </c>
      <c r="G42" s="262">
        <v>1.1113602332913239</v>
      </c>
      <c r="H42" s="262">
        <v>2.0140952670532952E-2</v>
      </c>
    </row>
    <row r="43" spans="1:254" s="264" customFormat="1" ht="18" customHeight="1">
      <c r="A43" s="255">
        <v>49</v>
      </c>
      <c r="B43" s="260" t="s">
        <v>79</v>
      </c>
      <c r="C43" s="261">
        <v>48283</v>
      </c>
      <c r="D43" s="262">
        <v>4.9443174193823224E-3</v>
      </c>
      <c r="E43" s="262">
        <v>-1.2839647523052111E-2</v>
      </c>
      <c r="F43" s="328">
        <v>849.64887372367036</v>
      </c>
      <c r="G43" s="262">
        <v>0.83712687292949994</v>
      </c>
      <c r="H43" s="262">
        <v>2.4464097086839054E-2</v>
      </c>
    </row>
    <row r="44" spans="1:254" s="264" customFormat="1" ht="18" hidden="1" customHeight="1">
      <c r="A44" s="255"/>
      <c r="B44" s="260"/>
      <c r="C44" s="261"/>
      <c r="D44" s="262"/>
      <c r="E44" s="262"/>
      <c r="F44" s="328"/>
      <c r="G44" s="262"/>
      <c r="H44" s="262"/>
    </row>
    <row r="45" spans="1:254" s="259" customFormat="1" ht="18" customHeight="1">
      <c r="A45" s="255"/>
      <c r="B45" s="256" t="s">
        <v>80</v>
      </c>
      <c r="C45" s="257">
        <v>373613</v>
      </c>
      <c r="D45" s="258">
        <v>3.825904073913567E-2</v>
      </c>
      <c r="E45" s="258">
        <v>-3.0606254669655053E-3</v>
      </c>
      <c r="F45" s="327">
        <v>937.21226772087698</v>
      </c>
      <c r="G45" s="258">
        <v>0.92339977043682375</v>
      </c>
      <c r="H45" s="258">
        <v>2.2216949488596871E-2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</row>
    <row r="46" spans="1:254" s="263" customFormat="1" ht="18" customHeight="1">
      <c r="A46" s="255">
        <v>2</v>
      </c>
      <c r="B46" s="260" t="s">
        <v>81</v>
      </c>
      <c r="C46" s="261">
        <v>72402</v>
      </c>
      <c r="D46" s="262">
        <v>7.4141720646629019E-3</v>
      </c>
      <c r="E46" s="262">
        <v>-6.2996664882447595E-3</v>
      </c>
      <c r="F46" s="328">
        <v>902.20214524460596</v>
      </c>
      <c r="G46" s="262">
        <v>0.88890562202349777</v>
      </c>
      <c r="H46" s="262">
        <v>2.5059104410631861E-2</v>
      </c>
    </row>
    <row r="47" spans="1:254" s="264" customFormat="1" ht="18" customHeight="1">
      <c r="A47" s="255">
        <v>13</v>
      </c>
      <c r="B47" s="260" t="s">
        <v>82</v>
      </c>
      <c r="C47" s="261">
        <v>98950</v>
      </c>
      <c r="D47" s="262">
        <v>1.0132763263423581E-2</v>
      </c>
      <c r="E47" s="262">
        <v>-4.7374297180675651E-3</v>
      </c>
      <c r="F47" s="328">
        <v>943.76705922182975</v>
      </c>
      <c r="G47" s="262">
        <v>0.9298579583796257</v>
      </c>
      <c r="H47" s="262">
        <v>2.0001526959539051E-2</v>
      </c>
    </row>
    <row r="48" spans="1:254" s="269" customFormat="1" ht="18" customHeight="1">
      <c r="A48" s="268">
        <v>16</v>
      </c>
      <c r="B48" s="264" t="s">
        <v>83</v>
      </c>
      <c r="C48" s="261">
        <v>44221</v>
      </c>
      <c r="D48" s="262">
        <v>4.5283569911253579E-3</v>
      </c>
      <c r="E48" s="262">
        <v>-9.2308381690677788E-3</v>
      </c>
      <c r="F48" s="328">
        <v>861.03445557540522</v>
      </c>
      <c r="G48" s="262">
        <v>0.84834465574165663</v>
      </c>
      <c r="H48" s="262">
        <v>2.0572171512581727E-2</v>
      </c>
    </row>
    <row r="49" spans="1:254" s="264" customFormat="1" ht="18" customHeight="1">
      <c r="A49" s="255">
        <v>19</v>
      </c>
      <c r="B49" s="264" t="s">
        <v>84</v>
      </c>
      <c r="C49" s="266">
        <v>41660</v>
      </c>
      <c r="D49" s="267">
        <v>4.2661032597698474E-3</v>
      </c>
      <c r="E49" s="267">
        <v>1.0332316120815754E-3</v>
      </c>
      <c r="F49" s="329">
        <v>1067.408093134901</v>
      </c>
      <c r="G49" s="267">
        <v>1.0516767888240262</v>
      </c>
      <c r="H49" s="267">
        <v>2.3431241616395981E-2</v>
      </c>
    </row>
    <row r="50" spans="1:254" s="264" customFormat="1" ht="18" customHeight="1">
      <c r="A50" s="255">
        <v>45</v>
      </c>
      <c r="B50" s="260" t="s">
        <v>85</v>
      </c>
      <c r="C50" s="261">
        <v>116380</v>
      </c>
      <c r="D50" s="262">
        <v>1.1917645160153981E-2</v>
      </c>
      <c r="E50" s="262">
        <v>1.3077743745053549E-3</v>
      </c>
      <c r="F50" s="328">
        <v>935.75933089877992</v>
      </c>
      <c r="G50" s="262">
        <v>0.92196824678504075</v>
      </c>
      <c r="H50" s="262">
        <v>2.2038578314712121E-2</v>
      </c>
    </row>
    <row r="51" spans="1:254" s="264" customFormat="1" ht="18" hidden="1" customHeight="1">
      <c r="A51" s="255"/>
      <c r="B51" s="260"/>
      <c r="C51" s="261"/>
      <c r="D51" s="262"/>
      <c r="E51" s="262"/>
      <c r="F51" s="328"/>
      <c r="G51" s="262"/>
      <c r="H51" s="262"/>
    </row>
    <row r="52" spans="1:254" s="259" customFormat="1" ht="18" customHeight="1">
      <c r="A52" s="255"/>
      <c r="B52" s="256" t="s">
        <v>86</v>
      </c>
      <c r="C52" s="257">
        <v>1732113</v>
      </c>
      <c r="D52" s="258">
        <v>0.17737332970690661</v>
      </c>
      <c r="E52" s="258">
        <v>-3.2610572109242897E-3</v>
      </c>
      <c r="F52" s="327">
        <v>1052.9103040275088</v>
      </c>
      <c r="G52" s="258">
        <v>1.0373926660114186</v>
      </c>
      <c r="H52" s="258">
        <v>2.262453516822216E-2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</row>
    <row r="53" spans="1:254" s="263" customFormat="1" ht="18" customHeight="1">
      <c r="A53" s="255">
        <v>8</v>
      </c>
      <c r="B53" s="264" t="s">
        <v>87</v>
      </c>
      <c r="C53" s="266">
        <v>1302586</v>
      </c>
      <c r="D53" s="267">
        <v>0.13338853530318212</v>
      </c>
      <c r="E53" s="267">
        <v>-4.7577461409689104E-3</v>
      </c>
      <c r="F53" s="329">
        <v>1087.8327375543727</v>
      </c>
      <c r="G53" s="267">
        <v>1.0718004178222444</v>
      </c>
      <c r="H53" s="267">
        <v>2.2136396581440065E-2</v>
      </c>
    </row>
    <row r="54" spans="1:254" s="264" customFormat="1" ht="18" customHeight="1">
      <c r="A54" s="255">
        <v>17</v>
      </c>
      <c r="B54" s="264" t="s">
        <v>197</v>
      </c>
      <c r="C54" s="266">
        <v>159026</v>
      </c>
      <c r="D54" s="267">
        <v>1.6284717642538641E-2</v>
      </c>
      <c r="E54" s="267">
        <v>9.1263272512120963E-4</v>
      </c>
      <c r="F54" s="329">
        <v>937.58316331920616</v>
      </c>
      <c r="G54" s="267">
        <v>0.92376519983008809</v>
      </c>
      <c r="H54" s="267">
        <v>2.6552308122722801E-2</v>
      </c>
    </row>
    <row r="55" spans="1:254" s="269" customFormat="1" ht="18" customHeight="1">
      <c r="A55" s="268">
        <v>25</v>
      </c>
      <c r="B55" s="264" t="s">
        <v>203</v>
      </c>
      <c r="C55" s="261">
        <v>99405</v>
      </c>
      <c r="D55" s="262">
        <v>1.0179356565948672E-2</v>
      </c>
      <c r="E55" s="262">
        <v>-2.3284522817829112E-3</v>
      </c>
      <c r="F55" s="328">
        <v>896.44453619033254</v>
      </c>
      <c r="G55" s="262">
        <v>0.8832328677691067</v>
      </c>
      <c r="H55" s="262">
        <v>2.641000911847402E-2</v>
      </c>
    </row>
    <row r="56" spans="1:254" s="264" customFormat="1" ht="18" customHeight="1">
      <c r="A56" s="255">
        <v>43</v>
      </c>
      <c r="B56" s="264" t="s">
        <v>88</v>
      </c>
      <c r="C56" s="266">
        <v>171096</v>
      </c>
      <c r="D56" s="267">
        <v>1.7520720195237201E-2</v>
      </c>
      <c r="E56" s="267">
        <v>3.7958568252087765E-3</v>
      </c>
      <c r="F56" s="329">
        <v>985.13560755365404</v>
      </c>
      <c r="G56" s="267">
        <v>0.97061682309850694</v>
      </c>
      <c r="H56" s="267">
        <v>2.2760371243606858E-2</v>
      </c>
    </row>
    <row r="57" spans="1:254" s="264" customFormat="1" ht="18" hidden="1" customHeight="1">
      <c r="A57" s="255"/>
      <c r="C57" s="266"/>
      <c r="D57" s="267"/>
      <c r="E57" s="267"/>
      <c r="F57" s="329"/>
      <c r="G57" s="267"/>
      <c r="H57" s="267"/>
    </row>
    <row r="58" spans="1:254" s="259" customFormat="1" ht="18" customHeight="1">
      <c r="A58" s="255"/>
      <c r="B58" s="256" t="s">
        <v>89</v>
      </c>
      <c r="C58" s="257">
        <v>999094</v>
      </c>
      <c r="D58" s="258">
        <v>0.10231008569890773</v>
      </c>
      <c r="E58" s="258">
        <v>4.5598099258064018E-3</v>
      </c>
      <c r="F58" s="327">
        <v>935.54368151545293</v>
      </c>
      <c r="G58" s="258">
        <v>0.92175577561077493</v>
      </c>
      <c r="H58" s="258">
        <v>2.2592140935571159E-2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</row>
    <row r="59" spans="1:254" s="263" customFormat="1" ht="18" customHeight="1">
      <c r="A59" s="255">
        <v>3</v>
      </c>
      <c r="B59" s="264" t="s">
        <v>90</v>
      </c>
      <c r="C59" s="266">
        <v>321737</v>
      </c>
      <c r="D59" s="267">
        <v>3.2946789834099169E-2</v>
      </c>
      <c r="E59" s="267">
        <v>5.4092735761204214E-3</v>
      </c>
      <c r="F59" s="329">
        <v>879.43842480038018</v>
      </c>
      <c r="G59" s="267">
        <v>0.86647738996076251</v>
      </c>
      <c r="H59" s="267">
        <v>2.2783674513178864E-2</v>
      </c>
    </row>
    <row r="60" spans="1:254" s="264" customFormat="1" ht="18" customHeight="1">
      <c r="A60" s="255">
        <v>12</v>
      </c>
      <c r="B60" s="264" t="s">
        <v>91</v>
      </c>
      <c r="C60" s="266">
        <v>132491</v>
      </c>
      <c r="D60" s="267">
        <v>1.3567457680992963E-2</v>
      </c>
      <c r="E60" s="267">
        <v>5.540334393333346E-3</v>
      </c>
      <c r="F60" s="329">
        <v>903.79354793910557</v>
      </c>
      <c r="G60" s="267">
        <v>0.8904735708579139</v>
      </c>
      <c r="H60" s="267">
        <v>2.4123571191402515E-2</v>
      </c>
    </row>
    <row r="61" spans="1:254" s="264" customFormat="1" ht="18" customHeight="1">
      <c r="A61" s="255">
        <v>46</v>
      </c>
      <c r="B61" s="264" t="s">
        <v>92</v>
      </c>
      <c r="C61" s="266">
        <v>544866</v>
      </c>
      <c r="D61" s="267">
        <v>5.5795838183815595E-2</v>
      </c>
      <c r="E61" s="267">
        <v>3.8209848339696428E-3</v>
      </c>
      <c r="F61" s="329">
        <v>976.39362246864368</v>
      </c>
      <c r="G61" s="267">
        <v>0.96200367611069482</v>
      </c>
      <c r="H61" s="267">
        <v>2.2215636264929062E-2</v>
      </c>
    </row>
    <row r="62" spans="1:254" s="264" customFormat="1" ht="18" hidden="1" customHeight="1">
      <c r="A62" s="255"/>
      <c r="C62" s="266"/>
      <c r="D62" s="267"/>
      <c r="E62" s="267"/>
      <c r="F62" s="329"/>
      <c r="G62" s="267"/>
      <c r="H62" s="267"/>
    </row>
    <row r="63" spans="1:254" s="259" customFormat="1" ht="18" customHeight="1">
      <c r="A63" s="255"/>
      <c r="B63" s="256" t="s">
        <v>93</v>
      </c>
      <c r="C63" s="257">
        <v>228907</v>
      </c>
      <c r="D63" s="258">
        <v>2.3440732090353734E-2</v>
      </c>
      <c r="E63" s="258">
        <v>1.0583167515798575E-3</v>
      </c>
      <c r="F63" s="327">
        <v>844.88921736775217</v>
      </c>
      <c r="G63" s="258">
        <v>0.83243736369259991</v>
      </c>
      <c r="H63" s="258">
        <v>2.1518910193966789E-2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</row>
    <row r="64" spans="1:254" s="263" customFormat="1" ht="18" customHeight="1">
      <c r="A64" s="255">
        <v>6</v>
      </c>
      <c r="B64" s="264" t="s">
        <v>94</v>
      </c>
      <c r="C64" s="266">
        <v>133659</v>
      </c>
      <c r="D64" s="267">
        <v>1.3687064224617813E-2</v>
      </c>
      <c r="E64" s="267">
        <v>3.7021461934727551E-3</v>
      </c>
      <c r="F64" s="329">
        <v>850.72292909568432</v>
      </c>
      <c r="G64" s="267">
        <v>0.83818509903057936</v>
      </c>
      <c r="H64" s="267">
        <v>2.0387535456014794E-2</v>
      </c>
    </row>
    <row r="65" spans="1:254" s="264" customFormat="1" ht="18" customHeight="1">
      <c r="A65" s="255">
        <v>10</v>
      </c>
      <c r="B65" s="260" t="s">
        <v>95</v>
      </c>
      <c r="C65" s="261">
        <v>95248</v>
      </c>
      <c r="D65" s="262">
        <v>9.753667865735921E-3</v>
      </c>
      <c r="E65" s="262">
        <v>-2.6282997727724577E-3</v>
      </c>
      <c r="F65" s="328">
        <v>836.70292394590945</v>
      </c>
      <c r="G65" s="262">
        <v>0.82437171866552339</v>
      </c>
      <c r="H65" s="262">
        <v>2.3064035681763739E-2</v>
      </c>
    </row>
    <row r="66" spans="1:254" s="264" customFormat="1" ht="18" hidden="1" customHeight="1">
      <c r="A66" s="255"/>
      <c r="B66" s="260"/>
      <c r="C66" s="261"/>
      <c r="D66" s="262"/>
      <c r="E66" s="262"/>
      <c r="F66" s="328"/>
      <c r="G66" s="262"/>
      <c r="H66" s="262"/>
    </row>
    <row r="67" spans="1:254" s="259" customFormat="1" ht="18" customHeight="1">
      <c r="A67" s="255"/>
      <c r="B67" s="256" t="s">
        <v>96</v>
      </c>
      <c r="C67" s="257">
        <v>764012</v>
      </c>
      <c r="D67" s="258">
        <v>7.8237015931427761E-2</v>
      </c>
      <c r="E67" s="258">
        <v>-2.7072678524343585E-3</v>
      </c>
      <c r="F67" s="327">
        <v>863.02120961450862</v>
      </c>
      <c r="G67" s="258">
        <v>0.85030212929040117</v>
      </c>
      <c r="H67" s="258">
        <v>2.3732552616132718E-2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</row>
    <row r="68" spans="1:254" s="263" customFormat="1" ht="18" customHeight="1">
      <c r="A68" s="255">
        <v>15</v>
      </c>
      <c r="B68" s="270" t="s">
        <v>198</v>
      </c>
      <c r="C68" s="271">
        <v>299157</v>
      </c>
      <c r="D68" s="272">
        <v>3.0634533194502361E-2</v>
      </c>
      <c r="E68" s="272">
        <v>-4.9113944350898109E-4</v>
      </c>
      <c r="F68" s="330">
        <v>907.68514161460382</v>
      </c>
      <c r="G68" s="272">
        <v>0.89430781079517718</v>
      </c>
      <c r="H68" s="272">
        <v>2.3067863952169976E-2</v>
      </c>
    </row>
    <row r="69" spans="1:254" s="264" customFormat="1" ht="18" customHeight="1">
      <c r="A69" s="255">
        <v>27</v>
      </c>
      <c r="B69" s="270" t="s">
        <v>97</v>
      </c>
      <c r="C69" s="271">
        <v>115234</v>
      </c>
      <c r="D69" s="272">
        <v>1.1800291479508368E-2</v>
      </c>
      <c r="E69" s="272">
        <v>-1.0127734874970984E-2</v>
      </c>
      <c r="F69" s="330">
        <v>769.61073719561955</v>
      </c>
      <c r="G69" s="272">
        <v>0.75826832674772449</v>
      </c>
      <c r="H69" s="272">
        <v>2.5238745659698081E-2</v>
      </c>
    </row>
    <row r="70" spans="1:254" s="264" customFormat="1" ht="18" customHeight="1">
      <c r="A70" s="273">
        <v>32</v>
      </c>
      <c r="B70" s="270" t="s">
        <v>199</v>
      </c>
      <c r="C70" s="271">
        <v>107066</v>
      </c>
      <c r="D70" s="272">
        <v>1.096386489703597E-2</v>
      </c>
      <c r="E70" s="272">
        <v>-1.0434862978880743E-2</v>
      </c>
      <c r="F70" s="330">
        <v>747.15635785403367</v>
      </c>
      <c r="G70" s="272">
        <v>0.7361448767637162</v>
      </c>
      <c r="H70" s="272">
        <v>2.3814396239513869E-2</v>
      </c>
    </row>
    <row r="71" spans="1:254" s="264" customFormat="1" ht="18" customHeight="1">
      <c r="A71" s="274">
        <v>36</v>
      </c>
      <c r="B71" s="275" t="s">
        <v>98</v>
      </c>
      <c r="C71" s="271">
        <v>242555</v>
      </c>
      <c r="D71" s="272">
        <v>2.483832636038107E-2</v>
      </c>
      <c r="E71" s="272">
        <v>1.5732489862660959E-3</v>
      </c>
      <c r="F71" s="330">
        <v>903.4562478200819</v>
      </c>
      <c r="G71" s="272">
        <v>0.89014124181869614</v>
      </c>
      <c r="H71" s="272">
        <v>2.274455715710344E-2</v>
      </c>
    </row>
    <row r="72" spans="1:254" s="264" customFormat="1" ht="18" hidden="1" customHeight="1">
      <c r="A72" s="274"/>
      <c r="B72" s="275"/>
      <c r="C72" s="271"/>
      <c r="D72" s="272"/>
      <c r="E72" s="272"/>
      <c r="F72" s="330"/>
      <c r="G72" s="272"/>
      <c r="H72" s="272"/>
    </row>
    <row r="73" spans="1:254" s="259" customFormat="1" ht="18" customHeight="1">
      <c r="A73" s="273">
        <v>28</v>
      </c>
      <c r="B73" s="276" t="s">
        <v>99</v>
      </c>
      <c r="C73" s="277">
        <v>1169482</v>
      </c>
      <c r="D73" s="278">
        <v>0.11975830466735864</v>
      </c>
      <c r="E73" s="278">
        <v>-1.0736808118633201E-3</v>
      </c>
      <c r="F73" s="331">
        <v>1193.0819611332197</v>
      </c>
      <c r="G73" s="278">
        <v>1.1754984937423367</v>
      </c>
      <c r="H73" s="278">
        <v>2.1662120008988817E-2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</row>
    <row r="74" spans="1:254" s="259" customFormat="1" ht="18" hidden="1" customHeight="1">
      <c r="A74" s="273"/>
      <c r="B74" s="276"/>
      <c r="C74" s="277"/>
      <c r="D74" s="278"/>
      <c r="E74" s="278"/>
      <c r="F74" s="331"/>
      <c r="G74" s="278"/>
      <c r="H74" s="278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</row>
    <row r="75" spans="1:254" s="259" customFormat="1" ht="18" customHeight="1">
      <c r="A75" s="273">
        <v>30</v>
      </c>
      <c r="B75" s="276" t="s">
        <v>100</v>
      </c>
      <c r="C75" s="277">
        <v>249587</v>
      </c>
      <c r="D75" s="278">
        <v>2.555842329083478E-2</v>
      </c>
      <c r="E75" s="278">
        <v>3.2801250949667793E-3</v>
      </c>
      <c r="F75" s="331">
        <v>894.38828236246229</v>
      </c>
      <c r="G75" s="278">
        <v>0.88120691870931411</v>
      </c>
      <c r="H75" s="278">
        <v>2.1948473361307341E-2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</row>
    <row r="76" spans="1:254" s="259" customFormat="1" ht="18" hidden="1" customHeight="1">
      <c r="A76" s="273"/>
      <c r="B76" s="276"/>
      <c r="C76" s="277"/>
      <c r="D76" s="278"/>
      <c r="E76" s="278"/>
      <c r="F76" s="331"/>
      <c r="G76" s="278"/>
      <c r="H76" s="278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</row>
    <row r="77" spans="1:254" s="259" customFormat="1" ht="18" customHeight="1">
      <c r="A77" s="255">
        <v>31</v>
      </c>
      <c r="B77" s="276" t="s">
        <v>101</v>
      </c>
      <c r="C77" s="277">
        <v>137369</v>
      </c>
      <c r="D77" s="278">
        <v>1.4066978845207013E-2</v>
      </c>
      <c r="E77" s="278">
        <v>1.7209570271197183E-3</v>
      </c>
      <c r="F77" s="331">
        <v>1166.8173895129185</v>
      </c>
      <c r="G77" s="278">
        <v>1.1496210055359717</v>
      </c>
      <c r="H77" s="278">
        <v>2.2484541450507045E-2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</row>
    <row r="78" spans="1:254" s="259" customFormat="1" ht="18" hidden="1" customHeight="1">
      <c r="A78" s="255"/>
      <c r="B78" s="276"/>
      <c r="C78" s="277"/>
      <c r="D78" s="278"/>
      <c r="E78" s="278"/>
      <c r="F78" s="331"/>
      <c r="G78" s="278"/>
      <c r="H78" s="278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</row>
    <row r="79" spans="1:254" s="259" customFormat="1" ht="18" customHeight="1">
      <c r="A79" s="255"/>
      <c r="B79" s="256" t="s">
        <v>102</v>
      </c>
      <c r="C79" s="257">
        <v>560003</v>
      </c>
      <c r="D79" s="258">
        <v>5.7345910316392079E-2</v>
      </c>
      <c r="E79" s="258">
        <v>8.1136772650824973E-4</v>
      </c>
      <c r="F79" s="327">
        <v>1260.1433254286139</v>
      </c>
      <c r="G79" s="258">
        <v>1.2415715174620707</v>
      </c>
      <c r="H79" s="258">
        <v>2.087437989857488E-2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</row>
    <row r="80" spans="1:254" s="263" customFormat="1" ht="18" customHeight="1">
      <c r="A80" s="255">
        <v>1</v>
      </c>
      <c r="B80" s="279" t="s">
        <v>200</v>
      </c>
      <c r="C80" s="261">
        <v>78031</v>
      </c>
      <c r="D80" s="262">
        <v>7.9905977787590246E-3</v>
      </c>
      <c r="E80" s="280">
        <v>4.4926752658274172E-3</v>
      </c>
      <c r="F80" s="328">
        <v>1282.4701581422769</v>
      </c>
      <c r="G80" s="280">
        <v>1.2635693005816979</v>
      </c>
      <c r="H80" s="280">
        <v>2.2160409835713324E-2</v>
      </c>
    </row>
    <row r="81" spans="1:254" s="264" customFormat="1" ht="18" customHeight="1">
      <c r="A81" s="255">
        <v>20</v>
      </c>
      <c r="B81" s="279" t="s">
        <v>201</v>
      </c>
      <c r="C81" s="261">
        <v>190291</v>
      </c>
      <c r="D81" s="262">
        <v>1.9486343144619875E-2</v>
      </c>
      <c r="E81" s="280">
        <v>1.5157655405440007E-3</v>
      </c>
      <c r="F81" s="328">
        <v>1234.522002301738</v>
      </c>
      <c r="G81" s="280">
        <v>1.2163277976469444</v>
      </c>
      <c r="H81" s="280">
        <v>2.158906517575887E-2</v>
      </c>
    </row>
    <row r="82" spans="1:254" s="264" customFormat="1" ht="18" customHeight="1">
      <c r="A82" s="255">
        <v>48</v>
      </c>
      <c r="B82" s="279" t="s">
        <v>202</v>
      </c>
      <c r="C82" s="261">
        <v>291681</v>
      </c>
      <c r="D82" s="262">
        <v>2.9868969393013176E-2</v>
      </c>
      <c r="E82" s="280">
        <v>-6.270043581941831E-4</v>
      </c>
      <c r="F82" s="328">
        <v>1270.8856162040038</v>
      </c>
      <c r="G82" s="280">
        <v>1.2521554899276497</v>
      </c>
      <c r="H82" s="280">
        <v>2.0082664455363108E-2</v>
      </c>
    </row>
    <row r="83" spans="1:254" s="264" customFormat="1" ht="18" hidden="1" customHeight="1">
      <c r="A83" s="255"/>
      <c r="B83" s="279"/>
      <c r="C83" s="261"/>
      <c r="D83" s="262"/>
      <c r="E83" s="280"/>
      <c r="F83" s="328"/>
      <c r="G83" s="280"/>
      <c r="H83" s="280"/>
    </row>
    <row r="84" spans="1:254" s="259" customFormat="1" ht="18" customHeight="1">
      <c r="A84" s="255">
        <v>26</v>
      </c>
      <c r="B84" s="256" t="s">
        <v>103</v>
      </c>
      <c r="C84" s="257">
        <v>70144</v>
      </c>
      <c r="D84" s="258">
        <v>7.1829464007032206E-3</v>
      </c>
      <c r="E84" s="258">
        <v>3.0602030602031594E-3</v>
      </c>
      <c r="F84" s="327">
        <v>994.47324318544736</v>
      </c>
      <c r="G84" s="258">
        <v>0.97981684202248953</v>
      </c>
      <c r="H84" s="258">
        <v>2.4161226054511431E-2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</row>
    <row r="85" spans="1:254" s="259" customFormat="1" ht="18" hidden="1" customHeight="1">
      <c r="A85" s="255"/>
      <c r="B85" s="256"/>
      <c r="C85" s="257"/>
      <c r="D85" s="258"/>
      <c r="E85" s="258"/>
      <c r="F85" s="327"/>
      <c r="G85" s="258"/>
      <c r="H85" s="258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</row>
    <row r="86" spans="1:254" s="259" customFormat="1" ht="18" customHeight="1">
      <c r="A86" s="255">
        <v>51</v>
      </c>
      <c r="B86" s="279" t="s">
        <v>104</v>
      </c>
      <c r="C86" s="261">
        <v>8722</v>
      </c>
      <c r="D86" s="262">
        <v>8.9315776840404731E-4</v>
      </c>
      <c r="E86" s="280">
        <v>-5.7293457087204125E-4</v>
      </c>
      <c r="F86" s="328">
        <v>1027.6116739279985</v>
      </c>
      <c r="G86" s="280">
        <v>1.0124668834210317</v>
      </c>
      <c r="H86" s="280">
        <v>2.4464947726557273E-2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</row>
    <row r="87" spans="1:254" s="259" customFormat="1" ht="18" customHeight="1">
      <c r="A87" s="255">
        <v>52</v>
      </c>
      <c r="B87" s="279" t="s">
        <v>105</v>
      </c>
      <c r="C87" s="261">
        <v>7956</v>
      </c>
      <c r="D87" s="262">
        <v>8.1471717558158677E-4</v>
      </c>
      <c r="E87" s="280">
        <v>-9.4621513944223024E-3</v>
      </c>
      <c r="F87" s="328">
        <v>975.07850301659084</v>
      </c>
      <c r="G87" s="280">
        <v>0.96070793869671944</v>
      </c>
      <c r="H87" s="280">
        <v>3.8694240917694911E-2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</row>
    <row r="88" spans="1:254" s="259" customFormat="1" ht="18" hidden="1" customHeight="1">
      <c r="A88" s="255"/>
      <c r="B88" s="279"/>
      <c r="C88" s="261"/>
      <c r="D88" s="262"/>
      <c r="E88" s="280"/>
      <c r="F88" s="328"/>
      <c r="G88" s="280"/>
      <c r="H88" s="280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</row>
    <row r="89" spans="1:254" s="12" customFormat="1" ht="18" customHeight="1">
      <c r="A89" s="255"/>
      <c r="B89" s="256" t="s">
        <v>45</v>
      </c>
      <c r="C89" s="257">
        <v>9765352</v>
      </c>
      <c r="D89" s="258">
        <v>1</v>
      </c>
      <c r="E89" s="258">
        <v>5.1770954967667038E-4</v>
      </c>
      <c r="F89" s="327">
        <v>1014.9583070369609</v>
      </c>
      <c r="G89" s="258">
        <v>1</v>
      </c>
      <c r="H89" s="258">
        <v>2.2004190370930266E-2</v>
      </c>
    </row>
    <row r="90" spans="1:254" ht="18" customHeight="1">
      <c r="A90" s="281"/>
      <c r="C90" s="225"/>
      <c r="D90" s="282"/>
      <c r="E90" s="282"/>
      <c r="F90" s="283"/>
      <c r="G90" s="282"/>
      <c r="H90" s="282"/>
    </row>
    <row r="91" spans="1:254" ht="18" customHeight="1">
      <c r="A91" s="281"/>
      <c r="C91" s="237"/>
      <c r="D91" s="282"/>
      <c r="F91" s="283"/>
      <c r="G91" s="282"/>
      <c r="H91" s="282"/>
    </row>
    <row r="92" spans="1:254" ht="18" customHeight="1">
      <c r="A92" s="281"/>
      <c r="C92" s="237"/>
      <c r="G92" s="282"/>
      <c r="H92" s="282"/>
    </row>
    <row r="93" spans="1:254" ht="18" customHeight="1">
      <c r="A93" s="281"/>
      <c r="C93" s="237"/>
      <c r="G93" s="282"/>
      <c r="H93" s="282"/>
    </row>
    <row r="94" spans="1:254" ht="18" customHeight="1">
      <c r="A94" s="281"/>
      <c r="C94" s="237"/>
      <c r="G94" s="282"/>
      <c r="H94" s="282"/>
    </row>
    <row r="95" spans="1:254" ht="18" customHeight="1">
      <c r="A95" s="281"/>
      <c r="C95" s="237"/>
      <c r="G95" s="282"/>
      <c r="H95" s="282"/>
    </row>
    <row r="96" spans="1:254" ht="18" customHeight="1">
      <c r="A96" s="284"/>
      <c r="B96" s="285"/>
      <c r="C96" s="286"/>
      <c r="D96" s="285"/>
      <c r="E96" s="285"/>
      <c r="F96" s="285"/>
      <c r="G96" s="285"/>
      <c r="H96" s="285"/>
    </row>
    <row r="97" spans="1:8" ht="18" customHeight="1">
      <c r="A97" s="284"/>
      <c r="B97" s="285"/>
      <c r="C97" s="286"/>
      <c r="D97" s="285"/>
      <c r="E97" s="285"/>
      <c r="F97" s="285"/>
      <c r="G97" s="285"/>
      <c r="H97" s="285"/>
    </row>
    <row r="98" spans="1:8" ht="18" customHeight="1">
      <c r="A98" s="241"/>
      <c r="C98" s="237"/>
    </row>
    <row r="99" spans="1:8" ht="18" customHeight="1">
      <c r="A99" s="241"/>
      <c r="C99" s="237"/>
    </row>
    <row r="100" spans="1:8" ht="18" customHeight="1">
      <c r="A100" s="241"/>
      <c r="C100" s="237"/>
    </row>
    <row r="101" spans="1:8" ht="18" customHeight="1">
      <c r="A101" s="241"/>
      <c r="C101" s="237"/>
    </row>
    <row r="102" spans="1:8" ht="18" customHeight="1">
      <c r="A102" s="241"/>
      <c r="C102" s="237"/>
    </row>
    <row r="103" spans="1:8" ht="18" customHeight="1">
      <c r="A103" s="241"/>
      <c r="C103" s="237"/>
    </row>
    <row r="104" spans="1:8" ht="18" customHeight="1">
      <c r="A104" s="241"/>
      <c r="C104" s="237"/>
    </row>
    <row r="105" spans="1:8" ht="18" customHeight="1">
      <c r="A105" s="241"/>
      <c r="C105" s="237"/>
    </row>
    <row r="106" spans="1:8" ht="18" customHeight="1">
      <c r="A106" s="241"/>
      <c r="C106" s="237"/>
    </row>
    <row r="107" spans="1:8" ht="18" customHeight="1">
      <c r="A107" s="241"/>
      <c r="C107" s="237"/>
    </row>
    <row r="108" spans="1:8" ht="18" customHeight="1">
      <c r="A108" s="241"/>
      <c r="C108" s="237"/>
    </row>
    <row r="109" spans="1:8" ht="18" customHeight="1">
      <c r="A109" s="241"/>
      <c r="C109" s="237"/>
    </row>
    <row r="110" spans="1:8" ht="18" customHeight="1">
      <c r="A110" s="241"/>
      <c r="C110" s="237"/>
    </row>
    <row r="111" spans="1:8" ht="18" customHeight="1">
      <c r="A111" s="241"/>
      <c r="C111" s="237"/>
    </row>
    <row r="112" spans="1:8" ht="18" customHeight="1">
      <c r="A112" s="241"/>
      <c r="C112" s="237"/>
    </row>
    <row r="113" spans="1:3">
      <c r="A113" s="241"/>
      <c r="C113" s="237"/>
    </row>
    <row r="114" spans="1:3">
      <c r="A114" s="241"/>
      <c r="C114" s="237"/>
    </row>
    <row r="115" spans="1:3">
      <c r="A115" s="241"/>
      <c r="C115" s="237"/>
    </row>
    <row r="116" spans="1:3">
      <c r="A116" s="241"/>
      <c r="C116" s="237"/>
    </row>
    <row r="117" spans="1:3">
      <c r="A117" s="241"/>
      <c r="C117" s="237"/>
    </row>
    <row r="118" spans="1:3">
      <c r="A118" s="241"/>
      <c r="C118" s="237"/>
    </row>
    <row r="119" spans="1:3">
      <c r="A119" s="241"/>
      <c r="C119" s="237"/>
    </row>
    <row r="120" spans="1:3">
      <c r="A120" s="241"/>
    </row>
  </sheetData>
  <hyperlinks>
    <hyperlink ref="J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N86"/>
  <sheetViews>
    <sheetView showGridLines="0" showRowColHeaders="0" zoomScaleNormal="100" workbookViewId="0">
      <pane ySplit="5" topLeftCell="A57" activePane="bottomLeft" state="frozen"/>
      <selection pane="bottomLeft" activeCell="P21" sqref="P21"/>
    </sheetView>
  </sheetViews>
  <sheetFormatPr baseColWidth="10" defaultColWidth="10.28515625" defaultRowHeight="15.75"/>
  <cols>
    <col min="1" max="1" width="7" style="319" customWidth="1"/>
    <col min="2" max="2" width="27.42578125" style="288" customWidth="1"/>
    <col min="3" max="3" width="20.7109375" style="289" customWidth="1"/>
    <col min="4" max="4" width="20.7109375" style="290" customWidth="1"/>
    <col min="5" max="6" width="20.7109375" style="291" customWidth="1"/>
    <col min="7" max="16384" width="10.28515625" style="292"/>
  </cols>
  <sheetData>
    <row r="1" spans="1:14">
      <c r="A1" s="287"/>
    </row>
    <row r="2" spans="1:14" s="288" customFormat="1" ht="22.7" customHeight="1">
      <c r="A2" s="293"/>
      <c r="B2" s="468" t="s">
        <v>161</v>
      </c>
      <c r="C2" s="469"/>
      <c r="D2" s="469"/>
      <c r="E2" s="469"/>
      <c r="F2" s="469"/>
    </row>
    <row r="3" spans="1:14" s="288" customFormat="1" ht="18.95" customHeight="1">
      <c r="A3" s="293"/>
      <c r="B3" s="468" t="s">
        <v>151</v>
      </c>
      <c r="C3" s="469"/>
      <c r="D3" s="469"/>
      <c r="E3" s="469"/>
      <c r="F3" s="469"/>
    </row>
    <row r="4" spans="1:14" ht="19.7" customHeight="1">
      <c r="A4" s="474" t="s">
        <v>168</v>
      </c>
      <c r="B4" s="470" t="s">
        <v>194</v>
      </c>
      <c r="C4" s="472" t="s">
        <v>162</v>
      </c>
      <c r="D4" s="294" t="s">
        <v>163</v>
      </c>
      <c r="E4" s="294"/>
      <c r="F4" s="295"/>
      <c r="H4" s="9" t="s">
        <v>179</v>
      </c>
    </row>
    <row r="5" spans="1:14" ht="19.7" customHeight="1">
      <c r="A5" s="475"/>
      <c r="B5" s="471"/>
      <c r="C5" s="473"/>
      <c r="D5" s="296" t="s">
        <v>4</v>
      </c>
      <c r="E5" s="297" t="s">
        <v>3</v>
      </c>
      <c r="F5" s="298" t="s">
        <v>6</v>
      </c>
    </row>
    <row r="6" spans="1:14">
      <c r="A6" s="299">
        <v>4</v>
      </c>
      <c r="B6" s="300" t="s">
        <v>53</v>
      </c>
      <c r="C6" s="301">
        <v>37082</v>
      </c>
      <c r="D6" s="302">
        <v>0.41084982620415689</v>
      </c>
      <c r="E6" s="302">
        <v>0.27168183060642742</v>
      </c>
      <c r="F6" s="302">
        <v>0.3446090366708176</v>
      </c>
      <c r="I6" s="347"/>
      <c r="J6" s="353"/>
      <c r="K6" s="354"/>
      <c r="L6" s="354"/>
      <c r="M6" s="354"/>
      <c r="N6" s="380"/>
    </row>
    <row r="7" spans="1:14">
      <c r="A7" s="303">
        <v>11</v>
      </c>
      <c r="B7" s="304" t="s">
        <v>54</v>
      </c>
      <c r="C7" s="305">
        <v>68051</v>
      </c>
      <c r="D7" s="306">
        <v>0.38015813470306459</v>
      </c>
      <c r="E7" s="306">
        <v>0.24091573142823364</v>
      </c>
      <c r="F7" s="306">
        <v>0.30600947918446636</v>
      </c>
      <c r="G7" s="288"/>
      <c r="I7" s="347"/>
      <c r="J7" s="353"/>
      <c r="K7" s="354"/>
      <c r="L7" s="354"/>
      <c r="M7" s="354"/>
      <c r="N7" s="380"/>
    </row>
    <row r="8" spans="1:14">
      <c r="A8" s="303">
        <v>14</v>
      </c>
      <c r="B8" s="304" t="s">
        <v>55</v>
      </c>
      <c r="C8" s="305">
        <v>59332</v>
      </c>
      <c r="D8" s="306">
        <v>0.40568008095945568</v>
      </c>
      <c r="E8" s="306">
        <v>0.27200311593019311</v>
      </c>
      <c r="F8" s="306">
        <v>0.3439974953327381</v>
      </c>
      <c r="G8" s="288"/>
      <c r="I8" s="347"/>
      <c r="J8" s="353"/>
      <c r="K8" s="354"/>
      <c r="L8" s="354"/>
      <c r="M8" s="354"/>
      <c r="N8" s="380"/>
    </row>
    <row r="9" spans="1:14">
      <c r="A9" s="303">
        <v>18</v>
      </c>
      <c r="B9" s="304" t="s">
        <v>56</v>
      </c>
      <c r="C9" s="305">
        <v>64657</v>
      </c>
      <c r="D9" s="306">
        <v>0.40590373453714018</v>
      </c>
      <c r="E9" s="306">
        <v>0.26763612786699237</v>
      </c>
      <c r="F9" s="306">
        <v>0.34261898958211895</v>
      </c>
      <c r="G9" s="288"/>
      <c r="I9" s="347"/>
      <c r="J9" s="353"/>
      <c r="K9" s="354"/>
      <c r="L9" s="354"/>
      <c r="M9" s="354"/>
      <c r="N9" s="380"/>
    </row>
    <row r="10" spans="1:14">
      <c r="A10" s="303">
        <v>21</v>
      </c>
      <c r="B10" s="304" t="s">
        <v>57</v>
      </c>
      <c r="C10" s="305">
        <v>31142</v>
      </c>
      <c r="D10" s="306">
        <v>0.4027463251945485</v>
      </c>
      <c r="E10" s="306">
        <v>0.23443067703271786</v>
      </c>
      <c r="F10" s="306">
        <v>0.31788579711328419</v>
      </c>
      <c r="G10" s="288"/>
      <c r="I10" s="347"/>
      <c r="J10" s="353"/>
      <c r="K10" s="354"/>
      <c r="L10" s="354"/>
      <c r="M10" s="354"/>
      <c r="N10" s="380"/>
    </row>
    <row r="11" spans="1:14">
      <c r="A11" s="303">
        <v>23</v>
      </c>
      <c r="B11" s="304" t="s">
        <v>58</v>
      </c>
      <c r="C11" s="305">
        <v>56274</v>
      </c>
      <c r="D11" s="306">
        <v>0.47545751364995748</v>
      </c>
      <c r="E11" s="306">
        <v>0.31042306919033807</v>
      </c>
      <c r="F11" s="306">
        <v>0.3948276829815896</v>
      </c>
      <c r="G11" s="288"/>
      <c r="I11" s="347"/>
      <c r="J11" s="353"/>
      <c r="K11" s="354"/>
      <c r="L11" s="354"/>
      <c r="M11" s="354"/>
      <c r="N11" s="380"/>
    </row>
    <row r="12" spans="1:14">
      <c r="A12" s="303">
        <v>29</v>
      </c>
      <c r="B12" s="304" t="s">
        <v>59</v>
      </c>
      <c r="C12" s="305">
        <v>79234</v>
      </c>
      <c r="D12" s="306">
        <v>0.36259721129059047</v>
      </c>
      <c r="E12" s="306">
        <v>0.22117128789841928</v>
      </c>
      <c r="F12" s="306">
        <v>0.29379222377954273</v>
      </c>
      <c r="G12" s="288"/>
      <c r="I12" s="347"/>
      <c r="J12" s="353"/>
      <c r="K12" s="354"/>
      <c r="L12" s="354"/>
      <c r="M12" s="354"/>
      <c r="N12" s="380"/>
    </row>
    <row r="13" spans="1:14">
      <c r="A13" s="303">
        <v>41</v>
      </c>
      <c r="B13" s="304" t="s">
        <v>60</v>
      </c>
      <c r="C13" s="305">
        <v>112505</v>
      </c>
      <c r="D13" s="306">
        <v>0.35697952105948982</v>
      </c>
      <c r="E13" s="306">
        <v>0.23121536492802497</v>
      </c>
      <c r="F13" s="306">
        <v>0.29660827038926457</v>
      </c>
      <c r="G13" s="288"/>
      <c r="I13" s="347"/>
      <c r="J13" s="353"/>
      <c r="K13" s="354"/>
      <c r="L13" s="354"/>
      <c r="M13" s="354"/>
      <c r="N13" s="380"/>
    </row>
    <row r="14" spans="1:14" s="312" customFormat="1">
      <c r="A14" s="307"/>
      <c r="B14" s="308" t="s">
        <v>52</v>
      </c>
      <c r="C14" s="309">
        <v>508277</v>
      </c>
      <c r="D14" s="310">
        <v>0.38972636448644127</v>
      </c>
      <c r="E14" s="310">
        <v>0.24940748110450731</v>
      </c>
      <c r="F14" s="310">
        <v>0.32155733665343811</v>
      </c>
      <c r="G14" s="311"/>
      <c r="I14" s="347"/>
      <c r="J14" s="353"/>
      <c r="K14" s="354"/>
      <c r="L14" s="354"/>
      <c r="M14" s="354"/>
      <c r="N14" s="381"/>
    </row>
    <row r="15" spans="1:14">
      <c r="A15" s="303">
        <v>22</v>
      </c>
      <c r="B15" s="304" t="s">
        <v>62</v>
      </c>
      <c r="C15" s="305">
        <v>13765</v>
      </c>
      <c r="D15" s="306">
        <v>0.33983746070689258</v>
      </c>
      <c r="E15" s="306">
        <v>0.18069179143004646</v>
      </c>
      <c r="F15" s="306">
        <v>0.2587211487858056</v>
      </c>
      <c r="G15" s="288"/>
      <c r="I15" s="347"/>
      <c r="J15" s="353"/>
      <c r="K15" s="354"/>
      <c r="L15" s="354"/>
      <c r="M15" s="354"/>
      <c r="N15" s="380"/>
    </row>
    <row r="16" spans="1:14">
      <c r="A16" s="303">
        <v>44</v>
      </c>
      <c r="B16" s="304" t="s">
        <v>63</v>
      </c>
      <c r="C16" s="305">
        <v>9382</v>
      </c>
      <c r="D16" s="306">
        <v>0.32163303070606603</v>
      </c>
      <c r="E16" s="306">
        <v>0.20663168713149782</v>
      </c>
      <c r="F16" s="306">
        <v>0.26221352711011736</v>
      </c>
      <c r="G16" s="288"/>
      <c r="I16" s="347"/>
      <c r="J16" s="353"/>
      <c r="K16" s="354"/>
      <c r="L16" s="354"/>
      <c r="M16" s="354"/>
      <c r="N16" s="380"/>
    </row>
    <row r="17" spans="1:14">
      <c r="A17" s="303">
        <v>50</v>
      </c>
      <c r="B17" s="304" t="s">
        <v>64</v>
      </c>
      <c r="C17" s="305">
        <v>42404</v>
      </c>
      <c r="D17" s="306">
        <v>0.26822357999547408</v>
      </c>
      <c r="E17" s="306">
        <v>0.12292943973358229</v>
      </c>
      <c r="F17" s="306">
        <v>0.19780568357807923</v>
      </c>
      <c r="G17" s="288"/>
      <c r="I17" s="347"/>
      <c r="J17" s="353"/>
      <c r="K17" s="354"/>
      <c r="L17" s="354"/>
      <c r="M17" s="354"/>
      <c r="N17" s="380"/>
    </row>
    <row r="18" spans="1:14" s="312" customFormat="1">
      <c r="A18" s="303"/>
      <c r="B18" s="308" t="s">
        <v>61</v>
      </c>
      <c r="C18" s="309">
        <v>65551</v>
      </c>
      <c r="D18" s="310">
        <v>0.28636889518634551</v>
      </c>
      <c r="E18" s="310">
        <v>0.14375727415017858</v>
      </c>
      <c r="F18" s="310">
        <v>0.21608605071269399</v>
      </c>
      <c r="G18" s="311"/>
      <c r="I18" s="347"/>
      <c r="J18" s="353"/>
      <c r="K18" s="354"/>
      <c r="L18" s="354"/>
      <c r="M18" s="354"/>
      <c r="N18" s="381"/>
    </row>
    <row r="19" spans="1:14" s="312" customFormat="1">
      <c r="A19" s="303">
        <v>33</v>
      </c>
      <c r="B19" s="308" t="s">
        <v>65</v>
      </c>
      <c r="C19" s="309">
        <v>46960</v>
      </c>
      <c r="D19" s="310">
        <v>0.21950979556231839</v>
      </c>
      <c r="E19" s="310">
        <v>9.1160407710817321E-2</v>
      </c>
      <c r="F19" s="310">
        <v>0.15631241179133493</v>
      </c>
      <c r="G19" s="311"/>
      <c r="I19" s="347"/>
      <c r="J19" s="353"/>
      <c r="K19" s="354"/>
      <c r="L19" s="354"/>
      <c r="M19" s="354"/>
      <c r="N19" s="381"/>
    </row>
    <row r="20" spans="1:14" s="312" customFormat="1">
      <c r="A20" s="303">
        <v>7</v>
      </c>
      <c r="B20" s="308" t="s">
        <v>196</v>
      </c>
      <c r="C20" s="309">
        <v>36420</v>
      </c>
      <c r="D20" s="310">
        <v>0.23841336513698697</v>
      </c>
      <c r="E20" s="310">
        <v>0.12648309577757191</v>
      </c>
      <c r="F20" s="310">
        <v>0.18693987332026157</v>
      </c>
      <c r="G20" s="311"/>
      <c r="I20" s="347"/>
      <c r="J20" s="353"/>
      <c r="K20" s="354"/>
      <c r="L20" s="354"/>
      <c r="M20" s="354"/>
      <c r="N20" s="381"/>
    </row>
    <row r="21" spans="1:14">
      <c r="A21" s="303">
        <v>35</v>
      </c>
      <c r="B21" s="304" t="s">
        <v>67</v>
      </c>
      <c r="C21" s="305">
        <v>48829</v>
      </c>
      <c r="D21" s="306">
        <v>0.3393784192759865</v>
      </c>
      <c r="E21" s="306">
        <v>0.22188761814531591</v>
      </c>
      <c r="F21" s="306">
        <v>0.27970694040281374</v>
      </c>
      <c r="G21" s="288"/>
      <c r="I21" s="347"/>
      <c r="J21" s="353"/>
      <c r="K21" s="354"/>
      <c r="L21" s="354"/>
      <c r="M21" s="354"/>
      <c r="N21" s="380"/>
    </row>
    <row r="22" spans="1:14">
      <c r="A22" s="303">
        <v>38</v>
      </c>
      <c r="B22" s="304" t="s">
        <v>68</v>
      </c>
      <c r="C22" s="305">
        <v>51244</v>
      </c>
      <c r="D22" s="306">
        <v>0.37976069150341601</v>
      </c>
      <c r="E22" s="306">
        <v>0.26853280622329911</v>
      </c>
      <c r="F22" s="306">
        <v>0.32453862620172519</v>
      </c>
      <c r="G22" s="288"/>
      <c r="I22" s="347"/>
      <c r="J22" s="353"/>
      <c r="K22" s="354"/>
      <c r="L22" s="354"/>
      <c r="M22" s="354"/>
      <c r="N22" s="380"/>
    </row>
    <row r="23" spans="1:14" s="312" customFormat="1">
      <c r="A23" s="303"/>
      <c r="B23" s="308" t="s">
        <v>66</v>
      </c>
      <c r="C23" s="309">
        <v>100073</v>
      </c>
      <c r="D23" s="310">
        <v>0.35878444152875949</v>
      </c>
      <c r="E23" s="310">
        <v>0.24377981409769148</v>
      </c>
      <c r="F23" s="310">
        <v>0.30099858633861704</v>
      </c>
      <c r="G23" s="311"/>
      <c r="I23" s="347"/>
      <c r="J23" s="353"/>
      <c r="K23" s="354"/>
      <c r="L23" s="354"/>
      <c r="M23" s="354"/>
      <c r="N23" s="381"/>
    </row>
    <row r="24" spans="1:14" s="312" customFormat="1">
      <c r="A24" s="303">
        <v>39</v>
      </c>
      <c r="B24" s="308" t="s">
        <v>69</v>
      </c>
      <c r="C24" s="309">
        <v>24998</v>
      </c>
      <c r="D24" s="310">
        <v>0.23253865802411491</v>
      </c>
      <c r="E24" s="310">
        <v>0.11723746947319456</v>
      </c>
      <c r="F24" s="310">
        <v>0.17652583485746165</v>
      </c>
      <c r="G24" s="311"/>
      <c r="I24" s="347"/>
      <c r="J24" s="353"/>
      <c r="K24" s="354"/>
      <c r="L24" s="354"/>
      <c r="M24" s="354"/>
      <c r="N24" s="381"/>
    </row>
    <row r="25" spans="1:14">
      <c r="A25" s="303">
        <v>5</v>
      </c>
      <c r="B25" s="304" t="s">
        <v>71</v>
      </c>
      <c r="C25" s="305">
        <v>15106</v>
      </c>
      <c r="D25" s="306">
        <v>0.47238642121263302</v>
      </c>
      <c r="E25" s="306">
        <v>0.3234118383663247</v>
      </c>
      <c r="F25" s="306">
        <v>0.39209884234023779</v>
      </c>
      <c r="G25" s="288"/>
      <c r="I25" s="347"/>
      <c r="J25" s="353"/>
      <c r="K25" s="354"/>
      <c r="L25" s="354"/>
      <c r="M25" s="354"/>
      <c r="N25" s="380"/>
    </row>
    <row r="26" spans="1:14">
      <c r="A26" s="303">
        <v>9</v>
      </c>
      <c r="B26" s="304" t="s">
        <v>72</v>
      </c>
      <c r="C26" s="305">
        <v>18406</v>
      </c>
      <c r="D26" s="306">
        <v>0.27147628590514361</v>
      </c>
      <c r="E26" s="306">
        <v>0.13679089528254121</v>
      </c>
      <c r="F26" s="306">
        <v>0.20374818734294917</v>
      </c>
      <c r="G26" s="288"/>
      <c r="I26" s="347"/>
      <c r="J26" s="353"/>
      <c r="K26" s="354"/>
      <c r="L26" s="354"/>
      <c r="M26" s="354"/>
      <c r="N26" s="380"/>
    </row>
    <row r="27" spans="1:14">
      <c r="A27" s="303">
        <v>24</v>
      </c>
      <c r="B27" s="304" t="s">
        <v>73</v>
      </c>
      <c r="C27" s="305">
        <v>31391</v>
      </c>
      <c r="D27" s="306">
        <v>0.28662134067539474</v>
      </c>
      <c r="E27" s="306">
        <v>0.15818802286570002</v>
      </c>
      <c r="F27" s="306">
        <v>0.22320425489554743</v>
      </c>
      <c r="G27" s="288"/>
      <c r="I27" s="347"/>
      <c r="J27" s="353"/>
      <c r="K27" s="354"/>
      <c r="L27" s="354"/>
      <c r="M27" s="354"/>
      <c r="N27" s="380"/>
    </row>
    <row r="28" spans="1:14">
      <c r="A28" s="303">
        <v>34</v>
      </c>
      <c r="B28" s="304" t="s">
        <v>74</v>
      </c>
      <c r="C28" s="305">
        <v>10935</v>
      </c>
      <c r="D28" s="306">
        <v>0.34005964214711731</v>
      </c>
      <c r="E28" s="306">
        <v>0.18355906359314736</v>
      </c>
      <c r="F28" s="306">
        <v>0.25779150360695929</v>
      </c>
      <c r="G28" s="288"/>
      <c r="I28" s="347"/>
      <c r="J28" s="353"/>
      <c r="K28" s="354"/>
      <c r="L28" s="354"/>
      <c r="M28" s="354"/>
      <c r="N28" s="380"/>
    </row>
    <row r="29" spans="1:14">
      <c r="A29" s="303">
        <v>37</v>
      </c>
      <c r="B29" s="304" t="s">
        <v>75</v>
      </c>
      <c r="C29" s="305">
        <v>27599</v>
      </c>
      <c r="D29" s="306">
        <v>0.40431676938549216</v>
      </c>
      <c r="E29" s="306">
        <v>0.28885065548743549</v>
      </c>
      <c r="F29" s="306">
        <v>0.34478493884842654</v>
      </c>
      <c r="G29" s="288"/>
      <c r="I29" s="347"/>
      <c r="J29" s="353"/>
      <c r="K29" s="354"/>
      <c r="L29" s="354"/>
      <c r="M29" s="354"/>
      <c r="N29" s="380"/>
    </row>
    <row r="30" spans="1:14">
      <c r="A30" s="303">
        <v>40</v>
      </c>
      <c r="B30" s="304" t="s">
        <v>76</v>
      </c>
      <c r="C30" s="305">
        <v>9690</v>
      </c>
      <c r="D30" s="306">
        <v>0.38159274566652274</v>
      </c>
      <c r="E30" s="306">
        <v>0.20451759761863073</v>
      </c>
      <c r="F30" s="306">
        <v>0.2906070057581574</v>
      </c>
      <c r="G30" s="288"/>
      <c r="I30" s="347"/>
      <c r="J30" s="353"/>
      <c r="K30" s="354"/>
      <c r="L30" s="354"/>
      <c r="M30" s="354"/>
      <c r="N30" s="380"/>
    </row>
    <row r="31" spans="1:14">
      <c r="A31" s="303">
        <v>42</v>
      </c>
      <c r="B31" s="304" t="s">
        <v>77</v>
      </c>
      <c r="C31" s="305">
        <v>5863</v>
      </c>
      <c r="D31" s="306">
        <v>0.3428416191252377</v>
      </c>
      <c r="E31" s="306">
        <v>0.18656247193029732</v>
      </c>
      <c r="F31" s="306">
        <v>0.26438492063492064</v>
      </c>
      <c r="G31" s="288"/>
      <c r="I31" s="347"/>
      <c r="J31" s="353"/>
      <c r="K31" s="354"/>
      <c r="L31" s="354"/>
      <c r="M31" s="354"/>
      <c r="N31" s="380"/>
    </row>
    <row r="32" spans="1:14">
      <c r="A32" s="303">
        <v>47</v>
      </c>
      <c r="B32" s="304" t="s">
        <v>78</v>
      </c>
      <c r="C32" s="305">
        <v>24166</v>
      </c>
      <c r="D32" s="306">
        <v>0.29078822057477915</v>
      </c>
      <c r="E32" s="306">
        <v>0.13934559133508448</v>
      </c>
      <c r="F32" s="306">
        <v>0.20972879149490128</v>
      </c>
      <c r="G32" s="288"/>
      <c r="I32" s="347"/>
      <c r="J32" s="353"/>
      <c r="K32" s="354"/>
      <c r="L32" s="354"/>
      <c r="M32" s="354"/>
      <c r="N32" s="380"/>
    </row>
    <row r="33" spans="1:14">
      <c r="A33" s="303">
        <v>49</v>
      </c>
      <c r="B33" s="304" t="s">
        <v>79</v>
      </c>
      <c r="C33" s="305">
        <v>20189</v>
      </c>
      <c r="D33" s="306">
        <v>0.47725703435180389</v>
      </c>
      <c r="E33" s="306">
        <v>0.36358567958265303</v>
      </c>
      <c r="F33" s="306">
        <v>0.41813888946420064</v>
      </c>
      <c r="G33" s="288"/>
      <c r="I33" s="347"/>
      <c r="J33" s="353"/>
      <c r="K33" s="354"/>
      <c r="L33" s="354"/>
      <c r="M33" s="354"/>
      <c r="N33" s="380"/>
    </row>
    <row r="34" spans="1:14" s="312" customFormat="1">
      <c r="A34" s="303"/>
      <c r="B34" s="308" t="s">
        <v>70</v>
      </c>
      <c r="C34" s="309">
        <v>163345</v>
      </c>
      <c r="D34" s="310">
        <v>0.33737282509427541</v>
      </c>
      <c r="E34" s="310">
        <v>0.20121557334012188</v>
      </c>
      <c r="F34" s="310">
        <v>0.26734305083192306</v>
      </c>
      <c r="G34" s="311"/>
      <c r="I34" s="347"/>
      <c r="J34" s="353"/>
      <c r="K34" s="354"/>
      <c r="L34" s="354"/>
      <c r="M34" s="354"/>
      <c r="N34" s="381"/>
    </row>
    <row r="35" spans="1:14">
      <c r="A35" s="303">
        <v>2</v>
      </c>
      <c r="B35" s="304" t="s">
        <v>81</v>
      </c>
      <c r="C35" s="305">
        <v>28371</v>
      </c>
      <c r="D35" s="306">
        <v>0.46421803086364044</v>
      </c>
      <c r="E35" s="306">
        <v>0.33042212518195052</v>
      </c>
      <c r="F35" s="306">
        <v>0.39185381619292287</v>
      </c>
      <c r="G35" s="288"/>
      <c r="I35" s="347"/>
      <c r="J35" s="353"/>
      <c r="K35" s="354"/>
      <c r="L35" s="354"/>
      <c r="M35" s="354"/>
      <c r="N35" s="380"/>
    </row>
    <row r="36" spans="1:14">
      <c r="A36" s="303">
        <v>13</v>
      </c>
      <c r="B36" s="304" t="s">
        <v>82</v>
      </c>
      <c r="C36" s="305">
        <v>37969</v>
      </c>
      <c r="D36" s="306">
        <v>0.48299799708667152</v>
      </c>
      <c r="E36" s="306">
        <v>0.30443159922928709</v>
      </c>
      <c r="F36" s="306">
        <v>0.3837190500252653</v>
      </c>
      <c r="G36" s="288"/>
      <c r="I36" s="347"/>
      <c r="J36" s="353"/>
      <c r="K36" s="354"/>
      <c r="L36" s="354"/>
      <c r="M36" s="354"/>
      <c r="N36" s="380"/>
    </row>
    <row r="37" spans="1:14">
      <c r="A37" s="303">
        <v>16</v>
      </c>
      <c r="B37" s="304" t="s">
        <v>83</v>
      </c>
      <c r="C37" s="305">
        <v>19338</v>
      </c>
      <c r="D37" s="306">
        <v>0.51146962440131083</v>
      </c>
      <c r="E37" s="306">
        <v>0.37697859427540392</v>
      </c>
      <c r="F37" s="306">
        <v>0.4373035435652744</v>
      </c>
      <c r="G37" s="288"/>
      <c r="I37" s="347"/>
      <c r="J37" s="353"/>
      <c r="K37" s="354"/>
      <c r="L37" s="354"/>
      <c r="M37" s="354"/>
      <c r="N37" s="380"/>
    </row>
    <row r="38" spans="1:14">
      <c r="A38" s="303">
        <v>19</v>
      </c>
      <c r="B38" s="304" t="s">
        <v>84</v>
      </c>
      <c r="C38" s="305">
        <v>9218</v>
      </c>
      <c r="D38" s="306">
        <v>0.31516501735661362</v>
      </c>
      <c r="E38" s="306">
        <v>0.14021199516973032</v>
      </c>
      <c r="F38" s="306">
        <v>0.22126740278444551</v>
      </c>
      <c r="G38" s="288"/>
      <c r="I38" s="347"/>
      <c r="J38" s="353"/>
      <c r="K38" s="354"/>
      <c r="L38" s="354"/>
      <c r="M38" s="354"/>
      <c r="N38" s="380"/>
    </row>
    <row r="39" spans="1:14">
      <c r="A39" s="303">
        <v>45</v>
      </c>
      <c r="B39" s="304" t="s">
        <v>85</v>
      </c>
      <c r="C39" s="305">
        <v>40492</v>
      </c>
      <c r="D39" s="306">
        <v>0.45877078926429776</v>
      </c>
      <c r="E39" s="306">
        <v>0.25985721114554905</v>
      </c>
      <c r="F39" s="306">
        <v>0.34792919745660766</v>
      </c>
      <c r="G39" s="288"/>
      <c r="I39" s="347"/>
      <c r="J39" s="353"/>
      <c r="K39" s="354"/>
      <c r="L39" s="354"/>
      <c r="M39" s="354"/>
      <c r="N39" s="380"/>
    </row>
    <row r="40" spans="1:14" s="314" customFormat="1">
      <c r="A40" s="303"/>
      <c r="B40" s="308" t="s">
        <v>80</v>
      </c>
      <c r="C40" s="309">
        <v>135388</v>
      </c>
      <c r="D40" s="310">
        <v>0.45590548366340172</v>
      </c>
      <c r="E40" s="310">
        <v>0.28608293766310766</v>
      </c>
      <c r="F40" s="310">
        <v>0.36237497089234044</v>
      </c>
      <c r="G40" s="313"/>
      <c r="I40" s="347"/>
      <c r="J40" s="353"/>
      <c r="K40" s="354"/>
      <c r="L40" s="354"/>
      <c r="M40" s="354"/>
      <c r="N40" s="382"/>
    </row>
    <row r="41" spans="1:14">
      <c r="A41" s="303">
        <v>8</v>
      </c>
      <c r="B41" s="304" t="s">
        <v>87</v>
      </c>
      <c r="C41" s="305">
        <v>187370</v>
      </c>
      <c r="D41" s="306">
        <v>0.1927454082685561</v>
      </c>
      <c r="E41" s="306">
        <v>8.2107932537821546E-2</v>
      </c>
      <c r="F41" s="306">
        <v>0.14384462906863732</v>
      </c>
      <c r="G41" s="288"/>
      <c r="I41" s="347"/>
      <c r="J41" s="353"/>
      <c r="K41" s="354"/>
      <c r="L41" s="354"/>
      <c r="M41" s="354"/>
      <c r="N41" s="380"/>
    </row>
    <row r="42" spans="1:14">
      <c r="A42" s="303">
        <v>17</v>
      </c>
      <c r="B42" s="304" t="s">
        <v>197</v>
      </c>
      <c r="C42" s="305">
        <v>27300</v>
      </c>
      <c r="D42" s="306">
        <v>0.22009466192978672</v>
      </c>
      <c r="E42" s="306">
        <v>0.11151530533113377</v>
      </c>
      <c r="F42" s="306">
        <v>0.17167004137688177</v>
      </c>
      <c r="G42" s="288"/>
      <c r="I42" s="347"/>
      <c r="J42" s="353"/>
      <c r="K42" s="354"/>
      <c r="L42" s="354"/>
      <c r="M42" s="354"/>
      <c r="N42" s="380"/>
    </row>
    <row r="43" spans="1:14">
      <c r="A43" s="303">
        <v>25</v>
      </c>
      <c r="B43" s="304" t="s">
        <v>203</v>
      </c>
      <c r="C43" s="305">
        <v>21955</v>
      </c>
      <c r="D43" s="306">
        <v>0.28498976275898341</v>
      </c>
      <c r="E43" s="306">
        <v>0.14691994455033788</v>
      </c>
      <c r="F43" s="306">
        <v>0.22086414164277451</v>
      </c>
      <c r="G43" s="288"/>
      <c r="I43" s="347"/>
      <c r="J43" s="353"/>
      <c r="K43" s="354"/>
      <c r="L43" s="354"/>
      <c r="M43" s="354"/>
      <c r="N43" s="380"/>
    </row>
    <row r="44" spans="1:14">
      <c r="A44" s="303">
        <v>43</v>
      </c>
      <c r="B44" s="304" t="s">
        <v>88</v>
      </c>
      <c r="C44" s="305">
        <v>32734</v>
      </c>
      <c r="D44" s="306">
        <v>0.25579550659710198</v>
      </c>
      <c r="E44" s="306">
        <v>0.12058441399259677</v>
      </c>
      <c r="F44" s="306">
        <v>0.19131949315004443</v>
      </c>
      <c r="G44" s="288"/>
      <c r="I44" s="347"/>
      <c r="J44" s="353"/>
      <c r="K44" s="354"/>
      <c r="L44" s="354"/>
      <c r="M44" s="354"/>
      <c r="N44" s="380"/>
    </row>
    <row r="45" spans="1:14" s="314" customFormat="1">
      <c r="A45" s="303"/>
      <c r="B45" s="308" t="s">
        <v>86</v>
      </c>
      <c r="C45" s="309">
        <v>269359</v>
      </c>
      <c r="D45" s="310">
        <v>0.20628193200577635</v>
      </c>
      <c r="E45" s="310">
        <v>9.27186866854251E-2</v>
      </c>
      <c r="F45" s="310">
        <v>0.15550890732879435</v>
      </c>
      <c r="G45" s="313"/>
      <c r="I45" s="347"/>
      <c r="J45" s="353"/>
      <c r="K45" s="354"/>
      <c r="L45" s="354"/>
      <c r="M45" s="354"/>
      <c r="N45" s="382"/>
    </row>
    <row r="46" spans="1:14">
      <c r="A46" s="303">
        <v>3</v>
      </c>
      <c r="B46" s="304" t="s">
        <v>90</v>
      </c>
      <c r="C46" s="305">
        <v>93255</v>
      </c>
      <c r="D46" s="306">
        <v>0.34501868181138845</v>
      </c>
      <c r="E46" s="306">
        <v>0.23009989706006126</v>
      </c>
      <c r="F46" s="306">
        <v>0.28984854088898698</v>
      </c>
      <c r="G46" s="288"/>
      <c r="I46" s="347"/>
      <c r="J46" s="353"/>
      <c r="K46" s="354"/>
      <c r="L46" s="354"/>
      <c r="M46" s="354"/>
      <c r="N46" s="380"/>
    </row>
    <row r="47" spans="1:14">
      <c r="A47" s="303">
        <v>12</v>
      </c>
      <c r="B47" s="304" t="s">
        <v>91</v>
      </c>
      <c r="C47" s="305">
        <v>32207</v>
      </c>
      <c r="D47" s="306">
        <v>0.31492036283122632</v>
      </c>
      <c r="E47" s="306">
        <v>0.16261502760662558</v>
      </c>
      <c r="F47" s="306">
        <v>0.2430882097651916</v>
      </c>
      <c r="G47" s="288"/>
      <c r="I47" s="347"/>
      <c r="J47" s="353"/>
      <c r="K47" s="354"/>
      <c r="L47" s="354"/>
      <c r="M47" s="354"/>
      <c r="N47" s="380"/>
    </row>
    <row r="48" spans="1:14">
      <c r="A48" s="303">
        <v>46</v>
      </c>
      <c r="B48" s="304" t="s">
        <v>92</v>
      </c>
      <c r="C48" s="305">
        <v>136919</v>
      </c>
      <c r="D48" s="306">
        <v>0.32337843816050954</v>
      </c>
      <c r="E48" s="306">
        <v>0.17232852901816614</v>
      </c>
      <c r="F48" s="306">
        <v>0.25128930782981501</v>
      </c>
      <c r="G48" s="288"/>
      <c r="I48" s="347"/>
      <c r="J48" s="353"/>
      <c r="K48" s="354"/>
      <c r="L48" s="354"/>
      <c r="M48" s="354"/>
      <c r="N48" s="380"/>
    </row>
    <row r="49" spans="1:14" s="314" customFormat="1">
      <c r="A49" s="303"/>
      <c r="B49" s="308" t="s">
        <v>89</v>
      </c>
      <c r="C49" s="309">
        <v>262381</v>
      </c>
      <c r="D49" s="310">
        <v>0.32917766396347048</v>
      </c>
      <c r="E49" s="310">
        <v>0.18976368378240124</v>
      </c>
      <c r="F49" s="310">
        <v>0.2626189327530743</v>
      </c>
      <c r="G49" s="313"/>
      <c r="I49" s="347"/>
      <c r="J49" s="353"/>
      <c r="K49" s="354"/>
      <c r="L49" s="354"/>
      <c r="M49" s="354"/>
      <c r="N49" s="382"/>
    </row>
    <row r="50" spans="1:14">
      <c r="A50" s="303">
        <v>6</v>
      </c>
      <c r="B50" s="304" t="s">
        <v>94</v>
      </c>
      <c r="C50" s="305">
        <v>60614</v>
      </c>
      <c r="D50" s="306">
        <v>0.52035623409669207</v>
      </c>
      <c r="E50" s="306">
        <v>0.39548662055474043</v>
      </c>
      <c r="F50" s="306">
        <v>0.45349733276472215</v>
      </c>
      <c r="G50" s="288"/>
      <c r="I50" s="347"/>
      <c r="J50" s="353"/>
      <c r="K50" s="354"/>
      <c r="L50" s="354"/>
      <c r="M50" s="354"/>
      <c r="N50" s="380"/>
    </row>
    <row r="51" spans="1:14">
      <c r="A51" s="303">
        <v>10</v>
      </c>
      <c r="B51" s="304" t="s">
        <v>95</v>
      </c>
      <c r="C51" s="305">
        <v>40000</v>
      </c>
      <c r="D51" s="306">
        <v>0.48600195420366199</v>
      </c>
      <c r="E51" s="306">
        <v>0.3554079302470417</v>
      </c>
      <c r="F51" s="306">
        <v>0.41995632454224763</v>
      </c>
      <c r="G51" s="288"/>
      <c r="I51" s="347"/>
      <c r="J51" s="353"/>
      <c r="K51" s="354"/>
      <c r="L51" s="354"/>
      <c r="M51" s="354"/>
      <c r="N51" s="380"/>
    </row>
    <row r="52" spans="1:14" s="314" customFormat="1">
      <c r="A52" s="303"/>
      <c r="B52" s="308" t="s">
        <v>93</v>
      </c>
      <c r="C52" s="309">
        <v>100614</v>
      </c>
      <c r="D52" s="310">
        <v>0.50554171399259884</v>
      </c>
      <c r="E52" s="310">
        <v>0.3793627594270681</v>
      </c>
      <c r="F52" s="310">
        <v>0.4395409489443311</v>
      </c>
      <c r="G52" s="313"/>
      <c r="I52" s="347"/>
      <c r="J52" s="353"/>
      <c r="K52" s="354"/>
      <c r="L52" s="354"/>
      <c r="M52" s="354"/>
      <c r="N52" s="382"/>
    </row>
    <row r="53" spans="1:14">
      <c r="A53" s="303">
        <v>15</v>
      </c>
      <c r="B53" s="304" t="s">
        <v>198</v>
      </c>
      <c r="C53" s="305">
        <v>85476</v>
      </c>
      <c r="D53" s="306">
        <v>0.36495482344650543</v>
      </c>
      <c r="E53" s="306">
        <v>0.19592503316170073</v>
      </c>
      <c r="F53" s="306">
        <v>0.28572288129644302</v>
      </c>
      <c r="G53" s="288"/>
      <c r="I53" s="347"/>
      <c r="J53" s="353"/>
      <c r="K53" s="354"/>
      <c r="L53" s="354"/>
      <c r="M53" s="354"/>
      <c r="N53" s="380"/>
    </row>
    <row r="54" spans="1:14">
      <c r="A54" s="303">
        <v>27</v>
      </c>
      <c r="B54" s="304" t="s">
        <v>97</v>
      </c>
      <c r="C54" s="305">
        <v>37344</v>
      </c>
      <c r="D54" s="306">
        <v>0.35835154542616299</v>
      </c>
      <c r="E54" s="306">
        <v>0.28115840075038107</v>
      </c>
      <c r="F54" s="306">
        <v>0.32407102070569449</v>
      </c>
      <c r="G54" s="288"/>
      <c r="I54" s="347"/>
      <c r="J54" s="353"/>
      <c r="K54" s="354"/>
      <c r="L54" s="354"/>
      <c r="M54" s="354"/>
      <c r="N54" s="380"/>
    </row>
    <row r="55" spans="1:14">
      <c r="A55" s="303">
        <v>32</v>
      </c>
      <c r="B55" s="304" t="s">
        <v>199</v>
      </c>
      <c r="C55" s="305">
        <v>39047</v>
      </c>
      <c r="D55" s="306">
        <v>0.42395225963100386</v>
      </c>
      <c r="E55" s="306">
        <v>0.29338026429541808</v>
      </c>
      <c r="F55" s="306">
        <v>0.36470027833299085</v>
      </c>
      <c r="G55" s="288"/>
      <c r="I55" s="347"/>
      <c r="J55" s="353"/>
      <c r="K55" s="354"/>
      <c r="L55" s="354"/>
      <c r="M55" s="354"/>
      <c r="N55" s="380"/>
    </row>
    <row r="56" spans="1:14">
      <c r="A56" s="303">
        <v>36</v>
      </c>
      <c r="B56" s="304" t="s">
        <v>98</v>
      </c>
      <c r="C56" s="305">
        <v>64629</v>
      </c>
      <c r="D56" s="306">
        <v>0.34794378170423346</v>
      </c>
      <c r="E56" s="306">
        <v>0.17398727437537953</v>
      </c>
      <c r="F56" s="306">
        <v>0.26645090804147514</v>
      </c>
      <c r="G56" s="288"/>
      <c r="I56" s="347"/>
      <c r="J56" s="353"/>
      <c r="K56" s="354"/>
      <c r="L56" s="354"/>
      <c r="M56" s="354"/>
      <c r="N56" s="380"/>
    </row>
    <row r="57" spans="1:14" s="314" customFormat="1">
      <c r="A57" s="303"/>
      <c r="B57" s="308" t="s">
        <v>96</v>
      </c>
      <c r="C57" s="309">
        <v>226496</v>
      </c>
      <c r="D57" s="310">
        <v>0.36698740987473227</v>
      </c>
      <c r="E57" s="310">
        <v>0.21459982409850484</v>
      </c>
      <c r="F57" s="310">
        <v>0.29645607660612661</v>
      </c>
      <c r="G57" s="313"/>
      <c r="I57" s="347"/>
      <c r="J57" s="353"/>
      <c r="K57" s="354"/>
      <c r="L57" s="354"/>
      <c r="M57" s="354"/>
      <c r="N57" s="382"/>
    </row>
    <row r="58" spans="1:14" s="314" customFormat="1">
      <c r="A58" s="303">
        <v>28</v>
      </c>
      <c r="B58" s="308" t="s">
        <v>99</v>
      </c>
      <c r="C58" s="309">
        <v>179448</v>
      </c>
      <c r="D58" s="310">
        <v>0.21228091757256345</v>
      </c>
      <c r="E58" s="310">
        <v>8.7544229821050493E-2</v>
      </c>
      <c r="F58" s="310">
        <v>0.15344229325462042</v>
      </c>
      <c r="G58" s="313"/>
      <c r="I58" s="347"/>
      <c r="J58" s="353"/>
      <c r="K58" s="354"/>
      <c r="L58" s="354"/>
      <c r="M58" s="354"/>
      <c r="N58" s="382"/>
    </row>
    <row r="59" spans="1:14" s="314" customFormat="1">
      <c r="A59" s="303">
        <v>30</v>
      </c>
      <c r="B59" s="308" t="s">
        <v>100</v>
      </c>
      <c r="C59" s="309">
        <v>73243</v>
      </c>
      <c r="D59" s="310">
        <v>0.36866363071502167</v>
      </c>
      <c r="E59" s="310">
        <v>0.21536375812616379</v>
      </c>
      <c r="F59" s="310">
        <v>0.29345679061810109</v>
      </c>
      <c r="G59" s="313"/>
      <c r="I59" s="347"/>
      <c r="J59" s="353"/>
      <c r="K59" s="354"/>
      <c r="L59" s="354"/>
      <c r="M59" s="354"/>
      <c r="N59" s="382"/>
    </row>
    <row r="60" spans="1:14" s="314" customFormat="1">
      <c r="A60" s="303">
        <v>31</v>
      </c>
      <c r="B60" s="308" t="s">
        <v>101</v>
      </c>
      <c r="C60" s="309">
        <v>23363</v>
      </c>
      <c r="D60" s="310">
        <v>0.2442162366012503</v>
      </c>
      <c r="E60" s="310">
        <v>9.5373103790956648E-2</v>
      </c>
      <c r="F60" s="310">
        <v>0.1700747621370178</v>
      </c>
      <c r="G60" s="313"/>
      <c r="I60" s="347"/>
      <c r="J60" s="353"/>
      <c r="K60" s="354"/>
      <c r="L60" s="354"/>
      <c r="M60" s="354"/>
      <c r="N60" s="382"/>
    </row>
    <row r="61" spans="1:14">
      <c r="A61" s="303">
        <v>1</v>
      </c>
      <c r="B61" s="304" t="s">
        <v>200</v>
      </c>
      <c r="C61" s="305">
        <v>8306</v>
      </c>
      <c r="D61" s="306">
        <v>0.15968377410964901</v>
      </c>
      <c r="E61" s="306">
        <v>5.3677577365614716E-2</v>
      </c>
      <c r="F61" s="306">
        <v>0.10644487447296587</v>
      </c>
      <c r="G61" s="288"/>
      <c r="I61" s="347"/>
      <c r="J61" s="353"/>
      <c r="K61" s="354"/>
      <c r="L61" s="354"/>
      <c r="M61" s="354"/>
      <c r="N61" s="380"/>
    </row>
    <row r="62" spans="1:14">
      <c r="A62" s="303">
        <v>20</v>
      </c>
      <c r="B62" s="304" t="s">
        <v>201</v>
      </c>
      <c r="C62" s="305">
        <v>19386</v>
      </c>
      <c r="D62" s="306">
        <v>0.148125286234842</v>
      </c>
      <c r="E62" s="306">
        <v>5.0173068147669982E-2</v>
      </c>
      <c r="F62" s="306">
        <v>0.10187554850203109</v>
      </c>
      <c r="G62" s="288"/>
      <c r="I62" s="347"/>
      <c r="J62" s="353"/>
      <c r="K62" s="354"/>
      <c r="L62" s="354"/>
      <c r="M62" s="354"/>
      <c r="N62" s="380"/>
    </row>
    <row r="63" spans="1:14">
      <c r="A63" s="303">
        <v>48</v>
      </c>
      <c r="B63" s="304" t="s">
        <v>202</v>
      </c>
      <c r="C63" s="305">
        <v>33780</v>
      </c>
      <c r="D63" s="306">
        <v>0.16856930762594546</v>
      </c>
      <c r="E63" s="306">
        <v>6.0309107920450786E-2</v>
      </c>
      <c r="F63" s="306">
        <v>0.11581145155152375</v>
      </c>
      <c r="G63" s="288"/>
      <c r="I63" s="347"/>
      <c r="J63" s="353"/>
      <c r="K63" s="354"/>
      <c r="L63" s="354"/>
      <c r="M63" s="354"/>
      <c r="N63" s="380"/>
    </row>
    <row r="64" spans="1:14" s="314" customFormat="1">
      <c r="A64" s="303">
        <v>16</v>
      </c>
      <c r="B64" s="308" t="s">
        <v>164</v>
      </c>
      <c r="C64" s="309">
        <v>61472</v>
      </c>
      <c r="D64" s="310">
        <v>0.16026440077007242</v>
      </c>
      <c r="E64" s="310">
        <v>5.5992507291747325E-2</v>
      </c>
      <c r="F64" s="310">
        <v>0.1097708405133544</v>
      </c>
      <c r="G64" s="313"/>
      <c r="I64" s="347"/>
      <c r="J64" s="353"/>
      <c r="K64" s="354"/>
      <c r="L64" s="354"/>
      <c r="M64" s="354"/>
      <c r="N64" s="382"/>
    </row>
    <row r="65" spans="1:14" s="314" customFormat="1">
      <c r="A65" s="303">
        <v>26</v>
      </c>
      <c r="B65" s="308" t="s">
        <v>160</v>
      </c>
      <c r="C65" s="309">
        <v>16050</v>
      </c>
      <c r="D65" s="310">
        <v>0.29633169360505973</v>
      </c>
      <c r="E65" s="310">
        <v>0.159333506899245</v>
      </c>
      <c r="F65" s="310">
        <v>0.22881500912408759</v>
      </c>
      <c r="G65" s="313"/>
      <c r="I65" s="347"/>
      <c r="J65" s="353"/>
      <c r="K65" s="354"/>
      <c r="L65" s="354"/>
      <c r="M65" s="354"/>
      <c r="N65" s="382"/>
    </row>
    <row r="66" spans="1:14">
      <c r="A66" s="303">
        <v>51</v>
      </c>
      <c r="B66" s="304" t="s">
        <v>104</v>
      </c>
      <c r="C66" s="305">
        <v>2197</v>
      </c>
      <c r="D66" s="306">
        <v>0.31126416351921793</v>
      </c>
      <c r="E66" s="306">
        <v>0.18858090499881544</v>
      </c>
      <c r="F66" s="306">
        <v>0.25189176794313228</v>
      </c>
      <c r="G66" s="288"/>
      <c r="I66" s="347"/>
      <c r="J66" s="353"/>
      <c r="K66" s="354"/>
      <c r="L66" s="354"/>
      <c r="M66" s="354"/>
      <c r="N66" s="380"/>
    </row>
    <row r="67" spans="1:14">
      <c r="A67" s="303">
        <v>52</v>
      </c>
      <c r="B67" s="304" t="s">
        <v>105</v>
      </c>
      <c r="C67" s="305">
        <v>2256</v>
      </c>
      <c r="D67" s="306">
        <v>0.3313150883991281</v>
      </c>
      <c r="E67" s="306">
        <v>0.23203553697413118</v>
      </c>
      <c r="F67" s="306">
        <v>0.28355957767722473</v>
      </c>
      <c r="G67" s="288"/>
      <c r="I67" s="347"/>
      <c r="J67" s="353"/>
      <c r="K67" s="354"/>
      <c r="L67" s="354"/>
      <c r="M67" s="354"/>
      <c r="N67" s="380"/>
    </row>
    <row r="68" spans="1:14" ht="18.600000000000001" customHeight="1">
      <c r="A68" s="315"/>
      <c r="B68" s="316" t="s">
        <v>45</v>
      </c>
      <c r="C68" s="317">
        <v>2297891</v>
      </c>
      <c r="D68" s="332">
        <v>0.29599999999999999</v>
      </c>
      <c r="E68" s="318">
        <v>0.17</v>
      </c>
      <c r="F68" s="318">
        <v>0.23499999999999999</v>
      </c>
      <c r="I68" s="380"/>
      <c r="J68" s="380"/>
      <c r="K68" s="380"/>
      <c r="L68" s="380"/>
      <c r="M68" s="380"/>
      <c r="N68" s="380"/>
    </row>
    <row r="69" spans="1:14">
      <c r="B69" s="320"/>
      <c r="C69" s="321"/>
      <c r="I69" s="380"/>
      <c r="J69" s="380"/>
      <c r="K69" s="380"/>
      <c r="L69" s="380"/>
      <c r="M69" s="380"/>
      <c r="N69" s="380"/>
    </row>
    <row r="79" spans="1:14">
      <c r="E79" s="409"/>
      <c r="F79" s="409"/>
      <c r="G79" s="288"/>
      <c r="H79" s="288"/>
      <c r="I79" s="288"/>
      <c r="J79" s="288"/>
    </row>
    <row r="80" spans="1:14">
      <c r="C80" s="364"/>
      <c r="D80" s="340"/>
      <c r="E80" s="341"/>
      <c r="F80" s="365"/>
      <c r="G80" s="341"/>
      <c r="H80" s="366"/>
      <c r="I80" s="341"/>
      <c r="J80" s="288"/>
    </row>
    <row r="81" spans="3:10">
      <c r="C81" s="353"/>
      <c r="D81" s="348"/>
      <c r="E81" s="350"/>
      <c r="F81" s="349"/>
      <c r="G81" s="350"/>
      <c r="H81" s="349"/>
      <c r="I81" s="350"/>
      <c r="J81" s="288"/>
    </row>
    <row r="82" spans="3:10">
      <c r="C82" s="353"/>
      <c r="D82" s="359"/>
      <c r="E82" s="354"/>
      <c r="F82" s="349"/>
      <c r="G82" s="354"/>
      <c r="H82" s="349"/>
      <c r="I82" s="354"/>
      <c r="J82" s="288"/>
    </row>
    <row r="83" spans="3:10">
      <c r="E83" s="409"/>
      <c r="F83" s="409"/>
      <c r="G83" s="288"/>
      <c r="H83" s="288"/>
      <c r="I83" s="288"/>
      <c r="J83" s="288"/>
    </row>
    <row r="84" spans="3:10">
      <c r="E84" s="409"/>
      <c r="F84" s="409"/>
      <c r="G84" s="288"/>
      <c r="H84" s="288"/>
      <c r="I84" s="288"/>
      <c r="J84" s="288"/>
    </row>
    <row r="85" spans="3:10">
      <c r="E85" s="409"/>
      <c r="F85" s="409"/>
      <c r="G85" s="288"/>
      <c r="H85" s="288"/>
      <c r="I85" s="288"/>
      <c r="J85" s="288"/>
    </row>
    <row r="86" spans="3:10">
      <c r="E86" s="409"/>
      <c r="F86" s="409"/>
      <c r="G86" s="288"/>
      <c r="H86" s="288"/>
      <c r="I86" s="288"/>
      <c r="J86" s="288"/>
    </row>
  </sheetData>
  <mergeCells count="5">
    <mergeCell ref="B2:F2"/>
    <mergeCell ref="B3:F3"/>
    <mergeCell ref="B4:B5"/>
    <mergeCell ref="C4:C5"/>
    <mergeCell ref="A4:A5"/>
  </mergeCells>
  <hyperlinks>
    <hyperlink ref="H4" location="Indice!A1" display="Volver al índice"/>
  </hyperlinks>
  <printOptions horizontalCentered="1" verticalCentered="1"/>
  <pageMargins left="0" right="0" top="0.19685039370078741" bottom="0.19685039370078741" header="0" footer="0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3:I176"/>
  <sheetViews>
    <sheetView showGridLines="0" showRowColHeaders="0" workbookViewId="0">
      <selection activeCell="A9" sqref="A9"/>
    </sheetView>
  </sheetViews>
  <sheetFormatPr baseColWidth="10" defaultRowHeight="12.75"/>
  <cols>
    <col min="1" max="2" width="11.42578125" style="21"/>
    <col min="3" max="3" width="11.42578125" style="21" customWidth="1"/>
    <col min="4" max="16384" width="11.42578125" style="21"/>
  </cols>
  <sheetData>
    <row r="3" spans="1:9">
      <c r="B3" s="22"/>
    </row>
    <row r="6" spans="1:9" ht="35.25" customHeight="1">
      <c r="I6" s="9"/>
    </row>
    <row r="7" spans="1:9" ht="18.75">
      <c r="A7" s="410" t="s">
        <v>167</v>
      </c>
      <c r="B7" s="410"/>
      <c r="C7" s="410"/>
      <c r="D7" s="410"/>
      <c r="E7" s="410"/>
      <c r="F7" s="410"/>
      <c r="G7" s="410"/>
      <c r="H7" s="410"/>
    </row>
    <row r="8" spans="1:9" ht="24.95" customHeight="1">
      <c r="A8" s="23"/>
      <c r="B8" s="23"/>
      <c r="C8" s="23"/>
      <c r="D8" s="23"/>
      <c r="E8" s="24"/>
      <c r="F8" s="24"/>
      <c r="G8" s="25"/>
      <c r="H8" s="25"/>
    </row>
    <row r="9" spans="1:9" s="24" customFormat="1" ht="24" customHeight="1">
      <c r="A9" s="9" t="s">
        <v>184</v>
      </c>
      <c r="B9" s="9"/>
      <c r="C9" s="26"/>
      <c r="D9" s="23"/>
      <c r="G9" s="25"/>
      <c r="H9" s="25"/>
    </row>
    <row r="10" spans="1:9" s="24" customFormat="1" ht="24" customHeight="1">
      <c r="A10" s="9" t="s">
        <v>176</v>
      </c>
      <c r="B10" s="9"/>
      <c r="C10" s="9"/>
      <c r="D10" s="9"/>
      <c r="E10" s="9"/>
      <c r="F10" s="9"/>
      <c r="G10" s="27"/>
      <c r="H10" s="25"/>
    </row>
    <row r="11" spans="1:9" s="24" customFormat="1" ht="24" customHeight="1">
      <c r="A11" s="9" t="s">
        <v>183</v>
      </c>
      <c r="B11" s="9"/>
      <c r="C11" s="9"/>
      <c r="D11" s="9"/>
      <c r="E11" s="9"/>
      <c r="F11" s="9"/>
      <c r="G11" s="25"/>
      <c r="H11" s="25"/>
    </row>
    <row r="12" spans="1:9" s="24" customFormat="1" ht="24" customHeight="1">
      <c r="A12" s="9" t="s">
        <v>170</v>
      </c>
      <c r="B12" s="9"/>
      <c r="C12" s="9"/>
      <c r="D12" s="9"/>
      <c r="G12" s="25"/>
      <c r="H12" s="25"/>
    </row>
    <row r="13" spans="1:9" s="24" customFormat="1" ht="24" customHeight="1">
      <c r="A13" s="9" t="s">
        <v>169</v>
      </c>
      <c r="B13" s="9"/>
      <c r="C13" s="9"/>
      <c r="D13" s="9"/>
      <c r="E13" s="9"/>
      <c r="G13" s="25"/>
      <c r="H13" s="25"/>
    </row>
    <row r="14" spans="1:9" s="24" customFormat="1" ht="24" customHeight="1">
      <c r="A14" s="9" t="s">
        <v>171</v>
      </c>
      <c r="B14" s="9"/>
      <c r="C14" s="9"/>
      <c r="D14" s="9"/>
      <c r="G14" s="25"/>
      <c r="H14" s="25"/>
    </row>
    <row r="15" spans="1:9" s="24" customFormat="1" ht="24" customHeight="1">
      <c r="A15" s="9" t="s">
        <v>173</v>
      </c>
      <c r="B15" s="9"/>
      <c r="C15" s="9"/>
      <c r="D15" s="9"/>
      <c r="G15" s="25"/>
      <c r="H15" s="25"/>
    </row>
    <row r="16" spans="1:9" s="24" customFormat="1" ht="24" customHeight="1">
      <c r="A16" s="9" t="s">
        <v>172</v>
      </c>
      <c r="B16" s="9"/>
      <c r="C16" s="9"/>
      <c r="D16" s="9"/>
      <c r="G16" s="25"/>
      <c r="H16" s="25"/>
    </row>
    <row r="17" spans="1:8" s="24" customFormat="1" ht="24" customHeight="1">
      <c r="A17" s="9" t="s">
        <v>174</v>
      </c>
      <c r="B17" s="9"/>
      <c r="C17" s="9"/>
      <c r="D17" s="9"/>
      <c r="E17" s="9"/>
      <c r="F17" s="9"/>
      <c r="G17" s="27"/>
      <c r="H17" s="27"/>
    </row>
    <row r="18" spans="1:8" s="24" customFormat="1" ht="24" customHeight="1">
      <c r="A18" s="9" t="s">
        <v>175</v>
      </c>
      <c r="B18" s="9"/>
      <c r="C18" s="9"/>
      <c r="D18" s="9"/>
      <c r="E18" s="9"/>
      <c r="F18" s="9"/>
      <c r="G18" s="27"/>
      <c r="H18" s="25"/>
    </row>
    <row r="19" spans="1:8" s="24" customFormat="1" ht="24" customHeight="1">
      <c r="A19" s="9" t="s">
        <v>177</v>
      </c>
      <c r="B19" s="9"/>
      <c r="C19" s="9"/>
      <c r="D19" s="9"/>
      <c r="E19" s="9"/>
      <c r="G19" s="25"/>
      <c r="H19" s="25"/>
    </row>
    <row r="20" spans="1:8" s="24" customFormat="1" ht="24" customHeight="1">
      <c r="A20" s="9" t="s">
        <v>178</v>
      </c>
      <c r="B20" s="9"/>
      <c r="C20" s="9"/>
      <c r="D20" s="9"/>
      <c r="G20" s="25"/>
      <c r="H20" s="25"/>
    </row>
    <row r="21" spans="1:8" ht="20.100000000000001" customHeight="1">
      <c r="A21" s="9"/>
      <c r="B21" s="28"/>
      <c r="C21" s="28"/>
      <c r="D21" s="24"/>
      <c r="E21" s="24"/>
      <c r="F21" s="24"/>
    </row>
    <row r="22" spans="1:8" ht="20.100000000000001" customHeight="1">
      <c r="A22" s="9"/>
      <c r="B22" s="28"/>
    </row>
    <row r="23" spans="1:8" ht="20.100000000000001" customHeight="1">
      <c r="A23" s="9"/>
      <c r="B23" s="28"/>
    </row>
    <row r="24" spans="1:8" ht="20.100000000000001" customHeight="1"/>
    <row r="25" spans="1:8" ht="20.100000000000001" customHeight="1"/>
    <row r="26" spans="1:8" ht="20.100000000000001" customHeight="1"/>
    <row r="27" spans="1:8" ht="20.100000000000001" customHeight="1"/>
    <row r="28" spans="1:8" ht="20.100000000000001" customHeight="1"/>
    <row r="29" spans="1:8" ht="20.100000000000001" customHeight="1"/>
    <row r="30" spans="1:8" ht="20.100000000000001" customHeight="1"/>
    <row r="31" spans="1:8" ht="20.100000000000001" customHeight="1"/>
    <row r="32" spans="1:8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A7:H7"/>
  </mergeCells>
  <hyperlinks>
    <hyperlink ref="A10:G10" location="'Distrib - regím. Altas nuevas'!A1" display="Distribución por regímenes y clases de pensión. Altas nuevas de pensiones."/>
    <hyperlink ref="A11:F11" location="'Clase, sexo y edad'!A1" display="Pensiones en vigor por clase, sexo y grupos de edad. Total sistema."/>
    <hyperlink ref="A12:D12" location="'Nº pens. por clases'!A1" display="Número de pensiones (por clase de pensión)"/>
    <hyperlink ref="A13:E13" location="'Importe €'!A1" display="Importe mensual de la nómina (por clase de pensión)"/>
    <hyperlink ref="A14:D14" location="'P. Media €'!A1" display="Pensión media mensual (por clase de pensión)"/>
    <hyperlink ref="A15:D15" location="'Pensiones - mínimos'!A1" display="Pensiones en vigor(complementadas a mínimos)"/>
    <hyperlink ref="A16:D16" location="'Pensión media (nuevas altas)'!A1" display="Evolución de la pensión media (nuevas altas)"/>
    <hyperlink ref="A17:H17" location="'Número pensiones (IP-J-V)'!A1" display="Número de pensiones y pensión media (Incapacidad Permanente, Jubilación y Viudedad)"/>
    <hyperlink ref="A18:G18" location="'Número pensiones (O-FM)'!A1" display="Número de pensiones y pensión media (Orfandad y Favor de Familiares)"/>
    <hyperlink ref="A19:E19" location="'Evolución y pensión media'!A1" display="Evolución del número de pensiones y de la pensión media."/>
    <hyperlink ref="A20:D20" location="'Minimos prov'!A1" display="Pensiones con complemento a mínimos."/>
    <hyperlink ref="A21:C21" location="'Altas y Bajas por Provincias'!A1" display="Altas y Bajas por provincias"/>
    <hyperlink ref="A9" location="Portada!A1" display="Portada"/>
    <hyperlink ref="A11" location="'Clase, género y edad'!A1" display="Pensiones en vigor por clase, género y grupos de edad. Total sistema."/>
  </hyperlinks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E76"/>
  <sheetViews>
    <sheetView showGridLines="0" showRowColHeaders="0" showZeros="0" showOutlineSymbols="0" zoomScaleNormal="100" workbookViewId="0">
      <selection activeCell="V1" sqref="V1"/>
    </sheetView>
  </sheetViews>
  <sheetFormatPr baseColWidth="10" defaultColWidth="11.5703125" defaultRowHeight="15.75"/>
  <cols>
    <col min="1" max="1" width="10.42578125" style="33" customWidth="1"/>
    <col min="2" max="2" width="26" style="33" customWidth="1"/>
    <col min="3" max="3" width="2" style="33" customWidth="1"/>
    <col min="4" max="4" width="12.7109375" style="33" customWidth="1"/>
    <col min="5" max="5" width="2" style="33" customWidth="1"/>
    <col min="6" max="6" width="11.5703125" style="33" customWidth="1"/>
    <col min="7" max="7" width="2" style="33" customWidth="1"/>
    <col min="8" max="8" width="10.42578125" style="33" customWidth="1"/>
    <col min="9" max="9" width="1.140625" style="33" customWidth="1"/>
    <col min="10" max="10" width="14.140625" style="33" customWidth="1"/>
    <col min="11" max="11" width="2" style="33" customWidth="1"/>
    <col min="12" max="12" width="13.7109375" style="33" customWidth="1"/>
    <col min="13" max="13" width="1.140625" style="33" customWidth="1"/>
    <col min="14" max="14" width="11.85546875" style="33" customWidth="1"/>
    <col min="15" max="15" width="2" style="33" customWidth="1"/>
    <col min="16" max="16" width="13.7109375" style="33" customWidth="1"/>
    <col min="17" max="17" width="2" style="33" customWidth="1"/>
    <col min="18" max="18" width="13.7109375" style="33" customWidth="1"/>
    <col min="19" max="19" width="2" style="33" customWidth="1"/>
    <col min="20" max="20" width="10.42578125" style="33" customWidth="1"/>
    <col min="21" max="21" width="3.28515625" style="33" customWidth="1"/>
    <col min="22" max="22" width="8.85546875" style="33" customWidth="1"/>
    <col min="23" max="27" width="11.28515625" style="34" customWidth="1"/>
    <col min="28" max="31" width="11.5703125" style="34"/>
    <col min="32" max="16384" width="11.5703125" style="33"/>
  </cols>
  <sheetData>
    <row r="1" spans="1:22" ht="65.849999999999994" customHeight="1">
      <c r="A1" s="29" t="s">
        <v>186</v>
      </c>
      <c r="B1" s="30"/>
      <c r="C1" s="31"/>
      <c r="D1" s="30"/>
      <c r="E1" s="30"/>
      <c r="F1" s="30"/>
      <c r="G1" s="30"/>
      <c r="H1" s="30"/>
      <c r="I1" s="31"/>
      <c r="J1" s="30"/>
      <c r="K1" s="32"/>
      <c r="L1" s="30"/>
      <c r="M1" s="32"/>
      <c r="N1" s="30"/>
      <c r="O1" s="31"/>
      <c r="P1" s="30"/>
      <c r="Q1" s="32"/>
      <c r="R1" s="30"/>
      <c r="S1" s="32"/>
      <c r="T1" s="30"/>
      <c r="V1" s="9" t="s">
        <v>179</v>
      </c>
    </row>
    <row r="2" spans="1:22" ht="39.950000000000003" customHeight="1">
      <c r="A2" s="29" t="s">
        <v>137</v>
      </c>
      <c r="B2" s="30"/>
      <c r="C2" s="31"/>
      <c r="D2" s="30"/>
      <c r="E2" s="30"/>
      <c r="F2" s="30"/>
      <c r="G2" s="30"/>
      <c r="H2" s="30"/>
      <c r="I2" s="31"/>
      <c r="J2" s="30"/>
      <c r="K2" s="32"/>
      <c r="L2" s="30"/>
      <c r="M2" s="32"/>
      <c r="N2" s="30"/>
      <c r="O2" s="31"/>
      <c r="P2" s="30"/>
      <c r="Q2" s="32"/>
      <c r="R2" s="30"/>
      <c r="S2" s="32"/>
      <c r="T2" s="30"/>
    </row>
    <row r="3" spans="1:22" ht="43.15" customHeight="1">
      <c r="A3" s="35" t="s">
        <v>138</v>
      </c>
      <c r="B3" s="35"/>
      <c r="C3" s="36"/>
      <c r="D3" s="35"/>
      <c r="E3" s="35"/>
      <c r="F3" s="35"/>
      <c r="G3" s="35"/>
      <c r="H3" s="35"/>
      <c r="I3" s="36"/>
      <c r="J3" s="35"/>
      <c r="K3" s="37"/>
      <c r="L3" s="35"/>
      <c r="M3" s="37"/>
      <c r="N3" s="35"/>
      <c r="O3" s="36"/>
      <c r="P3" s="35"/>
      <c r="Q3" s="37"/>
      <c r="R3" s="35"/>
      <c r="S3" s="37"/>
      <c r="T3" s="35"/>
    </row>
    <row r="4" spans="1:22" ht="27.95" customHeight="1">
      <c r="A4" s="428" t="s">
        <v>139</v>
      </c>
      <c r="B4" s="429"/>
      <c r="C4" s="38"/>
      <c r="D4" s="417" t="s">
        <v>140</v>
      </c>
      <c r="E4" s="430"/>
      <c r="F4" s="430"/>
      <c r="G4" s="430"/>
      <c r="H4" s="431"/>
      <c r="I4" s="38"/>
      <c r="J4" s="417" t="s">
        <v>49</v>
      </c>
      <c r="K4" s="430"/>
      <c r="L4" s="430"/>
      <c r="M4" s="430"/>
      <c r="N4" s="431"/>
      <c r="O4" s="38"/>
      <c r="P4" s="417" t="s">
        <v>50</v>
      </c>
      <c r="Q4" s="430"/>
      <c r="R4" s="430"/>
      <c r="S4" s="430"/>
      <c r="T4" s="431"/>
    </row>
    <row r="5" spans="1:22" ht="27.95" customHeight="1">
      <c r="A5" s="39" t="s">
        <v>141</v>
      </c>
      <c r="B5" s="40"/>
      <c r="C5" s="41"/>
      <c r="D5" s="42" t="s">
        <v>7</v>
      </c>
      <c r="E5" s="43"/>
      <c r="F5" s="42" t="s">
        <v>142</v>
      </c>
      <c r="G5" s="43"/>
      <c r="H5" s="42" t="s">
        <v>143</v>
      </c>
      <c r="I5" s="41"/>
      <c r="J5" s="42" t="s">
        <v>7</v>
      </c>
      <c r="K5" s="44"/>
      <c r="L5" s="42" t="s">
        <v>142</v>
      </c>
      <c r="M5" s="44"/>
      <c r="N5" s="42" t="s">
        <v>143</v>
      </c>
      <c r="O5" s="41"/>
      <c r="P5" s="42" t="s">
        <v>7</v>
      </c>
      <c r="Q5" s="44"/>
      <c r="R5" s="42" t="s">
        <v>142</v>
      </c>
      <c r="S5" s="44"/>
      <c r="T5" s="45" t="s">
        <v>143</v>
      </c>
    </row>
    <row r="6" spans="1:22" ht="9.9499999999999993" customHeight="1">
      <c r="A6" s="46"/>
      <c r="B6" s="46"/>
      <c r="C6" s="47"/>
      <c r="D6" s="46"/>
      <c r="F6" s="46"/>
      <c r="H6" s="46"/>
      <c r="I6" s="47"/>
      <c r="J6" s="46"/>
      <c r="K6" s="48"/>
      <c r="L6" s="46"/>
      <c r="M6" s="48"/>
      <c r="N6" s="46"/>
      <c r="O6" s="47"/>
      <c r="P6" s="46"/>
      <c r="Q6" s="48"/>
      <c r="R6" s="46"/>
      <c r="S6" s="48"/>
      <c r="T6" s="46"/>
    </row>
    <row r="7" spans="1:22" ht="18.95" customHeight="1">
      <c r="A7" s="33" t="s">
        <v>144</v>
      </c>
      <c r="B7" s="49"/>
      <c r="C7" s="50"/>
      <c r="D7" s="51">
        <v>717590</v>
      </c>
      <c r="E7" s="51"/>
      <c r="F7" s="51">
        <v>722176.45737999957</v>
      </c>
      <c r="G7" s="51"/>
      <c r="H7" s="52">
        <v>1006.3914733761612</v>
      </c>
      <c r="I7" s="50"/>
      <c r="J7" s="51">
        <v>4367325</v>
      </c>
      <c r="K7" s="53"/>
      <c r="L7" s="51">
        <v>5731196.8251999859</v>
      </c>
      <c r="M7" s="53"/>
      <c r="N7" s="52">
        <v>1312.2899773202098</v>
      </c>
      <c r="O7" s="50"/>
      <c r="P7" s="51">
        <v>1729281</v>
      </c>
      <c r="Q7" s="53"/>
      <c r="R7" s="51">
        <v>1341230.2365000001</v>
      </c>
      <c r="S7" s="53"/>
      <c r="T7" s="52">
        <v>775.59993806674561</v>
      </c>
      <c r="U7" s="54"/>
      <c r="V7" s="54"/>
    </row>
    <row r="8" spans="1:22" ht="27.95" customHeight="1">
      <c r="A8" s="33" t="s">
        <v>145</v>
      </c>
      <c r="B8" s="49"/>
      <c r="C8" s="50"/>
      <c r="D8" s="51">
        <v>117414</v>
      </c>
      <c r="E8" s="51"/>
      <c r="F8" s="51">
        <v>88143.195529999954</v>
      </c>
      <c r="G8" s="51"/>
      <c r="H8" s="52">
        <v>750.70430723763741</v>
      </c>
      <c r="I8" s="50"/>
      <c r="J8" s="51">
        <v>1307335</v>
      </c>
      <c r="K8" s="53"/>
      <c r="L8" s="51">
        <v>1018402.5094800009</v>
      </c>
      <c r="M8" s="53"/>
      <c r="N8" s="52">
        <v>778.99123750224771</v>
      </c>
      <c r="O8" s="50"/>
      <c r="P8" s="51">
        <v>467773</v>
      </c>
      <c r="Q8" s="53"/>
      <c r="R8" s="51">
        <v>245313.36400000003</v>
      </c>
      <c r="S8" s="53"/>
      <c r="T8" s="52">
        <v>524.428224801346</v>
      </c>
      <c r="U8" s="54"/>
      <c r="V8" s="54"/>
    </row>
    <row r="9" spans="1:22" ht="27.95" customHeight="1">
      <c r="A9" s="33" t="s">
        <v>146</v>
      </c>
      <c r="B9" s="49"/>
      <c r="C9" s="50"/>
      <c r="D9" s="51">
        <v>7114</v>
      </c>
      <c r="E9" s="51"/>
      <c r="F9" s="51">
        <v>6873.5234899999978</v>
      </c>
      <c r="G9" s="51"/>
      <c r="H9" s="52">
        <v>966.19672336238364</v>
      </c>
      <c r="I9" s="50"/>
      <c r="J9" s="51">
        <v>67749</v>
      </c>
      <c r="K9" s="53"/>
      <c r="L9" s="51">
        <v>88167.840699999957</v>
      </c>
      <c r="M9" s="53"/>
      <c r="N9" s="52">
        <v>1301.3895511372855</v>
      </c>
      <c r="O9" s="50"/>
      <c r="P9" s="51">
        <v>42174</v>
      </c>
      <c r="Q9" s="53"/>
      <c r="R9" s="51">
        <v>30414.361439999997</v>
      </c>
      <c r="S9" s="53"/>
      <c r="T9" s="52">
        <v>721.1637843220941</v>
      </c>
      <c r="U9" s="54"/>
      <c r="V9" s="54"/>
    </row>
    <row r="10" spans="1:22" ht="27.95" customHeight="1">
      <c r="A10" s="33" t="s">
        <v>147</v>
      </c>
      <c r="B10" s="49"/>
      <c r="C10" s="50"/>
      <c r="D10" s="51">
        <v>2461</v>
      </c>
      <c r="E10" s="51"/>
      <c r="F10" s="51">
        <v>3981.7339500000003</v>
      </c>
      <c r="G10" s="51"/>
      <c r="H10" s="52">
        <v>1617.9333401056481</v>
      </c>
      <c r="I10" s="50"/>
      <c r="J10" s="51">
        <v>36275</v>
      </c>
      <c r="K10" s="53"/>
      <c r="L10" s="51">
        <v>83138.265209999969</v>
      </c>
      <c r="M10" s="53"/>
      <c r="N10" s="52">
        <v>2291.8887721571318</v>
      </c>
      <c r="O10" s="50"/>
      <c r="P10" s="51">
        <v>21529</v>
      </c>
      <c r="Q10" s="53"/>
      <c r="R10" s="51">
        <v>22691.037920000002</v>
      </c>
      <c r="S10" s="53"/>
      <c r="T10" s="52">
        <v>1053.9754712248596</v>
      </c>
      <c r="U10" s="54"/>
      <c r="V10" s="54"/>
    </row>
    <row r="11" spans="1:22" ht="27.95" customHeight="1">
      <c r="A11" s="33" t="s">
        <v>148</v>
      </c>
      <c r="B11" s="49"/>
      <c r="C11" s="50"/>
      <c r="D11" s="51">
        <v>85118</v>
      </c>
      <c r="E11" s="51"/>
      <c r="F11" s="51">
        <v>97118.671999999962</v>
      </c>
      <c r="G11" s="51"/>
      <c r="H11" s="52">
        <v>1140.9886510491312</v>
      </c>
      <c r="I11" s="50"/>
      <c r="J11" s="51">
        <v>53156</v>
      </c>
      <c r="K11" s="53"/>
      <c r="L11" s="51">
        <v>65479.373819999986</v>
      </c>
      <c r="M11" s="53"/>
      <c r="N11" s="52">
        <v>1231.8341075325454</v>
      </c>
      <c r="O11" s="50"/>
      <c r="P11" s="51">
        <v>53494</v>
      </c>
      <c r="Q11" s="53"/>
      <c r="R11" s="51">
        <v>47857.399899999982</v>
      </c>
      <c r="S11" s="53"/>
      <c r="T11" s="52">
        <v>894.63117172019258</v>
      </c>
      <c r="U11" s="54"/>
      <c r="V11" s="54"/>
    </row>
    <row r="12" spans="1:22" ht="27.95" customHeight="1">
      <c r="A12" s="33" t="s">
        <v>149</v>
      </c>
      <c r="B12" s="49"/>
      <c r="C12" s="50"/>
      <c r="D12" s="51">
        <v>11951</v>
      </c>
      <c r="E12" s="51"/>
      <c r="F12" s="51">
        <v>13287.589019999999</v>
      </c>
      <c r="G12" s="51"/>
      <c r="H12" s="52">
        <v>1111.839094636432</v>
      </c>
      <c r="I12" s="50"/>
      <c r="J12" s="51">
        <v>10639</v>
      </c>
      <c r="K12" s="53"/>
      <c r="L12" s="51">
        <v>17962.221239999988</v>
      </c>
      <c r="M12" s="53"/>
      <c r="N12" s="52">
        <v>1688.3373662938234</v>
      </c>
      <c r="O12" s="50"/>
      <c r="P12" s="51">
        <v>10836</v>
      </c>
      <c r="Q12" s="53"/>
      <c r="R12" s="51">
        <v>12517.692010000004</v>
      </c>
      <c r="S12" s="53"/>
      <c r="T12" s="52">
        <v>1155.1949067921746</v>
      </c>
      <c r="U12" s="54"/>
      <c r="V12" s="54"/>
    </row>
    <row r="13" spans="1:22" ht="27.95" customHeight="1">
      <c r="A13" s="33" t="s">
        <v>150</v>
      </c>
      <c r="B13" s="49"/>
      <c r="C13" s="50"/>
      <c r="D13" s="51">
        <v>6134</v>
      </c>
      <c r="E13" s="51"/>
      <c r="F13" s="51">
        <v>2527.5514499999986</v>
      </c>
      <c r="G13" s="51"/>
      <c r="H13" s="52">
        <v>412.05599119660889</v>
      </c>
      <c r="I13" s="50"/>
      <c r="J13" s="51">
        <v>245752</v>
      </c>
      <c r="K13" s="53"/>
      <c r="L13" s="51">
        <v>98895.576120000012</v>
      </c>
      <c r="M13" s="53"/>
      <c r="N13" s="52">
        <v>402.42022901136113</v>
      </c>
      <c r="O13" s="50"/>
      <c r="P13" s="51">
        <v>21870</v>
      </c>
      <c r="Q13" s="53"/>
      <c r="R13" s="51">
        <v>8973.0497299999988</v>
      </c>
      <c r="S13" s="53"/>
      <c r="T13" s="52">
        <v>410.29033973479648</v>
      </c>
      <c r="U13" s="54"/>
      <c r="V13" s="54"/>
    </row>
    <row r="14" spans="1:22" ht="16.149999999999999" customHeight="1">
      <c r="B14" s="49"/>
      <c r="C14" s="50"/>
      <c r="D14" s="51"/>
      <c r="E14" s="51"/>
      <c r="F14" s="51"/>
      <c r="G14" s="51"/>
      <c r="H14" s="52"/>
      <c r="I14" s="50"/>
      <c r="J14" s="51"/>
      <c r="K14" s="53"/>
      <c r="L14" s="51"/>
      <c r="M14" s="53"/>
      <c r="N14" s="52"/>
      <c r="O14" s="50"/>
      <c r="P14" s="51"/>
      <c r="Q14" s="53"/>
      <c r="R14" s="51"/>
      <c r="S14" s="53"/>
      <c r="T14" s="52"/>
    </row>
    <row r="15" spans="1:22" s="34" customFormat="1" ht="19.5" customHeight="1">
      <c r="A15" s="55" t="s">
        <v>151</v>
      </c>
      <c r="B15" s="56"/>
      <c r="C15" s="57"/>
      <c r="D15" s="56">
        <v>947782</v>
      </c>
      <c r="E15" s="56"/>
      <c r="F15" s="56">
        <v>934108.72281999921</v>
      </c>
      <c r="G15" s="56"/>
      <c r="H15" s="58">
        <v>985.57339432485446</v>
      </c>
      <c r="I15" s="57"/>
      <c r="J15" s="56">
        <v>6088231</v>
      </c>
      <c r="K15" s="59"/>
      <c r="L15" s="56">
        <v>7103242.6117699826</v>
      </c>
      <c r="M15" s="59"/>
      <c r="N15" s="58">
        <v>1166.7170006804904</v>
      </c>
      <c r="O15" s="57"/>
      <c r="P15" s="56">
        <v>2346957</v>
      </c>
      <c r="Q15" s="59"/>
      <c r="R15" s="56">
        <v>1708997.1415000025</v>
      </c>
      <c r="S15" s="59"/>
      <c r="T15" s="58">
        <v>728.17573628319667</v>
      </c>
      <c r="U15" s="33"/>
      <c r="V15" s="33"/>
    </row>
    <row r="16" spans="1:22" ht="13.9" customHeight="1">
      <c r="A16" s="29"/>
      <c r="B16" s="30"/>
      <c r="C16" s="31"/>
      <c r="D16" s="30"/>
      <c r="E16" s="30"/>
      <c r="F16" s="30"/>
      <c r="G16" s="30"/>
      <c r="H16" s="30"/>
      <c r="I16" s="31"/>
      <c r="J16" s="30"/>
      <c r="K16" s="32"/>
      <c r="L16" s="30"/>
      <c r="M16" s="32"/>
      <c r="N16" s="30"/>
      <c r="O16" s="31"/>
      <c r="P16" s="30"/>
      <c r="Q16" s="32"/>
      <c r="R16" s="30"/>
      <c r="S16" s="32"/>
      <c r="T16" s="30"/>
    </row>
    <row r="17" spans="1:22" s="34" customFormat="1" ht="50.25" customHeight="1">
      <c r="A17" s="432"/>
      <c r="B17" s="432"/>
      <c r="C17" s="60"/>
      <c r="D17" s="61" t="s">
        <v>132</v>
      </c>
      <c r="E17" s="61"/>
      <c r="F17" s="61" t="s">
        <v>132</v>
      </c>
      <c r="G17" s="61"/>
      <c r="H17" s="61" t="s">
        <v>132</v>
      </c>
      <c r="I17" s="61"/>
      <c r="J17" s="61" t="s">
        <v>132</v>
      </c>
      <c r="K17" s="61"/>
      <c r="L17" s="61" t="s">
        <v>132</v>
      </c>
      <c r="M17" s="61"/>
      <c r="N17" s="61" t="s">
        <v>132</v>
      </c>
      <c r="O17" s="61"/>
      <c r="P17" s="61" t="s">
        <v>132</v>
      </c>
      <c r="Q17" s="61"/>
      <c r="R17" s="61" t="s">
        <v>132</v>
      </c>
      <c r="S17" s="61"/>
      <c r="T17" s="61" t="s">
        <v>132</v>
      </c>
      <c r="U17" s="33"/>
      <c r="V17" s="33"/>
    </row>
    <row r="18" spans="1:22" s="34" customFormat="1" ht="9.9499999999999993" customHeight="1">
      <c r="A18" s="427"/>
      <c r="B18" s="427"/>
      <c r="C18" s="35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33"/>
      <c r="V18" s="33"/>
    </row>
    <row r="19" spans="1:22" s="34" customFormat="1" ht="27.95" customHeight="1">
      <c r="A19" s="423" t="s">
        <v>139</v>
      </c>
      <c r="B19" s="424"/>
      <c r="C19" s="38"/>
      <c r="D19" s="417" t="s">
        <v>107</v>
      </c>
      <c r="E19" s="418"/>
      <c r="F19" s="418"/>
      <c r="G19" s="418"/>
      <c r="H19" s="419"/>
      <c r="I19" s="38"/>
      <c r="J19" s="417" t="s">
        <v>108</v>
      </c>
      <c r="K19" s="418"/>
      <c r="L19" s="418"/>
      <c r="M19" s="418"/>
      <c r="N19" s="419"/>
      <c r="O19" s="38"/>
      <c r="P19" s="417" t="s">
        <v>152</v>
      </c>
      <c r="Q19" s="418"/>
      <c r="R19" s="418"/>
      <c r="S19" s="418"/>
      <c r="T19" s="419"/>
      <c r="U19" s="33"/>
      <c r="V19" s="63"/>
    </row>
    <row r="20" spans="1:22" s="34" customFormat="1" ht="27.95" customHeight="1">
      <c r="A20" s="385" t="s">
        <v>141</v>
      </c>
      <c r="B20" s="40"/>
      <c r="C20" s="41"/>
      <c r="D20" s="42" t="s">
        <v>7</v>
      </c>
      <c r="E20" s="43"/>
      <c r="F20" s="42" t="s">
        <v>142</v>
      </c>
      <c r="G20" s="43"/>
      <c r="H20" s="42" t="s">
        <v>143</v>
      </c>
      <c r="I20" s="41"/>
      <c r="J20" s="42" t="s">
        <v>7</v>
      </c>
      <c r="K20" s="44"/>
      <c r="L20" s="42" t="s">
        <v>142</v>
      </c>
      <c r="M20" s="44"/>
      <c r="N20" s="42" t="s">
        <v>143</v>
      </c>
      <c r="O20" s="41"/>
      <c r="P20" s="42" t="s">
        <v>7</v>
      </c>
      <c r="Q20" s="44"/>
      <c r="R20" s="42" t="s">
        <v>142</v>
      </c>
      <c r="S20" s="44"/>
      <c r="T20" s="45" t="s">
        <v>143</v>
      </c>
      <c r="U20" s="33"/>
      <c r="V20" s="33"/>
    </row>
    <row r="21" spans="1:22" s="34" customFormat="1" ht="9.9499999999999993" customHeight="1">
      <c r="A21" s="425"/>
      <c r="B21" s="425"/>
      <c r="C21" s="47"/>
      <c r="D21" s="46"/>
      <c r="E21" s="33"/>
      <c r="F21" s="46"/>
      <c r="G21" s="33"/>
      <c r="H21" s="46"/>
      <c r="I21" s="47"/>
      <c r="J21" s="46"/>
      <c r="K21" s="48"/>
      <c r="L21" s="46"/>
      <c r="M21" s="48"/>
      <c r="N21" s="46"/>
      <c r="O21" s="47"/>
      <c r="P21" s="61"/>
      <c r="Q21" s="64"/>
      <c r="R21" s="61"/>
      <c r="S21" s="64"/>
      <c r="T21" s="61"/>
      <c r="U21" s="33"/>
      <c r="V21" s="33"/>
    </row>
    <row r="22" spans="1:22" s="34" customFormat="1" ht="19.5" customHeight="1">
      <c r="A22" s="33" t="s">
        <v>144</v>
      </c>
      <c r="B22" s="49"/>
      <c r="C22" s="50"/>
      <c r="D22" s="51">
        <v>256014</v>
      </c>
      <c r="E22" s="51"/>
      <c r="F22" s="51">
        <v>108218.60644</v>
      </c>
      <c r="G22" s="51"/>
      <c r="H22" s="52">
        <v>422.70581468200959</v>
      </c>
      <c r="I22" s="50"/>
      <c r="J22" s="51">
        <v>30559</v>
      </c>
      <c r="K22" s="53"/>
      <c r="L22" s="51">
        <v>18778.113390000013</v>
      </c>
      <c r="M22" s="53"/>
      <c r="N22" s="52">
        <v>614.48716875552248</v>
      </c>
      <c r="O22" s="50"/>
      <c r="P22" s="51">
        <v>7100769</v>
      </c>
      <c r="Q22" s="53"/>
      <c r="R22" s="51">
        <v>7921600.2389099821</v>
      </c>
      <c r="S22" s="53"/>
      <c r="T22" s="52">
        <v>1115.5975132989092</v>
      </c>
      <c r="U22" s="33"/>
      <c r="V22" s="65"/>
    </row>
    <row r="23" spans="1:22" s="34" customFormat="1" ht="27.95" customHeight="1">
      <c r="A23" s="33" t="s">
        <v>145</v>
      </c>
      <c r="B23" s="49"/>
      <c r="C23" s="50"/>
      <c r="D23" s="51">
        <v>64034</v>
      </c>
      <c r="E23" s="51"/>
      <c r="F23" s="51">
        <v>21922.637470000012</v>
      </c>
      <c r="G23" s="51"/>
      <c r="H23" s="52">
        <v>342.35933207358613</v>
      </c>
      <c r="I23" s="50"/>
      <c r="J23" s="51">
        <v>9868</v>
      </c>
      <c r="K23" s="53"/>
      <c r="L23" s="51">
        <v>4606.6544300000005</v>
      </c>
      <c r="M23" s="53"/>
      <c r="N23" s="52">
        <v>466.82756688285372</v>
      </c>
      <c r="O23" s="50"/>
      <c r="P23" s="51">
        <v>1966424</v>
      </c>
      <c r="Q23" s="53"/>
      <c r="R23" s="51">
        <v>1378388.3609099993</v>
      </c>
      <c r="S23" s="53"/>
      <c r="T23" s="52">
        <v>700.96192932449935</v>
      </c>
      <c r="U23" s="33"/>
      <c r="V23" s="65"/>
    </row>
    <row r="24" spans="1:22" s="34" customFormat="1" ht="27.95" customHeight="1">
      <c r="A24" s="33" t="s">
        <v>146</v>
      </c>
      <c r="B24" s="49"/>
      <c r="C24" s="50"/>
      <c r="D24" s="51">
        <v>4944</v>
      </c>
      <c r="E24" s="51"/>
      <c r="F24" s="51">
        <v>2404.2424800000003</v>
      </c>
      <c r="G24" s="51"/>
      <c r="H24" s="52">
        <v>486.29500000000007</v>
      </c>
      <c r="I24" s="50"/>
      <c r="J24" s="51">
        <v>1168</v>
      </c>
      <c r="K24" s="53"/>
      <c r="L24" s="51">
        <v>729.03600999999992</v>
      </c>
      <c r="M24" s="53"/>
      <c r="N24" s="52">
        <v>624.1746660958903</v>
      </c>
      <c r="O24" s="50"/>
      <c r="P24" s="51">
        <v>123149</v>
      </c>
      <c r="Q24" s="53"/>
      <c r="R24" s="51">
        <v>128589.0041199999</v>
      </c>
      <c r="S24" s="53"/>
      <c r="T24" s="52">
        <v>1044.1741639802183</v>
      </c>
      <c r="U24" s="33"/>
      <c r="V24" s="65"/>
    </row>
    <row r="25" spans="1:22" s="34" customFormat="1" ht="27.95" customHeight="1">
      <c r="A25" s="33" t="s">
        <v>147</v>
      </c>
      <c r="B25" s="49"/>
      <c r="C25" s="50"/>
      <c r="D25" s="51">
        <v>1972</v>
      </c>
      <c r="E25" s="51"/>
      <c r="F25" s="51">
        <v>1399.2848000000004</v>
      </c>
      <c r="G25" s="51"/>
      <c r="H25" s="52">
        <v>709.57647058823545</v>
      </c>
      <c r="I25" s="50"/>
      <c r="J25" s="51">
        <v>596</v>
      </c>
      <c r="K25" s="53"/>
      <c r="L25" s="51">
        <v>570.39744999999971</v>
      </c>
      <c r="M25" s="53"/>
      <c r="N25" s="52">
        <v>957.04270134228136</v>
      </c>
      <c r="O25" s="50"/>
      <c r="P25" s="51">
        <v>62833</v>
      </c>
      <c r="Q25" s="53"/>
      <c r="R25" s="51">
        <v>111780.71933000008</v>
      </c>
      <c r="S25" s="53"/>
      <c r="T25" s="52">
        <v>1779.0129283974993</v>
      </c>
      <c r="U25" s="33"/>
      <c r="V25" s="65"/>
    </row>
    <row r="26" spans="1:22" s="34" customFormat="1" ht="27.95" customHeight="1">
      <c r="A26" s="33" t="s">
        <v>148</v>
      </c>
      <c r="B26" s="49"/>
      <c r="C26" s="50"/>
      <c r="D26" s="51">
        <v>11356</v>
      </c>
      <c r="E26" s="51"/>
      <c r="F26" s="51">
        <v>4841.9678100000028</v>
      </c>
      <c r="G26" s="51"/>
      <c r="H26" s="52">
        <v>426.37969443466028</v>
      </c>
      <c r="I26" s="50"/>
      <c r="J26" s="51">
        <v>562</v>
      </c>
      <c r="K26" s="53"/>
      <c r="L26" s="51">
        <v>528.24178000000006</v>
      </c>
      <c r="M26" s="53"/>
      <c r="N26" s="52">
        <v>939.93199288256233</v>
      </c>
      <c r="O26" s="50"/>
      <c r="P26" s="51">
        <v>203686</v>
      </c>
      <c r="Q26" s="53"/>
      <c r="R26" s="51">
        <v>215825.65531000003</v>
      </c>
      <c r="S26" s="53"/>
      <c r="T26" s="52">
        <v>1059.5998512907124</v>
      </c>
      <c r="U26" s="33"/>
      <c r="V26" s="65"/>
    </row>
    <row r="27" spans="1:22" s="34" customFormat="1" ht="27.95" customHeight="1">
      <c r="A27" s="33" t="s">
        <v>149</v>
      </c>
      <c r="B27" s="49"/>
      <c r="C27" s="50"/>
      <c r="D27" s="51">
        <v>1104</v>
      </c>
      <c r="E27" s="51"/>
      <c r="F27" s="51">
        <v>833.53929000000005</v>
      </c>
      <c r="G27" s="51"/>
      <c r="H27" s="52">
        <v>755.01747282608699</v>
      </c>
      <c r="I27" s="50"/>
      <c r="J27" s="51">
        <v>205</v>
      </c>
      <c r="K27" s="53"/>
      <c r="L27" s="51">
        <v>243.93609999999998</v>
      </c>
      <c r="M27" s="53"/>
      <c r="N27" s="52">
        <v>1189.9321951219511</v>
      </c>
      <c r="O27" s="50"/>
      <c r="P27" s="51">
        <v>34735</v>
      </c>
      <c r="Q27" s="53"/>
      <c r="R27" s="51">
        <v>44844.977659999982</v>
      </c>
      <c r="S27" s="53"/>
      <c r="T27" s="52">
        <v>1291.0602464373105</v>
      </c>
      <c r="U27" s="33"/>
      <c r="V27" s="65"/>
    </row>
    <row r="28" spans="1:22" s="34" customFormat="1" ht="27.95" customHeight="1">
      <c r="A28" s="33" t="s">
        <v>150</v>
      </c>
      <c r="B28" s="49"/>
      <c r="C28" s="50"/>
      <c r="D28" s="51"/>
      <c r="E28" s="51"/>
      <c r="F28" s="51"/>
      <c r="G28" s="51"/>
      <c r="H28" s="52"/>
      <c r="I28" s="50"/>
      <c r="J28" s="51"/>
      <c r="K28" s="53"/>
      <c r="L28" s="51"/>
      <c r="M28" s="53"/>
      <c r="N28" s="52"/>
      <c r="O28" s="50"/>
      <c r="P28" s="51">
        <v>273756</v>
      </c>
      <c r="Q28" s="53"/>
      <c r="R28" s="51">
        <v>110396.17730000001</v>
      </c>
      <c r="S28" s="53"/>
      <c r="T28" s="52">
        <v>403.26486834991749</v>
      </c>
      <c r="U28" s="33"/>
      <c r="V28" s="65"/>
    </row>
    <row r="29" spans="1:22" s="34" customFormat="1" ht="16.149999999999999" customHeight="1">
      <c r="A29" s="33"/>
      <c r="B29" s="49"/>
      <c r="C29" s="50"/>
      <c r="D29" s="51"/>
      <c r="E29" s="51"/>
      <c r="F29" s="51"/>
      <c r="G29" s="51"/>
      <c r="H29" s="52"/>
      <c r="I29" s="50"/>
      <c r="J29" s="51"/>
      <c r="K29" s="53"/>
      <c r="L29" s="51"/>
      <c r="M29" s="53"/>
      <c r="N29" s="52"/>
      <c r="O29" s="50"/>
      <c r="P29" s="51"/>
      <c r="Q29" s="53"/>
      <c r="R29" s="51"/>
      <c r="S29" s="53"/>
      <c r="T29" s="52"/>
      <c r="U29" s="33"/>
      <c r="V29" s="65"/>
    </row>
    <row r="30" spans="1:22" s="34" customFormat="1" ht="24" customHeight="1">
      <c r="A30" s="66" t="s">
        <v>151</v>
      </c>
      <c r="B30" s="67"/>
      <c r="C30" s="57"/>
      <c r="D30" s="67">
        <v>339424</v>
      </c>
      <c r="E30" s="67"/>
      <c r="F30" s="67">
        <v>139620.2782899999</v>
      </c>
      <c r="G30" s="67"/>
      <c r="H30" s="68">
        <v>411.34474371287803</v>
      </c>
      <c r="I30" s="57"/>
      <c r="J30" s="67">
        <v>42958</v>
      </c>
      <c r="K30" s="69"/>
      <c r="L30" s="67">
        <v>25456.379160000004</v>
      </c>
      <c r="M30" s="69"/>
      <c r="N30" s="68">
        <v>592.5876241910704</v>
      </c>
      <c r="O30" s="57"/>
      <c r="P30" s="67">
        <v>9765352</v>
      </c>
      <c r="Q30" s="69"/>
      <c r="R30" s="67">
        <v>9911425.1335399821</v>
      </c>
      <c r="S30" s="69"/>
      <c r="T30" s="68">
        <v>1014.958307036959</v>
      </c>
      <c r="U30" s="33"/>
      <c r="V30" s="65"/>
    </row>
    <row r="31" spans="1:22" ht="9.9499999999999993" customHeight="1">
      <c r="A31" s="426"/>
      <c r="B31" s="426"/>
      <c r="C31" s="50"/>
      <c r="D31" s="70"/>
      <c r="E31" s="70"/>
      <c r="F31" s="70"/>
      <c r="G31" s="70"/>
      <c r="H31" s="70"/>
      <c r="I31" s="50"/>
      <c r="J31" s="70"/>
      <c r="K31" s="70"/>
      <c r="L31" s="70"/>
      <c r="M31" s="70"/>
      <c r="N31" s="70"/>
      <c r="O31" s="50"/>
      <c r="P31" s="70"/>
      <c r="Q31" s="70"/>
      <c r="R31" s="70"/>
      <c r="S31" s="70"/>
      <c r="T31" s="70"/>
    </row>
    <row r="32" spans="1:22" ht="50.1" customHeight="1">
      <c r="A32" s="413"/>
      <c r="B32" s="413"/>
      <c r="C32" s="71"/>
      <c r="D32" s="61" t="s">
        <v>132</v>
      </c>
      <c r="E32" s="61"/>
      <c r="F32" s="61" t="s">
        <v>132</v>
      </c>
      <c r="G32" s="61"/>
      <c r="H32" s="61" t="s">
        <v>132</v>
      </c>
      <c r="I32" s="72"/>
      <c r="J32" s="61" t="s">
        <v>132</v>
      </c>
      <c r="K32" s="61"/>
      <c r="L32" s="61" t="s">
        <v>132</v>
      </c>
      <c r="M32" s="61"/>
      <c r="N32" s="61" t="s">
        <v>132</v>
      </c>
      <c r="O32" s="61"/>
      <c r="P32" s="61" t="s">
        <v>132</v>
      </c>
      <c r="Q32" s="61"/>
      <c r="R32" s="61" t="s">
        <v>132</v>
      </c>
      <c r="S32" s="61"/>
      <c r="T32" s="61" t="s">
        <v>132</v>
      </c>
    </row>
    <row r="33" spans="1:20" ht="68.099999999999994" customHeight="1">
      <c r="A33" s="29" t="s">
        <v>153</v>
      </c>
      <c r="B33" s="29"/>
      <c r="C33" s="73"/>
      <c r="D33" s="74"/>
      <c r="E33" s="74"/>
      <c r="F33" s="74"/>
      <c r="G33" s="74"/>
      <c r="H33" s="74"/>
      <c r="I33" s="73"/>
      <c r="J33" s="74"/>
      <c r="K33" s="74"/>
      <c r="L33" s="74"/>
      <c r="M33" s="74"/>
      <c r="N33" s="74"/>
      <c r="O33" s="73"/>
      <c r="P33" s="74"/>
      <c r="Q33" s="74"/>
      <c r="R33" s="74"/>
      <c r="S33" s="74"/>
      <c r="T33" s="74"/>
    </row>
    <row r="34" spans="1:20" ht="27.95" customHeight="1">
      <c r="A34" s="75" t="s">
        <v>187</v>
      </c>
      <c r="B34" s="29"/>
      <c r="C34" s="73"/>
      <c r="D34" s="74"/>
      <c r="E34" s="74"/>
      <c r="F34" s="74"/>
      <c r="G34" s="74"/>
      <c r="H34" s="74"/>
      <c r="I34" s="73"/>
      <c r="J34" s="74"/>
      <c r="K34" s="74"/>
      <c r="L34" s="74"/>
      <c r="M34" s="74"/>
      <c r="N34" s="74"/>
      <c r="O34" s="73"/>
      <c r="P34" s="74"/>
      <c r="Q34" s="74"/>
      <c r="R34" s="74"/>
      <c r="S34" s="74"/>
      <c r="T34" s="74"/>
    </row>
    <row r="35" spans="1:20" ht="24.95" customHeight="1">
      <c r="A35" s="414"/>
      <c r="B35" s="414"/>
      <c r="C35" s="36"/>
      <c r="D35" s="35"/>
      <c r="E35" s="35"/>
      <c r="F35" s="35"/>
      <c r="G35" s="35"/>
      <c r="H35" s="35"/>
      <c r="I35" s="36"/>
      <c r="J35" s="35"/>
      <c r="K35" s="37"/>
      <c r="L35" s="35"/>
      <c r="M35" s="37"/>
      <c r="N35" s="35"/>
      <c r="O35" s="36"/>
      <c r="P35" s="35"/>
      <c r="Q35" s="37"/>
      <c r="R35" s="35"/>
      <c r="S35" s="37"/>
      <c r="T35" s="35"/>
    </row>
    <row r="36" spans="1:20" ht="27.95" customHeight="1">
      <c r="A36" s="415" t="s">
        <v>155</v>
      </c>
      <c r="B36" s="416"/>
      <c r="C36" s="383"/>
      <c r="D36" s="417" t="s">
        <v>154</v>
      </c>
      <c r="E36" s="418"/>
      <c r="F36" s="418"/>
      <c r="G36" s="418"/>
      <c r="H36" s="419"/>
      <c r="I36" s="76"/>
      <c r="J36" s="417" t="s">
        <v>151</v>
      </c>
      <c r="K36" s="418"/>
      <c r="L36" s="418"/>
      <c r="M36" s="418"/>
      <c r="N36" s="419"/>
      <c r="O36" s="76"/>
      <c r="P36" s="420" t="s">
        <v>180</v>
      </c>
      <c r="Q36" s="421"/>
      <c r="R36" s="421"/>
      <c r="S36" s="421"/>
      <c r="T36" s="422"/>
    </row>
    <row r="37" spans="1:20" ht="27.95" customHeight="1">
      <c r="A37" s="416" t="s">
        <v>155</v>
      </c>
      <c r="B37" s="416"/>
      <c r="C37" s="384"/>
      <c r="D37" s="42" t="s">
        <v>7</v>
      </c>
      <c r="E37" s="43"/>
      <c r="F37" s="42"/>
      <c r="G37" s="43"/>
      <c r="H37" s="42" t="s">
        <v>143</v>
      </c>
      <c r="I37" s="41"/>
      <c r="J37" s="42" t="s">
        <v>7</v>
      </c>
      <c r="K37" s="44"/>
      <c r="L37" s="42"/>
      <c r="M37" s="44"/>
      <c r="N37" s="42" t="s">
        <v>143</v>
      </c>
      <c r="O37" s="41"/>
      <c r="P37" s="42" t="s">
        <v>7</v>
      </c>
      <c r="Q37" s="44"/>
      <c r="R37" s="42"/>
      <c r="S37" s="44"/>
      <c r="T37" s="45" t="s">
        <v>143</v>
      </c>
    </row>
    <row r="38" spans="1:20" ht="9.9499999999999993" customHeight="1">
      <c r="A38" s="411"/>
      <c r="B38" s="411"/>
      <c r="C38" s="47"/>
      <c r="D38" s="61"/>
      <c r="E38" s="62"/>
      <c r="F38" s="61"/>
      <c r="G38" s="62"/>
      <c r="H38" s="61"/>
      <c r="I38" s="47"/>
      <c r="J38" s="61"/>
      <c r="K38" s="62"/>
      <c r="L38" s="61"/>
      <c r="M38" s="62"/>
      <c r="N38" s="61"/>
      <c r="O38" s="47"/>
      <c r="P38" s="61"/>
      <c r="Q38" s="62"/>
      <c r="R38" s="61"/>
      <c r="S38" s="62"/>
      <c r="T38" s="61"/>
    </row>
    <row r="39" spans="1:20" ht="18" customHeight="1">
      <c r="A39" s="33" t="s">
        <v>48</v>
      </c>
      <c r="C39" s="47"/>
      <c r="D39" s="77">
        <v>3987</v>
      </c>
      <c r="E39" s="78"/>
      <c r="F39" s="77"/>
      <c r="H39" s="54">
        <v>1023.6805944319037</v>
      </c>
      <c r="I39" s="47"/>
      <c r="J39" s="77">
        <v>5189</v>
      </c>
      <c r="K39" s="77"/>
      <c r="L39" s="77"/>
      <c r="N39" s="54">
        <v>984.18195606089807</v>
      </c>
      <c r="O39" s="47"/>
      <c r="P39" s="54">
        <v>76.835613798419729</v>
      </c>
      <c r="Q39" s="54"/>
      <c r="R39" s="54"/>
      <c r="S39" s="54"/>
      <c r="T39" s="54">
        <v>104.01334713847992</v>
      </c>
    </row>
    <row r="40" spans="1:20" ht="9.9499999999999993" customHeight="1">
      <c r="C40" s="47"/>
      <c r="D40" s="77"/>
      <c r="E40" s="78"/>
      <c r="F40" s="77"/>
      <c r="H40" s="54"/>
      <c r="I40" s="47"/>
      <c r="J40" s="77"/>
      <c r="K40" s="77"/>
      <c r="L40" s="77"/>
      <c r="N40" s="54"/>
      <c r="O40" s="47"/>
      <c r="P40" s="54"/>
      <c r="Q40" s="54"/>
      <c r="R40" s="54"/>
      <c r="S40" s="54"/>
      <c r="T40" s="54"/>
    </row>
    <row r="41" spans="1:20" ht="18" customHeight="1">
      <c r="A41" s="33" t="s">
        <v>49</v>
      </c>
      <c r="C41" s="47"/>
      <c r="D41" s="77">
        <v>17025</v>
      </c>
      <c r="E41" s="78"/>
      <c r="F41" s="77"/>
      <c r="H41" s="54">
        <v>1517.6436223201172</v>
      </c>
      <c r="I41" s="47"/>
      <c r="J41" s="77">
        <v>21243</v>
      </c>
      <c r="K41" s="77"/>
      <c r="L41" s="77"/>
      <c r="N41" s="54">
        <v>1396.1167594030971</v>
      </c>
      <c r="O41" s="47"/>
      <c r="P41" s="54">
        <v>80.144047450925015</v>
      </c>
      <c r="Q41" s="54"/>
      <c r="R41" s="54"/>
      <c r="S41" s="54"/>
      <c r="T41" s="54">
        <v>108.70463463019944</v>
      </c>
    </row>
    <row r="42" spans="1:20" ht="9.9499999999999993" customHeight="1">
      <c r="A42" s="412"/>
      <c r="B42" s="412"/>
      <c r="C42" s="79"/>
      <c r="D42" s="80"/>
      <c r="E42" s="80"/>
      <c r="F42" s="80"/>
      <c r="G42" s="80"/>
      <c r="H42" s="80"/>
      <c r="I42" s="79"/>
      <c r="J42" s="81"/>
      <c r="K42" s="82"/>
      <c r="L42" s="81"/>
      <c r="M42" s="82"/>
      <c r="N42" s="81"/>
      <c r="O42" s="79"/>
      <c r="P42" s="83"/>
      <c r="Q42" s="84"/>
      <c r="R42" s="83"/>
      <c r="S42" s="84"/>
      <c r="T42" s="83"/>
    </row>
    <row r="43" spans="1:20">
      <c r="A43" s="61"/>
      <c r="B43" s="61"/>
      <c r="C43" s="85"/>
      <c r="D43" s="85"/>
      <c r="E43" s="85"/>
      <c r="F43" s="85"/>
      <c r="G43" s="85"/>
      <c r="H43" s="85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44" spans="1:20">
      <c r="C44" s="52"/>
      <c r="D44" s="54"/>
      <c r="E44" s="54"/>
      <c r="F44" s="54"/>
      <c r="G44" s="54"/>
      <c r="H44" s="54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</row>
    <row r="45" spans="1:20">
      <c r="C45" s="52"/>
      <c r="D45" s="52"/>
      <c r="E45" s="52"/>
      <c r="F45" s="52"/>
      <c r="G45" s="52"/>
      <c r="H45" s="52"/>
      <c r="P45" s="86"/>
    </row>
    <row r="46" spans="1:20">
      <c r="C46" s="52"/>
      <c r="D46" s="52"/>
      <c r="E46" s="52"/>
      <c r="F46" s="52"/>
      <c r="G46" s="52"/>
      <c r="H46" s="52"/>
    </row>
    <row r="47" spans="1:20">
      <c r="C47" s="52"/>
      <c r="D47" s="52"/>
      <c r="E47" s="52"/>
      <c r="F47" s="52"/>
      <c r="G47" s="52"/>
      <c r="H47" s="52"/>
    </row>
    <row r="48" spans="1:20">
      <c r="C48" s="52"/>
      <c r="D48" s="52"/>
      <c r="E48" s="52"/>
      <c r="F48" s="52"/>
      <c r="G48" s="52"/>
      <c r="H48" s="52"/>
    </row>
    <row r="49" spans="3:8">
      <c r="C49" s="52"/>
      <c r="D49" s="52"/>
      <c r="E49" s="52"/>
      <c r="F49" s="52"/>
      <c r="G49" s="52"/>
      <c r="H49" s="52"/>
    </row>
    <row r="50" spans="3:8">
      <c r="C50" s="52"/>
      <c r="D50" s="52"/>
      <c r="E50" s="52"/>
      <c r="F50" s="52"/>
      <c r="G50" s="52"/>
      <c r="H50" s="52"/>
    </row>
    <row r="51" spans="3:8">
      <c r="C51" s="52"/>
      <c r="D51" s="52"/>
      <c r="E51" s="52"/>
      <c r="F51" s="52"/>
      <c r="G51" s="52"/>
      <c r="H51" s="52"/>
    </row>
    <row r="52" spans="3:8">
      <c r="C52" s="52"/>
      <c r="D52" s="52"/>
      <c r="E52" s="52"/>
      <c r="F52" s="52"/>
      <c r="G52" s="52"/>
      <c r="H52" s="52"/>
    </row>
    <row r="53" spans="3:8">
      <c r="C53" s="52"/>
      <c r="D53" s="52"/>
      <c r="E53" s="52"/>
      <c r="F53" s="52"/>
      <c r="G53" s="52"/>
      <c r="H53" s="52"/>
    </row>
    <row r="54" spans="3:8">
      <c r="C54" s="52"/>
      <c r="D54" s="52"/>
      <c r="E54" s="52"/>
      <c r="F54" s="52"/>
      <c r="G54" s="52"/>
      <c r="H54" s="52"/>
    </row>
    <row r="55" spans="3:8">
      <c r="C55" s="52"/>
      <c r="D55" s="52"/>
      <c r="E55" s="52"/>
      <c r="F55" s="52"/>
      <c r="G55" s="52"/>
      <c r="H55" s="52"/>
    </row>
    <row r="56" spans="3:8">
      <c r="C56" s="52"/>
      <c r="D56" s="52"/>
      <c r="E56" s="52"/>
      <c r="F56" s="52"/>
      <c r="G56" s="52"/>
      <c r="H56" s="52"/>
    </row>
    <row r="57" spans="3:8">
      <c r="C57" s="52"/>
      <c r="D57" s="52"/>
      <c r="E57" s="52"/>
      <c r="F57" s="52"/>
      <c r="G57" s="52"/>
      <c r="H57" s="52"/>
    </row>
    <row r="58" spans="3:8">
      <c r="C58" s="52"/>
      <c r="D58" s="52"/>
      <c r="E58" s="52"/>
      <c r="F58" s="52"/>
      <c r="G58" s="52"/>
      <c r="H58" s="52"/>
    </row>
    <row r="59" spans="3:8">
      <c r="C59" s="52"/>
      <c r="D59" s="52"/>
      <c r="E59" s="52"/>
      <c r="F59" s="52"/>
      <c r="G59" s="52"/>
      <c r="H59" s="52"/>
    </row>
    <row r="60" spans="3:8">
      <c r="C60" s="52"/>
      <c r="D60" s="52"/>
      <c r="E60" s="52"/>
      <c r="F60" s="52"/>
      <c r="G60" s="52"/>
      <c r="H60" s="52"/>
    </row>
    <row r="61" spans="3:8">
      <c r="C61" s="52"/>
      <c r="D61" s="52"/>
      <c r="E61" s="52"/>
      <c r="F61" s="52"/>
      <c r="G61" s="52"/>
      <c r="H61" s="52"/>
    </row>
    <row r="62" spans="3:8">
      <c r="C62" s="52"/>
      <c r="D62" s="52"/>
      <c r="E62" s="52"/>
      <c r="F62" s="52"/>
      <c r="G62" s="52"/>
      <c r="H62" s="52"/>
    </row>
    <row r="63" spans="3:8">
      <c r="C63" s="52"/>
      <c r="D63" s="52"/>
      <c r="E63" s="52"/>
      <c r="F63" s="52"/>
      <c r="G63" s="52"/>
      <c r="H63" s="52"/>
    </row>
    <row r="64" spans="3:8">
      <c r="C64" s="52"/>
      <c r="D64" s="52"/>
      <c r="E64" s="52"/>
      <c r="F64" s="52"/>
      <c r="G64" s="52"/>
      <c r="H64" s="52"/>
    </row>
    <row r="65" spans="3:8">
      <c r="C65" s="52"/>
      <c r="D65" s="52"/>
      <c r="E65" s="52"/>
      <c r="F65" s="52"/>
      <c r="G65" s="52"/>
      <c r="H65" s="52"/>
    </row>
    <row r="66" spans="3:8">
      <c r="C66" s="52"/>
      <c r="D66" s="52"/>
      <c r="E66" s="52"/>
      <c r="F66" s="52"/>
      <c r="G66" s="52"/>
      <c r="H66" s="52"/>
    </row>
    <row r="67" spans="3:8">
      <c r="C67" s="52"/>
      <c r="D67" s="52"/>
      <c r="E67" s="52"/>
      <c r="F67" s="52"/>
      <c r="G67" s="52"/>
      <c r="H67" s="52"/>
    </row>
    <row r="68" spans="3:8">
      <c r="C68" s="52"/>
      <c r="D68" s="52"/>
      <c r="E68" s="52"/>
      <c r="F68" s="52"/>
      <c r="G68" s="52"/>
      <c r="H68" s="52"/>
    </row>
    <row r="69" spans="3:8">
      <c r="C69" s="52"/>
      <c r="D69" s="52"/>
      <c r="E69" s="52"/>
      <c r="F69" s="52"/>
      <c r="G69" s="52"/>
      <c r="H69" s="52"/>
    </row>
    <row r="70" spans="3:8">
      <c r="C70" s="52"/>
      <c r="D70" s="52"/>
      <c r="E70" s="52"/>
      <c r="F70" s="52"/>
      <c r="G70" s="52"/>
      <c r="H70" s="52"/>
    </row>
    <row r="71" spans="3:8">
      <c r="C71" s="52"/>
      <c r="D71" s="52"/>
      <c r="E71" s="52"/>
      <c r="F71" s="52"/>
      <c r="G71" s="52"/>
      <c r="H71" s="52"/>
    </row>
    <row r="72" spans="3:8">
      <c r="C72" s="52"/>
      <c r="D72" s="52"/>
      <c r="E72" s="52"/>
      <c r="F72" s="52"/>
      <c r="G72" s="52"/>
      <c r="H72" s="52"/>
    </row>
    <row r="73" spans="3:8">
      <c r="C73" s="52"/>
      <c r="D73" s="52"/>
      <c r="E73" s="52"/>
      <c r="F73" s="52"/>
      <c r="G73" s="52"/>
      <c r="H73" s="52"/>
    </row>
    <row r="74" spans="3:8">
      <c r="C74" s="52"/>
      <c r="D74" s="52"/>
      <c r="E74" s="52"/>
      <c r="F74" s="52"/>
      <c r="G74" s="52"/>
      <c r="H74" s="52"/>
    </row>
    <row r="75" spans="3:8">
      <c r="C75" s="52"/>
      <c r="D75" s="52"/>
      <c r="E75" s="52"/>
      <c r="F75" s="52"/>
      <c r="G75" s="52"/>
      <c r="H75" s="52"/>
    </row>
    <row r="76" spans="3:8">
      <c r="C76" s="52"/>
      <c r="D76" s="52"/>
      <c r="E76" s="52"/>
      <c r="F76" s="52"/>
      <c r="G76" s="52"/>
      <c r="H76" s="52"/>
    </row>
  </sheetData>
  <mergeCells count="20">
    <mergeCell ref="A18:B18"/>
    <mergeCell ref="A4:B4"/>
    <mergeCell ref="D4:H4"/>
    <mergeCell ref="J4:N4"/>
    <mergeCell ref="P4:T4"/>
    <mergeCell ref="A17:B17"/>
    <mergeCell ref="D36:H36"/>
    <mergeCell ref="J36:N36"/>
    <mergeCell ref="P36:T36"/>
    <mergeCell ref="A19:B19"/>
    <mergeCell ref="D19:H19"/>
    <mergeCell ref="J19:N19"/>
    <mergeCell ref="P19:T19"/>
    <mergeCell ref="A21:B21"/>
    <mergeCell ref="A31:B31"/>
    <mergeCell ref="A38:B38"/>
    <mergeCell ref="A42:B42"/>
    <mergeCell ref="A32:B32"/>
    <mergeCell ref="A35:B35"/>
    <mergeCell ref="A36:B37"/>
  </mergeCells>
  <hyperlinks>
    <hyperlink ref="V1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U83"/>
  <sheetViews>
    <sheetView showGridLines="0" showRowColHeaders="0" showZeros="0" zoomScaleNormal="100" workbookViewId="0">
      <selection activeCell="U2" sqref="U2"/>
    </sheetView>
  </sheetViews>
  <sheetFormatPr baseColWidth="10" defaultColWidth="10.140625" defaultRowHeight="12.75"/>
  <cols>
    <col min="1" max="1" width="8.28515625" style="87" customWidth="1"/>
    <col min="2" max="5" width="10.7109375" style="87" customWidth="1"/>
    <col min="6" max="7" width="10.7109375" style="87" hidden="1" customWidth="1"/>
    <col min="8" max="13" width="10.7109375" style="87" customWidth="1"/>
    <col min="14" max="15" width="10.7109375" style="87" hidden="1" customWidth="1"/>
    <col min="16" max="17" width="10.7109375" style="87" customWidth="1"/>
    <col min="18" max="18" width="6.28515625" style="87" customWidth="1"/>
    <col min="19" max="21" width="7.7109375" style="87" customWidth="1"/>
    <col min="22" max="16384" width="10.140625" style="87"/>
  </cols>
  <sheetData>
    <row r="1" spans="1:21" ht="18.95" customHeight="1">
      <c r="A1" s="433" t="s">
        <v>182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</row>
    <row r="2" spans="1:21" ht="18.95" customHeight="1">
      <c r="A2" s="435" t="s">
        <v>188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U2" s="9" t="s">
        <v>179</v>
      </c>
    </row>
    <row r="3" spans="1:21" ht="18.95" customHeight="1">
      <c r="A3" s="437" t="s">
        <v>166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21" ht="14.25" customHeight="1" thickBot="1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</row>
    <row r="5" spans="1:21" ht="14.25" customHeight="1" thickTop="1">
      <c r="A5" s="439" t="s">
        <v>0</v>
      </c>
      <c r="B5" s="442" t="s">
        <v>28</v>
      </c>
      <c r="C5" s="443"/>
      <c r="D5" s="443"/>
      <c r="E5" s="443"/>
      <c r="F5" s="443"/>
      <c r="G5" s="443"/>
      <c r="H5" s="443"/>
      <c r="I5" s="444"/>
      <c r="J5" s="442" t="s">
        <v>29</v>
      </c>
      <c r="K5" s="443"/>
      <c r="L5" s="443"/>
      <c r="M5" s="443"/>
      <c r="N5" s="443"/>
      <c r="O5" s="443"/>
      <c r="P5" s="443"/>
      <c r="Q5" s="444"/>
    </row>
    <row r="6" spans="1:21" ht="14.25" customHeight="1">
      <c r="A6" s="440"/>
      <c r="B6" s="445" t="s">
        <v>3</v>
      </c>
      <c r="C6" s="446"/>
      <c r="D6" s="447" t="s">
        <v>4</v>
      </c>
      <c r="E6" s="448"/>
      <c r="F6" s="445" t="s">
        <v>5</v>
      </c>
      <c r="G6" s="446"/>
      <c r="H6" s="445" t="s">
        <v>6</v>
      </c>
      <c r="I6" s="446"/>
      <c r="J6" s="445" t="s">
        <v>3</v>
      </c>
      <c r="K6" s="446"/>
      <c r="L6" s="447" t="s">
        <v>4</v>
      </c>
      <c r="M6" s="448"/>
      <c r="N6" s="445" t="s">
        <v>5</v>
      </c>
      <c r="O6" s="446"/>
      <c r="P6" s="445" t="s">
        <v>6</v>
      </c>
      <c r="Q6" s="446"/>
    </row>
    <row r="7" spans="1:21" ht="14.25" customHeight="1">
      <c r="A7" s="441"/>
      <c r="B7" s="90" t="s">
        <v>7</v>
      </c>
      <c r="C7" s="91" t="s">
        <v>8</v>
      </c>
      <c r="D7" s="92" t="s">
        <v>7</v>
      </c>
      <c r="E7" s="93" t="s">
        <v>8</v>
      </c>
      <c r="F7" s="90" t="s">
        <v>7</v>
      </c>
      <c r="G7" s="92" t="s">
        <v>8</v>
      </c>
      <c r="H7" s="90" t="s">
        <v>7</v>
      </c>
      <c r="I7" s="92" t="s">
        <v>8</v>
      </c>
      <c r="J7" s="94" t="s">
        <v>7</v>
      </c>
      <c r="K7" s="95" t="s">
        <v>8</v>
      </c>
      <c r="L7" s="92" t="s">
        <v>7</v>
      </c>
      <c r="M7" s="92" t="s">
        <v>8</v>
      </c>
      <c r="N7" s="90" t="s">
        <v>7</v>
      </c>
      <c r="O7" s="92" t="s">
        <v>8</v>
      </c>
      <c r="P7" s="90" t="s">
        <v>7</v>
      </c>
      <c r="Q7" s="93" t="s">
        <v>8</v>
      </c>
    </row>
    <row r="8" spans="1:21" ht="14.25" customHeight="1">
      <c r="A8" s="96" t="s">
        <v>9</v>
      </c>
      <c r="B8" s="97">
        <v>0</v>
      </c>
      <c r="C8" s="98">
        <v>0</v>
      </c>
      <c r="D8" s="97">
        <v>0</v>
      </c>
      <c r="E8" s="98">
        <v>0</v>
      </c>
      <c r="F8" s="97">
        <v>0</v>
      </c>
      <c r="G8" s="98">
        <v>0</v>
      </c>
      <c r="H8" s="97">
        <v>0</v>
      </c>
      <c r="I8" s="98">
        <v>0</v>
      </c>
      <c r="J8" s="97">
        <v>0</v>
      </c>
      <c r="K8" s="98">
        <v>0</v>
      </c>
      <c r="L8" s="97">
        <v>0</v>
      </c>
      <c r="M8" s="98">
        <v>0</v>
      </c>
      <c r="N8" s="97">
        <v>0</v>
      </c>
      <c r="O8" s="98">
        <v>0</v>
      </c>
      <c r="P8" s="97">
        <v>0</v>
      </c>
      <c r="Q8" s="98">
        <v>0</v>
      </c>
    </row>
    <row r="9" spans="1:21" ht="14.25" customHeight="1">
      <c r="A9" s="99" t="s">
        <v>10</v>
      </c>
      <c r="B9" s="97">
        <v>0</v>
      </c>
      <c r="C9" s="98">
        <v>0</v>
      </c>
      <c r="D9" s="97">
        <v>0</v>
      </c>
      <c r="E9" s="98">
        <v>0</v>
      </c>
      <c r="F9" s="97">
        <v>0</v>
      </c>
      <c r="G9" s="98">
        <v>0</v>
      </c>
      <c r="H9" s="97">
        <v>0</v>
      </c>
      <c r="I9" s="98">
        <v>0</v>
      </c>
      <c r="J9" s="97">
        <v>0</v>
      </c>
      <c r="K9" s="98">
        <v>0</v>
      </c>
      <c r="L9" s="97">
        <v>0</v>
      </c>
      <c r="M9" s="98">
        <v>0</v>
      </c>
      <c r="N9" s="97">
        <v>0</v>
      </c>
      <c r="O9" s="98">
        <v>0</v>
      </c>
      <c r="P9" s="97">
        <v>0</v>
      </c>
      <c r="Q9" s="98">
        <v>0</v>
      </c>
    </row>
    <row r="10" spans="1:21" ht="14.25" customHeight="1">
      <c r="A10" s="100" t="s">
        <v>11</v>
      </c>
      <c r="B10" s="97">
        <v>0</v>
      </c>
      <c r="C10" s="98">
        <v>0</v>
      </c>
      <c r="D10" s="97">
        <v>0</v>
      </c>
      <c r="E10" s="98">
        <v>0</v>
      </c>
      <c r="F10" s="97">
        <v>0</v>
      </c>
      <c r="G10" s="98">
        <v>0</v>
      </c>
      <c r="H10" s="97">
        <v>0</v>
      </c>
      <c r="I10" s="98">
        <v>0</v>
      </c>
      <c r="J10" s="97">
        <v>0</v>
      </c>
      <c r="K10" s="98">
        <v>0</v>
      </c>
      <c r="L10" s="97">
        <v>0</v>
      </c>
      <c r="M10" s="98">
        <v>0</v>
      </c>
      <c r="N10" s="97">
        <v>0</v>
      </c>
      <c r="O10" s="98">
        <v>0</v>
      </c>
      <c r="P10" s="97">
        <v>0</v>
      </c>
      <c r="Q10" s="98">
        <v>0</v>
      </c>
    </row>
    <row r="11" spans="1:21" ht="14.25" customHeight="1">
      <c r="A11" s="100" t="s">
        <v>12</v>
      </c>
      <c r="B11" s="97">
        <v>3</v>
      </c>
      <c r="C11" s="98">
        <v>1101.53</v>
      </c>
      <c r="D11" s="97">
        <v>1</v>
      </c>
      <c r="E11" s="98">
        <v>503.9</v>
      </c>
      <c r="F11" s="97">
        <v>0</v>
      </c>
      <c r="G11" s="98">
        <v>0</v>
      </c>
      <c r="H11" s="97">
        <v>4</v>
      </c>
      <c r="I11" s="98">
        <v>952.12250000000006</v>
      </c>
      <c r="J11" s="97">
        <v>0</v>
      </c>
      <c r="K11" s="98">
        <v>0</v>
      </c>
      <c r="L11" s="97">
        <v>0</v>
      </c>
      <c r="M11" s="98">
        <v>0</v>
      </c>
      <c r="N11" s="97">
        <v>0</v>
      </c>
      <c r="O11" s="98">
        <v>0</v>
      </c>
      <c r="P11" s="97">
        <v>0</v>
      </c>
      <c r="Q11" s="98">
        <v>0</v>
      </c>
    </row>
    <row r="12" spans="1:21" ht="14.25" customHeight="1">
      <c r="A12" s="100" t="s">
        <v>13</v>
      </c>
      <c r="B12" s="97">
        <v>259</v>
      </c>
      <c r="C12" s="98">
        <v>767.82733590733585</v>
      </c>
      <c r="D12" s="97">
        <v>102</v>
      </c>
      <c r="E12" s="98">
        <v>710.32980392156867</v>
      </c>
      <c r="F12" s="97">
        <v>0</v>
      </c>
      <c r="G12" s="98">
        <v>0</v>
      </c>
      <c r="H12" s="97">
        <v>361</v>
      </c>
      <c r="I12" s="98">
        <v>751.58149584487535</v>
      </c>
      <c r="J12" s="97">
        <v>0</v>
      </c>
      <c r="K12" s="98">
        <v>0</v>
      </c>
      <c r="L12" s="97">
        <v>0</v>
      </c>
      <c r="M12" s="98">
        <v>0</v>
      </c>
      <c r="N12" s="97">
        <v>0</v>
      </c>
      <c r="O12" s="98">
        <v>0</v>
      </c>
      <c r="P12" s="97">
        <v>0</v>
      </c>
      <c r="Q12" s="98">
        <v>0</v>
      </c>
    </row>
    <row r="13" spans="1:21" ht="14.25" customHeight="1">
      <c r="A13" s="100" t="s">
        <v>14</v>
      </c>
      <c r="B13" s="97">
        <v>1852</v>
      </c>
      <c r="C13" s="98">
        <v>756.96246760259112</v>
      </c>
      <c r="D13" s="97">
        <v>794</v>
      </c>
      <c r="E13" s="98">
        <v>679.39528967254432</v>
      </c>
      <c r="F13" s="97">
        <v>0</v>
      </c>
      <c r="G13" s="98">
        <v>0</v>
      </c>
      <c r="H13" s="97">
        <v>2646</v>
      </c>
      <c r="I13" s="98">
        <v>733.68645124716522</v>
      </c>
      <c r="J13" s="97">
        <v>0</v>
      </c>
      <c r="K13" s="98">
        <v>0</v>
      </c>
      <c r="L13" s="97">
        <v>0</v>
      </c>
      <c r="M13" s="98">
        <v>0</v>
      </c>
      <c r="N13" s="97">
        <v>0</v>
      </c>
      <c r="O13" s="98">
        <v>0</v>
      </c>
      <c r="P13" s="97">
        <v>0</v>
      </c>
      <c r="Q13" s="98">
        <v>0</v>
      </c>
    </row>
    <row r="14" spans="1:21" ht="14.25" customHeight="1">
      <c r="A14" s="100" t="s">
        <v>15</v>
      </c>
      <c r="B14" s="97">
        <v>8093</v>
      </c>
      <c r="C14" s="98">
        <v>805.03992091931377</v>
      </c>
      <c r="D14" s="97">
        <v>3965</v>
      </c>
      <c r="E14" s="98">
        <v>748.63974022698528</v>
      </c>
      <c r="F14" s="97">
        <v>0</v>
      </c>
      <c r="G14" s="98">
        <v>0</v>
      </c>
      <c r="H14" s="97">
        <v>12058</v>
      </c>
      <c r="I14" s="98">
        <v>786.49399983413525</v>
      </c>
      <c r="J14" s="97">
        <v>0</v>
      </c>
      <c r="K14" s="98">
        <v>0</v>
      </c>
      <c r="L14" s="97">
        <v>0</v>
      </c>
      <c r="M14" s="98">
        <v>0</v>
      </c>
      <c r="N14" s="97">
        <v>0</v>
      </c>
      <c r="O14" s="98">
        <v>0</v>
      </c>
      <c r="P14" s="97">
        <v>0</v>
      </c>
      <c r="Q14" s="98">
        <v>0</v>
      </c>
    </row>
    <row r="15" spans="1:21" ht="14.25" customHeight="1">
      <c r="A15" s="100" t="s">
        <v>16</v>
      </c>
      <c r="B15" s="97">
        <v>21943</v>
      </c>
      <c r="C15" s="98">
        <v>866.87362302328756</v>
      </c>
      <c r="D15" s="97">
        <v>11741</v>
      </c>
      <c r="E15" s="98">
        <v>810.87684779831511</v>
      </c>
      <c r="F15" s="97">
        <v>0</v>
      </c>
      <c r="G15" s="98">
        <v>0</v>
      </c>
      <c r="H15" s="97">
        <v>33684</v>
      </c>
      <c r="I15" s="98">
        <v>847.35521256382913</v>
      </c>
      <c r="J15" s="97">
        <v>0</v>
      </c>
      <c r="K15" s="98">
        <v>0</v>
      </c>
      <c r="L15" s="97">
        <v>0</v>
      </c>
      <c r="M15" s="98">
        <v>0</v>
      </c>
      <c r="N15" s="97">
        <v>0</v>
      </c>
      <c r="O15" s="98">
        <v>0</v>
      </c>
      <c r="P15" s="97">
        <v>0</v>
      </c>
      <c r="Q15" s="98">
        <v>0</v>
      </c>
    </row>
    <row r="16" spans="1:21" ht="14.25" customHeight="1">
      <c r="A16" s="100" t="s">
        <v>17</v>
      </c>
      <c r="B16" s="97">
        <v>45597</v>
      </c>
      <c r="C16" s="98">
        <v>917.52127486457414</v>
      </c>
      <c r="D16" s="97">
        <v>25584</v>
      </c>
      <c r="E16" s="98">
        <v>842.26133051907436</v>
      </c>
      <c r="F16" s="97">
        <v>0</v>
      </c>
      <c r="G16" s="98">
        <v>0</v>
      </c>
      <c r="H16" s="97">
        <v>71181</v>
      </c>
      <c r="I16" s="98">
        <v>890.47121352608121</v>
      </c>
      <c r="J16" s="97">
        <v>0</v>
      </c>
      <c r="K16" s="98">
        <v>0</v>
      </c>
      <c r="L16" s="97">
        <v>0</v>
      </c>
      <c r="M16" s="98">
        <v>0</v>
      </c>
      <c r="N16" s="97">
        <v>0</v>
      </c>
      <c r="O16" s="98">
        <v>0</v>
      </c>
      <c r="P16" s="97">
        <v>0</v>
      </c>
      <c r="Q16" s="98">
        <v>0</v>
      </c>
    </row>
    <row r="17" spans="1:17" ht="14.25" customHeight="1">
      <c r="A17" s="100" t="s">
        <v>18</v>
      </c>
      <c r="B17" s="97">
        <v>71333</v>
      </c>
      <c r="C17" s="98">
        <v>926.0668356861479</v>
      </c>
      <c r="D17" s="97">
        <v>40897</v>
      </c>
      <c r="E17" s="98">
        <v>849.69219527104713</v>
      </c>
      <c r="F17" s="97">
        <v>0</v>
      </c>
      <c r="G17" s="98">
        <v>0</v>
      </c>
      <c r="H17" s="97">
        <v>112230</v>
      </c>
      <c r="I17" s="98">
        <v>898.23565267753736</v>
      </c>
      <c r="J17" s="97">
        <v>43</v>
      </c>
      <c r="K17" s="98">
        <v>2409.6753488372092</v>
      </c>
      <c r="L17" s="97">
        <v>13</v>
      </c>
      <c r="M17" s="98">
        <v>1980.6699999999998</v>
      </c>
      <c r="N17" s="97">
        <v>0</v>
      </c>
      <c r="O17" s="98">
        <v>0</v>
      </c>
      <c r="P17" s="97">
        <v>56</v>
      </c>
      <c r="Q17" s="98">
        <v>2310.0848214285716</v>
      </c>
    </row>
    <row r="18" spans="1:17" ht="14.25" customHeight="1">
      <c r="A18" s="100" t="s">
        <v>19</v>
      </c>
      <c r="B18" s="97">
        <v>105874</v>
      </c>
      <c r="C18" s="98">
        <v>944.22707841396675</v>
      </c>
      <c r="D18" s="97">
        <v>58741</v>
      </c>
      <c r="E18" s="98">
        <v>842.23206278408668</v>
      </c>
      <c r="F18" s="97">
        <v>0</v>
      </c>
      <c r="G18" s="98">
        <v>0</v>
      </c>
      <c r="H18" s="97">
        <v>164615</v>
      </c>
      <c r="I18" s="98">
        <v>907.83131124138367</v>
      </c>
      <c r="J18" s="97">
        <v>519</v>
      </c>
      <c r="K18" s="98">
        <v>2337.0601926782256</v>
      </c>
      <c r="L18" s="97">
        <v>143</v>
      </c>
      <c r="M18" s="98">
        <v>2132.1638461538464</v>
      </c>
      <c r="N18" s="97">
        <v>0</v>
      </c>
      <c r="O18" s="98">
        <v>0</v>
      </c>
      <c r="P18" s="97">
        <v>662</v>
      </c>
      <c r="Q18" s="98">
        <v>2292.8001057401798</v>
      </c>
    </row>
    <row r="19" spans="1:17" ht="14.25" customHeight="1">
      <c r="A19" s="100" t="s">
        <v>20</v>
      </c>
      <c r="B19" s="97">
        <v>150931</v>
      </c>
      <c r="C19" s="98">
        <v>1078.1609626253041</v>
      </c>
      <c r="D19" s="97">
        <v>84939</v>
      </c>
      <c r="E19" s="98">
        <v>914.86376481945979</v>
      </c>
      <c r="F19" s="97">
        <v>1</v>
      </c>
      <c r="G19" s="98">
        <v>524.75</v>
      </c>
      <c r="H19" s="97">
        <v>235871</v>
      </c>
      <c r="I19" s="98">
        <v>1019.3540126594617</v>
      </c>
      <c r="J19" s="97">
        <v>13836</v>
      </c>
      <c r="K19" s="98">
        <v>2353.0486173749614</v>
      </c>
      <c r="L19" s="97">
        <v>1090</v>
      </c>
      <c r="M19" s="98">
        <v>2159.0420275229367</v>
      </c>
      <c r="N19" s="97">
        <v>0</v>
      </c>
      <c r="O19" s="98">
        <v>0</v>
      </c>
      <c r="P19" s="97">
        <v>14926</v>
      </c>
      <c r="Q19" s="98">
        <v>2338.8809111617288</v>
      </c>
    </row>
    <row r="20" spans="1:17" ht="14.25" customHeight="1">
      <c r="A20" s="100" t="s">
        <v>21</v>
      </c>
      <c r="B20" s="97">
        <v>193369</v>
      </c>
      <c r="C20" s="98">
        <v>1164.3676875300605</v>
      </c>
      <c r="D20" s="97">
        <v>114646</v>
      </c>
      <c r="E20" s="98">
        <v>968.84907087905447</v>
      </c>
      <c r="F20" s="97">
        <v>0</v>
      </c>
      <c r="G20" s="98">
        <v>0</v>
      </c>
      <c r="H20" s="97">
        <v>308015</v>
      </c>
      <c r="I20" s="98">
        <v>1091.5938702660596</v>
      </c>
      <c r="J20" s="97">
        <v>212483</v>
      </c>
      <c r="K20" s="98">
        <v>1662.2015562186139</v>
      </c>
      <c r="L20" s="97">
        <v>90667</v>
      </c>
      <c r="M20" s="98">
        <v>1458.2256963393525</v>
      </c>
      <c r="N20" s="97">
        <v>0</v>
      </c>
      <c r="O20" s="98">
        <v>0</v>
      </c>
      <c r="P20" s="97">
        <v>303150</v>
      </c>
      <c r="Q20" s="98">
        <v>1601.1958518225294</v>
      </c>
    </row>
    <row r="21" spans="1:17" ht="14.25" customHeight="1">
      <c r="A21" s="100" t="s">
        <v>22</v>
      </c>
      <c r="B21" s="97">
        <v>619</v>
      </c>
      <c r="C21" s="98">
        <v>1107.4929563812605</v>
      </c>
      <c r="D21" s="97">
        <v>343</v>
      </c>
      <c r="E21" s="98">
        <v>977.66778425656037</v>
      </c>
      <c r="F21" s="97">
        <v>0</v>
      </c>
      <c r="G21" s="98">
        <v>0</v>
      </c>
      <c r="H21" s="97">
        <v>962</v>
      </c>
      <c r="I21" s="98">
        <v>1061.2039397089402</v>
      </c>
      <c r="J21" s="97">
        <v>928051</v>
      </c>
      <c r="K21" s="98">
        <v>1453.6777033374267</v>
      </c>
      <c r="L21" s="97">
        <v>607224</v>
      </c>
      <c r="M21" s="98">
        <v>1136.6990517337933</v>
      </c>
      <c r="N21" s="97">
        <v>0</v>
      </c>
      <c r="O21" s="98">
        <v>0</v>
      </c>
      <c r="P21" s="97">
        <v>1535275</v>
      </c>
      <c r="Q21" s="98">
        <v>1328.3079521584102</v>
      </c>
    </row>
    <row r="22" spans="1:17" ht="14.25" customHeight="1">
      <c r="A22" s="100" t="s">
        <v>23</v>
      </c>
      <c r="B22" s="97">
        <v>11</v>
      </c>
      <c r="C22" s="98">
        <v>576.20818181818174</v>
      </c>
      <c r="D22" s="97">
        <v>44</v>
      </c>
      <c r="E22" s="98">
        <v>525.82431818181828</v>
      </c>
      <c r="F22" s="97">
        <v>0</v>
      </c>
      <c r="G22" s="98">
        <v>0</v>
      </c>
      <c r="H22" s="97">
        <v>55</v>
      </c>
      <c r="I22" s="98">
        <v>535.90109090909095</v>
      </c>
      <c r="J22" s="97">
        <v>884779</v>
      </c>
      <c r="K22" s="98">
        <v>1427.7810894471993</v>
      </c>
      <c r="L22" s="97">
        <v>550693</v>
      </c>
      <c r="M22" s="98">
        <v>940.52703577128841</v>
      </c>
      <c r="N22" s="97">
        <v>2</v>
      </c>
      <c r="O22" s="98">
        <v>1095.01</v>
      </c>
      <c r="P22" s="97">
        <v>1435474</v>
      </c>
      <c r="Q22" s="98">
        <v>1240.854637193012</v>
      </c>
    </row>
    <row r="23" spans="1:17" ht="14.25" customHeight="1">
      <c r="A23" s="100" t="s">
        <v>24</v>
      </c>
      <c r="B23" s="97">
        <v>43</v>
      </c>
      <c r="C23" s="98">
        <v>402.22883720930258</v>
      </c>
      <c r="D23" s="97">
        <v>143</v>
      </c>
      <c r="E23" s="98">
        <v>416.62265734265708</v>
      </c>
      <c r="F23" s="97">
        <v>0</v>
      </c>
      <c r="G23" s="98">
        <v>0</v>
      </c>
      <c r="H23" s="97">
        <v>186</v>
      </c>
      <c r="I23" s="98">
        <v>413.29505376344071</v>
      </c>
      <c r="J23" s="97">
        <v>689933</v>
      </c>
      <c r="K23" s="98">
        <v>1310.9682534970791</v>
      </c>
      <c r="L23" s="97">
        <v>426495</v>
      </c>
      <c r="M23" s="98">
        <v>766.31905656572383</v>
      </c>
      <c r="N23" s="97">
        <v>4</v>
      </c>
      <c r="O23" s="98">
        <v>924.93000000000006</v>
      </c>
      <c r="P23" s="97">
        <v>1116432</v>
      </c>
      <c r="Q23" s="98">
        <v>1102.9021075981329</v>
      </c>
    </row>
    <row r="24" spans="1:17" ht="14.25" customHeight="1">
      <c r="A24" s="100" t="s">
        <v>25</v>
      </c>
      <c r="B24" s="97">
        <v>51</v>
      </c>
      <c r="C24" s="98">
        <v>407.42450980392186</v>
      </c>
      <c r="D24" s="97">
        <v>264</v>
      </c>
      <c r="E24" s="98">
        <v>411.36079545454578</v>
      </c>
      <c r="F24" s="97">
        <v>0</v>
      </c>
      <c r="G24" s="98">
        <v>0</v>
      </c>
      <c r="H24" s="97">
        <v>315</v>
      </c>
      <c r="I24" s="98">
        <v>410.72349206349242</v>
      </c>
      <c r="J24" s="97">
        <v>480153</v>
      </c>
      <c r="K24" s="98">
        <v>1154.0770002894853</v>
      </c>
      <c r="L24" s="97">
        <v>306831</v>
      </c>
      <c r="M24" s="98">
        <v>660.86221144538661</v>
      </c>
      <c r="N24" s="97">
        <v>2</v>
      </c>
      <c r="O24" s="98">
        <v>1034.4099999999999</v>
      </c>
      <c r="P24" s="97">
        <v>786986</v>
      </c>
      <c r="Q24" s="98">
        <v>961.78155131094672</v>
      </c>
    </row>
    <row r="25" spans="1:17" ht="14.25" customHeight="1">
      <c r="A25" s="100" t="s">
        <v>26</v>
      </c>
      <c r="B25" s="97">
        <v>174</v>
      </c>
      <c r="C25" s="98">
        <v>420.85873563218325</v>
      </c>
      <c r="D25" s="97">
        <v>5417</v>
      </c>
      <c r="E25" s="98">
        <v>411.67506922650966</v>
      </c>
      <c r="F25" s="97">
        <v>0</v>
      </c>
      <c r="G25" s="98">
        <v>0</v>
      </c>
      <c r="H25" s="97">
        <v>5591</v>
      </c>
      <c r="I25" s="98">
        <v>411.960878197103</v>
      </c>
      <c r="J25" s="97">
        <v>501528</v>
      </c>
      <c r="K25" s="98">
        <v>1057.0108258761115</v>
      </c>
      <c r="L25" s="97">
        <v>393643</v>
      </c>
      <c r="M25" s="98">
        <v>615.48037836313688</v>
      </c>
      <c r="N25" s="97">
        <v>28</v>
      </c>
      <c r="O25" s="98">
        <v>667.64285714285722</v>
      </c>
      <c r="P25" s="97">
        <v>895199</v>
      </c>
      <c r="Q25" s="98">
        <v>862.84587232558874</v>
      </c>
    </row>
    <row r="26" spans="1:17" ht="14.25" customHeight="1">
      <c r="A26" s="100" t="s">
        <v>5</v>
      </c>
      <c r="B26" s="97">
        <v>7</v>
      </c>
      <c r="C26" s="98">
        <v>916.97285714285704</v>
      </c>
      <c r="D26" s="97">
        <v>1</v>
      </c>
      <c r="E26" s="98">
        <v>499.5</v>
      </c>
      <c r="F26" s="97">
        <v>0</v>
      </c>
      <c r="G26" s="98">
        <v>0</v>
      </c>
      <c r="H26" s="97">
        <v>8</v>
      </c>
      <c r="I26" s="98">
        <v>864.78874999999994</v>
      </c>
      <c r="J26" s="97">
        <v>58</v>
      </c>
      <c r="K26" s="98">
        <v>1683.2275862068961</v>
      </c>
      <c r="L26" s="97">
        <v>13</v>
      </c>
      <c r="M26" s="98">
        <v>767.89846153846145</v>
      </c>
      <c r="N26" s="97">
        <v>0</v>
      </c>
      <c r="O26" s="98">
        <v>0</v>
      </c>
      <c r="P26" s="97">
        <v>71</v>
      </c>
      <c r="Q26" s="98">
        <v>1515.6321126760561</v>
      </c>
    </row>
    <row r="27" spans="1:17" ht="14.25" customHeight="1">
      <c r="A27" s="101" t="s">
        <v>6</v>
      </c>
      <c r="B27" s="102">
        <v>600159</v>
      </c>
      <c r="C27" s="103">
        <v>1039.2173240424625</v>
      </c>
      <c r="D27" s="102">
        <v>347622</v>
      </c>
      <c r="E27" s="103">
        <v>892.96007758427334</v>
      </c>
      <c r="F27" s="102">
        <v>1</v>
      </c>
      <c r="G27" s="103">
        <v>524.75</v>
      </c>
      <c r="H27" s="102">
        <v>947782</v>
      </c>
      <c r="I27" s="103">
        <v>985.57339432485583</v>
      </c>
      <c r="J27" s="102">
        <v>3711383</v>
      </c>
      <c r="K27" s="103">
        <v>1344.0414588470114</v>
      </c>
      <c r="L27" s="102">
        <v>2376812</v>
      </c>
      <c r="M27" s="103">
        <v>889.83198399789171</v>
      </c>
      <c r="N27" s="102">
        <v>36</v>
      </c>
      <c r="O27" s="103">
        <v>740.34888888888906</v>
      </c>
      <c r="P27" s="102">
        <v>6088231</v>
      </c>
      <c r="Q27" s="103">
        <v>1166.7170006804924</v>
      </c>
    </row>
    <row r="28" spans="1:17" ht="14.25" customHeight="1" thickBot="1">
      <c r="A28" s="114" t="s">
        <v>27</v>
      </c>
      <c r="B28" s="104">
        <v>54.367921793145733</v>
      </c>
      <c r="C28" s="104" t="s">
        <v>195</v>
      </c>
      <c r="D28" s="104">
        <v>55.191009749123324</v>
      </c>
      <c r="E28" s="104" t="s">
        <v>195</v>
      </c>
      <c r="F28" s="104">
        <v>58</v>
      </c>
      <c r="G28" s="104" t="s">
        <v>195</v>
      </c>
      <c r="H28" s="104">
        <v>54.669814744865334</v>
      </c>
      <c r="I28" s="104" t="s">
        <v>195</v>
      </c>
      <c r="J28" s="104">
        <v>74.591644224097863</v>
      </c>
      <c r="K28" s="104" t="s">
        <v>195</v>
      </c>
      <c r="L28" s="104">
        <v>75.398743015290734</v>
      </c>
      <c r="M28" s="104" t="s">
        <v>195</v>
      </c>
      <c r="N28" s="104">
        <v>85.5</v>
      </c>
      <c r="O28" s="104" t="s">
        <v>195</v>
      </c>
      <c r="P28" s="104">
        <v>74.906797620299074</v>
      </c>
      <c r="Q28" s="104" t="s">
        <v>195</v>
      </c>
    </row>
    <row r="29" spans="1:17" ht="14.25" customHeight="1" thickTop="1" thickBot="1">
      <c r="A29" s="105"/>
      <c r="B29" s="106"/>
      <c r="C29" s="107"/>
      <c r="D29" s="108"/>
      <c r="E29" s="108"/>
      <c r="F29" s="106"/>
      <c r="G29" s="108"/>
      <c r="H29" s="106"/>
      <c r="I29" s="108"/>
      <c r="J29" s="106"/>
      <c r="K29" s="107"/>
      <c r="L29" s="106"/>
      <c r="M29" s="107"/>
      <c r="N29" s="106"/>
      <c r="O29" s="107"/>
      <c r="P29" s="106"/>
      <c r="Q29" s="107"/>
    </row>
    <row r="30" spans="1:17" ht="14.25" customHeight="1" thickTop="1">
      <c r="A30" s="439" t="s">
        <v>0</v>
      </c>
      <c r="B30" s="442" t="s">
        <v>30</v>
      </c>
      <c r="C30" s="443"/>
      <c r="D30" s="443"/>
      <c r="E30" s="443"/>
      <c r="F30" s="443"/>
      <c r="G30" s="443"/>
      <c r="H30" s="443"/>
      <c r="I30" s="444"/>
      <c r="J30" s="442" t="s">
        <v>31</v>
      </c>
      <c r="K30" s="443"/>
      <c r="L30" s="443"/>
      <c r="M30" s="443"/>
      <c r="N30" s="443"/>
      <c r="O30" s="443"/>
      <c r="P30" s="443"/>
      <c r="Q30" s="444"/>
    </row>
    <row r="31" spans="1:17" ht="14.25" customHeight="1">
      <c r="A31" s="440"/>
      <c r="B31" s="445" t="s">
        <v>3</v>
      </c>
      <c r="C31" s="446"/>
      <c r="D31" s="447" t="s">
        <v>4</v>
      </c>
      <c r="E31" s="448"/>
      <c r="F31" s="445" t="s">
        <v>5</v>
      </c>
      <c r="G31" s="446"/>
      <c r="H31" s="445" t="s">
        <v>6</v>
      </c>
      <c r="I31" s="446"/>
      <c r="J31" s="445" t="s">
        <v>3</v>
      </c>
      <c r="K31" s="446"/>
      <c r="L31" s="447" t="s">
        <v>4</v>
      </c>
      <c r="M31" s="448"/>
      <c r="N31" s="445" t="s">
        <v>5</v>
      </c>
      <c r="O31" s="446"/>
      <c r="P31" s="445" t="s">
        <v>6</v>
      </c>
      <c r="Q31" s="446"/>
    </row>
    <row r="32" spans="1:17" ht="14.25" customHeight="1">
      <c r="A32" s="441"/>
      <c r="B32" s="90" t="s">
        <v>7</v>
      </c>
      <c r="C32" s="91" t="s">
        <v>8</v>
      </c>
      <c r="D32" s="92" t="s">
        <v>7</v>
      </c>
      <c r="E32" s="93" t="s">
        <v>8</v>
      </c>
      <c r="F32" s="90" t="s">
        <v>7</v>
      </c>
      <c r="G32" s="92" t="s">
        <v>8</v>
      </c>
      <c r="H32" s="90" t="s">
        <v>7</v>
      </c>
      <c r="I32" s="92" t="s">
        <v>8</v>
      </c>
      <c r="J32" s="94" t="s">
        <v>7</v>
      </c>
      <c r="K32" s="95" t="s">
        <v>8</v>
      </c>
      <c r="L32" s="92" t="s">
        <v>7</v>
      </c>
      <c r="M32" s="92" t="s">
        <v>8</v>
      </c>
      <c r="N32" s="90" t="s">
        <v>7</v>
      </c>
      <c r="O32" s="92" t="s">
        <v>8</v>
      </c>
      <c r="P32" s="90" t="s">
        <v>7</v>
      </c>
      <c r="Q32" s="93" t="s">
        <v>8</v>
      </c>
    </row>
    <row r="33" spans="1:17" ht="14.25" customHeight="1">
      <c r="A33" s="96" t="s">
        <v>9</v>
      </c>
      <c r="B33" s="97">
        <v>0</v>
      </c>
      <c r="C33" s="98">
        <v>0</v>
      </c>
      <c r="D33" s="97">
        <v>0</v>
      </c>
      <c r="E33" s="98">
        <v>0</v>
      </c>
      <c r="F33" s="97">
        <v>0</v>
      </c>
      <c r="G33" s="98">
        <v>0</v>
      </c>
      <c r="H33" s="97">
        <v>0</v>
      </c>
      <c r="I33" s="98">
        <v>0</v>
      </c>
      <c r="J33" s="97">
        <v>1263</v>
      </c>
      <c r="K33" s="98">
        <v>300.00583531274759</v>
      </c>
      <c r="L33" s="97">
        <v>1224</v>
      </c>
      <c r="M33" s="98">
        <v>302.07676470588257</v>
      </c>
      <c r="N33" s="97">
        <v>0</v>
      </c>
      <c r="O33" s="98">
        <v>0</v>
      </c>
      <c r="P33" s="97">
        <v>2487</v>
      </c>
      <c r="Q33" s="98">
        <v>301.02506232408547</v>
      </c>
    </row>
    <row r="34" spans="1:17" ht="14.25" customHeight="1">
      <c r="A34" s="99" t="s">
        <v>10</v>
      </c>
      <c r="B34" s="97">
        <v>0</v>
      </c>
      <c r="C34" s="98">
        <v>0</v>
      </c>
      <c r="D34" s="97">
        <v>0</v>
      </c>
      <c r="E34" s="98">
        <v>0</v>
      </c>
      <c r="F34" s="97">
        <v>0</v>
      </c>
      <c r="G34" s="98">
        <v>0</v>
      </c>
      <c r="H34" s="97">
        <v>0</v>
      </c>
      <c r="I34" s="98">
        <v>0</v>
      </c>
      <c r="J34" s="97">
        <v>5953</v>
      </c>
      <c r="K34" s="98">
        <v>304.45027717117352</v>
      </c>
      <c r="L34" s="97">
        <v>5810</v>
      </c>
      <c r="M34" s="98">
        <v>303.88451979345882</v>
      </c>
      <c r="N34" s="97">
        <v>0</v>
      </c>
      <c r="O34" s="98">
        <v>0</v>
      </c>
      <c r="P34" s="97">
        <v>11763</v>
      </c>
      <c r="Q34" s="98">
        <v>304.1708373714182</v>
      </c>
    </row>
    <row r="35" spans="1:17" ht="14.25" customHeight="1">
      <c r="A35" s="100" t="s">
        <v>11</v>
      </c>
      <c r="B35" s="97">
        <v>0</v>
      </c>
      <c r="C35" s="98">
        <v>0</v>
      </c>
      <c r="D35" s="97">
        <v>0</v>
      </c>
      <c r="E35" s="98">
        <v>0</v>
      </c>
      <c r="F35" s="97">
        <v>0</v>
      </c>
      <c r="G35" s="98">
        <v>0</v>
      </c>
      <c r="H35" s="97">
        <v>0</v>
      </c>
      <c r="I35" s="98">
        <v>0</v>
      </c>
      <c r="J35" s="97">
        <v>16048</v>
      </c>
      <c r="K35" s="98">
        <v>308.7188129361914</v>
      </c>
      <c r="L35" s="97">
        <v>15132</v>
      </c>
      <c r="M35" s="98">
        <v>303.99511036214631</v>
      </c>
      <c r="N35" s="97">
        <v>0</v>
      </c>
      <c r="O35" s="98">
        <v>0</v>
      </c>
      <c r="P35" s="97">
        <v>31180</v>
      </c>
      <c r="Q35" s="98">
        <v>306.42634765875556</v>
      </c>
    </row>
    <row r="36" spans="1:17" ht="14.25" customHeight="1">
      <c r="A36" s="100" t="s">
        <v>12</v>
      </c>
      <c r="B36" s="97">
        <v>0</v>
      </c>
      <c r="C36" s="98">
        <v>0</v>
      </c>
      <c r="D36" s="97">
        <v>0</v>
      </c>
      <c r="E36" s="98">
        <v>0</v>
      </c>
      <c r="F36" s="97">
        <v>0</v>
      </c>
      <c r="G36" s="98">
        <v>0</v>
      </c>
      <c r="H36" s="97">
        <v>0</v>
      </c>
      <c r="I36" s="98">
        <v>0</v>
      </c>
      <c r="J36" s="97">
        <v>29533</v>
      </c>
      <c r="K36" s="98">
        <v>306.38515287983046</v>
      </c>
      <c r="L36" s="97">
        <v>28620</v>
      </c>
      <c r="M36" s="98">
        <v>307.13476834381697</v>
      </c>
      <c r="N36" s="97">
        <v>0</v>
      </c>
      <c r="O36" s="98">
        <v>0</v>
      </c>
      <c r="P36" s="97">
        <v>58153</v>
      </c>
      <c r="Q36" s="98">
        <v>306.7540761439663</v>
      </c>
    </row>
    <row r="37" spans="1:17" ht="14.25" customHeight="1">
      <c r="A37" s="100" t="s">
        <v>13</v>
      </c>
      <c r="B37" s="97">
        <v>0</v>
      </c>
      <c r="C37" s="98">
        <v>0</v>
      </c>
      <c r="D37" s="97">
        <v>21</v>
      </c>
      <c r="E37" s="98">
        <v>727.16000000000008</v>
      </c>
      <c r="F37" s="97">
        <v>0</v>
      </c>
      <c r="G37" s="98">
        <v>0</v>
      </c>
      <c r="H37" s="97">
        <v>21</v>
      </c>
      <c r="I37" s="98">
        <v>727.16000000000008</v>
      </c>
      <c r="J37" s="97">
        <v>44427</v>
      </c>
      <c r="K37" s="98">
        <v>313.87782744727457</v>
      </c>
      <c r="L37" s="97">
        <v>42678</v>
      </c>
      <c r="M37" s="98">
        <v>313.5096356436589</v>
      </c>
      <c r="N37" s="97">
        <v>2</v>
      </c>
      <c r="O37" s="98">
        <v>411.935</v>
      </c>
      <c r="P37" s="97">
        <v>87107</v>
      </c>
      <c r="Q37" s="98">
        <v>313.69968360751881</v>
      </c>
    </row>
    <row r="38" spans="1:17" ht="14.25" customHeight="1">
      <c r="A38" s="100" t="s">
        <v>14</v>
      </c>
      <c r="B38" s="97">
        <v>20</v>
      </c>
      <c r="C38" s="98">
        <v>738.82900000000006</v>
      </c>
      <c r="D38" s="97">
        <v>199</v>
      </c>
      <c r="E38" s="98">
        <v>731.47819095477416</v>
      </c>
      <c r="F38" s="97">
        <v>0</v>
      </c>
      <c r="G38" s="98">
        <v>0</v>
      </c>
      <c r="H38" s="97">
        <v>219</v>
      </c>
      <c r="I38" s="98">
        <v>732.14949771689521</v>
      </c>
      <c r="J38" s="97">
        <v>3056</v>
      </c>
      <c r="K38" s="98">
        <v>360.81568062827267</v>
      </c>
      <c r="L38" s="97">
        <v>2876</v>
      </c>
      <c r="M38" s="98">
        <v>353.20809805285177</v>
      </c>
      <c r="N38" s="97">
        <v>0</v>
      </c>
      <c r="O38" s="98">
        <v>0</v>
      </c>
      <c r="P38" s="97">
        <v>5932</v>
      </c>
      <c r="Q38" s="98">
        <v>357.12731119352719</v>
      </c>
    </row>
    <row r="39" spans="1:17" ht="14.25" customHeight="1">
      <c r="A39" s="100" t="s">
        <v>15</v>
      </c>
      <c r="B39" s="97">
        <v>139</v>
      </c>
      <c r="C39" s="98">
        <v>686.55791366906487</v>
      </c>
      <c r="D39" s="97">
        <v>1136</v>
      </c>
      <c r="E39" s="98">
        <v>769.96260563380338</v>
      </c>
      <c r="F39" s="97">
        <v>0</v>
      </c>
      <c r="G39" s="98">
        <v>0</v>
      </c>
      <c r="H39" s="97">
        <v>1275</v>
      </c>
      <c r="I39" s="98">
        <v>760.86985882352997</v>
      </c>
      <c r="J39" s="97">
        <v>2246</v>
      </c>
      <c r="K39" s="98">
        <v>360.81817008014337</v>
      </c>
      <c r="L39" s="97">
        <v>1458</v>
      </c>
      <c r="M39" s="98">
        <v>365.54263374485697</v>
      </c>
      <c r="N39" s="97">
        <v>0</v>
      </c>
      <c r="O39" s="98">
        <v>0</v>
      </c>
      <c r="P39" s="97">
        <v>3704</v>
      </c>
      <c r="Q39" s="98">
        <v>362.67785367170717</v>
      </c>
    </row>
    <row r="40" spans="1:17" ht="14.25" customHeight="1">
      <c r="A40" s="100" t="s">
        <v>16</v>
      </c>
      <c r="B40" s="97">
        <v>695</v>
      </c>
      <c r="C40" s="98">
        <v>666.64620143884929</v>
      </c>
      <c r="D40" s="97">
        <v>3873</v>
      </c>
      <c r="E40" s="98">
        <v>792.52991995868945</v>
      </c>
      <c r="F40" s="97">
        <v>0</v>
      </c>
      <c r="G40" s="98">
        <v>0</v>
      </c>
      <c r="H40" s="97">
        <v>4568</v>
      </c>
      <c r="I40" s="98">
        <v>773.37729640980831</v>
      </c>
      <c r="J40" s="97">
        <v>3828</v>
      </c>
      <c r="K40" s="98">
        <v>390.63483281086593</v>
      </c>
      <c r="L40" s="97">
        <v>2557</v>
      </c>
      <c r="M40" s="98">
        <v>393.84954243253935</v>
      </c>
      <c r="N40" s="97">
        <v>0</v>
      </c>
      <c r="O40" s="98">
        <v>0</v>
      </c>
      <c r="P40" s="97">
        <v>6385</v>
      </c>
      <c r="Q40" s="98">
        <v>391.922227094753</v>
      </c>
    </row>
    <row r="41" spans="1:17" ht="14.25" customHeight="1">
      <c r="A41" s="100" t="s">
        <v>17</v>
      </c>
      <c r="B41" s="97">
        <v>2085</v>
      </c>
      <c r="C41" s="98">
        <v>699.19080095923346</v>
      </c>
      <c r="D41" s="97">
        <v>10546</v>
      </c>
      <c r="E41" s="98">
        <v>802.78459510714958</v>
      </c>
      <c r="F41" s="97">
        <v>0</v>
      </c>
      <c r="G41" s="98">
        <v>0</v>
      </c>
      <c r="H41" s="97">
        <v>12631</v>
      </c>
      <c r="I41" s="98">
        <v>785.68436069986558</v>
      </c>
      <c r="J41" s="97">
        <v>6835</v>
      </c>
      <c r="K41" s="98">
        <v>426.53491002194556</v>
      </c>
      <c r="L41" s="97">
        <v>4809</v>
      </c>
      <c r="M41" s="98">
        <v>423.02983572468247</v>
      </c>
      <c r="N41" s="97">
        <v>0</v>
      </c>
      <c r="O41" s="98">
        <v>0</v>
      </c>
      <c r="P41" s="97">
        <v>11644</v>
      </c>
      <c r="Q41" s="98">
        <v>425.08730590862211</v>
      </c>
    </row>
    <row r="42" spans="1:17" ht="14.25" customHeight="1">
      <c r="A42" s="100" t="s">
        <v>18</v>
      </c>
      <c r="B42" s="97">
        <v>4578</v>
      </c>
      <c r="C42" s="98">
        <v>686.95191786806447</v>
      </c>
      <c r="D42" s="97">
        <v>22637</v>
      </c>
      <c r="E42" s="98">
        <v>783.67407651190319</v>
      </c>
      <c r="F42" s="97">
        <v>0</v>
      </c>
      <c r="G42" s="98">
        <v>0</v>
      </c>
      <c r="H42" s="97">
        <v>27215</v>
      </c>
      <c r="I42" s="98">
        <v>767.40385632922835</v>
      </c>
      <c r="J42" s="97">
        <v>10559</v>
      </c>
      <c r="K42" s="98">
        <v>475.38545600909208</v>
      </c>
      <c r="L42" s="97">
        <v>7329</v>
      </c>
      <c r="M42" s="98">
        <v>482.07700504843746</v>
      </c>
      <c r="N42" s="97">
        <v>0</v>
      </c>
      <c r="O42" s="98">
        <v>0</v>
      </c>
      <c r="P42" s="97">
        <v>17888</v>
      </c>
      <c r="Q42" s="98">
        <v>478.12709078711998</v>
      </c>
    </row>
    <row r="43" spans="1:17" ht="14.25" customHeight="1">
      <c r="A43" s="100" t="s">
        <v>19</v>
      </c>
      <c r="B43" s="97">
        <v>8377</v>
      </c>
      <c r="C43" s="98">
        <v>662.27256893876086</v>
      </c>
      <c r="D43" s="97">
        <v>47133</v>
      </c>
      <c r="E43" s="98">
        <v>756.36993019752526</v>
      </c>
      <c r="F43" s="97">
        <v>0</v>
      </c>
      <c r="G43" s="98">
        <v>0</v>
      </c>
      <c r="H43" s="97">
        <v>55510</v>
      </c>
      <c r="I43" s="98">
        <v>742.16972131147463</v>
      </c>
      <c r="J43" s="97">
        <v>13631</v>
      </c>
      <c r="K43" s="98">
        <v>533.03642652776853</v>
      </c>
      <c r="L43" s="97">
        <v>9506</v>
      </c>
      <c r="M43" s="98">
        <v>540.7343435724805</v>
      </c>
      <c r="N43" s="97">
        <v>1</v>
      </c>
      <c r="O43" s="98">
        <v>388.92</v>
      </c>
      <c r="P43" s="97">
        <v>23138</v>
      </c>
      <c r="Q43" s="98">
        <v>536.19280490967287</v>
      </c>
    </row>
    <row r="44" spans="1:17" ht="14.25" customHeight="1">
      <c r="A44" s="100" t="s">
        <v>20</v>
      </c>
      <c r="B44" s="97">
        <v>13851</v>
      </c>
      <c r="C44" s="98">
        <v>641.65042163020792</v>
      </c>
      <c r="D44" s="97">
        <v>82012</v>
      </c>
      <c r="E44" s="98">
        <v>753.2723996488304</v>
      </c>
      <c r="F44" s="97">
        <v>0</v>
      </c>
      <c r="G44" s="98">
        <v>0</v>
      </c>
      <c r="H44" s="97">
        <v>95863</v>
      </c>
      <c r="I44" s="98">
        <v>737.14442516925067</v>
      </c>
      <c r="J44" s="97">
        <v>14090</v>
      </c>
      <c r="K44" s="98">
        <v>583.13151951738905</v>
      </c>
      <c r="L44" s="97">
        <v>10309</v>
      </c>
      <c r="M44" s="98">
        <v>589.32778834028522</v>
      </c>
      <c r="N44" s="97">
        <v>0</v>
      </c>
      <c r="O44" s="98">
        <v>0</v>
      </c>
      <c r="P44" s="97">
        <v>24399</v>
      </c>
      <c r="Q44" s="98">
        <v>585.74955039141003</v>
      </c>
    </row>
    <row r="45" spans="1:17" ht="14.25" customHeight="1">
      <c r="A45" s="100" t="s">
        <v>21</v>
      </c>
      <c r="B45" s="97">
        <v>19680</v>
      </c>
      <c r="C45" s="98">
        <v>639.68412601625869</v>
      </c>
      <c r="D45" s="97">
        <v>128122</v>
      </c>
      <c r="E45" s="98">
        <v>783.13226190662135</v>
      </c>
      <c r="F45" s="97">
        <v>1</v>
      </c>
      <c r="G45" s="98">
        <v>784.5</v>
      </c>
      <c r="H45" s="97">
        <v>147803</v>
      </c>
      <c r="I45" s="98">
        <v>764.03212221673516</v>
      </c>
      <c r="J45" s="97">
        <v>11166</v>
      </c>
      <c r="K45" s="98">
        <v>612.5601020956484</v>
      </c>
      <c r="L45" s="97">
        <v>9112</v>
      </c>
      <c r="M45" s="98">
        <v>615.91004280070342</v>
      </c>
      <c r="N45" s="97">
        <v>0</v>
      </c>
      <c r="O45" s="98">
        <v>0</v>
      </c>
      <c r="P45" s="97">
        <v>20278</v>
      </c>
      <c r="Q45" s="98">
        <v>614.06541128316496</v>
      </c>
    </row>
    <row r="46" spans="1:17" ht="14.25" customHeight="1">
      <c r="A46" s="100" t="s">
        <v>22</v>
      </c>
      <c r="B46" s="97">
        <v>22082</v>
      </c>
      <c r="C46" s="98">
        <v>583.63959650394111</v>
      </c>
      <c r="D46" s="97">
        <v>177447</v>
      </c>
      <c r="E46" s="98">
        <v>795.16740192846362</v>
      </c>
      <c r="F46" s="97">
        <v>0</v>
      </c>
      <c r="G46" s="98">
        <v>0</v>
      </c>
      <c r="H46" s="97">
        <v>199529</v>
      </c>
      <c r="I46" s="98">
        <v>771.75748658089856</v>
      </c>
      <c r="J46" s="97">
        <v>7522</v>
      </c>
      <c r="K46" s="98">
        <v>624.64578569529601</v>
      </c>
      <c r="L46" s="97">
        <v>7014</v>
      </c>
      <c r="M46" s="98">
        <v>634.94706016538498</v>
      </c>
      <c r="N46" s="97">
        <v>0</v>
      </c>
      <c r="O46" s="98">
        <v>0</v>
      </c>
      <c r="P46" s="97">
        <v>14536</v>
      </c>
      <c r="Q46" s="98">
        <v>629.61641992295176</v>
      </c>
    </row>
    <row r="47" spans="1:17" ht="14.25" customHeight="1">
      <c r="A47" s="100" t="s">
        <v>23</v>
      </c>
      <c r="B47" s="97">
        <v>23821</v>
      </c>
      <c r="C47" s="98">
        <v>518.58861256874218</v>
      </c>
      <c r="D47" s="97">
        <v>258288</v>
      </c>
      <c r="E47" s="98">
        <v>793.86573685188444</v>
      </c>
      <c r="F47" s="97">
        <v>1</v>
      </c>
      <c r="G47" s="98">
        <v>683.5</v>
      </c>
      <c r="H47" s="97">
        <v>282110</v>
      </c>
      <c r="I47" s="98">
        <v>770.62130473928437</v>
      </c>
      <c r="J47" s="97">
        <v>4470</v>
      </c>
      <c r="K47" s="98">
        <v>610.80406263982195</v>
      </c>
      <c r="L47" s="97">
        <v>5380</v>
      </c>
      <c r="M47" s="98">
        <v>617.40895910780785</v>
      </c>
      <c r="N47" s="97">
        <v>1</v>
      </c>
      <c r="O47" s="98">
        <v>741.02</v>
      </c>
      <c r="P47" s="97">
        <v>9851</v>
      </c>
      <c r="Q47" s="98">
        <v>614.42446249111867</v>
      </c>
    </row>
    <row r="48" spans="1:17" ht="14.25" customHeight="1">
      <c r="A48" s="100" t="s">
        <v>24</v>
      </c>
      <c r="B48" s="97">
        <v>23457</v>
      </c>
      <c r="C48" s="98">
        <v>468.72756362706156</v>
      </c>
      <c r="D48" s="97">
        <v>329142</v>
      </c>
      <c r="E48" s="98">
        <v>768.20381807851788</v>
      </c>
      <c r="F48" s="97">
        <v>1</v>
      </c>
      <c r="G48" s="98">
        <v>650.92999999999995</v>
      </c>
      <c r="H48" s="97">
        <v>352600</v>
      </c>
      <c r="I48" s="98">
        <v>748.28058559273825</v>
      </c>
      <c r="J48" s="97">
        <v>2426</v>
      </c>
      <c r="K48" s="98">
        <v>604.51542044517453</v>
      </c>
      <c r="L48" s="97">
        <v>3415</v>
      </c>
      <c r="M48" s="98">
        <v>612.10579502195856</v>
      </c>
      <c r="N48" s="97">
        <v>0</v>
      </c>
      <c r="O48" s="98">
        <v>0</v>
      </c>
      <c r="P48" s="97">
        <v>5841</v>
      </c>
      <c r="Q48" s="98">
        <v>608.95321006676625</v>
      </c>
    </row>
    <row r="49" spans="1:17" ht="14.25" customHeight="1">
      <c r="A49" s="100" t="s">
        <v>25</v>
      </c>
      <c r="B49" s="97">
        <v>23603</v>
      </c>
      <c r="C49" s="98">
        <v>436.16746684743441</v>
      </c>
      <c r="D49" s="97">
        <v>385661</v>
      </c>
      <c r="E49" s="98">
        <v>743.31948055416638</v>
      </c>
      <c r="F49" s="97">
        <v>7</v>
      </c>
      <c r="G49" s="98">
        <v>727.05285714285731</v>
      </c>
      <c r="H49" s="97">
        <v>409271</v>
      </c>
      <c r="I49" s="98">
        <v>725.60548946785946</v>
      </c>
      <c r="J49" s="97">
        <v>949</v>
      </c>
      <c r="K49" s="98">
        <v>607.70651211802021</v>
      </c>
      <c r="L49" s="97">
        <v>1965</v>
      </c>
      <c r="M49" s="98">
        <v>611.87959796437281</v>
      </c>
      <c r="N49" s="97">
        <v>0</v>
      </c>
      <c r="O49" s="98">
        <v>0</v>
      </c>
      <c r="P49" s="97">
        <v>2914</v>
      </c>
      <c r="Q49" s="98">
        <v>610.52055250514536</v>
      </c>
    </row>
    <row r="50" spans="1:17" ht="14.25" customHeight="1">
      <c r="A50" s="100" t="s">
        <v>26</v>
      </c>
      <c r="B50" s="97">
        <v>45745</v>
      </c>
      <c r="C50" s="98">
        <v>404.54016832440669</v>
      </c>
      <c r="D50" s="97">
        <v>712576</v>
      </c>
      <c r="E50" s="98">
        <v>698.87432268276723</v>
      </c>
      <c r="F50" s="97">
        <v>5</v>
      </c>
      <c r="G50" s="98">
        <v>548.57399999999996</v>
      </c>
      <c r="H50" s="97">
        <v>758326</v>
      </c>
      <c r="I50" s="98">
        <v>681.1180181478619</v>
      </c>
      <c r="J50" s="97">
        <v>544</v>
      </c>
      <c r="K50" s="98">
        <v>641.72773897059142</v>
      </c>
      <c r="L50" s="97">
        <v>1679</v>
      </c>
      <c r="M50" s="98">
        <v>635.93848123882788</v>
      </c>
      <c r="N50" s="97">
        <v>0</v>
      </c>
      <c r="O50" s="98">
        <v>0</v>
      </c>
      <c r="P50" s="97">
        <v>2223</v>
      </c>
      <c r="Q50" s="98">
        <v>637.35519568150869</v>
      </c>
    </row>
    <row r="51" spans="1:17" ht="14.25" customHeight="1">
      <c r="A51" s="100" t="s">
        <v>5</v>
      </c>
      <c r="B51" s="97">
        <v>0</v>
      </c>
      <c r="C51" s="98">
        <v>0</v>
      </c>
      <c r="D51" s="97">
        <v>16</v>
      </c>
      <c r="E51" s="98">
        <v>644.05624999999998</v>
      </c>
      <c r="F51" s="97">
        <v>0</v>
      </c>
      <c r="G51" s="98">
        <v>0</v>
      </c>
      <c r="H51" s="97">
        <v>16</v>
      </c>
      <c r="I51" s="98">
        <v>644.05624999999998</v>
      </c>
      <c r="J51" s="97">
        <v>0</v>
      </c>
      <c r="K51" s="98">
        <v>0</v>
      </c>
      <c r="L51" s="97">
        <v>1</v>
      </c>
      <c r="M51" s="98">
        <v>726.7</v>
      </c>
      <c r="N51" s="97">
        <v>0</v>
      </c>
      <c r="O51" s="98">
        <v>0</v>
      </c>
      <c r="P51" s="97">
        <v>1</v>
      </c>
      <c r="Q51" s="98">
        <v>726.7</v>
      </c>
    </row>
    <row r="52" spans="1:17" ht="14.25" customHeight="1">
      <c r="A52" s="101" t="s">
        <v>6</v>
      </c>
      <c r="B52" s="102">
        <v>188133</v>
      </c>
      <c r="C52" s="103">
        <v>516.85386896504053</v>
      </c>
      <c r="D52" s="102">
        <v>2158809</v>
      </c>
      <c r="E52" s="103">
        <v>746.59218180024038</v>
      </c>
      <c r="F52" s="102">
        <v>15</v>
      </c>
      <c r="G52" s="103">
        <v>663.41133333333346</v>
      </c>
      <c r="H52" s="102">
        <v>2346957</v>
      </c>
      <c r="I52" s="103">
        <v>728.1757362831936</v>
      </c>
      <c r="J52" s="102">
        <v>178546</v>
      </c>
      <c r="K52" s="103">
        <v>412.36062544106369</v>
      </c>
      <c r="L52" s="102">
        <v>160874</v>
      </c>
      <c r="M52" s="103">
        <v>410.2153502119678</v>
      </c>
      <c r="N52" s="102">
        <v>4</v>
      </c>
      <c r="O52" s="103">
        <v>488.45249999999999</v>
      </c>
      <c r="P52" s="102">
        <v>339424</v>
      </c>
      <c r="Q52" s="103">
        <v>411.34474371287905</v>
      </c>
    </row>
    <row r="53" spans="1:17" ht="14.25" customHeight="1" thickBot="1">
      <c r="A53" s="114" t="s">
        <v>27</v>
      </c>
      <c r="B53" s="104">
        <v>73.464921093056503</v>
      </c>
      <c r="C53" s="104" t="s">
        <v>195</v>
      </c>
      <c r="D53" s="104">
        <v>77.87812634189568</v>
      </c>
      <c r="E53" s="104" t="s">
        <v>195</v>
      </c>
      <c r="F53" s="104">
        <v>81.933333333333337</v>
      </c>
      <c r="G53" s="104" t="s">
        <v>195</v>
      </c>
      <c r="H53" s="104">
        <v>77.52438557253889</v>
      </c>
      <c r="I53" s="104" t="s">
        <v>195</v>
      </c>
      <c r="J53" s="104">
        <v>34.456605020554925</v>
      </c>
      <c r="K53" s="104" t="s">
        <v>195</v>
      </c>
      <c r="L53" s="104">
        <v>34.235608212689513</v>
      </c>
      <c r="M53" s="104" t="s">
        <v>195</v>
      </c>
      <c r="N53" s="104">
        <v>41</v>
      </c>
      <c r="O53" s="104" t="s">
        <v>195</v>
      </c>
      <c r="P53" s="104">
        <v>34.351938436699932</v>
      </c>
      <c r="Q53" s="104" t="s">
        <v>195</v>
      </c>
    </row>
    <row r="54" spans="1:17" ht="14.25" customHeight="1" thickTop="1" thickBot="1">
      <c r="A54" s="105"/>
      <c r="B54" s="106"/>
      <c r="C54" s="107"/>
      <c r="D54" s="108"/>
      <c r="E54" s="108"/>
      <c r="F54" s="106"/>
      <c r="G54" s="108"/>
      <c r="H54" s="106"/>
      <c r="I54" s="108"/>
      <c r="J54" s="106"/>
      <c r="K54" s="107"/>
      <c r="L54" s="106"/>
      <c r="M54" s="107"/>
      <c r="N54" s="106"/>
      <c r="O54" s="107"/>
      <c r="P54" s="106"/>
      <c r="Q54" s="107"/>
    </row>
    <row r="55" spans="1:17" ht="14.25" customHeight="1" thickTop="1">
      <c r="A55" s="439" t="s">
        <v>0</v>
      </c>
      <c r="B55" s="442" t="s">
        <v>1</v>
      </c>
      <c r="C55" s="443"/>
      <c r="D55" s="443"/>
      <c r="E55" s="443"/>
      <c r="F55" s="443"/>
      <c r="G55" s="443"/>
      <c r="H55" s="443"/>
      <c r="I55" s="444"/>
      <c r="J55" s="442" t="s">
        <v>2</v>
      </c>
      <c r="K55" s="443"/>
      <c r="L55" s="443"/>
      <c r="M55" s="443"/>
      <c r="N55" s="443"/>
      <c r="O55" s="443"/>
      <c r="P55" s="443"/>
      <c r="Q55" s="444"/>
    </row>
    <row r="56" spans="1:17" ht="14.25" customHeight="1">
      <c r="A56" s="440"/>
      <c r="B56" s="445" t="s">
        <v>3</v>
      </c>
      <c r="C56" s="446"/>
      <c r="D56" s="447" t="s">
        <v>4</v>
      </c>
      <c r="E56" s="448"/>
      <c r="F56" s="445" t="s">
        <v>5</v>
      </c>
      <c r="G56" s="446"/>
      <c r="H56" s="445" t="s">
        <v>6</v>
      </c>
      <c r="I56" s="446"/>
      <c r="J56" s="445" t="s">
        <v>3</v>
      </c>
      <c r="K56" s="446"/>
      <c r="L56" s="447" t="s">
        <v>4</v>
      </c>
      <c r="M56" s="448"/>
      <c r="N56" s="445" t="s">
        <v>5</v>
      </c>
      <c r="O56" s="446"/>
      <c r="P56" s="445" t="s">
        <v>6</v>
      </c>
      <c r="Q56" s="446"/>
    </row>
    <row r="57" spans="1:17" ht="14.25" customHeight="1">
      <c r="A57" s="441"/>
      <c r="B57" s="90" t="s">
        <v>7</v>
      </c>
      <c r="C57" s="91" t="s">
        <v>8</v>
      </c>
      <c r="D57" s="92" t="s">
        <v>7</v>
      </c>
      <c r="E57" s="93" t="s">
        <v>8</v>
      </c>
      <c r="F57" s="90" t="s">
        <v>7</v>
      </c>
      <c r="G57" s="92" t="s">
        <v>8</v>
      </c>
      <c r="H57" s="90" t="s">
        <v>7</v>
      </c>
      <c r="I57" s="92" t="s">
        <v>8</v>
      </c>
      <c r="J57" s="94" t="s">
        <v>7</v>
      </c>
      <c r="K57" s="95" t="s">
        <v>8</v>
      </c>
      <c r="L57" s="92" t="s">
        <v>7</v>
      </c>
      <c r="M57" s="92" t="s">
        <v>8</v>
      </c>
      <c r="N57" s="90" t="s">
        <v>7</v>
      </c>
      <c r="O57" s="92" t="s">
        <v>8</v>
      </c>
      <c r="P57" s="90" t="s">
        <v>7</v>
      </c>
      <c r="Q57" s="93" t="s">
        <v>8</v>
      </c>
    </row>
    <row r="58" spans="1:17" ht="14.25" customHeight="1">
      <c r="A58" s="96" t="s">
        <v>9</v>
      </c>
      <c r="B58" s="97">
        <v>0</v>
      </c>
      <c r="C58" s="98">
        <v>0</v>
      </c>
      <c r="D58" s="97">
        <v>0</v>
      </c>
      <c r="E58" s="98">
        <v>0</v>
      </c>
      <c r="F58" s="97">
        <v>0</v>
      </c>
      <c r="G58" s="98">
        <v>0</v>
      </c>
      <c r="H58" s="97">
        <v>0</v>
      </c>
      <c r="I58" s="98">
        <v>0</v>
      </c>
      <c r="J58" s="97">
        <v>1263</v>
      </c>
      <c r="K58" s="98">
        <v>300.00583531274759</v>
      </c>
      <c r="L58" s="97">
        <v>1224</v>
      </c>
      <c r="M58" s="98">
        <v>302.07676470588257</v>
      </c>
      <c r="N58" s="97">
        <v>0</v>
      </c>
      <c r="O58" s="98">
        <v>0</v>
      </c>
      <c r="P58" s="97">
        <v>2487</v>
      </c>
      <c r="Q58" s="98">
        <v>301.02506232408547</v>
      </c>
    </row>
    <row r="59" spans="1:17" ht="14.25" customHeight="1">
      <c r="A59" s="99" t="s">
        <v>10</v>
      </c>
      <c r="B59" s="97">
        <v>2</v>
      </c>
      <c r="C59" s="98">
        <v>208.9</v>
      </c>
      <c r="D59" s="97">
        <v>1</v>
      </c>
      <c r="E59" s="98">
        <v>208.9</v>
      </c>
      <c r="F59" s="97">
        <v>0</v>
      </c>
      <c r="G59" s="98">
        <v>0</v>
      </c>
      <c r="H59" s="97">
        <v>3</v>
      </c>
      <c r="I59" s="98">
        <v>208.9</v>
      </c>
      <c r="J59" s="97">
        <v>5955</v>
      </c>
      <c r="K59" s="98">
        <v>304.41818639798424</v>
      </c>
      <c r="L59" s="97">
        <v>5811</v>
      </c>
      <c r="M59" s="98">
        <v>303.86817415246873</v>
      </c>
      <c r="N59" s="97">
        <v>0</v>
      </c>
      <c r="O59" s="98">
        <v>0</v>
      </c>
      <c r="P59" s="97">
        <v>11766</v>
      </c>
      <c r="Q59" s="98">
        <v>304.14654597994149</v>
      </c>
    </row>
    <row r="60" spans="1:17" ht="14.25" customHeight="1">
      <c r="A60" s="100" t="s">
        <v>11</v>
      </c>
      <c r="B60" s="97">
        <v>11</v>
      </c>
      <c r="C60" s="98">
        <v>249.59090909090918</v>
      </c>
      <c r="D60" s="97">
        <v>10</v>
      </c>
      <c r="E60" s="98">
        <v>228.42900000000003</v>
      </c>
      <c r="F60" s="97">
        <v>0</v>
      </c>
      <c r="G60" s="98">
        <v>0</v>
      </c>
      <c r="H60" s="97">
        <v>21</v>
      </c>
      <c r="I60" s="98">
        <v>239.51380952380956</v>
      </c>
      <c r="J60" s="97">
        <v>16059</v>
      </c>
      <c r="K60" s="98">
        <v>308.67831185005292</v>
      </c>
      <c r="L60" s="97">
        <v>15142</v>
      </c>
      <c r="M60" s="98">
        <v>303.94520538898416</v>
      </c>
      <c r="N60" s="97">
        <v>0</v>
      </c>
      <c r="O60" s="98">
        <v>0</v>
      </c>
      <c r="P60" s="97">
        <v>31201</v>
      </c>
      <c r="Q60" s="98">
        <v>306.38131181692893</v>
      </c>
    </row>
    <row r="61" spans="1:17" ht="14.25" customHeight="1">
      <c r="A61" s="100" t="s">
        <v>12</v>
      </c>
      <c r="B61" s="97">
        <v>28</v>
      </c>
      <c r="C61" s="98">
        <v>391.25821428571425</v>
      </c>
      <c r="D61" s="97">
        <v>33</v>
      </c>
      <c r="E61" s="98">
        <v>331.95393939393932</v>
      </c>
      <c r="F61" s="97">
        <v>0</v>
      </c>
      <c r="G61" s="98">
        <v>0</v>
      </c>
      <c r="H61" s="97">
        <v>61</v>
      </c>
      <c r="I61" s="98">
        <v>359.17557377049178</v>
      </c>
      <c r="J61" s="97">
        <v>29564</v>
      </c>
      <c r="K61" s="98">
        <v>306.54622310918796</v>
      </c>
      <c r="L61" s="97">
        <v>28654</v>
      </c>
      <c r="M61" s="98">
        <v>307.17021881761855</v>
      </c>
      <c r="N61" s="97">
        <v>0</v>
      </c>
      <c r="O61" s="98">
        <v>0</v>
      </c>
      <c r="P61" s="97">
        <v>58218</v>
      </c>
      <c r="Q61" s="98">
        <v>306.85334415473011</v>
      </c>
    </row>
    <row r="62" spans="1:17" ht="14.25" customHeight="1">
      <c r="A62" s="100" t="s">
        <v>13</v>
      </c>
      <c r="B62" s="97">
        <v>21</v>
      </c>
      <c r="C62" s="98">
        <v>325.69047619047615</v>
      </c>
      <c r="D62" s="97">
        <v>18</v>
      </c>
      <c r="E62" s="98">
        <v>305.17666666666662</v>
      </c>
      <c r="F62" s="97">
        <v>0</v>
      </c>
      <c r="G62" s="98">
        <v>0</v>
      </c>
      <c r="H62" s="97">
        <v>39</v>
      </c>
      <c r="I62" s="98">
        <v>316.22256410256404</v>
      </c>
      <c r="J62" s="97">
        <v>44707</v>
      </c>
      <c r="K62" s="98">
        <v>316.51323103764662</v>
      </c>
      <c r="L62" s="97">
        <v>42819</v>
      </c>
      <c r="M62" s="98">
        <v>314.65427520493415</v>
      </c>
      <c r="N62" s="97">
        <v>2</v>
      </c>
      <c r="O62" s="98">
        <v>411.935</v>
      </c>
      <c r="P62" s="97">
        <v>87528</v>
      </c>
      <c r="Q62" s="98">
        <v>315.60600379307357</v>
      </c>
    </row>
    <row r="63" spans="1:17" ht="14.25" customHeight="1">
      <c r="A63" s="100" t="s">
        <v>14</v>
      </c>
      <c r="B63" s="97">
        <v>125</v>
      </c>
      <c r="C63" s="98">
        <v>295.21168000000011</v>
      </c>
      <c r="D63" s="97">
        <v>126</v>
      </c>
      <c r="E63" s="98">
        <v>278.52063492063496</v>
      </c>
      <c r="F63" s="97">
        <v>0</v>
      </c>
      <c r="G63" s="98">
        <v>0</v>
      </c>
      <c r="H63" s="97">
        <v>251</v>
      </c>
      <c r="I63" s="98">
        <v>286.83290836653396</v>
      </c>
      <c r="J63" s="97">
        <v>5053</v>
      </c>
      <c r="K63" s="98">
        <v>505.88269344943598</v>
      </c>
      <c r="L63" s="97">
        <v>3995</v>
      </c>
      <c r="M63" s="98">
        <v>434.52418272841106</v>
      </c>
      <c r="N63" s="97">
        <v>0</v>
      </c>
      <c r="O63" s="98">
        <v>0</v>
      </c>
      <c r="P63" s="97">
        <v>9048</v>
      </c>
      <c r="Q63" s="98">
        <v>474.37548187444764</v>
      </c>
    </row>
    <row r="64" spans="1:17" ht="14.25" customHeight="1">
      <c r="A64" s="100" t="s">
        <v>15</v>
      </c>
      <c r="B64" s="97">
        <v>100</v>
      </c>
      <c r="C64" s="98">
        <v>307.74420000000026</v>
      </c>
      <c r="D64" s="97">
        <v>84</v>
      </c>
      <c r="E64" s="98">
        <v>316.02857142857147</v>
      </c>
      <c r="F64" s="97">
        <v>0</v>
      </c>
      <c r="G64" s="98">
        <v>0</v>
      </c>
      <c r="H64" s="97">
        <v>184</v>
      </c>
      <c r="I64" s="98">
        <v>311.52619565217407</v>
      </c>
      <c r="J64" s="97">
        <v>10578</v>
      </c>
      <c r="K64" s="98">
        <v>704.46130270372555</v>
      </c>
      <c r="L64" s="97">
        <v>6643</v>
      </c>
      <c r="M64" s="98">
        <v>662.73395303326788</v>
      </c>
      <c r="N64" s="97">
        <v>0</v>
      </c>
      <c r="O64" s="98">
        <v>0</v>
      </c>
      <c r="P64" s="97">
        <v>17221</v>
      </c>
      <c r="Q64" s="98">
        <v>688.36497938563423</v>
      </c>
    </row>
    <row r="65" spans="1:18" ht="14.25" customHeight="1">
      <c r="A65" s="100" t="s">
        <v>16</v>
      </c>
      <c r="B65" s="97">
        <v>96</v>
      </c>
      <c r="C65" s="98">
        <v>302.92229166666669</v>
      </c>
      <c r="D65" s="97">
        <v>108</v>
      </c>
      <c r="E65" s="98">
        <v>286.50953703703715</v>
      </c>
      <c r="F65" s="97">
        <v>0</v>
      </c>
      <c r="G65" s="98">
        <v>0</v>
      </c>
      <c r="H65" s="97">
        <v>204</v>
      </c>
      <c r="I65" s="98">
        <v>294.23318627450988</v>
      </c>
      <c r="J65" s="97">
        <v>26562</v>
      </c>
      <c r="K65" s="98">
        <v>790.96294330246189</v>
      </c>
      <c r="L65" s="97">
        <v>18279</v>
      </c>
      <c r="M65" s="98">
        <v>745.55444827397696</v>
      </c>
      <c r="N65" s="97">
        <v>0</v>
      </c>
      <c r="O65" s="98">
        <v>0</v>
      </c>
      <c r="P65" s="97">
        <v>44841</v>
      </c>
      <c r="Q65" s="98">
        <v>772.45260944225186</v>
      </c>
    </row>
    <row r="66" spans="1:18" ht="14.25" customHeight="1">
      <c r="A66" s="100" t="s">
        <v>17</v>
      </c>
      <c r="B66" s="97">
        <v>118</v>
      </c>
      <c r="C66" s="98">
        <v>281.90703389830514</v>
      </c>
      <c r="D66" s="97">
        <v>135</v>
      </c>
      <c r="E66" s="98">
        <v>291.79192592592597</v>
      </c>
      <c r="F66" s="97">
        <v>0</v>
      </c>
      <c r="G66" s="98">
        <v>0</v>
      </c>
      <c r="H66" s="97">
        <v>253</v>
      </c>
      <c r="I66" s="98">
        <v>287.18158102766802</v>
      </c>
      <c r="J66" s="97">
        <v>54635</v>
      </c>
      <c r="K66" s="98">
        <v>846.39263347670885</v>
      </c>
      <c r="L66" s="97">
        <v>41074</v>
      </c>
      <c r="M66" s="98">
        <v>781.23198641476347</v>
      </c>
      <c r="N66" s="97">
        <v>0</v>
      </c>
      <c r="O66" s="98">
        <v>0</v>
      </c>
      <c r="P66" s="97">
        <v>95709</v>
      </c>
      <c r="Q66" s="98">
        <v>818.42861319207168</v>
      </c>
    </row>
    <row r="67" spans="1:18" ht="14.25" customHeight="1">
      <c r="A67" s="100" t="s">
        <v>18</v>
      </c>
      <c r="B67" s="97">
        <v>716</v>
      </c>
      <c r="C67" s="98">
        <v>508.74966480446938</v>
      </c>
      <c r="D67" s="97">
        <v>662</v>
      </c>
      <c r="E67" s="98">
        <v>517.71820241691819</v>
      </c>
      <c r="F67" s="97">
        <v>0</v>
      </c>
      <c r="G67" s="98">
        <v>0</v>
      </c>
      <c r="H67" s="97">
        <v>1378</v>
      </c>
      <c r="I67" s="98">
        <v>513.05820754716979</v>
      </c>
      <c r="J67" s="97">
        <v>87229</v>
      </c>
      <c r="K67" s="98">
        <v>856.26875580368915</v>
      </c>
      <c r="L67" s="97">
        <v>71538</v>
      </c>
      <c r="M67" s="98">
        <v>788.27353728088519</v>
      </c>
      <c r="N67" s="97">
        <v>0</v>
      </c>
      <c r="O67" s="98">
        <v>0</v>
      </c>
      <c r="P67" s="97">
        <v>158767</v>
      </c>
      <c r="Q67" s="98">
        <v>825.63114255481275</v>
      </c>
    </row>
    <row r="68" spans="1:18" ht="14.25" customHeight="1">
      <c r="A68" s="100" t="s">
        <v>19</v>
      </c>
      <c r="B68" s="97">
        <v>2607</v>
      </c>
      <c r="C68" s="98">
        <v>562.56917913310372</v>
      </c>
      <c r="D68" s="97">
        <v>2674</v>
      </c>
      <c r="E68" s="98">
        <v>577.74512715033654</v>
      </c>
      <c r="F68" s="97">
        <v>0</v>
      </c>
      <c r="G68" s="98">
        <v>0</v>
      </c>
      <c r="H68" s="97">
        <v>5281</v>
      </c>
      <c r="I68" s="98">
        <v>570.25342170043575</v>
      </c>
      <c r="J68" s="97">
        <v>131008</v>
      </c>
      <c r="K68" s="98">
        <v>881.33798416890818</v>
      </c>
      <c r="L68" s="97">
        <v>118197</v>
      </c>
      <c r="M68" s="98">
        <v>779.32221706134669</v>
      </c>
      <c r="N68" s="97">
        <v>1</v>
      </c>
      <c r="O68" s="98">
        <v>388.92</v>
      </c>
      <c r="P68" s="97">
        <v>249206</v>
      </c>
      <c r="Q68" s="98">
        <v>832.95050536504061</v>
      </c>
    </row>
    <row r="69" spans="1:18" ht="14.25" customHeight="1">
      <c r="A69" s="100" t="s">
        <v>20</v>
      </c>
      <c r="B69" s="97">
        <v>3550</v>
      </c>
      <c r="C69" s="98">
        <v>571.38920000000178</v>
      </c>
      <c r="D69" s="97">
        <v>4285</v>
      </c>
      <c r="E69" s="98">
        <v>618.94838973162132</v>
      </c>
      <c r="F69" s="97">
        <v>0</v>
      </c>
      <c r="G69" s="98">
        <v>0</v>
      </c>
      <c r="H69" s="97">
        <v>7835</v>
      </c>
      <c r="I69" s="98">
        <v>597.39955456285941</v>
      </c>
      <c r="J69" s="97">
        <v>196258</v>
      </c>
      <c r="K69" s="98">
        <v>1092.5258979506557</v>
      </c>
      <c r="L69" s="97">
        <v>182635</v>
      </c>
      <c r="M69" s="98">
        <v>824.40889856818228</v>
      </c>
      <c r="N69" s="97">
        <v>1</v>
      </c>
      <c r="O69" s="98">
        <v>524.75</v>
      </c>
      <c r="P69" s="97">
        <v>378894</v>
      </c>
      <c r="Q69" s="98">
        <v>963.28627959270864</v>
      </c>
    </row>
    <row r="70" spans="1:18" ht="14.25" customHeight="1">
      <c r="A70" s="100" t="s">
        <v>21</v>
      </c>
      <c r="B70" s="97">
        <v>2700</v>
      </c>
      <c r="C70" s="98">
        <v>595.4055925925943</v>
      </c>
      <c r="D70" s="97">
        <v>4718</v>
      </c>
      <c r="E70" s="98">
        <v>636.00591140313543</v>
      </c>
      <c r="F70" s="97">
        <v>0</v>
      </c>
      <c r="G70" s="98">
        <v>0</v>
      </c>
      <c r="H70" s="97">
        <v>7418</v>
      </c>
      <c r="I70" s="98">
        <v>621.22822728498215</v>
      </c>
      <c r="J70" s="97">
        <v>439398</v>
      </c>
      <c r="K70" s="98">
        <v>1364.0904452000239</v>
      </c>
      <c r="L70" s="97">
        <v>347265</v>
      </c>
      <c r="M70" s="98">
        <v>1014.3174222855752</v>
      </c>
      <c r="N70" s="97">
        <v>1</v>
      </c>
      <c r="O70" s="98">
        <v>784.5</v>
      </c>
      <c r="P70" s="97">
        <v>786664</v>
      </c>
      <c r="Q70" s="98">
        <v>1209.6858857021555</v>
      </c>
    </row>
    <row r="71" spans="1:18" ht="14.25" customHeight="1">
      <c r="A71" s="100" t="s">
        <v>22</v>
      </c>
      <c r="B71" s="97">
        <v>1518</v>
      </c>
      <c r="C71" s="98">
        <v>629.83893939394204</v>
      </c>
      <c r="D71" s="97">
        <v>3661</v>
      </c>
      <c r="E71" s="98">
        <v>670.69379404534254</v>
      </c>
      <c r="F71" s="97">
        <v>0</v>
      </c>
      <c r="G71" s="98">
        <v>0</v>
      </c>
      <c r="H71" s="97">
        <v>5179</v>
      </c>
      <c r="I71" s="98">
        <v>658.71895925854471</v>
      </c>
      <c r="J71" s="97">
        <v>959792</v>
      </c>
      <c r="K71" s="98">
        <v>1425.637216271861</v>
      </c>
      <c r="L71" s="97">
        <v>795689</v>
      </c>
      <c r="M71" s="98">
        <v>1053.8982990464881</v>
      </c>
      <c r="N71" s="97">
        <v>0</v>
      </c>
      <c r="O71" s="98">
        <v>0</v>
      </c>
      <c r="P71" s="97">
        <v>1755481</v>
      </c>
      <c r="Q71" s="98">
        <v>1257.1429020023588</v>
      </c>
    </row>
    <row r="72" spans="1:18" ht="14.25" customHeight="1">
      <c r="A72" s="100" t="s">
        <v>23</v>
      </c>
      <c r="B72" s="97">
        <v>963</v>
      </c>
      <c r="C72" s="98">
        <v>596.52281412253399</v>
      </c>
      <c r="D72" s="97">
        <v>3371</v>
      </c>
      <c r="E72" s="98">
        <v>636.27283595372501</v>
      </c>
      <c r="F72" s="97">
        <v>0</v>
      </c>
      <c r="G72" s="98">
        <v>0</v>
      </c>
      <c r="H72" s="97">
        <v>4334</v>
      </c>
      <c r="I72" s="98">
        <v>627.44051684356418</v>
      </c>
      <c r="J72" s="97">
        <v>914044</v>
      </c>
      <c r="K72" s="98">
        <v>1399.2051890281032</v>
      </c>
      <c r="L72" s="97">
        <v>817776</v>
      </c>
      <c r="M72" s="98">
        <v>890.80300785300335</v>
      </c>
      <c r="N72" s="97">
        <v>4</v>
      </c>
      <c r="O72" s="98">
        <v>903.63499999999999</v>
      </c>
      <c r="P72" s="97">
        <v>1731824</v>
      </c>
      <c r="Q72" s="98">
        <v>1159.133978331517</v>
      </c>
    </row>
    <row r="73" spans="1:18" ht="14.25" customHeight="1">
      <c r="A73" s="100" t="s">
        <v>24</v>
      </c>
      <c r="B73" s="97">
        <v>501</v>
      </c>
      <c r="C73" s="98">
        <v>570.11908183632556</v>
      </c>
      <c r="D73" s="97">
        <v>2839</v>
      </c>
      <c r="E73" s="98">
        <v>606.39496301514953</v>
      </c>
      <c r="F73" s="97">
        <v>0</v>
      </c>
      <c r="G73" s="98">
        <v>0</v>
      </c>
      <c r="H73" s="97">
        <v>3340</v>
      </c>
      <c r="I73" s="98">
        <v>600.95358083832605</v>
      </c>
      <c r="J73" s="97">
        <v>716360</v>
      </c>
      <c r="K73" s="98">
        <v>1280.424203487074</v>
      </c>
      <c r="L73" s="97">
        <v>762034</v>
      </c>
      <c r="M73" s="98">
        <v>765.78060919853692</v>
      </c>
      <c r="N73" s="97">
        <v>5</v>
      </c>
      <c r="O73" s="98">
        <v>870.13000000000011</v>
      </c>
      <c r="P73" s="97">
        <v>1478399</v>
      </c>
      <c r="Q73" s="98">
        <v>1015.1521299797945</v>
      </c>
      <c r="R73" s="109"/>
    </row>
    <row r="74" spans="1:18" ht="14.25" customHeight="1">
      <c r="A74" s="100" t="s">
        <v>25</v>
      </c>
      <c r="B74" s="97">
        <v>248</v>
      </c>
      <c r="C74" s="98">
        <v>515.56653225806531</v>
      </c>
      <c r="D74" s="97">
        <v>2188</v>
      </c>
      <c r="E74" s="98">
        <v>600.26374771481096</v>
      </c>
      <c r="F74" s="97">
        <v>0</v>
      </c>
      <c r="G74" s="98">
        <v>0</v>
      </c>
      <c r="H74" s="97">
        <v>2436</v>
      </c>
      <c r="I74" s="98">
        <v>591.64104269294194</v>
      </c>
      <c r="J74" s="97">
        <v>505004</v>
      </c>
      <c r="K74" s="98">
        <v>1119.1074670101568</v>
      </c>
      <c r="L74" s="97">
        <v>696909</v>
      </c>
      <c r="M74" s="98">
        <v>706.0701858205299</v>
      </c>
      <c r="N74" s="97">
        <v>9</v>
      </c>
      <c r="O74" s="98">
        <v>795.35444444444454</v>
      </c>
      <c r="P74" s="97">
        <v>1201922</v>
      </c>
      <c r="Q74" s="98">
        <v>879.61412852913668</v>
      </c>
    </row>
    <row r="75" spans="1:18" ht="14.25" customHeight="1">
      <c r="A75" s="100" t="s">
        <v>26</v>
      </c>
      <c r="B75" s="97">
        <v>404</v>
      </c>
      <c r="C75" s="98">
        <v>471.14517326732619</v>
      </c>
      <c r="D75" s="97">
        <v>4337</v>
      </c>
      <c r="E75" s="98">
        <v>548.18699100761114</v>
      </c>
      <c r="F75" s="97">
        <v>0</v>
      </c>
      <c r="G75" s="98">
        <v>0</v>
      </c>
      <c r="H75" s="97">
        <v>4741</v>
      </c>
      <c r="I75" s="98">
        <v>541.62194262813944</v>
      </c>
      <c r="J75" s="97">
        <v>548395</v>
      </c>
      <c r="K75" s="98">
        <v>1001.5388313897728</v>
      </c>
      <c r="L75" s="97">
        <v>1117652</v>
      </c>
      <c r="M75" s="98">
        <v>667.43126078600119</v>
      </c>
      <c r="N75" s="97">
        <v>33</v>
      </c>
      <c r="O75" s="98">
        <v>649.60212121212135</v>
      </c>
      <c r="P75" s="97">
        <v>1666080</v>
      </c>
      <c r="Q75" s="98">
        <v>777.40337066046663</v>
      </c>
    </row>
    <row r="76" spans="1:18" ht="14.25" customHeight="1">
      <c r="A76" s="100" t="s">
        <v>5</v>
      </c>
      <c r="B76" s="97">
        <v>0</v>
      </c>
      <c r="C76" s="98">
        <v>0</v>
      </c>
      <c r="D76" s="97">
        <v>0</v>
      </c>
      <c r="E76" s="98">
        <v>0</v>
      </c>
      <c r="F76" s="97">
        <v>0</v>
      </c>
      <c r="G76" s="98">
        <v>0</v>
      </c>
      <c r="H76" s="97">
        <v>0</v>
      </c>
      <c r="I76" s="98">
        <v>0</v>
      </c>
      <c r="J76" s="97">
        <v>65</v>
      </c>
      <c r="K76" s="98">
        <v>1600.7078461538458</v>
      </c>
      <c r="L76" s="97">
        <v>31</v>
      </c>
      <c r="M76" s="98">
        <v>693.99290322580646</v>
      </c>
      <c r="N76" s="97">
        <v>0</v>
      </c>
      <c r="O76" s="98">
        <v>0</v>
      </c>
      <c r="P76" s="97">
        <v>96</v>
      </c>
      <c r="Q76" s="98">
        <v>1307.9144791666665</v>
      </c>
    </row>
    <row r="77" spans="1:18" ht="14.25" customHeight="1">
      <c r="A77" s="110" t="s">
        <v>6</v>
      </c>
      <c r="B77" s="111">
        <v>13708</v>
      </c>
      <c r="C77" s="112">
        <v>565.52878902830582</v>
      </c>
      <c r="D77" s="111">
        <v>29250</v>
      </c>
      <c r="E77" s="112">
        <v>605.26873572649652</v>
      </c>
      <c r="F77" s="111">
        <v>0</v>
      </c>
      <c r="G77" s="112">
        <v>0</v>
      </c>
      <c r="H77" s="111">
        <v>42958</v>
      </c>
      <c r="I77" s="112">
        <v>592.5876241910712</v>
      </c>
      <c r="J77" s="111">
        <v>4691929</v>
      </c>
      <c r="K77" s="112">
        <v>1234.1540397222548</v>
      </c>
      <c r="L77" s="111">
        <v>5073367</v>
      </c>
      <c r="M77" s="112">
        <v>812.24617139071404</v>
      </c>
      <c r="N77" s="111">
        <v>56</v>
      </c>
      <c r="O77" s="112">
        <v>697.8980357142857</v>
      </c>
      <c r="P77" s="111">
        <v>9765352</v>
      </c>
      <c r="Q77" s="112">
        <v>1014.9583070369602</v>
      </c>
    </row>
    <row r="78" spans="1:18" ht="14.25" customHeight="1" thickBot="1">
      <c r="A78" s="114" t="s">
        <v>27</v>
      </c>
      <c r="B78" s="104">
        <v>59.925372045520866</v>
      </c>
      <c r="C78" s="104" t="s">
        <v>195</v>
      </c>
      <c r="D78" s="104">
        <v>68.382974358974366</v>
      </c>
      <c r="E78" s="104" t="s">
        <v>195</v>
      </c>
      <c r="F78" s="104">
        <v>0</v>
      </c>
      <c r="G78" s="104">
        <v>0</v>
      </c>
      <c r="H78" s="104">
        <v>65.684133339540949</v>
      </c>
      <c r="I78" s="104" t="s">
        <v>195</v>
      </c>
      <c r="J78" s="104">
        <v>70.389445341312197</v>
      </c>
      <c r="K78" s="104" t="s">
        <v>195</v>
      </c>
      <c r="L78" s="104">
        <v>73.723440007454343</v>
      </c>
      <c r="M78" s="104" t="s">
        <v>195</v>
      </c>
      <c r="N78" s="104">
        <v>80.875</v>
      </c>
      <c r="O78" s="104" t="s">
        <v>195</v>
      </c>
      <c r="P78" s="104">
        <v>72.121596607400775</v>
      </c>
      <c r="Q78" s="104" t="s">
        <v>195</v>
      </c>
    </row>
    <row r="79" spans="1:18" ht="16.350000000000001" customHeight="1" thickTop="1">
      <c r="A79" s="87" t="s">
        <v>185</v>
      </c>
    </row>
    <row r="80" spans="1:18">
      <c r="P80" s="113" t="s">
        <v>132</v>
      </c>
    </row>
    <row r="83" spans="18:18">
      <c r="R83" s="109"/>
    </row>
  </sheetData>
  <mergeCells count="36">
    <mergeCell ref="A55:A57"/>
    <mergeCell ref="B55:I55"/>
    <mergeCell ref="J55:Q55"/>
    <mergeCell ref="B56:C56"/>
    <mergeCell ref="D56:E56"/>
    <mergeCell ref="P56:Q56"/>
    <mergeCell ref="F56:G56"/>
    <mergeCell ref="H56:I56"/>
    <mergeCell ref="J56:K56"/>
    <mergeCell ref="L56:M56"/>
    <mergeCell ref="N56:O56"/>
    <mergeCell ref="A30:A32"/>
    <mergeCell ref="B30:I30"/>
    <mergeCell ref="J30:Q30"/>
    <mergeCell ref="B31:C31"/>
    <mergeCell ref="D31:E31"/>
    <mergeCell ref="F31:G31"/>
    <mergeCell ref="H31:I31"/>
    <mergeCell ref="J31:K31"/>
    <mergeCell ref="L31:M31"/>
    <mergeCell ref="N31:O31"/>
    <mergeCell ref="P31:Q31"/>
    <mergeCell ref="A1:Q1"/>
    <mergeCell ref="A2:Q2"/>
    <mergeCell ref="A3:Q3"/>
    <mergeCell ref="A5:A7"/>
    <mergeCell ref="B5:I5"/>
    <mergeCell ref="J5:Q5"/>
    <mergeCell ref="B6:C6"/>
    <mergeCell ref="D6:E6"/>
    <mergeCell ref="F6:G6"/>
    <mergeCell ref="H6:I6"/>
    <mergeCell ref="J6:K6"/>
    <mergeCell ref="L6:M6"/>
    <mergeCell ref="N6:O6"/>
    <mergeCell ref="P6:Q6"/>
  </mergeCells>
  <hyperlinks>
    <hyperlink ref="U2" location="Indice!A1" display="Volver al índice"/>
  </hyperlinks>
  <printOptions horizontalCentered="1" verticalCentered="1"/>
  <pageMargins left="0.19685039370078741" right="0.19685039370078741" top="0" bottom="0" header="0" footer="0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AO83"/>
  <sheetViews>
    <sheetView showGridLines="0" showRowColHeaders="0" showZeros="0" showOutlineSymbols="0" zoomScaleNormal="100" workbookViewId="0">
      <pane ySplit="4" topLeftCell="A44" activePane="bottomLeft" state="frozen"/>
      <selection activeCell="I78" sqref="I78"/>
      <selection pane="bottomLeft" activeCell="J69" sqref="J69"/>
    </sheetView>
  </sheetViews>
  <sheetFormatPr baseColWidth="10" defaultColWidth="11.5703125" defaultRowHeight="15.75"/>
  <cols>
    <col min="1" max="1" width="8" style="33" customWidth="1"/>
    <col min="2" max="2" width="6.7109375" style="33" customWidth="1"/>
    <col min="3" max="8" width="20" style="33" customWidth="1"/>
    <col min="9" max="9" width="11.5703125" style="33"/>
    <col min="10" max="10" width="11.85546875" style="34" bestFit="1" customWidth="1"/>
    <col min="11" max="11" width="11.85546875" style="34" customWidth="1"/>
    <col min="12" max="30" width="11.5703125" style="34"/>
    <col min="31" max="16384" width="11.5703125" style="33"/>
  </cols>
  <sheetData>
    <row r="1" spans="1:10" s="34" customFormat="1" ht="18.75">
      <c r="A1" s="115" t="s">
        <v>115</v>
      </c>
      <c r="B1" s="116"/>
      <c r="C1" s="116"/>
      <c r="D1" s="116"/>
      <c r="E1" s="116"/>
      <c r="F1" s="116"/>
      <c r="G1" s="116"/>
      <c r="H1" s="116"/>
      <c r="I1" s="33"/>
    </row>
    <row r="2" spans="1:10" s="34" customFormat="1" ht="18.75">
      <c r="A2" s="115" t="s">
        <v>116</v>
      </c>
      <c r="B2" s="116"/>
      <c r="C2" s="116"/>
      <c r="D2" s="116"/>
      <c r="E2" s="116"/>
      <c r="F2" s="116"/>
      <c r="G2" s="116"/>
      <c r="H2" s="116"/>
      <c r="I2" s="33"/>
      <c r="J2" s="9" t="s">
        <v>179</v>
      </c>
    </row>
    <row r="4" spans="1:10" s="34" customFormat="1" ht="32.1" customHeight="1">
      <c r="A4" s="117" t="s">
        <v>117</v>
      </c>
      <c r="B4" s="118"/>
      <c r="C4" s="119" t="s">
        <v>118</v>
      </c>
      <c r="D4" s="119" t="s">
        <v>49</v>
      </c>
      <c r="E4" s="119" t="s">
        <v>50</v>
      </c>
      <c r="F4" s="119" t="s">
        <v>107</v>
      </c>
      <c r="G4" s="120" t="s">
        <v>119</v>
      </c>
      <c r="H4" s="121" t="s">
        <v>45</v>
      </c>
      <c r="I4" s="122"/>
    </row>
    <row r="5" spans="1:10" s="34" customFormat="1">
      <c r="A5" s="61"/>
      <c r="B5" s="61"/>
      <c r="C5" s="123"/>
      <c r="D5" s="61"/>
      <c r="E5" s="61"/>
      <c r="F5" s="61"/>
      <c r="G5" s="61"/>
      <c r="H5" s="61"/>
      <c r="I5" s="33"/>
    </row>
    <row r="6" spans="1:10" s="34" customFormat="1">
      <c r="A6" s="124">
        <v>2010</v>
      </c>
      <c r="B6" s="124"/>
      <c r="C6" s="125">
        <v>936895</v>
      </c>
      <c r="D6" s="125">
        <v>5193107</v>
      </c>
      <c r="E6" s="125">
        <v>2300877</v>
      </c>
      <c r="F6" s="125">
        <v>271182</v>
      </c>
      <c r="G6" s="125">
        <v>37671</v>
      </c>
      <c r="H6" s="125">
        <v>8739732</v>
      </c>
      <c r="I6" s="33"/>
    </row>
    <row r="7" spans="1:10" s="34" customFormat="1">
      <c r="A7" s="124">
        <v>2011</v>
      </c>
      <c r="B7" s="124"/>
      <c r="C7" s="125">
        <v>942883</v>
      </c>
      <c r="D7" s="125">
        <v>5289994</v>
      </c>
      <c r="E7" s="125">
        <v>2319204</v>
      </c>
      <c r="F7" s="125">
        <v>275993</v>
      </c>
      <c r="G7" s="125">
        <v>38203</v>
      </c>
      <c r="H7" s="125">
        <v>8866277</v>
      </c>
      <c r="I7" s="33"/>
    </row>
    <row r="8" spans="1:10" s="34" customFormat="1">
      <c r="A8" s="124">
        <v>2012</v>
      </c>
      <c r="B8" s="124"/>
      <c r="C8" s="125">
        <v>943021</v>
      </c>
      <c r="D8" s="125">
        <v>5391504</v>
      </c>
      <c r="E8" s="125">
        <v>2331726</v>
      </c>
      <c r="F8" s="125">
        <v>294827</v>
      </c>
      <c r="G8" s="125">
        <v>37967</v>
      </c>
      <c r="H8" s="125">
        <v>8999045</v>
      </c>
      <c r="I8" s="33"/>
    </row>
    <row r="9" spans="1:10" s="34" customFormat="1">
      <c r="A9" s="124">
        <v>2013</v>
      </c>
      <c r="B9" s="124"/>
      <c r="C9" s="125">
        <v>933433</v>
      </c>
      <c r="D9" s="125">
        <v>5513570</v>
      </c>
      <c r="E9" s="125">
        <v>2345901</v>
      </c>
      <c r="F9" s="125">
        <v>315013</v>
      </c>
      <c r="G9" s="125">
        <v>38049</v>
      </c>
      <c r="H9" s="125">
        <v>9145966</v>
      </c>
      <c r="I9" s="33"/>
    </row>
    <row r="10" spans="1:10" s="34" customFormat="1">
      <c r="A10" s="124">
        <v>2014</v>
      </c>
      <c r="B10" s="124"/>
      <c r="C10" s="125">
        <v>929568</v>
      </c>
      <c r="D10" s="125">
        <v>5611105</v>
      </c>
      <c r="E10" s="125">
        <v>2355965</v>
      </c>
      <c r="F10" s="125">
        <v>335637</v>
      </c>
      <c r="G10" s="125">
        <v>38667</v>
      </c>
      <c r="H10" s="125">
        <v>9270942</v>
      </c>
      <c r="I10" s="33"/>
    </row>
    <row r="11" spans="1:10" s="34" customFormat="1">
      <c r="A11" s="124">
        <v>2015</v>
      </c>
      <c r="B11" s="124"/>
      <c r="C11" s="125">
        <v>936666</v>
      </c>
      <c r="D11" s="125">
        <v>5686678</v>
      </c>
      <c r="E11" s="125">
        <v>2358932</v>
      </c>
      <c r="F11" s="125">
        <v>339166</v>
      </c>
      <c r="G11" s="125">
        <v>39357</v>
      </c>
      <c r="H11" s="125">
        <v>9360799</v>
      </c>
      <c r="I11" s="33"/>
    </row>
    <row r="12" spans="1:10" s="34" customFormat="1">
      <c r="A12" s="124">
        <v>2016</v>
      </c>
      <c r="B12" s="124"/>
      <c r="C12" s="126">
        <v>944600</v>
      </c>
      <c r="D12" s="126">
        <v>5784748</v>
      </c>
      <c r="E12" s="126">
        <v>2364388</v>
      </c>
      <c r="F12" s="126">
        <v>339471</v>
      </c>
      <c r="G12" s="126">
        <v>40275</v>
      </c>
      <c r="H12" s="125">
        <v>9473482</v>
      </c>
      <c r="I12" s="33"/>
    </row>
    <row r="13" spans="1:10" s="34" customFormat="1">
      <c r="A13" s="124">
        <v>2017</v>
      </c>
      <c r="B13" s="124"/>
      <c r="C13" s="125">
        <v>951871</v>
      </c>
      <c r="D13" s="125">
        <v>5884135</v>
      </c>
      <c r="E13" s="125">
        <v>2365468</v>
      </c>
      <c r="F13" s="125">
        <v>339052</v>
      </c>
      <c r="G13" s="125">
        <v>41244</v>
      </c>
      <c r="H13" s="125">
        <v>9581770</v>
      </c>
      <c r="I13" s="33"/>
    </row>
    <row r="14" spans="1:10" s="34" customFormat="1">
      <c r="A14" s="124">
        <v>2018</v>
      </c>
      <c r="B14" s="124"/>
      <c r="C14" s="125">
        <v>955269</v>
      </c>
      <c r="D14" s="125">
        <v>5994755</v>
      </c>
      <c r="E14" s="125">
        <v>2365497</v>
      </c>
      <c r="F14" s="125">
        <v>338470</v>
      </c>
      <c r="G14" s="125">
        <v>42281</v>
      </c>
      <c r="H14" s="125">
        <v>9696272</v>
      </c>
      <c r="I14" s="33"/>
    </row>
    <row r="15" spans="1:10" s="34" customFormat="1">
      <c r="A15" s="124">
        <v>2019</v>
      </c>
      <c r="B15" s="124"/>
      <c r="C15" s="126">
        <v>962035</v>
      </c>
      <c r="D15" s="126">
        <v>6089294</v>
      </c>
      <c r="E15" s="126">
        <v>2366788</v>
      </c>
      <c r="F15" s="126">
        <v>340106</v>
      </c>
      <c r="G15" s="126">
        <v>43156</v>
      </c>
      <c r="H15" s="125">
        <v>9801379</v>
      </c>
      <c r="I15" s="33"/>
    </row>
    <row r="16" spans="1:10">
      <c r="A16" s="124"/>
      <c r="B16" s="124"/>
      <c r="C16" s="125"/>
      <c r="D16" s="125"/>
      <c r="E16" s="125"/>
      <c r="F16" s="125"/>
      <c r="G16" s="125"/>
      <c r="H16" s="125"/>
    </row>
    <row r="17" spans="1:9">
      <c r="A17" s="124">
        <v>2019</v>
      </c>
      <c r="B17" s="124" t="s">
        <v>120</v>
      </c>
      <c r="C17" s="125">
        <v>954031</v>
      </c>
      <c r="D17" s="125">
        <v>6000191</v>
      </c>
      <c r="E17" s="125">
        <v>2361540</v>
      </c>
      <c r="F17" s="125">
        <v>337866</v>
      </c>
      <c r="G17" s="125">
        <v>42242</v>
      </c>
      <c r="H17" s="125">
        <v>9695870</v>
      </c>
    </row>
    <row r="18" spans="1:9">
      <c r="A18" s="124"/>
      <c r="B18" s="124" t="s">
        <v>121</v>
      </c>
      <c r="C18" s="125">
        <v>953111</v>
      </c>
      <c r="D18" s="125">
        <v>6012434</v>
      </c>
      <c r="E18" s="125">
        <v>2361111</v>
      </c>
      <c r="F18" s="125">
        <v>338359</v>
      </c>
      <c r="G18" s="125">
        <v>42125</v>
      </c>
      <c r="H18" s="125">
        <v>9707140</v>
      </c>
      <c r="I18" s="51"/>
    </row>
    <row r="19" spans="1:9">
      <c r="A19" s="124"/>
      <c r="B19" s="124" t="s">
        <v>122</v>
      </c>
      <c r="C19" s="125">
        <v>954552</v>
      </c>
      <c r="D19" s="125">
        <v>6010977</v>
      </c>
      <c r="E19" s="125">
        <v>2358581</v>
      </c>
      <c r="F19" s="125">
        <v>339082</v>
      </c>
      <c r="G19" s="125">
        <v>42244</v>
      </c>
      <c r="H19" s="125">
        <v>9705436</v>
      </c>
      <c r="I19" s="51"/>
    </row>
    <row r="20" spans="1:9">
      <c r="A20" s="124"/>
      <c r="B20" s="124" t="s">
        <v>123</v>
      </c>
      <c r="C20" s="125">
        <v>955675</v>
      </c>
      <c r="D20" s="125">
        <v>6017292</v>
      </c>
      <c r="E20" s="125">
        <v>2359938</v>
      </c>
      <c r="F20" s="125">
        <v>339993</v>
      </c>
      <c r="G20" s="125">
        <v>42390</v>
      </c>
      <c r="H20" s="125">
        <v>9715288</v>
      </c>
      <c r="I20" s="51"/>
    </row>
    <row r="21" spans="1:9">
      <c r="A21" s="124"/>
      <c r="B21" s="124" t="s">
        <v>124</v>
      </c>
      <c r="C21" s="125">
        <v>955782</v>
      </c>
      <c r="D21" s="125">
        <v>6014303</v>
      </c>
      <c r="E21" s="125">
        <v>2355943</v>
      </c>
      <c r="F21" s="125">
        <v>339445</v>
      </c>
      <c r="G21" s="125">
        <v>42473</v>
      </c>
      <c r="H21" s="125">
        <v>9707946</v>
      </c>
      <c r="I21" s="51"/>
    </row>
    <row r="22" spans="1:9">
      <c r="A22" s="124"/>
      <c r="B22" s="124" t="s">
        <v>125</v>
      </c>
      <c r="C22" s="125">
        <v>958273</v>
      </c>
      <c r="D22" s="125">
        <v>6030746</v>
      </c>
      <c r="E22" s="125">
        <v>2360822</v>
      </c>
      <c r="F22" s="125">
        <v>340773</v>
      </c>
      <c r="G22" s="125">
        <v>42620</v>
      </c>
      <c r="H22" s="125">
        <v>9733234</v>
      </c>
      <c r="I22" s="51"/>
    </row>
    <row r="23" spans="1:9">
      <c r="A23" s="124"/>
      <c r="B23" s="124" t="s">
        <v>126</v>
      </c>
      <c r="C23" s="125">
        <v>959221</v>
      </c>
      <c r="D23" s="125">
        <v>6039967</v>
      </c>
      <c r="E23" s="125">
        <v>2361900</v>
      </c>
      <c r="F23" s="125">
        <v>341333</v>
      </c>
      <c r="G23" s="125">
        <v>42700</v>
      </c>
      <c r="H23" s="125">
        <v>9745121</v>
      </c>
      <c r="I23" s="51"/>
    </row>
    <row r="24" spans="1:9">
      <c r="A24" s="124"/>
      <c r="B24" s="124" t="s">
        <v>127</v>
      </c>
      <c r="C24" s="125">
        <v>960052</v>
      </c>
      <c r="D24" s="125">
        <v>6048718</v>
      </c>
      <c r="E24" s="125">
        <v>2362694</v>
      </c>
      <c r="F24" s="125">
        <v>341942</v>
      </c>
      <c r="G24" s="125">
        <v>42736</v>
      </c>
      <c r="H24" s="125">
        <v>9756142</v>
      </c>
      <c r="I24" s="51"/>
    </row>
    <row r="25" spans="1:9">
      <c r="A25" s="124"/>
      <c r="B25" s="124" t="s">
        <v>128</v>
      </c>
      <c r="C25" s="127">
        <v>958827</v>
      </c>
      <c r="D25" s="127">
        <v>6054949</v>
      </c>
      <c r="E25" s="127">
        <v>2361941</v>
      </c>
      <c r="F25" s="127">
        <v>341854</v>
      </c>
      <c r="G25" s="127">
        <v>42728</v>
      </c>
      <c r="H25" s="125">
        <v>9760299</v>
      </c>
      <c r="I25" s="51"/>
    </row>
    <row r="26" spans="1:9">
      <c r="A26" s="124"/>
      <c r="B26" s="124" t="s">
        <v>129</v>
      </c>
      <c r="C26" s="125">
        <v>958551</v>
      </c>
      <c r="D26" s="125">
        <v>6064093</v>
      </c>
      <c r="E26" s="125">
        <v>2363141</v>
      </c>
      <c r="F26" s="125">
        <v>340228</v>
      </c>
      <c r="G26" s="125">
        <v>42788</v>
      </c>
      <c r="H26" s="125">
        <v>9768801</v>
      </c>
      <c r="I26" s="51"/>
    </row>
    <row r="27" spans="1:9">
      <c r="A27" s="124"/>
      <c r="B27" s="124" t="s">
        <v>130</v>
      </c>
      <c r="C27" s="126">
        <v>959894</v>
      </c>
      <c r="D27" s="126">
        <v>6076942</v>
      </c>
      <c r="E27" s="126">
        <v>2365036</v>
      </c>
      <c r="F27" s="126">
        <v>339384</v>
      </c>
      <c r="G27" s="126">
        <v>43006</v>
      </c>
      <c r="H27" s="125">
        <v>9784262</v>
      </c>
      <c r="I27" s="51"/>
    </row>
    <row r="28" spans="1:9">
      <c r="A28" s="124"/>
      <c r="B28" s="124" t="s">
        <v>131</v>
      </c>
      <c r="C28" s="125">
        <v>962035</v>
      </c>
      <c r="D28" s="125">
        <v>6089294</v>
      </c>
      <c r="E28" s="125">
        <v>2366788</v>
      </c>
      <c r="F28" s="125">
        <v>340106</v>
      </c>
      <c r="G28" s="125">
        <v>43156</v>
      </c>
      <c r="H28" s="125">
        <v>9801379</v>
      </c>
      <c r="I28" s="51"/>
    </row>
    <row r="29" spans="1:9">
      <c r="A29" s="124">
        <v>2020</v>
      </c>
      <c r="B29" s="124" t="s">
        <v>120</v>
      </c>
      <c r="C29" s="125">
        <v>960706</v>
      </c>
      <c r="D29" s="125">
        <v>6094290</v>
      </c>
      <c r="E29" s="125">
        <v>2363223</v>
      </c>
      <c r="F29" s="125">
        <v>339620</v>
      </c>
      <c r="G29" s="125">
        <v>43177</v>
      </c>
      <c r="H29" s="125">
        <v>9801016</v>
      </c>
      <c r="I29" s="51"/>
    </row>
    <row r="30" spans="1:9">
      <c r="A30" s="124"/>
      <c r="B30" s="124" t="s">
        <v>121</v>
      </c>
      <c r="C30" s="125">
        <v>958823</v>
      </c>
      <c r="D30" s="125">
        <v>6102437</v>
      </c>
      <c r="E30" s="125">
        <v>2361066</v>
      </c>
      <c r="F30" s="125">
        <v>339765</v>
      </c>
      <c r="G30" s="125">
        <v>43057</v>
      </c>
      <c r="H30" s="125">
        <v>9805148</v>
      </c>
      <c r="I30" s="51"/>
    </row>
    <row r="31" spans="1:9">
      <c r="A31" s="124"/>
      <c r="B31" s="124" t="s">
        <v>122</v>
      </c>
      <c r="C31" s="125">
        <v>958824</v>
      </c>
      <c r="D31" s="125">
        <v>6097333</v>
      </c>
      <c r="E31" s="125">
        <v>2359666</v>
      </c>
      <c r="F31" s="125">
        <v>340456</v>
      </c>
      <c r="G31" s="125">
        <v>43116</v>
      </c>
      <c r="H31" s="125">
        <v>9799395</v>
      </c>
      <c r="I31" s="51"/>
    </row>
    <row r="32" spans="1:9">
      <c r="A32" s="124"/>
      <c r="B32" s="124" t="s">
        <v>123</v>
      </c>
      <c r="C32" s="125">
        <v>957192</v>
      </c>
      <c r="D32" s="125">
        <v>6094913</v>
      </c>
      <c r="E32" s="125">
        <v>2356800</v>
      </c>
      <c r="F32" s="125">
        <v>340639</v>
      </c>
      <c r="G32" s="125">
        <v>43101</v>
      </c>
      <c r="H32" s="125">
        <v>9792645</v>
      </c>
      <c r="I32" s="51"/>
    </row>
    <row r="33" spans="1:41">
      <c r="A33" s="124"/>
      <c r="B33" s="124" t="s">
        <v>124</v>
      </c>
      <c r="C33" s="125">
        <v>953905</v>
      </c>
      <c r="D33" s="125">
        <v>6073499</v>
      </c>
      <c r="E33" s="125">
        <v>2343975</v>
      </c>
      <c r="F33" s="125">
        <v>339814</v>
      </c>
      <c r="G33" s="125">
        <v>42944</v>
      </c>
      <c r="H33" s="125">
        <v>9754137</v>
      </c>
      <c r="I33" s="51"/>
      <c r="AB33" s="33"/>
      <c r="AC33" s="33"/>
      <c r="AD33" s="33"/>
    </row>
    <row r="34" spans="1:41">
      <c r="A34" s="124"/>
      <c r="B34" s="124" t="s">
        <v>125</v>
      </c>
      <c r="C34" s="125">
        <v>951530</v>
      </c>
      <c r="D34" s="125">
        <v>6074345</v>
      </c>
      <c r="E34" s="125">
        <v>2346038</v>
      </c>
      <c r="F34" s="125">
        <v>339906</v>
      </c>
      <c r="G34" s="125">
        <v>42921</v>
      </c>
      <c r="H34" s="125">
        <v>9754740</v>
      </c>
      <c r="I34" s="51"/>
    </row>
    <row r="35" spans="1:41">
      <c r="A35" s="124"/>
      <c r="B35" s="124" t="s">
        <v>126</v>
      </c>
      <c r="C35" s="125">
        <v>950820</v>
      </c>
      <c r="D35" s="125">
        <v>6081618</v>
      </c>
      <c r="E35" s="125">
        <v>2351398</v>
      </c>
      <c r="F35" s="125">
        <v>340212</v>
      </c>
      <c r="G35" s="125">
        <v>43002</v>
      </c>
      <c r="H35" s="125">
        <v>9767050</v>
      </c>
      <c r="I35" s="51"/>
    </row>
    <row r="36" spans="1:41">
      <c r="A36" s="124"/>
      <c r="B36" s="124" t="s">
        <v>127</v>
      </c>
      <c r="C36" s="125">
        <v>950119</v>
      </c>
      <c r="D36" s="125">
        <v>6091312</v>
      </c>
      <c r="E36" s="125">
        <v>2352543</v>
      </c>
      <c r="F36" s="125">
        <v>340621</v>
      </c>
      <c r="G36" s="125">
        <v>42961</v>
      </c>
      <c r="H36" s="125">
        <v>9777556</v>
      </c>
      <c r="I36" s="51"/>
    </row>
    <row r="37" spans="1:41">
      <c r="A37" s="124"/>
      <c r="B37" s="128" t="s">
        <v>128</v>
      </c>
      <c r="C37" s="129">
        <v>947782</v>
      </c>
      <c r="D37" s="129">
        <v>6088231</v>
      </c>
      <c r="E37" s="129">
        <v>2346957</v>
      </c>
      <c r="F37" s="129">
        <v>339424</v>
      </c>
      <c r="G37" s="129">
        <v>42958</v>
      </c>
      <c r="H37" s="130">
        <v>9765352</v>
      </c>
      <c r="I37" s="51"/>
    </row>
    <row r="38" spans="1:41">
      <c r="A38" s="124"/>
      <c r="B38" s="124" t="s">
        <v>129</v>
      </c>
      <c r="C38" s="126" t="s">
        <v>132</v>
      </c>
      <c r="D38" s="126" t="s">
        <v>132</v>
      </c>
      <c r="E38" s="126" t="s">
        <v>132</v>
      </c>
      <c r="F38" s="126" t="s">
        <v>132</v>
      </c>
      <c r="G38" s="126" t="s">
        <v>132</v>
      </c>
      <c r="H38" s="125" t="s">
        <v>132</v>
      </c>
      <c r="I38" s="51"/>
    </row>
    <row r="39" spans="1:41">
      <c r="A39" s="131"/>
      <c r="B39" s="124" t="s">
        <v>130</v>
      </c>
      <c r="C39" s="125" t="s">
        <v>132</v>
      </c>
      <c r="D39" s="125" t="s">
        <v>132</v>
      </c>
      <c r="E39" s="125" t="s">
        <v>132</v>
      </c>
      <c r="F39" s="125" t="s">
        <v>132</v>
      </c>
      <c r="G39" s="125" t="s">
        <v>132</v>
      </c>
      <c r="H39" s="125" t="s">
        <v>132</v>
      </c>
    </row>
    <row r="40" spans="1:41">
      <c r="A40" s="131"/>
      <c r="B40" s="124" t="s">
        <v>131</v>
      </c>
      <c r="C40" s="125" t="s">
        <v>132</v>
      </c>
      <c r="D40" s="125" t="s">
        <v>132</v>
      </c>
      <c r="E40" s="125" t="s">
        <v>132</v>
      </c>
      <c r="F40" s="125" t="s">
        <v>132</v>
      </c>
      <c r="G40" s="125" t="s">
        <v>132</v>
      </c>
      <c r="H40" s="125" t="s">
        <v>132</v>
      </c>
    </row>
    <row r="41" spans="1:41">
      <c r="A41" s="131"/>
      <c r="B41" s="124"/>
      <c r="C41" s="125"/>
      <c r="D41" s="125"/>
      <c r="E41" s="125"/>
      <c r="F41" s="125"/>
      <c r="G41" s="125"/>
      <c r="H41" s="125"/>
    </row>
    <row r="42" spans="1:41">
      <c r="A42" s="124"/>
      <c r="B42" s="124"/>
      <c r="C42" s="130" t="s">
        <v>133</v>
      </c>
      <c r="D42" s="125"/>
      <c r="E42" s="125"/>
      <c r="F42" s="125"/>
      <c r="G42" s="125"/>
      <c r="H42" s="125"/>
    </row>
    <row r="43" spans="1:41">
      <c r="A43" s="124">
        <v>2010</v>
      </c>
      <c r="B43" s="124"/>
      <c r="C43" s="132">
        <v>0.64605465145384233</v>
      </c>
      <c r="D43" s="132">
        <v>2.0740877893759446</v>
      </c>
      <c r="E43" s="132">
        <v>0.85947739636256237</v>
      </c>
      <c r="F43" s="132">
        <v>1.7392870273798877</v>
      </c>
      <c r="G43" s="132">
        <v>-0.43609261021249068</v>
      </c>
      <c r="H43" s="132">
        <v>1.5761404508701116</v>
      </c>
    </row>
    <row r="44" spans="1:41">
      <c r="A44" s="124">
        <v>2011</v>
      </c>
      <c r="B44" s="124"/>
      <c r="C44" s="132">
        <v>0.63913245347664294</v>
      </c>
      <c r="D44" s="132">
        <v>1.8656846469753186</v>
      </c>
      <c r="E44" s="132">
        <v>0.79652236951388566</v>
      </c>
      <c r="F44" s="132">
        <v>1.7740853006467994</v>
      </c>
      <c r="G44" s="132">
        <v>1.4122269119481778</v>
      </c>
      <c r="H44" s="132">
        <v>1.4479276938926811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</row>
    <row r="45" spans="1:41">
      <c r="A45" s="124">
        <v>2012</v>
      </c>
      <c r="B45" s="124"/>
      <c r="C45" s="133">
        <v>1.4635962256193125E-2</v>
      </c>
      <c r="D45" s="133">
        <v>1.9189057681350929</v>
      </c>
      <c r="E45" s="133">
        <v>0.53992662999891028</v>
      </c>
      <c r="F45" s="133">
        <v>6.8240861181261936</v>
      </c>
      <c r="G45" s="133">
        <v>-0.61775253252361884</v>
      </c>
      <c r="H45" s="133">
        <v>1.4974492676012696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</row>
    <row r="46" spans="1:41">
      <c r="A46" s="124">
        <v>2013</v>
      </c>
      <c r="B46" s="124"/>
      <c r="C46" s="132">
        <v>-1.0167323951428386</v>
      </c>
      <c r="D46" s="132">
        <v>2.2640435767088407</v>
      </c>
      <c r="E46" s="132">
        <v>0.60791876918642185</v>
      </c>
      <c r="F46" s="132">
        <v>6.8467270636678457</v>
      </c>
      <c r="G46" s="132">
        <v>0.21597703268627644</v>
      </c>
      <c r="H46" s="132">
        <v>1.6326287956110797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</row>
    <row r="47" spans="1:41">
      <c r="A47" s="124">
        <v>2014</v>
      </c>
      <c r="B47" s="124"/>
      <c r="C47" s="132">
        <v>-0.41406292685174373</v>
      </c>
      <c r="D47" s="132">
        <v>1.7689990332942163</v>
      </c>
      <c r="E47" s="132">
        <v>0.42900361097932826</v>
      </c>
      <c r="F47" s="132">
        <v>6.5470313923552403</v>
      </c>
      <c r="G47" s="132">
        <v>1.6242213987226917</v>
      </c>
      <c r="H47" s="132">
        <v>1.3664603607754566</v>
      </c>
    </row>
    <row r="48" spans="1:41">
      <c r="A48" s="124">
        <v>2015</v>
      </c>
      <c r="B48" s="124"/>
      <c r="C48" s="132">
        <v>0.7635805019105657</v>
      </c>
      <c r="D48" s="132">
        <v>1.3468470114175402</v>
      </c>
      <c r="E48" s="132">
        <v>0.12593565693888031</v>
      </c>
      <c r="F48" s="132">
        <v>1.0514335427858068</v>
      </c>
      <c r="G48" s="132">
        <v>1.7844673752812401</v>
      </c>
      <c r="H48" s="132">
        <v>0.96923268422992592</v>
      </c>
    </row>
    <row r="49" spans="1:8">
      <c r="A49" s="124">
        <v>2016</v>
      </c>
      <c r="B49" s="124"/>
      <c r="C49" s="132">
        <v>0.84704686622552039</v>
      </c>
      <c r="D49" s="132">
        <v>1.724556938163202</v>
      </c>
      <c r="E49" s="132">
        <v>0.23129110970558919</v>
      </c>
      <c r="F49" s="132">
        <v>8.9926466685930073E-2</v>
      </c>
      <c r="G49" s="132">
        <v>2.3324948547907676</v>
      </c>
      <c r="H49" s="132">
        <v>1.2037754469463646</v>
      </c>
    </row>
    <row r="50" spans="1:8">
      <c r="A50" s="124">
        <v>2017</v>
      </c>
      <c r="B50" s="124"/>
      <c r="C50" s="132">
        <v>0.76974380690240096</v>
      </c>
      <c r="D50" s="132">
        <v>1.7180869417302125</v>
      </c>
      <c r="E50" s="132">
        <v>4.5677782157582669E-2</v>
      </c>
      <c r="F50" s="132">
        <v>-0.12342733252619364</v>
      </c>
      <c r="G50" s="132">
        <v>2.4059590316573454</v>
      </c>
      <c r="H50" s="132">
        <v>1.1430643980745447</v>
      </c>
    </row>
    <row r="51" spans="1:8">
      <c r="A51" s="124">
        <v>2018</v>
      </c>
      <c r="B51" s="124"/>
      <c r="C51" s="132">
        <v>0.35698114555438032</v>
      </c>
      <c r="D51" s="132">
        <v>1.879970462948255</v>
      </c>
      <c r="E51" s="132">
        <v>1.2259730421293469E-3</v>
      </c>
      <c r="F51" s="132">
        <v>-0.17165508535563756</v>
      </c>
      <c r="G51" s="132">
        <v>2.5143051110464443</v>
      </c>
      <c r="H51" s="132">
        <v>1.1949984188724949</v>
      </c>
    </row>
    <row r="52" spans="1:8">
      <c r="A52" s="124">
        <v>2019</v>
      </c>
      <c r="B52" s="124"/>
      <c r="C52" s="132">
        <v>0.70828216973439773</v>
      </c>
      <c r="D52" s="132">
        <v>1.5770285858221156</v>
      </c>
      <c r="E52" s="132">
        <v>5.4576268750294865E-2</v>
      </c>
      <c r="F52" s="132">
        <v>0.48335155257481777</v>
      </c>
      <c r="G52" s="132">
        <v>2.0694874766443494</v>
      </c>
      <c r="H52" s="132">
        <v>1.0839939308633362</v>
      </c>
    </row>
    <row r="53" spans="1:8">
      <c r="A53" s="124"/>
      <c r="B53" s="124"/>
      <c r="C53" s="132"/>
      <c r="D53" s="132"/>
      <c r="E53" s="132"/>
      <c r="F53" s="132"/>
      <c r="G53" s="132"/>
      <c r="H53" s="132"/>
    </row>
    <row r="54" spans="1:8">
      <c r="A54" s="124">
        <v>2019</v>
      </c>
      <c r="B54" s="124" t="s">
        <v>120</v>
      </c>
      <c r="C54" s="132">
        <v>0.43943456751911469</v>
      </c>
      <c r="D54" s="132">
        <v>1.9779870526070775</v>
      </c>
      <c r="E54" s="132">
        <v>7.9460431883338067E-2</v>
      </c>
      <c r="F54" s="132">
        <v>5.3278397385891907E-3</v>
      </c>
      <c r="G54" s="132">
        <v>2.4247126715484235</v>
      </c>
      <c r="H54" s="132">
        <v>1.2896213727309647</v>
      </c>
    </row>
    <row r="55" spans="1:8">
      <c r="A55" s="124"/>
      <c r="B55" s="124" t="s">
        <v>121</v>
      </c>
      <c r="C55" s="132">
        <v>0.49747309395999917</v>
      </c>
      <c r="D55" s="132">
        <v>2.1109559592523031</v>
      </c>
      <c r="E55" s="132">
        <v>0.17382162346086805</v>
      </c>
      <c r="F55" s="132">
        <v>-8.4159176007847503E-2</v>
      </c>
      <c r="G55" s="132">
        <v>2.5113766334898813</v>
      </c>
      <c r="H55" s="132">
        <v>1.3982456591167036</v>
      </c>
    </row>
    <row r="56" spans="1:8">
      <c r="A56" s="124"/>
      <c r="B56" s="124" t="s">
        <v>122</v>
      </c>
      <c r="C56" s="132">
        <v>0.50941651907836505</v>
      </c>
      <c r="D56" s="132">
        <v>1.9569499506666199</v>
      </c>
      <c r="E56" s="132">
        <v>3.6306184987644485E-2</v>
      </c>
      <c r="F56" s="132">
        <v>-8.7512780696508141E-2</v>
      </c>
      <c r="G56" s="132">
        <v>2.5439363044955865</v>
      </c>
      <c r="H56" s="132">
        <v>1.2711171575408242</v>
      </c>
    </row>
    <row r="57" spans="1:8">
      <c r="A57" s="124"/>
      <c r="B57" s="124" t="s">
        <v>123</v>
      </c>
      <c r="C57" s="132">
        <v>0.54550810634514946</v>
      </c>
      <c r="D57" s="132">
        <v>1.9468411227873794</v>
      </c>
      <c r="E57" s="132">
        <v>8.6857317347299734E-2</v>
      </c>
      <c r="F57" s="132">
        <v>3.9133760960385899E-2</v>
      </c>
      <c r="G57" s="132">
        <v>2.3863581469494299</v>
      </c>
      <c r="H57" s="132">
        <v>1.2850676770616909</v>
      </c>
    </row>
    <row r="58" spans="1:8">
      <c r="A58" s="124"/>
      <c r="B58" s="124" t="s">
        <v>124</v>
      </c>
      <c r="C58" s="132">
        <v>0.51171712327902075</v>
      </c>
      <c r="D58" s="132">
        <v>1.8524389331062707</v>
      </c>
      <c r="E58" s="132">
        <v>-2.5891297298352711E-3</v>
      </c>
      <c r="F58" s="132">
        <v>-2.0028688150375284E-2</v>
      </c>
      <c r="G58" s="132">
        <v>2.0691146784581393</v>
      </c>
      <c r="H58" s="132">
        <v>1.1986181954418029</v>
      </c>
    </row>
    <row r="59" spans="1:8">
      <c r="A59" s="124"/>
      <c r="B59" s="124" t="s">
        <v>125</v>
      </c>
      <c r="C59" s="132">
        <v>0.61073687393433662</v>
      </c>
      <c r="D59" s="132">
        <v>1.8852694151900717</v>
      </c>
      <c r="E59" s="132">
        <v>5.6622501680458903E-2</v>
      </c>
      <c r="F59" s="132">
        <v>-7.0423155133392257E-3</v>
      </c>
      <c r="G59" s="132">
        <v>2.0887228130688884</v>
      </c>
      <c r="H59" s="132">
        <v>1.2439927806748852</v>
      </c>
    </row>
    <row r="60" spans="1:8">
      <c r="A60" s="124"/>
      <c r="B60" s="124" t="s">
        <v>126</v>
      </c>
      <c r="C60" s="132">
        <v>0.56445702986989144</v>
      </c>
      <c r="D60" s="132">
        <v>1.8292270697957136</v>
      </c>
      <c r="E60" s="132">
        <v>3.8246554315835013E-2</v>
      </c>
      <c r="F60" s="132">
        <v>5.5667215525856406E-3</v>
      </c>
      <c r="G60" s="132">
        <v>1.9725844199264486</v>
      </c>
      <c r="H60" s="132">
        <v>1.2008113826185385</v>
      </c>
    </row>
    <row r="61" spans="1:8">
      <c r="A61" s="124"/>
      <c r="B61" s="124" t="s">
        <v>127</v>
      </c>
      <c r="C61" s="132">
        <v>0.71281931315478886</v>
      </c>
      <c r="D61" s="132">
        <v>1.8058462405904363</v>
      </c>
      <c r="E61" s="132">
        <v>0.10418454094613949</v>
      </c>
      <c r="F61" s="132">
        <v>0.18869140750898961</v>
      </c>
      <c r="G61" s="132">
        <v>2.2050031090065536</v>
      </c>
      <c r="H61" s="132">
        <v>1.2254891534358325</v>
      </c>
    </row>
    <row r="62" spans="1:8">
      <c r="A62" s="124"/>
      <c r="B62" s="124" t="s">
        <v>128</v>
      </c>
      <c r="C62" s="132">
        <v>0.65801698372489614</v>
      </c>
      <c r="D62" s="132">
        <v>1.7507493993210277</v>
      </c>
      <c r="E62" s="132">
        <v>7.9743769117635033E-2</v>
      </c>
      <c r="F62" s="132">
        <v>0.21282333903989148</v>
      </c>
      <c r="G62" s="132">
        <v>1.9956077532703231</v>
      </c>
      <c r="H62" s="132">
        <v>1.1806990459864553</v>
      </c>
    </row>
    <row r="63" spans="1:8">
      <c r="A63" s="124"/>
      <c r="B63" s="124" t="s">
        <v>129</v>
      </c>
      <c r="C63" s="132">
        <v>0.70293950791082693</v>
      </c>
      <c r="D63" s="132">
        <v>1.7013414174373631</v>
      </c>
      <c r="E63" s="132">
        <v>8.0127085284109612E-2</v>
      </c>
      <c r="F63" s="132">
        <v>0.31252948391358171</v>
      </c>
      <c r="G63" s="132">
        <v>1.834971559130838</v>
      </c>
      <c r="H63" s="132">
        <v>1.1583273462758781</v>
      </c>
    </row>
    <row r="64" spans="1:8">
      <c r="A64" s="124"/>
      <c r="B64" s="124" t="s">
        <v>130</v>
      </c>
      <c r="C64" s="132">
        <v>0.67617812002136457</v>
      </c>
      <c r="D64" s="132">
        <v>1.645155166314427</v>
      </c>
      <c r="E64" s="132">
        <v>7.1127697700945625E-2</v>
      </c>
      <c r="F64" s="132">
        <v>0.51533567899917365</v>
      </c>
      <c r="G64" s="132">
        <v>2.1350369297266525</v>
      </c>
      <c r="H64" s="132">
        <v>1.1278805532282776</v>
      </c>
    </row>
    <row r="65" spans="1:8">
      <c r="A65" s="124"/>
      <c r="B65" s="124" t="s">
        <v>131</v>
      </c>
      <c r="C65" s="132">
        <v>0.70828216973439773</v>
      </c>
      <c r="D65" s="132">
        <v>1.5770285858221156</v>
      </c>
      <c r="E65" s="132">
        <v>5.4576268750294865E-2</v>
      </c>
      <c r="F65" s="132">
        <v>0.48335155257481777</v>
      </c>
      <c r="G65" s="132">
        <v>2.0694874766443494</v>
      </c>
      <c r="H65" s="132">
        <v>1.0839939308633362</v>
      </c>
    </row>
    <row r="66" spans="1:8">
      <c r="A66" s="124">
        <v>2020</v>
      </c>
      <c r="B66" s="124" t="s">
        <v>120</v>
      </c>
      <c r="C66" s="132">
        <v>0.69966279921722663</v>
      </c>
      <c r="D66" s="132">
        <v>1.5682667435086728</v>
      </c>
      <c r="E66" s="132">
        <v>7.1267054549140063E-2</v>
      </c>
      <c r="F66" s="132">
        <v>0.51914072442920123</v>
      </c>
      <c r="G66" s="132">
        <v>2.2134368637848567</v>
      </c>
      <c r="H66" s="132">
        <v>1.0844411073993365</v>
      </c>
    </row>
    <row r="67" spans="1:8">
      <c r="A67" s="124"/>
      <c r="B67" s="124" t="s">
        <v>121</v>
      </c>
      <c r="C67" s="132">
        <v>0.59930060612036762</v>
      </c>
      <c r="D67" s="132">
        <v>1.4969478251237289</v>
      </c>
      <c r="E67" s="132">
        <v>-1.905882442632123E-3</v>
      </c>
      <c r="F67" s="132">
        <v>0.41553497911981374</v>
      </c>
      <c r="G67" s="132">
        <v>2.2124629080118696</v>
      </c>
      <c r="H67" s="132">
        <v>1.0096485679613076</v>
      </c>
    </row>
    <row r="68" spans="1:8">
      <c r="A68" s="124"/>
      <c r="B68" s="124" t="s">
        <v>122</v>
      </c>
      <c r="C68" s="132">
        <v>0.44753978829858987</v>
      </c>
      <c r="D68" s="132">
        <v>1.4366383368294322</v>
      </c>
      <c r="E68" s="132">
        <v>4.6002236090258997E-2</v>
      </c>
      <c r="F68" s="132">
        <v>0.40521171869931649</v>
      </c>
      <c r="G68" s="132">
        <v>2.0641984660543455</v>
      </c>
      <c r="H68" s="132">
        <v>0.96810694542728282</v>
      </c>
    </row>
    <row r="69" spans="1:8">
      <c r="A69" s="124"/>
      <c r="B69" s="124" t="s">
        <v>123</v>
      </c>
      <c r="C69" s="132">
        <v>0.15873597195699141</v>
      </c>
      <c r="D69" s="132">
        <v>1.2899656523233327</v>
      </c>
      <c r="E69" s="132">
        <v>-0.13296959496393868</v>
      </c>
      <c r="F69" s="132">
        <v>0.19000391184524901</v>
      </c>
      <c r="G69" s="132">
        <v>1.6772823779193313</v>
      </c>
      <c r="H69" s="132">
        <v>0.79623990560033775</v>
      </c>
    </row>
    <row r="70" spans="1:8">
      <c r="A70" s="124"/>
      <c r="B70" s="134" t="s">
        <v>124</v>
      </c>
      <c r="C70" s="132">
        <v>-0.19638369418968349</v>
      </c>
      <c r="D70" s="132">
        <v>0.98425370321382211</v>
      </c>
      <c r="E70" s="132">
        <v>-0.50799191661258236</v>
      </c>
      <c r="F70" s="132">
        <v>0.10870685972690364</v>
      </c>
      <c r="G70" s="132">
        <v>1.1089397970475368</v>
      </c>
      <c r="H70" s="132">
        <v>0.47580610769775156</v>
      </c>
    </row>
    <row r="71" spans="1:8">
      <c r="A71" s="124"/>
      <c r="B71" s="134" t="s">
        <v>125</v>
      </c>
      <c r="C71" s="132">
        <v>-0.70366169139691737</v>
      </c>
      <c r="D71" s="132">
        <v>0.72294538685595544</v>
      </c>
      <c r="E71" s="132">
        <v>-0.62622256146376287</v>
      </c>
      <c r="F71" s="132">
        <v>-0.25442156508878044</v>
      </c>
      <c r="G71" s="132">
        <v>0.70624120131392853</v>
      </c>
      <c r="H71" s="132">
        <v>0.22095430973918528</v>
      </c>
    </row>
    <row r="72" spans="1:8">
      <c r="A72" s="124"/>
      <c r="B72" s="134" t="s">
        <v>126</v>
      </c>
      <c r="C72" s="132">
        <v>-0.87581485392834724</v>
      </c>
      <c r="D72" s="132">
        <v>0.6895898603419548</v>
      </c>
      <c r="E72" s="132">
        <v>-0.44464202548795129</v>
      </c>
      <c r="F72" s="132">
        <v>-0.32841828947098861</v>
      </c>
      <c r="G72" s="132">
        <v>0.70725995316158752</v>
      </c>
      <c r="H72" s="132">
        <v>0.2250254255437234</v>
      </c>
    </row>
    <row r="73" spans="1:8">
      <c r="A73" s="124"/>
      <c r="B73" s="134" t="s">
        <v>127</v>
      </c>
      <c r="C73" s="132">
        <v>-1.0346314574627202</v>
      </c>
      <c r="D73" s="132">
        <v>0.70418227465720573</v>
      </c>
      <c r="E73" s="132">
        <v>-0.42963667745379297</v>
      </c>
      <c r="F73" s="132">
        <v>-0.38632282667820927</v>
      </c>
      <c r="G73" s="132">
        <v>0.52648820666416629</v>
      </c>
      <c r="H73" s="132">
        <v>0.21949250021167099</v>
      </c>
    </row>
    <row r="74" spans="1:8">
      <c r="A74" s="124"/>
      <c r="B74" s="135" t="s">
        <v>128</v>
      </c>
      <c r="C74" s="136">
        <v>-1.1519283457808394</v>
      </c>
      <c r="D74" s="136">
        <v>0.54966606655151296</v>
      </c>
      <c r="E74" s="136">
        <v>-0.63439349247080834</v>
      </c>
      <c r="F74" s="136">
        <v>-0.71082976943372955</v>
      </c>
      <c r="G74" s="136">
        <v>0.53828870997940648</v>
      </c>
      <c r="H74" s="136">
        <v>5.1770954967667038E-2</v>
      </c>
    </row>
    <row r="75" spans="1:8">
      <c r="A75" s="124"/>
      <c r="B75" s="124" t="s">
        <v>129</v>
      </c>
      <c r="C75" s="133" t="s">
        <v>132</v>
      </c>
      <c r="D75" s="133" t="s">
        <v>132</v>
      </c>
      <c r="E75" s="133" t="s">
        <v>132</v>
      </c>
      <c r="F75" s="133" t="s">
        <v>132</v>
      </c>
      <c r="G75" s="132" t="s">
        <v>132</v>
      </c>
      <c r="H75" s="132" t="s">
        <v>132</v>
      </c>
    </row>
    <row r="76" spans="1:8">
      <c r="A76" s="124"/>
      <c r="B76" s="124" t="s">
        <v>130</v>
      </c>
      <c r="C76" s="133" t="s">
        <v>132</v>
      </c>
      <c r="D76" s="133" t="s">
        <v>132</v>
      </c>
      <c r="E76" s="133" t="s">
        <v>132</v>
      </c>
      <c r="F76" s="133" t="s">
        <v>132</v>
      </c>
      <c r="G76" s="132" t="s">
        <v>132</v>
      </c>
      <c r="H76" s="132" t="s">
        <v>132</v>
      </c>
    </row>
    <row r="77" spans="1:8">
      <c r="A77" s="124"/>
      <c r="B77" s="124" t="s">
        <v>131</v>
      </c>
      <c r="C77" s="133" t="s">
        <v>132</v>
      </c>
      <c r="D77" s="133" t="s">
        <v>132</v>
      </c>
      <c r="E77" s="133" t="s">
        <v>132</v>
      </c>
      <c r="F77" s="133" t="s">
        <v>132</v>
      </c>
      <c r="G77" s="132" t="s">
        <v>132</v>
      </c>
      <c r="H77" s="132" t="s">
        <v>132</v>
      </c>
    </row>
    <row r="78" spans="1:8">
      <c r="A78" s="124"/>
      <c r="B78" s="124"/>
      <c r="C78" s="124"/>
      <c r="D78" s="124"/>
      <c r="E78" s="124"/>
      <c r="F78" s="124"/>
      <c r="G78" s="124"/>
      <c r="H78" s="124"/>
    </row>
    <row r="80" spans="1:8">
      <c r="A80" s="33" t="s">
        <v>134</v>
      </c>
      <c r="B80" s="116"/>
      <c r="C80" s="116"/>
      <c r="D80" s="116"/>
      <c r="E80" s="116"/>
      <c r="F80" s="116"/>
      <c r="G80" s="116"/>
      <c r="H80" s="116"/>
    </row>
    <row r="81" spans="1:8">
      <c r="A81" s="137"/>
      <c r="B81" s="116"/>
      <c r="C81" s="116"/>
      <c r="D81" s="116"/>
      <c r="E81" s="116"/>
      <c r="F81" s="116"/>
      <c r="G81" s="116"/>
      <c r="H81" s="116"/>
    </row>
    <row r="82" spans="1:8" ht="18.75">
      <c r="A82" s="115"/>
      <c r="B82" s="116"/>
      <c r="C82" s="116"/>
      <c r="D82" s="116"/>
      <c r="E82" s="116"/>
      <c r="F82" s="116"/>
      <c r="G82" s="116"/>
      <c r="H82" s="116"/>
    </row>
    <row r="83" spans="1:8" ht="18.75">
      <c r="A83" s="115"/>
      <c r="B83" s="116"/>
      <c r="C83" s="116"/>
      <c r="D83" s="116"/>
      <c r="E83" s="116"/>
      <c r="F83" s="116"/>
      <c r="G83" s="116"/>
      <c r="H83" s="116"/>
    </row>
  </sheetData>
  <hyperlinks>
    <hyperlink ref="J2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AP92"/>
  <sheetViews>
    <sheetView showGridLines="0" showRowColHeaders="0" showZeros="0" showOutlineSymbols="0" zoomScaleNormal="100" workbookViewId="0">
      <pane ySplit="4" topLeftCell="A44" activePane="bottomLeft" state="frozen"/>
      <selection activeCell="I78" sqref="I78"/>
      <selection pane="bottomLeft" activeCell="J3" sqref="J3"/>
    </sheetView>
  </sheetViews>
  <sheetFormatPr baseColWidth="10" defaultColWidth="11.5703125" defaultRowHeight="15.75"/>
  <cols>
    <col min="1" max="1" width="8" style="33" customWidth="1"/>
    <col min="2" max="2" width="5.5703125" style="33" customWidth="1"/>
    <col min="3" max="8" width="20" style="33" customWidth="1"/>
    <col min="9" max="23" width="11.5703125" style="34"/>
    <col min="24" max="16384" width="11.5703125" style="33"/>
  </cols>
  <sheetData>
    <row r="1" spans="1:10" s="34" customFormat="1" ht="18.75">
      <c r="A1" s="115" t="s">
        <v>135</v>
      </c>
      <c r="B1" s="116"/>
      <c r="C1" s="116"/>
      <c r="D1" s="116"/>
      <c r="E1" s="116"/>
      <c r="F1" s="116"/>
      <c r="G1" s="116"/>
      <c r="H1" s="116"/>
    </row>
    <row r="2" spans="1:10" s="34" customFormat="1" ht="18.75">
      <c r="A2" s="115" t="s">
        <v>116</v>
      </c>
      <c r="B2" s="116"/>
      <c r="C2" s="116"/>
      <c r="D2" s="116"/>
      <c r="E2" s="116"/>
      <c r="F2" s="116"/>
      <c r="G2" s="116"/>
      <c r="H2" s="116"/>
    </row>
    <row r="3" spans="1:10">
      <c r="J3" s="9" t="s">
        <v>179</v>
      </c>
    </row>
    <row r="4" spans="1:10" s="34" customFormat="1" ht="32.1" customHeight="1">
      <c r="A4" s="117" t="s">
        <v>117</v>
      </c>
      <c r="B4" s="138"/>
      <c r="C4" s="119" t="s">
        <v>118</v>
      </c>
      <c r="D4" s="119" t="s">
        <v>49</v>
      </c>
      <c r="E4" s="119" t="s">
        <v>50</v>
      </c>
      <c r="F4" s="119" t="s">
        <v>107</v>
      </c>
      <c r="G4" s="120" t="s">
        <v>119</v>
      </c>
      <c r="H4" s="121" t="s">
        <v>45</v>
      </c>
    </row>
    <row r="5" spans="1:10" s="34" customFormat="1">
      <c r="A5" s="61"/>
      <c r="B5" s="61"/>
      <c r="C5" s="123"/>
      <c r="D5" s="61"/>
      <c r="E5" s="61"/>
      <c r="F5" s="61"/>
      <c r="G5" s="61"/>
      <c r="H5" s="61"/>
    </row>
    <row r="6" spans="1:10" s="34" customFormat="1">
      <c r="A6" s="124">
        <v>2010</v>
      </c>
      <c r="B6" s="124"/>
      <c r="C6" s="125">
        <v>800117.55995000037</v>
      </c>
      <c r="D6" s="125">
        <v>4634212.5802099966</v>
      </c>
      <c r="E6" s="125">
        <v>1321001.3474400009</v>
      </c>
      <c r="F6" s="125">
        <v>95208.784000000058</v>
      </c>
      <c r="G6" s="125">
        <v>17407.443399999993</v>
      </c>
      <c r="H6" s="125">
        <v>6867947.7149999971</v>
      </c>
    </row>
    <row r="7" spans="1:10" s="34" customFormat="1">
      <c r="A7" s="124">
        <v>2011</v>
      </c>
      <c r="B7" s="124"/>
      <c r="C7" s="125">
        <v>823332.52611000114</v>
      </c>
      <c r="D7" s="125">
        <v>4883002.884100019</v>
      </c>
      <c r="E7" s="125">
        <v>1365368.6668599991</v>
      </c>
      <c r="F7" s="125">
        <v>99452.258420000027</v>
      </c>
      <c r="G7" s="125">
        <v>18095.940089999978</v>
      </c>
      <c r="H7" s="125">
        <v>7189252.2755800188</v>
      </c>
    </row>
    <row r="8" spans="1:10" s="34" customFormat="1">
      <c r="A8" s="124">
        <v>2012</v>
      </c>
      <c r="B8" s="124"/>
      <c r="C8" s="125">
        <v>840195.9084800015</v>
      </c>
      <c r="D8" s="125">
        <v>5151099.0235399846</v>
      </c>
      <c r="E8" s="125">
        <v>1408058.9732500033</v>
      </c>
      <c r="F8" s="125">
        <v>107701.54429999999</v>
      </c>
      <c r="G8" s="125">
        <v>18537.104830000037</v>
      </c>
      <c r="H8" s="125">
        <v>7525592.5543999895</v>
      </c>
    </row>
    <row r="9" spans="1:10" s="34" customFormat="1">
      <c r="A9" s="124">
        <v>2013</v>
      </c>
      <c r="B9" s="124"/>
      <c r="C9" s="125">
        <v>849771.3442700014</v>
      </c>
      <c r="D9" s="125">
        <v>5444543.6090999832</v>
      </c>
      <c r="E9" s="125">
        <v>1453888.2699700024</v>
      </c>
      <c r="F9" s="125">
        <v>116454.52990999994</v>
      </c>
      <c r="G9" s="125">
        <v>19170.105830000011</v>
      </c>
      <c r="H9" s="125">
        <v>7883827.8590799868</v>
      </c>
    </row>
    <row r="10" spans="1:10" s="34" customFormat="1">
      <c r="A10" s="124">
        <v>2014</v>
      </c>
      <c r="B10" s="124"/>
      <c r="C10" s="125">
        <v>853614.96671999933</v>
      </c>
      <c r="D10" s="125">
        <v>5654245.3628200023</v>
      </c>
      <c r="E10" s="125">
        <v>1475113.4939899985</v>
      </c>
      <c r="F10" s="125">
        <v>123516.43977000006</v>
      </c>
      <c r="G10" s="125">
        <v>19755.526400000013</v>
      </c>
      <c r="H10" s="125">
        <v>8126245.7897000005</v>
      </c>
    </row>
    <row r="11" spans="1:10" s="34" customFormat="1">
      <c r="A11" s="124">
        <v>2015</v>
      </c>
      <c r="B11" s="124"/>
      <c r="C11" s="125">
        <v>866570.22713999904</v>
      </c>
      <c r="D11" s="125">
        <v>5854633.2526199855</v>
      </c>
      <c r="E11" s="125">
        <v>1492582.3197100002</v>
      </c>
      <c r="F11" s="125">
        <v>126146.7780500001</v>
      </c>
      <c r="G11" s="125">
        <v>20489.345300000004</v>
      </c>
      <c r="H11" s="125">
        <v>8360421.9228199851</v>
      </c>
    </row>
    <row r="12" spans="1:10" s="34" customFormat="1">
      <c r="A12" s="124">
        <v>2016</v>
      </c>
      <c r="B12" s="124"/>
      <c r="C12" s="126">
        <v>880035.74225000117</v>
      </c>
      <c r="D12" s="126">
        <v>6078750.8298199791</v>
      </c>
      <c r="E12" s="126">
        <v>1515316.8190599994</v>
      </c>
      <c r="F12" s="126">
        <v>127783.98148</v>
      </c>
      <c r="G12" s="126">
        <v>21290.935639999985</v>
      </c>
      <c r="H12" s="125">
        <v>8623178.3082499783</v>
      </c>
    </row>
    <row r="13" spans="1:10" s="34" customFormat="1">
      <c r="A13" s="124">
        <v>2017</v>
      </c>
      <c r="B13" s="124"/>
      <c r="C13" s="125">
        <v>892032.10908000171</v>
      </c>
      <c r="D13" s="125">
        <v>6301951.7490800014</v>
      </c>
      <c r="E13" s="125">
        <v>1535639.4871500004</v>
      </c>
      <c r="F13" s="125">
        <v>129198.52848999998</v>
      </c>
      <c r="G13" s="125">
        <v>22205.811080000018</v>
      </c>
      <c r="H13" s="125">
        <v>8881027.6848800033</v>
      </c>
    </row>
    <row r="14" spans="1:10" s="34" customFormat="1">
      <c r="A14" s="124">
        <v>2018</v>
      </c>
      <c r="B14" s="124"/>
      <c r="C14" s="125">
        <v>911251.40633000177</v>
      </c>
      <c r="D14" s="125">
        <v>6639113.9908599965</v>
      </c>
      <c r="E14" s="125">
        <v>1610805.7869399975</v>
      </c>
      <c r="F14" s="125">
        <v>133154.47646999999</v>
      </c>
      <c r="G14" s="125">
        <v>23610.275499999996</v>
      </c>
      <c r="H14" s="125">
        <v>9317935.9360999949</v>
      </c>
    </row>
    <row r="15" spans="1:10" s="34" customFormat="1">
      <c r="A15" s="124">
        <v>2019</v>
      </c>
      <c r="B15" s="124"/>
      <c r="C15" s="125">
        <v>941258.33551000012</v>
      </c>
      <c r="D15" s="125">
        <v>6963418.5504199909</v>
      </c>
      <c r="E15" s="125">
        <v>1692196.8619700018</v>
      </c>
      <c r="F15" s="125">
        <v>137928.00965999984</v>
      </c>
      <c r="G15" s="125">
        <v>24998.320610000002</v>
      </c>
      <c r="H15" s="125">
        <v>9759800.0781699922</v>
      </c>
    </row>
    <row r="16" spans="1:10">
      <c r="A16" s="124"/>
      <c r="B16" s="124"/>
      <c r="C16" s="125"/>
      <c r="D16" s="125"/>
      <c r="E16" s="125"/>
      <c r="F16" s="125"/>
      <c r="G16" s="125"/>
      <c r="H16" s="125"/>
    </row>
    <row r="17" spans="1:8">
      <c r="A17" s="124">
        <v>2019</v>
      </c>
      <c r="B17" s="124" t="s">
        <v>120</v>
      </c>
      <c r="C17" s="125">
        <v>926527.1112599998</v>
      </c>
      <c r="D17" s="125">
        <v>6778167.0361699918</v>
      </c>
      <c r="E17" s="125">
        <v>1670557.7968899985</v>
      </c>
      <c r="F17" s="125">
        <v>136116.43111999994</v>
      </c>
      <c r="G17" s="125">
        <v>24154.106910000017</v>
      </c>
      <c r="H17" s="125">
        <v>9535522.4823499881</v>
      </c>
    </row>
    <row r="18" spans="1:8">
      <c r="A18" s="124"/>
      <c r="B18" s="124" t="s">
        <v>121</v>
      </c>
      <c r="C18" s="125">
        <v>925167.1617800009</v>
      </c>
      <c r="D18" s="125">
        <v>6805262.2160600023</v>
      </c>
      <c r="E18" s="125">
        <v>1672275.3654400008</v>
      </c>
      <c r="F18" s="125">
        <v>136292.39622999978</v>
      </c>
      <c r="G18" s="125">
        <v>24131.847720000009</v>
      </c>
      <c r="H18" s="125">
        <v>9563128.9872300029</v>
      </c>
    </row>
    <row r="19" spans="1:8">
      <c r="A19" s="124"/>
      <c r="B19" s="124" t="s">
        <v>122</v>
      </c>
      <c r="C19" s="125">
        <v>926971.55327000131</v>
      </c>
      <c r="D19" s="125">
        <v>6816102.8869799981</v>
      </c>
      <c r="E19" s="125">
        <v>1672470.1787900017</v>
      </c>
      <c r="F19" s="125">
        <v>136707.45137999995</v>
      </c>
      <c r="G19" s="125">
        <v>24227.108829999983</v>
      </c>
      <c r="H19" s="125">
        <v>9576479.17925</v>
      </c>
    </row>
    <row r="20" spans="1:8">
      <c r="A20" s="124"/>
      <c r="B20" s="124" t="s">
        <v>123</v>
      </c>
      <c r="C20" s="125">
        <v>928523.09959000046</v>
      </c>
      <c r="D20" s="125">
        <v>6831105.0714200009</v>
      </c>
      <c r="E20" s="125">
        <v>1676898.0026200023</v>
      </c>
      <c r="F20" s="125">
        <v>137173.23275000002</v>
      </c>
      <c r="G20" s="125">
        <v>24351.849669999992</v>
      </c>
      <c r="H20" s="125">
        <v>9598051.2560500037</v>
      </c>
    </row>
    <row r="21" spans="1:8">
      <c r="A21" s="124"/>
      <c r="B21" s="124" t="s">
        <v>124</v>
      </c>
      <c r="C21" s="125">
        <v>929461.74728000083</v>
      </c>
      <c r="D21" s="125">
        <v>6842525.1095099906</v>
      </c>
      <c r="E21" s="125">
        <v>1677255.6732900017</v>
      </c>
      <c r="F21" s="125">
        <v>137293.13267000005</v>
      </c>
      <c r="G21" s="125">
        <v>24427.654910000001</v>
      </c>
      <c r="H21" s="125">
        <v>9610963.3176599927</v>
      </c>
    </row>
    <row r="22" spans="1:8">
      <c r="A22" s="124"/>
      <c r="B22" s="124" t="s">
        <v>125</v>
      </c>
      <c r="C22" s="125">
        <v>937773.69118000031</v>
      </c>
      <c r="D22" s="125">
        <v>6862917.9168899963</v>
      </c>
      <c r="E22" s="125">
        <v>1681344.7199600013</v>
      </c>
      <c r="F22" s="125">
        <v>137776.21053999997</v>
      </c>
      <c r="G22" s="125">
        <v>24531.375179999974</v>
      </c>
      <c r="H22" s="125">
        <v>9644343.9137500003</v>
      </c>
    </row>
    <row r="23" spans="1:8">
      <c r="A23" s="124"/>
      <c r="B23" s="124" t="s">
        <v>126</v>
      </c>
      <c r="C23" s="125">
        <v>938628.48275000055</v>
      </c>
      <c r="D23" s="125">
        <v>6878006.4566999935</v>
      </c>
      <c r="E23" s="125">
        <v>1682877.0313900027</v>
      </c>
      <c r="F23" s="125">
        <v>138019.8152500001</v>
      </c>
      <c r="G23" s="125">
        <v>24606.14103999998</v>
      </c>
      <c r="H23" s="125">
        <v>9662137.9271299969</v>
      </c>
    </row>
    <row r="24" spans="1:8">
      <c r="A24" s="124"/>
      <c r="B24" s="124" t="s">
        <v>127</v>
      </c>
      <c r="C24" s="125">
        <v>939386.63346000109</v>
      </c>
      <c r="D24" s="125">
        <v>6894484.3036699928</v>
      </c>
      <c r="E24" s="125">
        <v>1684633.4085500049</v>
      </c>
      <c r="F24" s="125">
        <v>138355.39694000001</v>
      </c>
      <c r="G24" s="125">
        <v>24659.031169999987</v>
      </c>
      <c r="H24" s="125">
        <v>9681518.7737899981</v>
      </c>
    </row>
    <row r="25" spans="1:8">
      <c r="A25" s="124"/>
      <c r="B25" s="124" t="s">
        <v>128</v>
      </c>
      <c r="C25" s="125">
        <v>937876.74926000054</v>
      </c>
      <c r="D25" s="125">
        <v>6906965.1926499996</v>
      </c>
      <c r="E25" s="125">
        <v>1685094.2146100015</v>
      </c>
      <c r="F25" s="125">
        <v>138384.22170999995</v>
      </c>
      <c r="G25" s="125">
        <v>24689.339879999981</v>
      </c>
      <c r="H25" s="125">
        <v>9693009.7181099989</v>
      </c>
    </row>
    <row r="26" spans="1:8">
      <c r="A26" s="124"/>
      <c r="B26" s="124" t="s">
        <v>129</v>
      </c>
      <c r="C26" s="125">
        <v>937536.26033999992</v>
      </c>
      <c r="D26" s="125">
        <v>6922968.6026699971</v>
      </c>
      <c r="E26" s="125">
        <v>1687275.6441400028</v>
      </c>
      <c r="F26" s="125">
        <v>137855.09965999998</v>
      </c>
      <c r="G26" s="125">
        <v>24755.382509999981</v>
      </c>
      <c r="H26" s="125">
        <v>9710390.9893199988</v>
      </c>
    </row>
    <row r="27" spans="1:8">
      <c r="A27" s="124"/>
      <c r="B27" s="124" t="s">
        <v>130</v>
      </c>
      <c r="C27" s="125">
        <v>939118.81471999933</v>
      </c>
      <c r="D27" s="125">
        <v>6943967.0221500034</v>
      </c>
      <c r="E27" s="125">
        <v>1689887.5179500009</v>
      </c>
      <c r="F27" s="125">
        <v>137626.97887999978</v>
      </c>
      <c r="G27" s="125">
        <v>24901.018700000001</v>
      </c>
      <c r="H27" s="125">
        <v>9735501.352400003</v>
      </c>
    </row>
    <row r="28" spans="1:8">
      <c r="A28" s="124"/>
      <c r="B28" s="124" t="s">
        <v>131</v>
      </c>
      <c r="C28" s="125">
        <v>941258.33551000012</v>
      </c>
      <c r="D28" s="125">
        <v>6963418.5504199909</v>
      </c>
      <c r="E28" s="125">
        <v>1692196.8619700018</v>
      </c>
      <c r="F28" s="125">
        <v>137928.00965999984</v>
      </c>
      <c r="G28" s="125">
        <v>24998.320610000002</v>
      </c>
      <c r="H28" s="125">
        <v>9759800.0781699922</v>
      </c>
    </row>
    <row r="29" spans="1:8">
      <c r="A29" s="124">
        <v>2020</v>
      </c>
      <c r="B29" s="124" t="s">
        <v>120</v>
      </c>
      <c r="C29" s="125">
        <v>939763.63153999986</v>
      </c>
      <c r="D29" s="125">
        <v>6975564.2685099924</v>
      </c>
      <c r="E29" s="125">
        <v>1690755.5916900001</v>
      </c>
      <c r="F29" s="125">
        <v>137867.55580999996</v>
      </c>
      <c r="G29" s="125">
        <v>25039.391869999996</v>
      </c>
      <c r="H29" s="125">
        <v>9768990.4394199923</v>
      </c>
    </row>
    <row r="30" spans="1:8">
      <c r="A30" s="124"/>
      <c r="B30" s="124" t="s">
        <v>121</v>
      </c>
      <c r="C30" s="125">
        <v>945690.01529000117</v>
      </c>
      <c r="D30" s="125">
        <v>7056005.1909299968</v>
      </c>
      <c r="E30" s="125">
        <v>1706214.8767100014</v>
      </c>
      <c r="F30" s="125">
        <v>139178.29983000012</v>
      </c>
      <c r="G30" s="125">
        <v>25232.541410000023</v>
      </c>
      <c r="H30" s="125">
        <v>9872320.9241699986</v>
      </c>
    </row>
    <row r="31" spans="1:8">
      <c r="A31" s="124"/>
      <c r="B31" s="124" t="s">
        <v>122</v>
      </c>
      <c r="C31" s="125">
        <v>945839.12278000126</v>
      </c>
      <c r="D31" s="125">
        <v>7060519.6306599937</v>
      </c>
      <c r="E31" s="125">
        <v>1706548.6437800014</v>
      </c>
      <c r="F31" s="125">
        <v>139552.23875000008</v>
      </c>
      <c r="G31" s="125">
        <v>25314.986990000001</v>
      </c>
      <c r="H31" s="125">
        <v>9877774.6229599975</v>
      </c>
    </row>
    <row r="32" spans="1:8">
      <c r="A32" s="124"/>
      <c r="B32" s="124" t="s">
        <v>123</v>
      </c>
      <c r="C32" s="125">
        <v>943805.83269000042</v>
      </c>
      <c r="D32" s="125">
        <v>7064534.3524900042</v>
      </c>
      <c r="E32" s="125">
        <v>1705849.0010400033</v>
      </c>
      <c r="F32" s="125">
        <v>139616.6990599999</v>
      </c>
      <c r="G32" s="125">
        <v>25355.246370000001</v>
      </c>
      <c r="H32" s="125">
        <v>9879161.1316500083</v>
      </c>
    </row>
    <row r="33" spans="1:42">
      <c r="A33" s="124"/>
      <c r="B33" s="124" t="s">
        <v>124</v>
      </c>
      <c r="C33" s="125">
        <v>940178.15504999983</v>
      </c>
      <c r="D33" s="125">
        <v>7049446.2736699972</v>
      </c>
      <c r="E33" s="125">
        <v>1698649.4617500023</v>
      </c>
      <c r="F33" s="125">
        <v>139195.47882999998</v>
      </c>
      <c r="G33" s="125">
        <v>25311.587419999993</v>
      </c>
      <c r="H33" s="125">
        <v>9852780.9567200001</v>
      </c>
    </row>
    <row r="34" spans="1:42">
      <c r="A34" s="124"/>
      <c r="B34" s="124" t="s">
        <v>125</v>
      </c>
      <c r="C34" s="125">
        <v>937749.57556000026</v>
      </c>
      <c r="D34" s="125">
        <v>7057661.8657799941</v>
      </c>
      <c r="E34" s="125">
        <v>1702316.3966300038</v>
      </c>
      <c r="F34" s="125">
        <v>139292.52832999986</v>
      </c>
      <c r="G34" s="125">
        <v>25328.627030000003</v>
      </c>
      <c r="H34" s="125">
        <v>9862348.9933299981</v>
      </c>
    </row>
    <row r="35" spans="1:42">
      <c r="A35" s="124"/>
      <c r="B35" s="124" t="s">
        <v>126</v>
      </c>
      <c r="C35" s="125">
        <v>936927.41510999831</v>
      </c>
      <c r="D35" s="125">
        <v>7072760.2215199908</v>
      </c>
      <c r="E35" s="125">
        <v>1708029.3437100006</v>
      </c>
      <c r="F35" s="125">
        <v>139534.52611000004</v>
      </c>
      <c r="G35" s="125">
        <v>25410.283800000001</v>
      </c>
      <c r="H35" s="125">
        <v>9882661.7902499903</v>
      </c>
    </row>
    <row r="36" spans="1:42">
      <c r="A36" s="124"/>
      <c r="B36" s="124" t="s">
        <v>127</v>
      </c>
      <c r="C36" s="125">
        <v>936227.97279999871</v>
      </c>
      <c r="D36" s="125">
        <v>7092191.4481099965</v>
      </c>
      <c r="E36" s="125">
        <v>1710388.5950400019</v>
      </c>
      <c r="F36" s="125">
        <v>139801.43761999984</v>
      </c>
      <c r="G36" s="125">
        <v>25419.385750000001</v>
      </c>
      <c r="H36" s="125">
        <v>9904028.8393199965</v>
      </c>
    </row>
    <row r="37" spans="1:42">
      <c r="A37" s="124"/>
      <c r="B37" s="128" t="s">
        <v>128</v>
      </c>
      <c r="C37" s="130">
        <v>934108.72281999921</v>
      </c>
      <c r="D37" s="130">
        <v>7103242.6117699826</v>
      </c>
      <c r="E37" s="130">
        <v>1708997.1415000025</v>
      </c>
      <c r="F37" s="130">
        <v>139620.2782899999</v>
      </c>
      <c r="G37" s="130">
        <v>25456.379160000004</v>
      </c>
      <c r="H37" s="130">
        <v>9911425.1335399821</v>
      </c>
    </row>
    <row r="38" spans="1:42">
      <c r="A38" s="124"/>
      <c r="B38" s="124" t="s">
        <v>129</v>
      </c>
      <c r="C38" s="125" t="s">
        <v>132</v>
      </c>
      <c r="D38" s="125" t="s">
        <v>132</v>
      </c>
      <c r="E38" s="125" t="s">
        <v>132</v>
      </c>
      <c r="F38" s="125" t="s">
        <v>132</v>
      </c>
      <c r="G38" s="125" t="s">
        <v>132</v>
      </c>
      <c r="H38" s="125" t="s">
        <v>132</v>
      </c>
    </row>
    <row r="39" spans="1:42">
      <c r="A39" s="131"/>
      <c r="B39" s="124" t="s">
        <v>130</v>
      </c>
      <c r="C39" s="125" t="s">
        <v>132</v>
      </c>
      <c r="D39" s="125" t="s">
        <v>132</v>
      </c>
      <c r="E39" s="125" t="s">
        <v>132</v>
      </c>
      <c r="F39" s="125" t="s">
        <v>132</v>
      </c>
      <c r="G39" s="125" t="s">
        <v>132</v>
      </c>
      <c r="H39" s="125" t="s">
        <v>132</v>
      </c>
    </row>
    <row r="40" spans="1:42">
      <c r="A40" s="131"/>
      <c r="B40" s="124" t="s">
        <v>131</v>
      </c>
      <c r="C40" s="125" t="s">
        <v>132</v>
      </c>
      <c r="D40" s="125" t="s">
        <v>132</v>
      </c>
      <c r="E40" s="125" t="s">
        <v>132</v>
      </c>
      <c r="F40" s="125" t="s">
        <v>132</v>
      </c>
      <c r="G40" s="125" t="s">
        <v>132</v>
      </c>
      <c r="H40" s="125" t="s">
        <v>132</v>
      </c>
    </row>
    <row r="41" spans="1:42">
      <c r="A41" s="131"/>
      <c r="B41" s="124"/>
      <c r="C41" s="139"/>
      <c r="D41" s="139"/>
      <c r="E41" s="139"/>
      <c r="F41" s="139"/>
      <c r="G41" s="139"/>
      <c r="H41" s="139"/>
    </row>
    <row r="42" spans="1:42">
      <c r="A42" s="124"/>
      <c r="B42" s="124"/>
      <c r="C42" s="136" t="s">
        <v>133</v>
      </c>
      <c r="D42" s="132"/>
      <c r="E42" s="132"/>
      <c r="F42" s="132"/>
      <c r="G42" s="132"/>
      <c r="H42" s="132"/>
    </row>
    <row r="43" spans="1:42">
      <c r="A43" s="124">
        <v>2010</v>
      </c>
      <c r="B43" s="124"/>
      <c r="C43" s="132">
        <v>2.834365539271877</v>
      </c>
      <c r="D43" s="132">
        <v>5.7338720293969914</v>
      </c>
      <c r="E43" s="132">
        <v>4.0954971341678359</v>
      </c>
      <c r="F43" s="132">
        <v>4.688202749908954</v>
      </c>
      <c r="G43" s="132">
        <v>2.3744656387648222</v>
      </c>
      <c r="H43" s="132">
        <v>5.0475144168232511</v>
      </c>
    </row>
    <row r="44" spans="1:42">
      <c r="A44" s="124">
        <v>2011</v>
      </c>
      <c r="B44" s="124"/>
      <c r="C44" s="132">
        <v>2.9014444029264341</v>
      </c>
      <c r="D44" s="132">
        <v>5.3685561372920132</v>
      </c>
      <c r="E44" s="132">
        <v>3.3586127301064916</v>
      </c>
      <c r="F44" s="132">
        <v>4.457019869091039</v>
      </c>
      <c r="G44" s="132">
        <v>3.9551855730864283</v>
      </c>
      <c r="H44" s="132">
        <v>4.6783198404127813</v>
      </c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</row>
    <row r="45" spans="1:42">
      <c r="A45" s="124">
        <v>2012</v>
      </c>
      <c r="B45" s="124"/>
      <c r="C45" s="133">
        <v>2.0481861016319547</v>
      </c>
      <c r="D45" s="133">
        <v>5.4903948615909526</v>
      </c>
      <c r="E45" s="133">
        <v>3.1266505103109798</v>
      </c>
      <c r="F45" s="133">
        <v>8.2947195076879421</v>
      </c>
      <c r="G45" s="133">
        <v>2.4379210906199322</v>
      </c>
      <c r="H45" s="133">
        <v>4.678376358587788</v>
      </c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</row>
    <row r="46" spans="1:42">
      <c r="A46" s="124">
        <v>2013</v>
      </c>
      <c r="B46" s="124"/>
      <c r="C46" s="132">
        <v>1.1396670340043435</v>
      </c>
      <c r="D46" s="132">
        <v>5.6967374189272446</v>
      </c>
      <c r="E46" s="132">
        <v>3.2547853172810282</v>
      </c>
      <c r="F46" s="132">
        <v>8.1270753050844959</v>
      </c>
      <c r="G46" s="132">
        <v>3.4147781209908246</v>
      </c>
      <c r="H46" s="132">
        <v>4.7602272125474965</v>
      </c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</row>
    <row r="47" spans="1:42">
      <c r="A47" s="124">
        <v>2014</v>
      </c>
      <c r="B47" s="124"/>
      <c r="C47" s="132">
        <v>0.45231255159583483</v>
      </c>
      <c r="D47" s="132">
        <v>3.8515947116214644</v>
      </c>
      <c r="E47" s="132">
        <v>1.4598937523881528</v>
      </c>
      <c r="F47" s="132">
        <v>6.0640920241211704</v>
      </c>
      <c r="G47" s="132">
        <v>3.053820230266302</v>
      </c>
      <c r="H47" s="132">
        <v>3.0748759987296648</v>
      </c>
    </row>
    <row r="48" spans="1:42" s="34" customFormat="1">
      <c r="A48" s="124">
        <v>2015</v>
      </c>
      <c r="B48" s="124"/>
      <c r="C48" s="132">
        <v>1.5176936821738263</v>
      </c>
      <c r="D48" s="132">
        <v>3.5440253639796415</v>
      </c>
      <c r="E48" s="132">
        <v>1.1842360463228285</v>
      </c>
      <c r="F48" s="132">
        <v>2.1295450912429015</v>
      </c>
      <c r="G48" s="132">
        <v>3.7144993514320657</v>
      </c>
      <c r="H48" s="132">
        <v>2.8817259430769626</v>
      </c>
    </row>
    <row r="49" spans="1:8" s="34" customFormat="1">
      <c r="A49" s="124">
        <v>2016</v>
      </c>
      <c r="B49" s="124"/>
      <c r="C49" s="132">
        <v>1.55388619274901</v>
      </c>
      <c r="D49" s="132">
        <v>3.8280378553122718</v>
      </c>
      <c r="E49" s="132">
        <v>1.5231655266033428</v>
      </c>
      <c r="F49" s="132">
        <v>1.2978559225277797</v>
      </c>
      <c r="G49" s="132">
        <v>3.9122301287000116</v>
      </c>
      <c r="H49" s="132">
        <v>3.1428603467104077</v>
      </c>
    </row>
    <row r="50" spans="1:8" s="34" customFormat="1">
      <c r="A50" s="124">
        <v>2017</v>
      </c>
      <c r="B50" s="124"/>
      <c r="C50" s="132">
        <v>1.3631681367087811</v>
      </c>
      <c r="D50" s="132">
        <v>3.6718221474893342</v>
      </c>
      <c r="E50" s="132">
        <v>1.3411497737224165</v>
      </c>
      <c r="F50" s="132">
        <v>1.1069830456185814</v>
      </c>
      <c r="G50" s="132">
        <v>4.2970184846232273</v>
      </c>
      <c r="H50" s="132">
        <v>2.9901895497549402</v>
      </c>
    </row>
    <row r="51" spans="1:8" s="34" customFormat="1">
      <c r="A51" s="124">
        <v>2018</v>
      </c>
      <c r="B51" s="124"/>
      <c r="C51" s="132">
        <v>2.1545521797216471</v>
      </c>
      <c r="D51" s="132">
        <v>5.3501241393861143</v>
      </c>
      <c r="E51" s="132">
        <v>4.8947881595242437</v>
      </c>
      <c r="F51" s="132">
        <v>3.0619141148393147</v>
      </c>
      <c r="G51" s="132">
        <v>6.3247607346571089</v>
      </c>
      <c r="H51" s="132">
        <v>4.9195686211386258</v>
      </c>
    </row>
    <row r="52" spans="1:8" s="34" customFormat="1">
      <c r="A52" s="124">
        <v>2019</v>
      </c>
      <c r="B52" s="124"/>
      <c r="C52" s="132">
        <v>3.2929363918184906</v>
      </c>
      <c r="D52" s="132">
        <v>4.8847566106932527</v>
      </c>
      <c r="E52" s="132">
        <v>5.0528173967279377</v>
      </c>
      <c r="F52" s="132">
        <v>3.5849588512146813</v>
      </c>
      <c r="G52" s="132">
        <v>5.8789873502323342</v>
      </c>
      <c r="H52" s="132">
        <v>4.7420817775544633</v>
      </c>
    </row>
    <row r="53" spans="1:8" s="34" customFormat="1">
      <c r="A53" s="124"/>
      <c r="B53" s="124"/>
      <c r="C53" s="132"/>
      <c r="D53" s="132"/>
      <c r="E53" s="132"/>
      <c r="F53" s="132"/>
      <c r="G53" s="132"/>
      <c r="H53" s="132"/>
    </row>
    <row r="54" spans="1:8" s="34" customFormat="1">
      <c r="A54" s="124">
        <v>2019</v>
      </c>
      <c r="B54" s="124" t="s">
        <v>120</v>
      </c>
      <c r="C54" s="132">
        <v>3.7882367163330155</v>
      </c>
      <c r="D54" s="132">
        <v>7.1795505139777394</v>
      </c>
      <c r="E54" s="132">
        <v>8.7174497472472865</v>
      </c>
      <c r="F54" s="132">
        <v>5.3317276660279855</v>
      </c>
      <c r="G54" s="132">
        <v>8.4521361793743921</v>
      </c>
      <c r="H54" s="132">
        <v>7.0813175548487761</v>
      </c>
    </row>
    <row r="55" spans="1:8" s="34" customFormat="1">
      <c r="A55" s="124"/>
      <c r="B55" s="124" t="s">
        <v>121</v>
      </c>
      <c r="C55" s="132">
        <v>3.7755901929694913</v>
      </c>
      <c r="D55" s="132">
        <v>7.2612221414984468</v>
      </c>
      <c r="E55" s="132">
        <v>8.7894967800882906</v>
      </c>
      <c r="F55" s="132">
        <v>5.1400159025899894</v>
      </c>
      <c r="G55" s="132">
        <v>8.4668222341759645</v>
      </c>
      <c r="H55" s="132">
        <v>7.1484613885955284</v>
      </c>
    </row>
    <row r="56" spans="1:8" s="34" customFormat="1">
      <c r="A56" s="124"/>
      <c r="B56" s="124" t="s">
        <v>122</v>
      </c>
      <c r="C56" s="132">
        <v>3.7837871384156951</v>
      </c>
      <c r="D56" s="132">
        <v>7.1323650097101066</v>
      </c>
      <c r="E56" s="132">
        <v>8.6632718734856784</v>
      </c>
      <c r="F56" s="132">
        <v>5.1692127869868765</v>
      </c>
      <c r="G56" s="132">
        <v>8.3768489381123246</v>
      </c>
      <c r="H56" s="132">
        <v>7.0360230349511887</v>
      </c>
    </row>
    <row r="57" spans="1:8" s="34" customFormat="1">
      <c r="A57" s="124"/>
      <c r="B57" s="124" t="s">
        <v>123</v>
      </c>
      <c r="C57" s="132">
        <v>3.8435307700981358</v>
      </c>
      <c r="D57" s="132">
        <v>7.1100605514607063</v>
      </c>
      <c r="E57" s="132">
        <v>8.8551682710657165</v>
      </c>
      <c r="F57" s="132">
        <v>5.29782920888211</v>
      </c>
      <c r="G57" s="132">
        <v>8.3419651407351303</v>
      </c>
      <c r="H57" s="132">
        <v>7.0608842998972854</v>
      </c>
    </row>
    <row r="58" spans="1:8" s="34" customFormat="1">
      <c r="A58" s="124"/>
      <c r="B58" s="124" t="s">
        <v>124</v>
      </c>
      <c r="C58" s="132">
        <v>3.8532202441064589</v>
      </c>
      <c r="D58" s="132">
        <v>7.0035933346946022</v>
      </c>
      <c r="E58" s="132">
        <v>8.7688844460250603</v>
      </c>
      <c r="F58" s="132">
        <v>5.2200037220729856</v>
      </c>
      <c r="G58" s="132">
        <v>8.0776909237046048</v>
      </c>
      <c r="H58" s="132">
        <v>6.9695561613716484</v>
      </c>
    </row>
    <row r="59" spans="1:8" s="34" customFormat="1">
      <c r="A59" s="124"/>
      <c r="B59" s="124" t="s">
        <v>125</v>
      </c>
      <c r="C59" s="132">
        <v>4.5881897790146731</v>
      </c>
      <c r="D59" s="132">
        <v>6.9923303659377378</v>
      </c>
      <c r="E59" s="132">
        <v>8.8195972201486015</v>
      </c>
      <c r="F59" s="132">
        <v>5.1736826687194259</v>
      </c>
      <c r="G59" s="132">
        <v>8.0600031144643083</v>
      </c>
      <c r="H59" s="132">
        <v>7.0426784822221533</v>
      </c>
    </row>
    <row r="60" spans="1:8" s="34" customFormat="1">
      <c r="A60" s="124"/>
      <c r="B60" s="124" t="s">
        <v>126</v>
      </c>
      <c r="C60" s="132">
        <v>4.5391263140659888</v>
      </c>
      <c r="D60" s="132">
        <v>6.9087652350899642</v>
      </c>
      <c r="E60" s="132">
        <v>8.7851860122131207</v>
      </c>
      <c r="F60" s="132">
        <v>5.1427184751690058</v>
      </c>
      <c r="G60" s="132">
        <v>7.9272916364551138</v>
      </c>
      <c r="H60" s="132">
        <v>6.9714870245386029</v>
      </c>
    </row>
    <row r="61" spans="1:8" s="34" customFormat="1">
      <c r="A61" s="124"/>
      <c r="B61" s="124" t="s">
        <v>127</v>
      </c>
      <c r="C61" s="132">
        <v>3.3121834160805275</v>
      </c>
      <c r="D61" s="132">
        <v>5.2640629451737198</v>
      </c>
      <c r="E61" s="132">
        <v>5.1610662660389828</v>
      </c>
      <c r="F61" s="132">
        <v>3.3917321475367412</v>
      </c>
      <c r="G61" s="132">
        <v>6.2110470621224767</v>
      </c>
      <c r="H61" s="132">
        <v>5.0288326138192563</v>
      </c>
    </row>
    <row r="62" spans="1:8" s="34" customFormat="1">
      <c r="A62" s="124"/>
      <c r="B62" s="124" t="s">
        <v>128</v>
      </c>
      <c r="C62" s="132">
        <v>3.2353860200377227</v>
      </c>
      <c r="D62" s="132">
        <v>5.1849573220525302</v>
      </c>
      <c r="E62" s="132">
        <v>5.1227128797359134</v>
      </c>
      <c r="F62" s="132">
        <v>3.4180063954670103</v>
      </c>
      <c r="G62" s="132">
        <v>5.944648181912382</v>
      </c>
      <c r="H62" s="132">
        <v>4.9586826023501951</v>
      </c>
    </row>
    <row r="63" spans="1:8" s="34" customFormat="1">
      <c r="A63" s="124"/>
      <c r="B63" s="124" t="s">
        <v>129</v>
      </c>
      <c r="C63" s="132">
        <v>3.2656780240521988</v>
      </c>
      <c r="D63" s="132">
        <v>5.0986124401670496</v>
      </c>
      <c r="E63" s="132">
        <v>5.1177864417467189</v>
      </c>
      <c r="F63" s="132">
        <v>3.4832078552071044</v>
      </c>
      <c r="G63" s="132">
        <v>5.8252671198897765</v>
      </c>
      <c r="H63" s="132">
        <v>4.9007545440568956</v>
      </c>
    </row>
    <row r="64" spans="1:8" s="34" customFormat="1">
      <c r="A64" s="124"/>
      <c r="B64" s="124" t="s">
        <v>130</v>
      </c>
      <c r="C64" s="132">
        <v>3.2510285986007137</v>
      </c>
      <c r="D64" s="132">
        <v>4.9987611449657132</v>
      </c>
      <c r="E64" s="132">
        <v>5.087499879232249</v>
      </c>
      <c r="F64" s="132">
        <v>3.647095526838573</v>
      </c>
      <c r="G64" s="132">
        <v>6.035400140222702</v>
      </c>
      <c r="H64" s="132">
        <v>4.8262578113219101</v>
      </c>
    </row>
    <row r="65" spans="1:8" s="34" customFormat="1">
      <c r="A65" s="124"/>
      <c r="B65" s="124" t="s">
        <v>131</v>
      </c>
      <c r="C65" s="132">
        <v>3.2929363918184906</v>
      </c>
      <c r="D65" s="132">
        <v>4.8847566106932527</v>
      </c>
      <c r="E65" s="132">
        <v>5.0528173967279377</v>
      </c>
      <c r="F65" s="132">
        <v>3.5849588512146813</v>
      </c>
      <c r="G65" s="132">
        <v>5.8789873502323342</v>
      </c>
      <c r="H65" s="132">
        <v>4.7420817775544633</v>
      </c>
    </row>
    <row r="66" spans="1:8" s="34" customFormat="1">
      <c r="A66" s="124">
        <v>2020</v>
      </c>
      <c r="B66" s="124" t="s">
        <v>120</v>
      </c>
      <c r="C66" s="132">
        <v>1.4286166178126614</v>
      </c>
      <c r="D66" s="132">
        <v>2.9122509269340791</v>
      </c>
      <c r="E66" s="132">
        <v>1.2090449571755535</v>
      </c>
      <c r="F66" s="132">
        <v>1.2864903050949339</v>
      </c>
      <c r="G66" s="132">
        <v>3.6651529418935569</v>
      </c>
      <c r="H66" s="132">
        <v>2.4484023555305656</v>
      </c>
    </row>
    <row r="67" spans="1:8" s="34" customFormat="1">
      <c r="A67" s="124"/>
      <c r="B67" s="124" t="s">
        <v>121</v>
      </c>
      <c r="C67" s="132">
        <v>2.218285987422508</v>
      </c>
      <c r="D67" s="132">
        <v>3.6845453842800691</v>
      </c>
      <c r="E67" s="132">
        <v>2.0295408263142578</v>
      </c>
      <c r="F67" s="132">
        <v>2.1174355135192169</v>
      </c>
      <c r="G67" s="132">
        <v>4.5611662346426218</v>
      </c>
      <c r="H67" s="132">
        <v>3.2331670664786705</v>
      </c>
    </row>
    <row r="68" spans="1:8" s="34" customFormat="1">
      <c r="A68" s="124"/>
      <c r="B68" s="124" t="s">
        <v>122</v>
      </c>
      <c r="C68" s="132">
        <v>2.0353989767477154</v>
      </c>
      <c r="D68" s="132">
        <v>3.5858722752978966</v>
      </c>
      <c r="E68" s="132">
        <v>2.037612713349235</v>
      </c>
      <c r="F68" s="132">
        <v>2.0809307329507476</v>
      </c>
      <c r="G68" s="132">
        <v>4.4903342269752011</v>
      </c>
      <c r="H68" s="132">
        <v>3.1462026708399815</v>
      </c>
    </row>
    <row r="69" spans="1:8" s="34" customFormat="1">
      <c r="A69" s="124"/>
      <c r="B69" s="124" t="s">
        <v>123</v>
      </c>
      <c r="C69" s="132">
        <v>1.645918459836726</v>
      </c>
      <c r="D69" s="132">
        <v>3.4171525489576471</v>
      </c>
      <c r="E69" s="132">
        <v>1.7264615006260087</v>
      </c>
      <c r="F69" s="132">
        <v>1.781299646450063</v>
      </c>
      <c r="G69" s="132">
        <v>4.1204126733589863</v>
      </c>
      <c r="H69" s="132">
        <v>2.9288224046814859</v>
      </c>
    </row>
    <row r="70" spans="1:8" s="34" customFormat="1">
      <c r="A70" s="124"/>
      <c r="B70" s="124" t="s">
        <v>124</v>
      </c>
      <c r="C70" s="132">
        <v>1.1529692105522127</v>
      </c>
      <c r="D70" s="132">
        <v>3.0240468372183305</v>
      </c>
      <c r="E70" s="132">
        <v>1.2755233922110421</v>
      </c>
      <c r="F70" s="132">
        <v>1.3856091146033034</v>
      </c>
      <c r="G70" s="132">
        <v>3.6185729381584375</v>
      </c>
      <c r="H70" s="132">
        <v>2.5160603684301952</v>
      </c>
    </row>
    <row r="71" spans="1:8" s="34" customFormat="1">
      <c r="A71" s="124"/>
      <c r="B71" s="124" t="s">
        <v>125</v>
      </c>
      <c r="C71" s="132">
        <v>-2.5715820593852357E-3</v>
      </c>
      <c r="D71" s="132">
        <v>2.8376260833707923</v>
      </c>
      <c r="E71" s="132">
        <v>1.2473157004056601</v>
      </c>
      <c r="F71" s="132">
        <v>1.1005657537370483</v>
      </c>
      <c r="G71" s="132">
        <v>3.2499272631483667</v>
      </c>
      <c r="H71" s="132">
        <v>2.2604448942264099</v>
      </c>
    </row>
    <row r="72" spans="1:8" s="34" customFormat="1">
      <c r="A72" s="124"/>
      <c r="B72" s="124" t="s">
        <v>126</v>
      </c>
      <c r="C72" s="132">
        <v>-0.18122906679951534</v>
      </c>
      <c r="D72" s="132">
        <v>2.8315437917375563</v>
      </c>
      <c r="E72" s="132">
        <v>1.4946019139154165</v>
      </c>
      <c r="F72" s="132">
        <v>1.0974589824340075</v>
      </c>
      <c r="G72" s="132">
        <v>3.2680571841508854</v>
      </c>
      <c r="H72" s="132">
        <v>2.2823506017316531</v>
      </c>
    </row>
    <row r="73" spans="1:8" s="34" customFormat="1">
      <c r="A73" s="124"/>
      <c r="B73" s="124" t="s">
        <v>127</v>
      </c>
      <c r="C73" s="132">
        <v>-0.3362471369608655</v>
      </c>
      <c r="D73" s="132">
        <v>2.8676132359132467</v>
      </c>
      <c r="E73" s="132">
        <v>1.5288303294523242</v>
      </c>
      <c r="F73" s="132">
        <v>1.0451639126349832</v>
      </c>
      <c r="G73" s="132">
        <v>3.083473047899199</v>
      </c>
      <c r="H73" s="132">
        <v>2.2982971032642574</v>
      </c>
    </row>
    <row r="74" spans="1:8" s="34" customFormat="1">
      <c r="A74" s="124"/>
      <c r="B74" s="128" t="s">
        <v>128</v>
      </c>
      <c r="C74" s="136">
        <v>-0.4017613660828645</v>
      </c>
      <c r="D74" s="136">
        <v>2.8417316961269812</v>
      </c>
      <c r="E74" s="136">
        <v>1.4184920156251168</v>
      </c>
      <c r="F74" s="136">
        <v>0.89320629528859552</v>
      </c>
      <c r="G74" s="136">
        <v>3.1067630148400749</v>
      </c>
      <c r="H74" s="136">
        <v>2.2533291700091551</v>
      </c>
    </row>
    <row r="75" spans="1:8" s="34" customFormat="1">
      <c r="A75" s="124"/>
      <c r="B75" s="124" t="s">
        <v>129</v>
      </c>
      <c r="C75" s="133" t="s">
        <v>132</v>
      </c>
      <c r="D75" s="133" t="s">
        <v>132</v>
      </c>
      <c r="E75" s="133" t="s">
        <v>132</v>
      </c>
      <c r="F75" s="133" t="s">
        <v>132</v>
      </c>
      <c r="G75" s="133" t="s">
        <v>132</v>
      </c>
      <c r="H75" s="133" t="s">
        <v>132</v>
      </c>
    </row>
    <row r="76" spans="1:8" s="34" customFormat="1">
      <c r="A76" s="124"/>
      <c r="B76" s="124" t="s">
        <v>130</v>
      </c>
      <c r="C76" s="133" t="s">
        <v>132</v>
      </c>
      <c r="D76" s="133" t="s">
        <v>132</v>
      </c>
      <c r="E76" s="133" t="s">
        <v>132</v>
      </c>
      <c r="F76" s="133" t="s">
        <v>132</v>
      </c>
      <c r="G76" s="133" t="s">
        <v>132</v>
      </c>
      <c r="H76" s="133" t="s">
        <v>132</v>
      </c>
    </row>
    <row r="77" spans="1:8" s="34" customFormat="1">
      <c r="A77" s="124"/>
      <c r="B77" s="124" t="s">
        <v>131</v>
      </c>
      <c r="C77" s="133" t="s">
        <v>132</v>
      </c>
      <c r="D77" s="133" t="s">
        <v>132</v>
      </c>
      <c r="E77" s="133" t="s">
        <v>132</v>
      </c>
      <c r="F77" s="133" t="s">
        <v>132</v>
      </c>
      <c r="G77" s="133" t="s">
        <v>132</v>
      </c>
      <c r="H77" s="133" t="s">
        <v>132</v>
      </c>
    </row>
    <row r="78" spans="1:8" s="34" customFormat="1">
      <c r="A78" s="124"/>
      <c r="B78" s="124"/>
      <c r="C78" s="133"/>
      <c r="D78" s="133"/>
      <c r="E78" s="133"/>
      <c r="F78" s="133"/>
      <c r="G78" s="133"/>
      <c r="H78" s="133"/>
    </row>
    <row r="79" spans="1:8" s="34" customFormat="1">
      <c r="A79" s="33"/>
      <c r="B79" s="33"/>
      <c r="C79" s="33"/>
      <c r="D79" s="33"/>
      <c r="E79" s="33"/>
      <c r="F79" s="33"/>
      <c r="G79" s="33"/>
      <c r="H79" s="33"/>
    </row>
    <row r="80" spans="1:8">
      <c r="A80" s="33" t="s">
        <v>134</v>
      </c>
    </row>
    <row r="81" spans="1:8" ht="21">
      <c r="A81" s="140"/>
      <c r="B81" s="449"/>
      <c r="C81" s="450"/>
      <c r="D81" s="450"/>
      <c r="E81" s="450"/>
      <c r="F81" s="450"/>
      <c r="G81" s="450"/>
      <c r="H81" s="450"/>
    </row>
    <row r="82" spans="1:8">
      <c r="B82" s="449"/>
      <c r="C82" s="451"/>
      <c r="D82" s="451"/>
      <c r="E82" s="451"/>
      <c r="F82" s="451"/>
      <c r="G82" s="451"/>
      <c r="H82" s="451"/>
    </row>
    <row r="83" spans="1:8" ht="18.75">
      <c r="A83" s="115"/>
      <c r="B83" s="116"/>
      <c r="C83" s="116"/>
      <c r="D83" s="116"/>
      <c r="E83" s="116"/>
      <c r="F83" s="116"/>
      <c r="G83" s="116"/>
      <c r="H83" s="116"/>
    </row>
    <row r="84" spans="1:8" ht="18.75">
      <c r="A84" s="115"/>
      <c r="B84" s="116"/>
      <c r="C84" s="116"/>
      <c r="D84" s="116"/>
      <c r="E84" s="116"/>
      <c r="F84" s="116"/>
      <c r="G84" s="116"/>
      <c r="H84" s="116"/>
    </row>
    <row r="89" spans="1:8">
      <c r="A89" s="124"/>
      <c r="B89" s="124"/>
      <c r="C89" s="125"/>
      <c r="D89" s="125"/>
      <c r="E89" s="125"/>
      <c r="F89" s="125"/>
      <c r="G89" s="125"/>
      <c r="H89" s="125"/>
    </row>
    <row r="90" spans="1:8">
      <c r="A90" s="124"/>
      <c r="B90" s="124"/>
      <c r="C90" s="125"/>
      <c r="D90" s="125"/>
      <c r="E90" s="125"/>
      <c r="F90" s="125"/>
      <c r="G90" s="125"/>
      <c r="H90" s="125"/>
    </row>
    <row r="91" spans="1:8">
      <c r="A91" s="124"/>
      <c r="B91" s="124"/>
      <c r="C91" s="125"/>
      <c r="D91" s="125"/>
      <c r="E91" s="125"/>
      <c r="F91" s="125"/>
      <c r="G91" s="125"/>
      <c r="H91" s="125"/>
    </row>
    <row r="92" spans="1:8">
      <c r="A92" s="124"/>
      <c r="B92" s="124"/>
      <c r="C92" s="125"/>
      <c r="D92" s="125"/>
      <c r="E92" s="125"/>
      <c r="F92" s="125"/>
      <c r="G92" s="125"/>
      <c r="H92" s="125"/>
    </row>
  </sheetData>
  <mergeCells count="2">
    <mergeCell ref="B81:H81"/>
    <mergeCell ref="B82:H82"/>
  </mergeCells>
  <hyperlinks>
    <hyperlink ref="J3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AO84"/>
  <sheetViews>
    <sheetView showGridLines="0" showRowColHeaders="0" showZeros="0" showOutlineSymbols="0" zoomScaleNormal="100" workbookViewId="0">
      <pane ySplit="4" topLeftCell="A32" activePane="bottomLeft" state="frozen"/>
      <selection activeCell="I78" sqref="I78"/>
      <selection pane="bottomLeft" activeCell="L48" sqref="L48"/>
    </sheetView>
  </sheetViews>
  <sheetFormatPr baseColWidth="10" defaultColWidth="11.5703125" defaultRowHeight="15.75"/>
  <cols>
    <col min="1" max="1" width="8" style="33" customWidth="1"/>
    <col min="2" max="2" width="5.5703125" style="33" customWidth="1"/>
    <col min="3" max="8" width="20" style="33" customWidth="1"/>
    <col min="9" max="11" width="12" style="33" customWidth="1"/>
    <col min="12" max="16384" width="11.5703125" style="33"/>
  </cols>
  <sheetData>
    <row r="1" spans="1:15" ht="18.75">
      <c r="A1" s="115" t="s">
        <v>136</v>
      </c>
      <c r="B1" s="116"/>
      <c r="C1" s="116"/>
      <c r="D1" s="116"/>
      <c r="E1" s="116"/>
      <c r="F1" s="116"/>
      <c r="G1" s="116"/>
      <c r="H1" s="116"/>
      <c r="I1" s="62"/>
    </row>
    <row r="2" spans="1:15" ht="18.75">
      <c r="A2" s="115" t="s">
        <v>116</v>
      </c>
      <c r="B2" s="116"/>
      <c r="C2" s="116"/>
      <c r="D2" s="116"/>
      <c r="E2" s="116"/>
      <c r="F2" s="116"/>
      <c r="G2" s="116"/>
      <c r="H2" s="116"/>
      <c r="I2" s="62"/>
    </row>
    <row r="3" spans="1:15">
      <c r="A3" s="62"/>
      <c r="I3" s="62"/>
      <c r="J3" s="9" t="s">
        <v>179</v>
      </c>
    </row>
    <row r="4" spans="1:15" ht="32.1" customHeight="1">
      <c r="A4" s="117" t="s">
        <v>117</v>
      </c>
      <c r="B4" s="118"/>
      <c r="C4" s="141" t="s">
        <v>118</v>
      </c>
      <c r="D4" s="119" t="s">
        <v>49</v>
      </c>
      <c r="E4" s="119" t="s">
        <v>50</v>
      </c>
      <c r="F4" s="119" t="s">
        <v>107</v>
      </c>
      <c r="G4" s="120" t="s">
        <v>119</v>
      </c>
      <c r="H4" s="121" t="s">
        <v>45</v>
      </c>
      <c r="I4" s="122"/>
    </row>
    <row r="5" spans="1:15">
      <c r="A5" s="61"/>
      <c r="B5" s="61"/>
      <c r="C5" s="123"/>
      <c r="D5" s="61"/>
      <c r="E5" s="61"/>
      <c r="F5" s="61"/>
      <c r="G5" s="61"/>
      <c r="H5" s="61"/>
      <c r="I5" s="62"/>
    </row>
    <row r="6" spans="1:15">
      <c r="A6" s="124">
        <v>2010</v>
      </c>
      <c r="B6" s="124"/>
      <c r="C6" s="132">
        <v>854.0098516375906</v>
      </c>
      <c r="D6" s="132">
        <v>892.37764217259462</v>
      </c>
      <c r="E6" s="132">
        <v>574.12949385821184</v>
      </c>
      <c r="F6" s="132">
        <v>351.08814006829385</v>
      </c>
      <c r="G6" s="132">
        <v>462.0913540920069</v>
      </c>
      <c r="H6" s="132">
        <v>785.83047111742064</v>
      </c>
      <c r="J6" s="52"/>
      <c r="K6" s="52"/>
      <c r="L6" s="52"/>
      <c r="M6" s="52"/>
      <c r="N6" s="52"/>
      <c r="O6" s="52"/>
    </row>
    <row r="7" spans="1:15">
      <c r="A7" s="124">
        <v>2011</v>
      </c>
      <c r="B7" s="124"/>
      <c r="C7" s="132">
        <v>873.20752003164876</v>
      </c>
      <c r="D7" s="132">
        <v>923.06397400451101</v>
      </c>
      <c r="E7" s="132">
        <v>588.72296997590513</v>
      </c>
      <c r="F7" s="132">
        <v>360.34340878210691</v>
      </c>
      <c r="G7" s="132">
        <v>473.67850927937536</v>
      </c>
      <c r="H7" s="132">
        <v>810.85356069746285</v>
      </c>
      <c r="J7" s="52"/>
      <c r="K7" s="52"/>
      <c r="L7" s="52"/>
      <c r="M7" s="52"/>
      <c r="N7" s="52"/>
      <c r="O7" s="52"/>
    </row>
    <row r="8" spans="1:15">
      <c r="A8" s="124">
        <v>2012</v>
      </c>
      <c r="B8" s="124"/>
      <c r="C8" s="132">
        <v>890.96203422829547</v>
      </c>
      <c r="D8" s="132">
        <v>955.4104056196536</v>
      </c>
      <c r="E8" s="132">
        <v>603.86982572137697</v>
      </c>
      <c r="F8" s="132">
        <v>365.30420992649925</v>
      </c>
      <c r="G8" s="132">
        <v>488.24254826560002</v>
      </c>
      <c r="H8" s="132">
        <v>836.26568757017981</v>
      </c>
      <c r="J8" s="52"/>
      <c r="K8" s="52"/>
      <c r="L8" s="52"/>
      <c r="M8" s="52"/>
      <c r="N8" s="52"/>
      <c r="O8" s="52"/>
    </row>
    <row r="9" spans="1:15">
      <c r="A9" s="124">
        <v>2013</v>
      </c>
      <c r="B9" s="124"/>
      <c r="C9" s="132">
        <v>910.3720826990276</v>
      </c>
      <c r="D9" s="132">
        <v>987.48063579495374</v>
      </c>
      <c r="E9" s="132">
        <v>619.75687378538237</v>
      </c>
      <c r="F9" s="132">
        <v>369.68166364562711</v>
      </c>
      <c r="G9" s="132">
        <v>503.82679781334627</v>
      </c>
      <c r="H9" s="132">
        <v>862.0005649572704</v>
      </c>
      <c r="J9" s="52"/>
      <c r="K9" s="52"/>
      <c r="L9" s="52"/>
      <c r="M9" s="52"/>
      <c r="N9" s="52"/>
      <c r="O9" s="52"/>
    </row>
    <row r="10" spans="1:15">
      <c r="A10" s="124">
        <v>2014</v>
      </c>
      <c r="B10" s="124"/>
      <c r="C10" s="132">
        <v>918.29211711246444</v>
      </c>
      <c r="D10" s="132">
        <v>1007.6883898661677</v>
      </c>
      <c r="E10" s="132">
        <v>626.11859428726598</v>
      </c>
      <c r="F10" s="132">
        <v>368.0060296391639</v>
      </c>
      <c r="G10" s="132">
        <v>510.91438177257129</v>
      </c>
      <c r="H10" s="132">
        <v>876.52859760097738</v>
      </c>
      <c r="J10" s="52"/>
      <c r="K10" s="52"/>
      <c r="L10" s="52"/>
      <c r="M10" s="52"/>
      <c r="N10" s="52"/>
      <c r="O10" s="52"/>
    </row>
    <row r="11" spans="1:15">
      <c r="A11" s="124">
        <v>2015</v>
      </c>
      <c r="B11" s="124"/>
      <c r="C11" s="132">
        <v>925.16460204597911</v>
      </c>
      <c r="D11" s="132">
        <v>1029.5348624662738</v>
      </c>
      <c r="E11" s="132">
        <v>632.73647553638693</v>
      </c>
      <c r="F11" s="132">
        <v>371.93226340494067</v>
      </c>
      <c r="G11" s="132">
        <v>520.60231470894644</v>
      </c>
      <c r="H11" s="132">
        <v>893.13122980420644</v>
      </c>
      <c r="J11" s="52"/>
      <c r="K11" s="52"/>
      <c r="L11" s="52"/>
      <c r="M11" s="52"/>
      <c r="N11" s="52"/>
      <c r="O11" s="52"/>
    </row>
    <row r="12" spans="1:15">
      <c r="A12" s="124">
        <v>2016</v>
      </c>
      <c r="B12" s="124"/>
      <c r="C12" s="142">
        <v>931.64910253017274</v>
      </c>
      <c r="D12" s="142">
        <v>1050.8237921202408</v>
      </c>
      <c r="E12" s="142">
        <v>640.89177371057519</v>
      </c>
      <c r="F12" s="142">
        <v>376.42090629243734</v>
      </c>
      <c r="G12" s="142">
        <v>528.63899788950926</v>
      </c>
      <c r="H12" s="132">
        <v>910.2438056302824</v>
      </c>
      <c r="J12" s="52"/>
      <c r="K12" s="52"/>
      <c r="L12" s="52"/>
      <c r="M12" s="52"/>
      <c r="N12" s="52"/>
      <c r="O12" s="52"/>
    </row>
    <row r="13" spans="1:15">
      <c r="A13" s="124">
        <v>2017</v>
      </c>
      <c r="B13" s="124"/>
      <c r="C13" s="132">
        <v>937.13550373947908</v>
      </c>
      <c r="D13" s="132">
        <v>1071.0073356712587</v>
      </c>
      <c r="E13" s="132">
        <v>649.19055643534398</v>
      </c>
      <c r="F13" s="132">
        <v>381.05815181742025</v>
      </c>
      <c r="G13" s="132">
        <v>538.40100572204483</v>
      </c>
      <c r="H13" s="132">
        <v>926.86713257362715</v>
      </c>
      <c r="J13" s="52"/>
      <c r="K13" s="52"/>
      <c r="L13" s="52"/>
      <c r="M13" s="52"/>
      <c r="N13" s="52"/>
      <c r="O13" s="52"/>
    </row>
    <row r="14" spans="1:15">
      <c r="A14" s="124">
        <v>2018</v>
      </c>
      <c r="B14" s="124"/>
      <c r="C14" s="132">
        <v>953.92125812729375</v>
      </c>
      <c r="D14" s="132">
        <v>1107.4871268066829</v>
      </c>
      <c r="E14" s="132">
        <v>680.95871055427142</v>
      </c>
      <c r="F14" s="132">
        <v>393.40111817886367</v>
      </c>
      <c r="G14" s="132">
        <v>558.41336534140623</v>
      </c>
      <c r="H14" s="132">
        <v>960.98128601384064</v>
      </c>
      <c r="J14" s="52"/>
      <c r="K14" s="52"/>
      <c r="L14" s="52"/>
      <c r="M14" s="52"/>
      <c r="N14" s="52"/>
      <c r="O14" s="52"/>
    </row>
    <row r="15" spans="1:15">
      <c r="A15" s="124">
        <v>2019</v>
      </c>
      <c r="B15" s="124"/>
      <c r="C15" s="132">
        <v>978.40342140358734</v>
      </c>
      <c r="D15" s="132">
        <v>1143.5510504863109</v>
      </c>
      <c r="E15" s="132">
        <v>714.976103465964</v>
      </c>
      <c r="F15" s="132">
        <v>405.54418228434622</v>
      </c>
      <c r="G15" s="132">
        <v>579.25481068681074</v>
      </c>
      <c r="H15" s="132">
        <v>995.75784980562355</v>
      </c>
      <c r="J15" s="52"/>
      <c r="K15" s="52"/>
      <c r="L15" s="52"/>
      <c r="M15" s="52"/>
      <c r="N15" s="52"/>
      <c r="O15" s="52"/>
    </row>
    <row r="16" spans="1:15">
      <c r="A16" s="124"/>
      <c r="B16" s="124"/>
      <c r="C16" s="132"/>
      <c r="D16" s="132"/>
      <c r="E16" s="132"/>
      <c r="F16" s="132"/>
      <c r="G16" s="132"/>
      <c r="H16" s="132"/>
      <c r="J16" s="52"/>
      <c r="K16" s="52"/>
      <c r="L16" s="52"/>
      <c r="M16" s="52"/>
      <c r="N16" s="52"/>
      <c r="O16" s="52"/>
    </row>
    <row r="17" spans="1:15">
      <c r="A17" s="124">
        <v>2019</v>
      </c>
      <c r="B17" s="124" t="s">
        <v>120</v>
      </c>
      <c r="C17" s="132">
        <v>971.17086474129223</v>
      </c>
      <c r="D17" s="132">
        <v>1129.6585452313086</v>
      </c>
      <c r="E17" s="132">
        <v>707.40186356784068</v>
      </c>
      <c r="F17" s="132">
        <v>402.87105278423974</v>
      </c>
      <c r="G17" s="132">
        <v>571.80310851758952</v>
      </c>
      <c r="H17" s="132">
        <v>983.46228676230078</v>
      </c>
      <c r="J17" s="52"/>
      <c r="K17" s="52"/>
      <c r="L17" s="52"/>
      <c r="M17" s="52"/>
      <c r="N17" s="52"/>
      <c r="O17" s="52"/>
    </row>
    <row r="18" spans="1:15">
      <c r="A18" s="124"/>
      <c r="B18" s="124" t="s">
        <v>121</v>
      </c>
      <c r="C18" s="132">
        <v>970.68144400809661</v>
      </c>
      <c r="D18" s="132">
        <v>1131.8647682552528</v>
      </c>
      <c r="E18" s="132">
        <v>708.25783516319257</v>
      </c>
      <c r="F18" s="132">
        <v>402.8041111068415</v>
      </c>
      <c r="G18" s="132">
        <v>572.86285388724059</v>
      </c>
      <c r="H18" s="132">
        <v>985.16442404559973</v>
      </c>
      <c r="J18" s="52"/>
      <c r="K18" s="52"/>
      <c r="L18" s="52"/>
      <c r="M18" s="52"/>
      <c r="N18" s="52"/>
      <c r="O18" s="52"/>
    </row>
    <row r="19" spans="1:15">
      <c r="A19" s="124"/>
      <c r="B19" s="124" t="s">
        <v>122</v>
      </c>
      <c r="C19" s="132">
        <v>971.10639679137569</v>
      </c>
      <c r="D19" s="132">
        <v>1133.9425998435859</v>
      </c>
      <c r="E19" s="132">
        <v>709.10016607019293</v>
      </c>
      <c r="F19" s="132">
        <v>403.16929645336518</v>
      </c>
      <c r="G19" s="132">
        <v>573.50413857589206</v>
      </c>
      <c r="H19" s="132">
        <v>986.71292863607573</v>
      </c>
      <c r="J19" s="52"/>
      <c r="K19" s="52"/>
      <c r="L19" s="52"/>
      <c r="M19" s="52"/>
      <c r="N19" s="52"/>
      <c r="O19" s="52"/>
    </row>
    <row r="20" spans="1:15">
      <c r="A20" s="124"/>
      <c r="B20" s="124" t="s">
        <v>123</v>
      </c>
      <c r="C20" s="132">
        <v>971.58877190467524</v>
      </c>
      <c r="D20" s="132">
        <v>1135.2457336988136</v>
      </c>
      <c r="E20" s="132">
        <v>710.56866859214199</v>
      </c>
      <c r="F20" s="132">
        <v>403.45899106746322</v>
      </c>
      <c r="G20" s="132">
        <v>574.47156569945719</v>
      </c>
      <c r="H20" s="132">
        <v>987.93275670777882</v>
      </c>
      <c r="J20" s="52"/>
      <c r="K20" s="52"/>
      <c r="L20" s="52"/>
      <c r="M20" s="52"/>
      <c r="N20" s="52"/>
      <c r="O20" s="52"/>
    </row>
    <row r="21" spans="1:15">
      <c r="A21" s="124"/>
      <c r="B21" s="124" t="s">
        <v>124</v>
      </c>
      <c r="C21" s="132">
        <v>972.46207532680125</v>
      </c>
      <c r="D21" s="132">
        <v>1137.708743558479</v>
      </c>
      <c r="E21" s="132">
        <v>711.92540451530522</v>
      </c>
      <c r="F21" s="132">
        <v>404.46355866193358</v>
      </c>
      <c r="G21" s="132">
        <v>575.13372989899472</v>
      </c>
      <c r="H21" s="132">
        <v>990.00996891206364</v>
      </c>
      <c r="J21" s="52"/>
      <c r="K21" s="52"/>
      <c r="L21" s="52"/>
      <c r="M21" s="52"/>
      <c r="N21" s="52"/>
      <c r="O21" s="52"/>
    </row>
    <row r="22" spans="1:15">
      <c r="A22" s="124"/>
      <c r="B22" s="124" t="s">
        <v>125</v>
      </c>
      <c r="C22" s="132">
        <v>978.60807012198018</v>
      </c>
      <c r="D22" s="132">
        <v>1137.9882218368998</v>
      </c>
      <c r="E22" s="132">
        <v>712.18614531718242</v>
      </c>
      <c r="F22" s="132">
        <v>404.3049494531549</v>
      </c>
      <c r="G22" s="132">
        <v>575.58365039887315</v>
      </c>
      <c r="H22" s="132">
        <v>990.86736368919105</v>
      </c>
      <c r="J22" s="52"/>
      <c r="K22" s="52"/>
      <c r="L22" s="52"/>
      <c r="M22" s="52"/>
      <c r="N22" s="52"/>
      <c r="O22" s="52"/>
    </row>
    <row r="23" spans="1:15">
      <c r="A23" s="124"/>
      <c r="B23" s="124" t="s">
        <v>126</v>
      </c>
      <c r="C23" s="132">
        <v>978.53204084356014</v>
      </c>
      <c r="D23" s="132">
        <v>1138.7490124863255</v>
      </c>
      <c r="E23" s="132">
        <v>712.50985705999528</v>
      </c>
      <c r="F23" s="132">
        <v>404.35532236847916</v>
      </c>
      <c r="G23" s="132">
        <v>576.25623044496444</v>
      </c>
      <c r="H23" s="132">
        <v>991.48465443681994</v>
      </c>
      <c r="J23" s="52"/>
      <c r="K23" s="52"/>
      <c r="L23" s="52"/>
      <c r="M23" s="52"/>
      <c r="N23" s="52"/>
      <c r="O23" s="52"/>
    </row>
    <row r="24" spans="1:15">
      <c r="A24" s="124"/>
      <c r="B24" s="124" t="s">
        <v>127</v>
      </c>
      <c r="C24" s="132">
        <v>978.47474247228388</v>
      </c>
      <c r="D24" s="132">
        <v>1139.8257124352619</v>
      </c>
      <c r="E24" s="132">
        <v>713.01379211612038</v>
      </c>
      <c r="F24" s="132">
        <v>404.61656345228135</v>
      </c>
      <c r="G24" s="132">
        <v>577.00840438974137</v>
      </c>
      <c r="H24" s="132">
        <v>992.35115415396774</v>
      </c>
      <c r="J24" s="52"/>
      <c r="K24" s="52"/>
      <c r="L24" s="52"/>
      <c r="M24" s="52"/>
      <c r="N24" s="52"/>
      <c r="O24" s="52"/>
    </row>
    <row r="25" spans="1:15">
      <c r="A25" s="124"/>
      <c r="B25" s="124" t="s">
        <v>128</v>
      </c>
      <c r="C25" s="132">
        <v>978.15012432899846</v>
      </c>
      <c r="D25" s="132">
        <v>1140.7140163608315</v>
      </c>
      <c r="E25" s="132">
        <v>713.43620124719519</v>
      </c>
      <c r="F25" s="132">
        <v>404.80503872998401</v>
      </c>
      <c r="G25" s="132">
        <v>577.82577888035905</v>
      </c>
      <c r="H25" s="132">
        <v>993.1058175687034</v>
      </c>
      <c r="J25" s="52"/>
      <c r="K25" s="52"/>
      <c r="L25" s="52"/>
      <c r="M25" s="52"/>
      <c r="N25" s="52"/>
      <c r="O25" s="52"/>
    </row>
    <row r="26" spans="1:15">
      <c r="A26" s="124"/>
      <c r="B26" s="124" t="s">
        <v>129</v>
      </c>
      <c r="C26" s="132">
        <v>978.07655548844025</v>
      </c>
      <c r="D26" s="132">
        <v>1141.6329866098686</v>
      </c>
      <c r="E26" s="132">
        <v>713.99702520501432</v>
      </c>
      <c r="F26" s="132">
        <v>405.18446353621681</v>
      </c>
      <c r="G26" s="132">
        <v>578.55900042067833</v>
      </c>
      <c r="H26" s="132">
        <v>994.02075948931702</v>
      </c>
      <c r="J26" s="52"/>
      <c r="K26" s="52"/>
      <c r="L26" s="52"/>
      <c r="M26" s="52"/>
      <c r="N26" s="52"/>
      <c r="O26" s="52"/>
    </row>
    <row r="27" spans="1:15">
      <c r="A27" s="124"/>
      <c r="B27" s="124" t="s">
        <v>130</v>
      </c>
      <c r="C27" s="132">
        <v>978.35679222914121</v>
      </c>
      <c r="D27" s="132">
        <v>1142.6745593671953</v>
      </c>
      <c r="E27" s="132">
        <v>714.5293001671015</v>
      </c>
      <c r="F27" s="132">
        <v>405.51993871249022</v>
      </c>
      <c r="G27" s="132">
        <v>579.01266567455707</v>
      </c>
      <c r="H27" s="132">
        <v>995.01642049241968</v>
      </c>
      <c r="J27" s="52"/>
      <c r="K27" s="52"/>
      <c r="L27" s="52"/>
      <c r="M27" s="52"/>
      <c r="N27" s="52"/>
      <c r="O27" s="52"/>
    </row>
    <row r="28" spans="1:15">
      <c r="A28" s="124"/>
      <c r="B28" s="124" t="s">
        <v>131</v>
      </c>
      <c r="C28" s="132">
        <v>978.40342140358734</v>
      </c>
      <c r="D28" s="132">
        <v>1143.5510504863109</v>
      </c>
      <c r="E28" s="132">
        <v>714.976103465964</v>
      </c>
      <c r="F28" s="132">
        <v>405.54418228434622</v>
      </c>
      <c r="G28" s="132">
        <v>579.25481068681074</v>
      </c>
      <c r="H28" s="132">
        <v>995.75784980562355</v>
      </c>
      <c r="J28" s="52"/>
      <c r="K28" s="52"/>
      <c r="L28" s="52"/>
      <c r="M28" s="52"/>
      <c r="N28" s="52"/>
      <c r="O28" s="52"/>
    </row>
    <row r="29" spans="1:15">
      <c r="A29" s="124">
        <v>2020</v>
      </c>
      <c r="B29" s="124" t="s">
        <v>120</v>
      </c>
      <c r="C29" s="132">
        <v>978.20106415490261</v>
      </c>
      <c r="D29" s="132">
        <v>1144.6065527748094</v>
      </c>
      <c r="E29" s="132">
        <v>715.44479369488192</v>
      </c>
      <c r="F29" s="132">
        <v>405.94651613568095</v>
      </c>
      <c r="G29" s="132">
        <v>579.92430854390068</v>
      </c>
      <c r="H29" s="132">
        <v>996.73242441599859</v>
      </c>
      <c r="J29" s="52"/>
      <c r="K29" s="52"/>
      <c r="L29" s="52"/>
      <c r="M29" s="52"/>
      <c r="N29" s="52"/>
      <c r="O29" s="52"/>
    </row>
    <row r="30" spans="1:15">
      <c r="A30" s="124"/>
      <c r="B30" s="124" t="s">
        <v>121</v>
      </c>
      <c r="C30" s="132">
        <v>986.30301451884361</v>
      </c>
      <c r="D30" s="132">
        <v>1156.2602270093073</v>
      </c>
      <c r="E30" s="132">
        <v>722.64598986644228</v>
      </c>
      <c r="F30" s="132">
        <v>409.63106803231682</v>
      </c>
      <c r="G30" s="132">
        <v>586.02646282834439</v>
      </c>
      <c r="H30" s="132">
        <v>1006.8507812600074</v>
      </c>
      <c r="J30" s="52"/>
      <c r="K30" s="52"/>
      <c r="L30" s="52"/>
      <c r="M30" s="52"/>
      <c r="N30" s="52"/>
      <c r="O30" s="52"/>
    </row>
    <row r="31" spans="1:15">
      <c r="A31" s="124"/>
      <c r="B31" s="124" t="s">
        <v>122</v>
      </c>
      <c r="C31" s="132">
        <v>986.45749666257962</v>
      </c>
      <c r="D31" s="132">
        <v>1157.9685135550237</v>
      </c>
      <c r="E31" s="132">
        <v>723.21618558728289</v>
      </c>
      <c r="F31" s="132">
        <v>409.89801545574198</v>
      </c>
      <c r="G31" s="132">
        <v>587.13672395398464</v>
      </c>
      <c r="H31" s="132">
        <v>1007.9984144898739</v>
      </c>
      <c r="J31" s="52"/>
      <c r="K31" s="52"/>
      <c r="L31" s="52"/>
      <c r="M31" s="52"/>
      <c r="N31" s="52"/>
      <c r="O31" s="52"/>
    </row>
    <row r="32" spans="1:15">
      <c r="A32" s="124"/>
      <c r="B32" s="124" t="s">
        <v>123</v>
      </c>
      <c r="C32" s="132">
        <v>986.01517009126735</v>
      </c>
      <c r="D32" s="132">
        <v>1159.0869881965509</v>
      </c>
      <c r="E32" s="132">
        <v>723.79879541751666</v>
      </c>
      <c r="F32" s="132">
        <v>409.86704123720386</v>
      </c>
      <c r="G32" s="132">
        <v>588.27512981137329</v>
      </c>
      <c r="H32" s="132">
        <v>1008.8348073120193</v>
      </c>
      <c r="J32" s="52"/>
      <c r="K32" s="52"/>
      <c r="L32" s="52"/>
      <c r="M32" s="52"/>
      <c r="N32" s="52"/>
      <c r="O32" s="52"/>
    </row>
    <row r="33" spans="1:41">
      <c r="A33" s="124"/>
      <c r="B33" s="124" t="s">
        <v>124</v>
      </c>
      <c r="C33" s="132">
        <v>985.60984065499167</v>
      </c>
      <c r="D33" s="132">
        <v>1160.6894598434933</v>
      </c>
      <c r="E33" s="132">
        <v>724.687533676768</v>
      </c>
      <c r="F33" s="132">
        <v>409.6225547799678</v>
      </c>
      <c r="G33" s="132">
        <v>589.40917054768988</v>
      </c>
      <c r="H33" s="132">
        <v>1010.1130378546046</v>
      </c>
      <c r="J33" s="52"/>
      <c r="K33" s="52"/>
      <c r="L33" s="52"/>
      <c r="M33" s="52"/>
      <c r="N33" s="52"/>
      <c r="O33" s="52"/>
    </row>
    <row r="34" spans="1:41">
      <c r="A34" s="124"/>
      <c r="B34" s="124" t="s">
        <v>125</v>
      </c>
      <c r="C34" s="132">
        <v>985.51761432640092</v>
      </c>
      <c r="D34" s="132">
        <v>1161.8803123266778</v>
      </c>
      <c r="E34" s="132">
        <v>725.61330917487442</v>
      </c>
      <c r="F34" s="132">
        <v>409.79720372691236</v>
      </c>
      <c r="G34" s="132">
        <v>590.12201556347725</v>
      </c>
      <c r="H34" s="132">
        <v>1011.0314568435446</v>
      </c>
      <c r="J34" s="52"/>
      <c r="K34" s="52"/>
      <c r="L34" s="52"/>
      <c r="M34" s="52"/>
      <c r="N34" s="52"/>
      <c r="O34" s="52"/>
    </row>
    <row r="35" spans="1:41">
      <c r="A35" s="124"/>
      <c r="B35" s="124" t="s">
        <v>126</v>
      </c>
      <c r="C35" s="132">
        <v>985.388838171261</v>
      </c>
      <c r="D35" s="132">
        <v>1162.9734425148029</v>
      </c>
      <c r="E35" s="132">
        <v>726.38887321925108</v>
      </c>
      <c r="F35" s="132">
        <v>410.13993071966905</v>
      </c>
      <c r="G35" s="132">
        <v>590.90934840239993</v>
      </c>
      <c r="H35" s="132">
        <v>1011.8369200782212</v>
      </c>
      <c r="J35" s="52"/>
      <c r="K35" s="52"/>
      <c r="L35" s="52"/>
      <c r="M35" s="52"/>
      <c r="N35" s="52"/>
      <c r="O35" s="52"/>
    </row>
    <row r="36" spans="1:41">
      <c r="A36" s="124"/>
      <c r="B36" s="124" t="s">
        <v>127</v>
      </c>
      <c r="C36" s="132">
        <v>985.37969749052354</v>
      </c>
      <c r="D36" s="132">
        <v>1164.3126223234003</v>
      </c>
      <c r="E36" s="132">
        <v>727.03818592901462</v>
      </c>
      <c r="F36" s="132">
        <v>410.43105862527511</v>
      </c>
      <c r="G36" s="132">
        <v>591.6851504853239</v>
      </c>
      <c r="H36" s="132">
        <v>1012.9350155928532</v>
      </c>
      <c r="J36" s="52"/>
      <c r="K36" s="52"/>
      <c r="L36" s="52"/>
      <c r="M36" s="52"/>
      <c r="N36" s="52"/>
      <c r="O36" s="52"/>
    </row>
    <row r="37" spans="1:41">
      <c r="A37" s="124"/>
      <c r="B37" s="128" t="s">
        <v>128</v>
      </c>
      <c r="C37" s="136">
        <v>985.57339432485446</v>
      </c>
      <c r="D37" s="136">
        <v>1166.7170006804904</v>
      </c>
      <c r="E37" s="136">
        <v>728.17573628319667</v>
      </c>
      <c r="F37" s="136">
        <v>411.34474371287803</v>
      </c>
      <c r="G37" s="136">
        <v>592.5876241910704</v>
      </c>
      <c r="H37" s="136">
        <v>1014.958307036959</v>
      </c>
      <c r="J37" s="52"/>
      <c r="K37" s="52"/>
      <c r="L37" s="52"/>
      <c r="M37" s="52"/>
      <c r="N37" s="52"/>
      <c r="O37" s="52"/>
    </row>
    <row r="38" spans="1:41">
      <c r="A38" s="124"/>
      <c r="B38" s="124" t="s">
        <v>129</v>
      </c>
      <c r="C38" s="132" t="s">
        <v>132</v>
      </c>
      <c r="D38" s="132" t="s">
        <v>132</v>
      </c>
      <c r="E38" s="132" t="s">
        <v>132</v>
      </c>
      <c r="F38" s="132" t="s">
        <v>132</v>
      </c>
      <c r="G38" s="132" t="s">
        <v>132</v>
      </c>
      <c r="H38" s="132" t="s">
        <v>132</v>
      </c>
      <c r="J38" s="52"/>
      <c r="K38" s="52"/>
      <c r="L38" s="52"/>
      <c r="M38" s="52"/>
      <c r="N38" s="52"/>
      <c r="O38" s="52"/>
    </row>
    <row r="39" spans="1:41">
      <c r="A39" s="131"/>
      <c r="B39" s="124" t="s">
        <v>130</v>
      </c>
      <c r="C39" s="132" t="s">
        <v>132</v>
      </c>
      <c r="D39" s="132" t="s">
        <v>132</v>
      </c>
      <c r="E39" s="132" t="s">
        <v>132</v>
      </c>
      <c r="F39" s="132" t="s">
        <v>132</v>
      </c>
      <c r="G39" s="132" t="s">
        <v>132</v>
      </c>
      <c r="H39" s="132" t="s">
        <v>132</v>
      </c>
      <c r="J39" s="52"/>
      <c r="K39" s="52"/>
      <c r="L39" s="52"/>
      <c r="M39" s="52"/>
      <c r="N39" s="52"/>
      <c r="O39" s="52"/>
    </row>
    <row r="40" spans="1:41">
      <c r="A40" s="131"/>
      <c r="B40" s="124" t="s">
        <v>131</v>
      </c>
      <c r="C40" s="132" t="s">
        <v>132</v>
      </c>
      <c r="D40" s="132" t="s">
        <v>132</v>
      </c>
      <c r="E40" s="132" t="s">
        <v>132</v>
      </c>
      <c r="F40" s="132" t="s">
        <v>132</v>
      </c>
      <c r="G40" s="132" t="s">
        <v>132</v>
      </c>
      <c r="H40" s="132" t="s">
        <v>132</v>
      </c>
      <c r="J40" s="52"/>
      <c r="K40" s="52"/>
      <c r="L40" s="52"/>
      <c r="M40" s="52"/>
      <c r="N40" s="52"/>
      <c r="O40" s="52"/>
    </row>
    <row r="41" spans="1:41">
      <c r="A41" s="131"/>
      <c r="B41" s="124"/>
      <c r="C41" s="139"/>
      <c r="D41" s="139"/>
      <c r="E41" s="139"/>
      <c r="F41" s="139"/>
      <c r="G41" s="139"/>
      <c r="H41" s="139"/>
      <c r="J41" s="52"/>
      <c r="K41" s="52"/>
      <c r="L41" s="52"/>
      <c r="M41" s="52"/>
      <c r="N41" s="52"/>
      <c r="O41" s="52"/>
    </row>
    <row r="42" spans="1:41">
      <c r="A42" s="124"/>
      <c r="B42" s="124"/>
      <c r="C42" s="136" t="s">
        <v>133</v>
      </c>
      <c r="D42" s="132"/>
      <c r="E42" s="132"/>
      <c r="F42" s="132"/>
      <c r="G42" s="132"/>
      <c r="H42" s="132"/>
      <c r="J42" s="52"/>
      <c r="K42" s="52"/>
      <c r="L42" s="52"/>
      <c r="M42" s="52"/>
      <c r="N42" s="52"/>
      <c r="O42" s="52"/>
    </row>
    <row r="43" spans="1:41">
      <c r="A43" s="124">
        <v>2010</v>
      </c>
      <c r="B43" s="124"/>
      <c r="C43" s="132">
        <v>2.1742639544057196</v>
      </c>
      <c r="D43" s="132">
        <v>3.5854194921367322</v>
      </c>
      <c r="E43" s="132">
        <v>3.2084438878145383</v>
      </c>
      <c r="F43" s="132">
        <v>2.8985024455060904</v>
      </c>
      <c r="G43" s="132">
        <v>2.8228685702079925</v>
      </c>
      <c r="H43" s="132">
        <v>3.4175092207132662</v>
      </c>
      <c r="J43" s="52"/>
      <c r="K43" s="52"/>
      <c r="L43" s="52"/>
      <c r="M43" s="52"/>
      <c r="N43" s="52"/>
      <c r="O43" s="52"/>
    </row>
    <row r="44" spans="1:41">
      <c r="A44" s="124">
        <v>2011</v>
      </c>
      <c r="B44" s="124"/>
      <c r="C44" s="132">
        <v>2.2479446059370467</v>
      </c>
      <c r="D44" s="132">
        <v>3.4387158957957631</v>
      </c>
      <c r="E44" s="132">
        <v>2.541844004498639</v>
      </c>
      <c r="F44" s="132">
        <v>2.636166722126454</v>
      </c>
      <c r="G44" s="132">
        <v>2.5075464158243799</v>
      </c>
      <c r="H44" s="132">
        <v>3.1842859878493002</v>
      </c>
      <c r="J44" s="52"/>
      <c r="K44" s="52"/>
      <c r="L44" s="52"/>
      <c r="M44" s="52"/>
      <c r="N44" s="52"/>
      <c r="O44" s="52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</row>
    <row r="45" spans="1:41">
      <c r="A45" s="124">
        <v>2012</v>
      </c>
      <c r="B45" s="124"/>
      <c r="C45" s="133">
        <v>2.0332525532994916</v>
      </c>
      <c r="D45" s="133">
        <v>3.5042459164357442</v>
      </c>
      <c r="E45" s="133">
        <v>2.5728324726469909</v>
      </c>
      <c r="F45" s="133">
        <v>1.3766870777958573</v>
      </c>
      <c r="G45" s="133">
        <v>3.0746674592396994</v>
      </c>
      <c r="H45" s="133">
        <v>3.1339970747441104</v>
      </c>
      <c r="J45" s="52"/>
      <c r="K45" s="52"/>
      <c r="L45" s="52"/>
      <c r="M45" s="52"/>
      <c r="N45" s="52"/>
      <c r="O45" s="52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</row>
    <row r="46" spans="1:41">
      <c r="A46" s="124">
        <v>2013</v>
      </c>
      <c r="B46" s="124"/>
      <c r="C46" s="132">
        <v>2.1785494471202815</v>
      </c>
      <c r="D46" s="132">
        <v>3.3566967647270074</v>
      </c>
      <c r="E46" s="132">
        <v>2.6308729774710882</v>
      </c>
      <c r="F46" s="132">
        <v>1.1983036603954389</v>
      </c>
      <c r="G46" s="132">
        <v>3.1919073016283939</v>
      </c>
      <c r="H46" s="132">
        <v>3.0773566068296843</v>
      </c>
      <c r="J46" s="52"/>
      <c r="K46" s="52"/>
      <c r="L46" s="52"/>
      <c r="M46" s="52"/>
      <c r="N46" s="52"/>
      <c r="O46" s="52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</row>
    <row r="47" spans="1:41">
      <c r="A47" s="124">
        <v>2014</v>
      </c>
      <c r="B47" s="124"/>
      <c r="C47" s="132">
        <v>0.86997773371475517</v>
      </c>
      <c r="D47" s="132">
        <v>2.0463949710716189</v>
      </c>
      <c r="E47" s="132">
        <v>1.0264864773547711</v>
      </c>
      <c r="F47" s="132">
        <v>-0.45326402990586434</v>
      </c>
      <c r="G47" s="132">
        <v>1.4067500954664913</v>
      </c>
      <c r="H47" s="132">
        <v>1.6853855129929318</v>
      </c>
      <c r="J47" s="52"/>
      <c r="K47" s="52"/>
      <c r="L47" s="52"/>
      <c r="M47" s="52"/>
      <c r="N47" s="52"/>
      <c r="O47" s="52"/>
    </row>
    <row r="48" spans="1:41">
      <c r="A48" s="124">
        <v>2015</v>
      </c>
      <c r="B48" s="124"/>
      <c r="C48" s="132">
        <v>0.74839855482207174</v>
      </c>
      <c r="D48" s="132">
        <v>2.1679789922961712</v>
      </c>
      <c r="E48" s="132">
        <v>1.0569692881672532</v>
      </c>
      <c r="F48" s="132">
        <v>1.0668938684582185</v>
      </c>
      <c r="G48" s="132">
        <v>1.8961949950916823</v>
      </c>
      <c r="H48" s="132">
        <v>1.8941346863832864</v>
      </c>
      <c r="J48" s="52"/>
      <c r="K48" s="52"/>
      <c r="L48" s="52"/>
      <c r="M48" s="52"/>
      <c r="N48" s="52"/>
      <c r="O48" s="52"/>
    </row>
    <row r="49" spans="1:15">
      <c r="A49" s="124">
        <v>2016</v>
      </c>
      <c r="B49" s="124"/>
      <c r="C49" s="132">
        <v>0.70090235508939447</v>
      </c>
      <c r="D49" s="132">
        <v>2.0678201807531771</v>
      </c>
      <c r="E49" s="132">
        <v>1.2888933212321652</v>
      </c>
      <c r="F49" s="132">
        <v>1.2068441835092036</v>
      </c>
      <c r="G49" s="132">
        <v>1.5437279000681814</v>
      </c>
      <c r="H49" s="132">
        <v>1.9160203176220136</v>
      </c>
      <c r="J49" s="52"/>
      <c r="K49" s="52"/>
      <c r="L49" s="52"/>
      <c r="M49" s="52"/>
      <c r="N49" s="52"/>
      <c r="O49" s="52"/>
    </row>
    <row r="50" spans="1:15">
      <c r="A50" s="124">
        <v>2017</v>
      </c>
      <c r="B50" s="124"/>
      <c r="C50" s="132">
        <v>0.58889137491855426</v>
      </c>
      <c r="D50" s="132">
        <v>1.9207353033274588</v>
      </c>
      <c r="E50" s="132">
        <v>1.2948805188622181</v>
      </c>
      <c r="F50" s="132">
        <v>1.231930917614954</v>
      </c>
      <c r="G50" s="132">
        <v>1.8466302848462846</v>
      </c>
      <c r="H50" s="132">
        <v>1.8262499388099984</v>
      </c>
      <c r="J50" s="52"/>
      <c r="K50" s="52"/>
      <c r="L50" s="52"/>
      <c r="M50" s="52"/>
      <c r="N50" s="52"/>
      <c r="O50" s="52"/>
    </row>
    <row r="51" spans="1:15">
      <c r="A51" s="124">
        <v>2018</v>
      </c>
      <c r="B51" s="124"/>
      <c r="C51" s="132">
        <v>1.7911768704562014</v>
      </c>
      <c r="D51" s="132">
        <v>3.4061196333973198</v>
      </c>
      <c r="E51" s="132">
        <v>4.8935021934644274</v>
      </c>
      <c r="F51" s="132">
        <v>3.2391293304118607</v>
      </c>
      <c r="G51" s="132">
        <v>3.7169989295475103</v>
      </c>
      <c r="H51" s="132">
        <v>3.6805872429081399</v>
      </c>
      <c r="J51" s="52"/>
      <c r="K51" s="52"/>
      <c r="L51" s="52"/>
      <c r="M51" s="52"/>
      <c r="N51" s="52"/>
      <c r="O51" s="52"/>
    </row>
    <row r="52" spans="1:15">
      <c r="A52" s="124">
        <v>2019</v>
      </c>
      <c r="B52" s="124"/>
      <c r="C52" s="132">
        <v>2.5664763278633762</v>
      </c>
      <c r="D52" s="132">
        <v>3.2563740748494663</v>
      </c>
      <c r="E52" s="132">
        <v>4.995514762415465</v>
      </c>
      <c r="F52" s="132">
        <v>3.0866877454988728</v>
      </c>
      <c r="G52" s="132">
        <v>3.7322611955504126</v>
      </c>
      <c r="H52" s="132">
        <v>3.6188596279576268</v>
      </c>
      <c r="J52" s="52"/>
      <c r="K52" s="52"/>
      <c r="L52" s="52"/>
      <c r="M52" s="52"/>
      <c r="N52" s="52"/>
      <c r="O52" s="52"/>
    </row>
    <row r="53" spans="1:15">
      <c r="A53" s="143"/>
      <c r="B53" s="124"/>
      <c r="C53" s="132"/>
      <c r="D53" s="132"/>
      <c r="E53" s="132"/>
      <c r="F53" s="132"/>
      <c r="G53" s="132"/>
      <c r="H53" s="132"/>
      <c r="J53" s="52"/>
      <c r="K53" s="52"/>
      <c r="L53" s="52"/>
      <c r="M53" s="52"/>
      <c r="N53" s="52"/>
      <c r="O53" s="52"/>
    </row>
    <row r="54" spans="1:15">
      <c r="A54" s="143">
        <v>2019</v>
      </c>
      <c r="B54" s="124" t="s">
        <v>120</v>
      </c>
      <c r="C54" s="132">
        <v>3.3341507379381907</v>
      </c>
      <c r="D54" s="132">
        <v>5.1006728135233326</v>
      </c>
      <c r="E54" s="132">
        <v>8.6311309814096848</v>
      </c>
      <c r="F54" s="132">
        <v>5.3261160593614854</v>
      </c>
      <c r="G54" s="132">
        <v>5.8847355785653921</v>
      </c>
      <c r="H54" s="132">
        <v>5.7179561969189718</v>
      </c>
      <c r="J54" s="52"/>
      <c r="K54" s="52"/>
      <c r="L54" s="52"/>
      <c r="M54" s="52"/>
      <c r="N54" s="52"/>
      <c r="O54" s="52"/>
    </row>
    <row r="55" spans="1:15">
      <c r="A55" s="143"/>
      <c r="B55" s="124" t="s">
        <v>121</v>
      </c>
      <c r="C55" s="132">
        <v>3.2618900735390755</v>
      </c>
      <c r="D55" s="132">
        <v>5.0437939140451915</v>
      </c>
      <c r="E55" s="132">
        <v>8.600725236392126</v>
      </c>
      <c r="F55" s="132">
        <v>5.2285754045752864</v>
      </c>
      <c r="G55" s="132">
        <v>5.809546019441969</v>
      </c>
      <c r="H55" s="132">
        <v>5.670922304523951</v>
      </c>
      <c r="J55" s="52"/>
      <c r="K55" s="52"/>
      <c r="L55" s="52"/>
      <c r="M55" s="52"/>
      <c r="N55" s="52"/>
      <c r="O55" s="52"/>
    </row>
    <row r="56" spans="1:15">
      <c r="A56" s="143"/>
      <c r="B56" s="124" t="s">
        <v>122</v>
      </c>
      <c r="C56" s="132">
        <v>3.2577749754579166</v>
      </c>
      <c r="D56" s="132">
        <v>5.0760787386712636</v>
      </c>
      <c r="E56" s="132">
        <v>8.6238347031176943</v>
      </c>
      <c r="F56" s="132">
        <v>5.261329903783829</v>
      </c>
      <c r="G56" s="132">
        <v>5.6882082391457978</v>
      </c>
      <c r="H56" s="132">
        <v>5.6925469365981973</v>
      </c>
      <c r="J56" s="52"/>
      <c r="K56" s="52"/>
      <c r="L56" s="52"/>
      <c r="M56" s="52"/>
      <c r="N56" s="52"/>
      <c r="O56" s="52"/>
    </row>
    <row r="57" spans="1:15">
      <c r="A57" s="143"/>
      <c r="B57" s="124" t="s">
        <v>123</v>
      </c>
      <c r="C57" s="132">
        <v>3.2801292925634495</v>
      </c>
      <c r="D57" s="132">
        <v>5.0646193367135606</v>
      </c>
      <c r="E57" s="132">
        <v>8.7607016432902576</v>
      </c>
      <c r="F57" s="132">
        <v>5.2566383276440032</v>
      </c>
      <c r="G57" s="132">
        <v>5.8167973757186964</v>
      </c>
      <c r="H57" s="132">
        <v>5.7025351863823293</v>
      </c>
      <c r="J57" s="52"/>
      <c r="K57" s="52"/>
      <c r="L57" s="52"/>
      <c r="M57" s="52"/>
      <c r="N57" s="52"/>
      <c r="O57" s="52"/>
    </row>
    <row r="58" spans="1:15">
      <c r="A58" s="124"/>
      <c r="B58" s="124" t="s">
        <v>124</v>
      </c>
      <c r="C58" s="132">
        <v>3.3244911304510127</v>
      </c>
      <c r="D58" s="132">
        <v>5.0574678972306719</v>
      </c>
      <c r="E58" s="132">
        <v>8.7717006864651772</v>
      </c>
      <c r="F58" s="132">
        <v>5.2410821302189214</v>
      </c>
      <c r="G58" s="132">
        <v>5.8867721780236026</v>
      </c>
      <c r="H58" s="132">
        <v>5.7025857356911569</v>
      </c>
      <c r="J58" s="52"/>
      <c r="K58" s="52"/>
      <c r="L58" s="52"/>
      <c r="M58" s="52"/>
      <c r="N58" s="52"/>
      <c r="O58" s="52"/>
    </row>
    <row r="59" spans="1:15">
      <c r="A59" s="124"/>
      <c r="B59" s="124" t="s">
        <v>125</v>
      </c>
      <c r="C59" s="132">
        <v>3.9533085917699884</v>
      </c>
      <c r="D59" s="132">
        <v>5.0125606773791853</v>
      </c>
      <c r="E59" s="132">
        <v>8.7580157108750889</v>
      </c>
      <c r="F59" s="132">
        <v>5.1810898529272453</v>
      </c>
      <c r="G59" s="132">
        <v>5.8491086349754973</v>
      </c>
      <c r="H59" s="132">
        <v>5.7274368012223631</v>
      </c>
      <c r="J59" s="52"/>
      <c r="K59" s="52"/>
      <c r="L59" s="52"/>
      <c r="M59" s="52"/>
      <c r="N59" s="52"/>
      <c r="O59" s="52"/>
    </row>
    <row r="60" spans="1:15">
      <c r="A60" s="124"/>
      <c r="B60" s="124" t="s">
        <v>126</v>
      </c>
      <c r="C60" s="132">
        <v>3.9523599108336471</v>
      </c>
      <c r="D60" s="132">
        <v>4.9882909960738742</v>
      </c>
      <c r="E60" s="132">
        <v>8.7435953339587424</v>
      </c>
      <c r="F60" s="132">
        <v>5.1368657986008648</v>
      </c>
      <c r="G60" s="132">
        <v>5.8395177982417223</v>
      </c>
      <c r="H60" s="132">
        <v>5.7022029399570462</v>
      </c>
      <c r="J60" s="52"/>
      <c r="K60" s="52"/>
      <c r="L60" s="52"/>
      <c r="M60" s="52"/>
      <c r="N60" s="52"/>
      <c r="O60" s="52"/>
    </row>
    <row r="61" spans="1:15">
      <c r="A61" s="124"/>
      <c r="B61" s="124" t="s">
        <v>127</v>
      </c>
      <c r="C61" s="132">
        <v>2.5809664754228745</v>
      </c>
      <c r="D61" s="132">
        <v>3.396874376360226</v>
      </c>
      <c r="E61" s="132">
        <v>5.0516187193197837</v>
      </c>
      <c r="F61" s="132">
        <v>3.1970082601435301</v>
      </c>
      <c r="G61" s="132">
        <v>3.9196162920158484</v>
      </c>
      <c r="H61" s="132">
        <v>3.7572981787407089</v>
      </c>
      <c r="J61" s="52"/>
      <c r="K61" s="52"/>
      <c r="L61" s="52"/>
      <c r="M61" s="52"/>
      <c r="N61" s="52"/>
      <c r="O61" s="52"/>
    </row>
    <row r="62" spans="1:15">
      <c r="A62" s="124"/>
      <c r="B62" s="124" t="s">
        <v>128</v>
      </c>
      <c r="C62" s="132">
        <v>2.5605203773580776</v>
      </c>
      <c r="D62" s="132">
        <v>3.3751180635082534</v>
      </c>
      <c r="E62" s="132">
        <v>5.0389508612775025</v>
      </c>
      <c r="F62" s="132">
        <v>3.1983761654766907</v>
      </c>
      <c r="G62" s="132">
        <v>3.8717749868159901</v>
      </c>
      <c r="H62" s="132">
        <v>3.7338974646208278</v>
      </c>
      <c r="J62" s="52"/>
      <c r="K62" s="52"/>
      <c r="L62" s="52"/>
      <c r="M62" s="52"/>
      <c r="N62" s="52"/>
      <c r="O62" s="52"/>
    </row>
    <row r="63" spans="1:15">
      <c r="A63" s="124"/>
      <c r="B63" s="124" t="s">
        <v>129</v>
      </c>
      <c r="C63" s="132">
        <v>2.5448497617490684</v>
      </c>
      <c r="D63" s="132">
        <v>3.3404387546723369</v>
      </c>
      <c r="E63" s="132">
        <v>5.0336260586177461</v>
      </c>
      <c r="F63" s="132">
        <v>3.1607999395548925</v>
      </c>
      <c r="G63" s="132">
        <v>3.9183941426663926</v>
      </c>
      <c r="H63" s="132">
        <v>3.6995740202092398</v>
      </c>
      <c r="J63" s="52"/>
      <c r="K63" s="52"/>
      <c r="L63" s="52"/>
      <c r="M63" s="52"/>
      <c r="N63" s="52"/>
      <c r="O63" s="52"/>
    </row>
    <row r="64" spans="1:15">
      <c r="A64" s="124"/>
      <c r="B64" s="124" t="s">
        <v>130</v>
      </c>
      <c r="C64" s="132">
        <v>2.5575568388280789</v>
      </c>
      <c r="D64" s="132">
        <v>3.2993269311891948</v>
      </c>
      <c r="E64" s="132">
        <v>5.0128066875442689</v>
      </c>
      <c r="F64" s="132">
        <v>3.1157035159697699</v>
      </c>
      <c r="G64" s="132">
        <v>3.8188297843174679</v>
      </c>
      <c r="H64" s="132">
        <v>3.6571292089395691</v>
      </c>
      <c r="J64" s="52"/>
      <c r="K64" s="52"/>
      <c r="L64" s="52"/>
      <c r="M64" s="52"/>
      <c r="N64" s="52"/>
      <c r="O64" s="52"/>
    </row>
    <row r="65" spans="1:15">
      <c r="A65" s="143"/>
      <c r="B65" s="124" t="s">
        <v>131</v>
      </c>
      <c r="C65" s="132">
        <v>2.5664763278633762</v>
      </c>
      <c r="D65" s="132">
        <v>3.2563740748494663</v>
      </c>
      <c r="E65" s="132">
        <v>4.995514762415465</v>
      </c>
      <c r="F65" s="132">
        <v>3.0866877454988728</v>
      </c>
      <c r="G65" s="132">
        <v>3.7322611955504126</v>
      </c>
      <c r="H65" s="132">
        <v>3.6188596279576268</v>
      </c>
      <c r="J65" s="52"/>
      <c r="K65" s="52"/>
      <c r="L65" s="52"/>
      <c r="M65" s="52"/>
      <c r="N65" s="52"/>
      <c r="O65" s="52"/>
    </row>
    <row r="66" spans="1:15">
      <c r="A66" s="143">
        <v>2020</v>
      </c>
      <c r="B66" s="124" t="s">
        <v>120</v>
      </c>
      <c r="C66" s="132">
        <v>0.723889036300851</v>
      </c>
      <c r="D66" s="132">
        <v>1.3232323702238702</v>
      </c>
      <c r="E66" s="132">
        <v>1.1369676192929612</v>
      </c>
      <c r="F66" s="132">
        <v>0.76338653030212367</v>
      </c>
      <c r="G66" s="132">
        <v>1.4202790970069268</v>
      </c>
      <c r="H66" s="132">
        <v>1.3493285743965799</v>
      </c>
      <c r="J66" s="52"/>
      <c r="K66" s="52"/>
      <c r="L66" s="52"/>
      <c r="M66" s="52"/>
      <c r="N66" s="52"/>
      <c r="O66" s="52"/>
    </row>
    <row r="67" spans="1:15">
      <c r="A67" s="143"/>
      <c r="B67" s="124" t="s">
        <v>121</v>
      </c>
      <c r="C67" s="132">
        <v>1.6093405933714999</v>
      </c>
      <c r="D67" s="132">
        <v>2.1553333435459399</v>
      </c>
      <c r="E67" s="132">
        <v>2.0314854264809501</v>
      </c>
      <c r="F67" s="132">
        <v>1.6948578073634701</v>
      </c>
      <c r="G67" s="132">
        <v>2.2978639392972067</v>
      </c>
      <c r="H67" s="132">
        <v>2.2012931735143404</v>
      </c>
      <c r="J67" s="52"/>
      <c r="K67" s="52"/>
      <c r="L67" s="52"/>
      <c r="M67" s="52"/>
      <c r="N67" s="52"/>
      <c r="O67" s="52"/>
    </row>
    <row r="68" spans="1:15">
      <c r="A68" s="143"/>
      <c r="B68" s="124" t="s">
        <v>122</v>
      </c>
      <c r="C68" s="132">
        <v>1.5807845486267347</v>
      </c>
      <c r="D68" s="132">
        <v>2.1187945240572104</v>
      </c>
      <c r="E68" s="132">
        <v>1.9906947131771879</v>
      </c>
      <c r="F68" s="132">
        <v>1.6689562081162013</v>
      </c>
      <c r="G68" s="132">
        <v>2.3770683524524605</v>
      </c>
      <c r="H68" s="132">
        <v>2.1572116099888294</v>
      </c>
      <c r="J68" s="52"/>
      <c r="K68" s="52"/>
      <c r="L68" s="52"/>
      <c r="M68" s="52"/>
      <c r="N68" s="52"/>
      <c r="O68" s="52"/>
    </row>
    <row r="69" spans="1:15">
      <c r="A69" s="143"/>
      <c r="B69" s="124" t="s">
        <v>123</v>
      </c>
      <c r="C69" s="132">
        <v>1.4848255356338713</v>
      </c>
      <c r="D69" s="132">
        <v>2.1000963747345391</v>
      </c>
      <c r="E69" s="132">
        <v>1.8619068656077431</v>
      </c>
      <c r="F69" s="132">
        <v>1.5882779443795236</v>
      </c>
      <c r="G69" s="132">
        <v>2.4028280834246907</v>
      </c>
      <c r="H69" s="132">
        <v>2.1157361634505545</v>
      </c>
      <c r="J69" s="52"/>
      <c r="K69" s="52"/>
      <c r="L69" s="52"/>
      <c r="M69" s="52"/>
      <c r="N69" s="52"/>
      <c r="O69" s="52"/>
    </row>
    <row r="70" spans="1:15">
      <c r="A70" s="143"/>
      <c r="B70" s="124" t="s">
        <v>124</v>
      </c>
      <c r="C70" s="132">
        <v>1.352008028053131</v>
      </c>
      <c r="D70" s="132">
        <v>2.0199120746084986</v>
      </c>
      <c r="E70" s="132">
        <v>1.7926216820639329</v>
      </c>
      <c r="F70" s="132">
        <v>1.2755156818333502</v>
      </c>
      <c r="G70" s="132">
        <v>2.4821080570604392</v>
      </c>
      <c r="H70" s="132">
        <v>2.0305925772275302</v>
      </c>
      <c r="J70" s="52"/>
      <c r="K70" s="52"/>
      <c r="L70" s="52"/>
      <c r="M70" s="52"/>
      <c r="N70" s="52"/>
      <c r="O70" s="52"/>
    </row>
    <row r="71" spans="1:15">
      <c r="A71" s="143"/>
      <c r="B71" s="124" t="s">
        <v>125</v>
      </c>
      <c r="C71" s="132">
        <v>0.70605837161750173</v>
      </c>
      <c r="D71" s="132">
        <v>2.0995024404744989</v>
      </c>
      <c r="E71" s="132">
        <v>1.8853447158413861</v>
      </c>
      <c r="F71" s="132">
        <v>1.3584434920190791</v>
      </c>
      <c r="G71" s="132">
        <v>2.5258474862045022</v>
      </c>
      <c r="H71" s="132">
        <v>2.0349941771498736</v>
      </c>
      <c r="J71" s="52"/>
      <c r="K71" s="52"/>
      <c r="L71" s="52"/>
      <c r="M71" s="52"/>
      <c r="N71" s="52"/>
      <c r="O71" s="52"/>
    </row>
    <row r="72" spans="1:15">
      <c r="A72" s="124"/>
      <c r="B72" s="124" t="s">
        <v>126</v>
      </c>
      <c r="C72" s="132">
        <v>0.7007228216860284</v>
      </c>
      <c r="D72" s="132">
        <v>2.1272843939145192</v>
      </c>
      <c r="E72" s="132">
        <v>1.9479051442915285</v>
      </c>
      <c r="F72" s="132">
        <v>1.4305755436349932</v>
      </c>
      <c r="G72" s="132">
        <v>2.5428129334273519</v>
      </c>
      <c r="H72" s="132">
        <v>2.0527060656285956</v>
      </c>
      <c r="J72" s="52"/>
      <c r="K72" s="52"/>
      <c r="L72" s="52"/>
      <c r="M72" s="52"/>
      <c r="N72" s="52"/>
      <c r="O72" s="52"/>
    </row>
    <row r="73" spans="1:15">
      <c r="A73" s="143"/>
      <c r="B73" s="124" t="s">
        <v>127</v>
      </c>
      <c r="C73" s="132">
        <v>0.70568556535177684</v>
      </c>
      <c r="D73" s="132">
        <v>2.1483029923778041</v>
      </c>
      <c r="E73" s="132">
        <v>1.9669176063583205</v>
      </c>
      <c r="F73" s="132">
        <v>1.4370383464737513</v>
      </c>
      <c r="G73" s="132">
        <v>2.5435931234147224</v>
      </c>
      <c r="H73" s="132">
        <v>2.0742517759688273</v>
      </c>
      <c r="J73" s="52"/>
      <c r="K73" s="52"/>
      <c r="L73" s="52"/>
      <c r="M73" s="52"/>
      <c r="N73" s="52"/>
      <c r="O73" s="52"/>
    </row>
    <row r="74" spans="1:15">
      <c r="A74" s="124"/>
      <c r="B74" s="128" t="s">
        <v>128</v>
      </c>
      <c r="C74" s="136">
        <v>0.75890906837527972</v>
      </c>
      <c r="D74" s="136">
        <v>2.2795357948363737</v>
      </c>
      <c r="E74" s="136">
        <v>2.0659920270706289</v>
      </c>
      <c r="F74" s="136">
        <v>1.6155196593923726</v>
      </c>
      <c r="G74" s="136">
        <v>2.5547225219537006</v>
      </c>
      <c r="H74" s="136">
        <v>2.2004190370926935</v>
      </c>
      <c r="J74" s="52"/>
      <c r="K74" s="52"/>
      <c r="L74" s="52"/>
      <c r="M74" s="52"/>
      <c r="N74" s="52"/>
      <c r="O74" s="52"/>
    </row>
    <row r="75" spans="1:15">
      <c r="A75" s="124"/>
      <c r="B75" s="124" t="s">
        <v>129</v>
      </c>
      <c r="C75" s="133" t="s">
        <v>132</v>
      </c>
      <c r="D75" s="133" t="s">
        <v>132</v>
      </c>
      <c r="E75" s="133" t="s">
        <v>132</v>
      </c>
      <c r="F75" s="133" t="s">
        <v>132</v>
      </c>
      <c r="G75" s="133" t="s">
        <v>132</v>
      </c>
      <c r="H75" s="133" t="s">
        <v>132</v>
      </c>
      <c r="J75" s="52"/>
      <c r="K75" s="52"/>
      <c r="L75" s="52"/>
      <c r="M75" s="52"/>
      <c r="N75" s="52"/>
      <c r="O75" s="52"/>
    </row>
    <row r="76" spans="1:15">
      <c r="A76" s="124"/>
      <c r="B76" s="124" t="s">
        <v>130</v>
      </c>
      <c r="C76" s="133" t="s">
        <v>132</v>
      </c>
      <c r="D76" s="133" t="s">
        <v>132</v>
      </c>
      <c r="E76" s="133" t="s">
        <v>132</v>
      </c>
      <c r="F76" s="133" t="s">
        <v>132</v>
      </c>
      <c r="G76" s="133" t="s">
        <v>132</v>
      </c>
      <c r="H76" s="133" t="s">
        <v>132</v>
      </c>
      <c r="J76" s="52"/>
      <c r="K76" s="52"/>
      <c r="L76" s="52"/>
      <c r="M76" s="52"/>
      <c r="N76" s="52"/>
      <c r="O76" s="52"/>
    </row>
    <row r="77" spans="1:15">
      <c r="A77" s="124"/>
      <c r="B77" s="124" t="s">
        <v>131</v>
      </c>
      <c r="C77" s="133" t="s">
        <v>132</v>
      </c>
      <c r="D77" s="133" t="s">
        <v>132</v>
      </c>
      <c r="E77" s="133" t="s">
        <v>132</v>
      </c>
      <c r="F77" s="133" t="s">
        <v>132</v>
      </c>
      <c r="G77" s="133" t="s">
        <v>132</v>
      </c>
      <c r="H77" s="133" t="s">
        <v>132</v>
      </c>
      <c r="J77" s="52"/>
      <c r="K77" s="52"/>
      <c r="L77" s="52"/>
      <c r="M77" s="52"/>
      <c r="N77" s="52"/>
      <c r="O77" s="52"/>
    </row>
    <row r="78" spans="1:15">
      <c r="A78" s="124"/>
      <c r="B78" s="124"/>
      <c r="C78" s="133"/>
      <c r="D78" s="133"/>
      <c r="E78" s="133"/>
      <c r="F78" s="133"/>
      <c r="G78" s="133"/>
      <c r="H78" s="133"/>
      <c r="J78" s="65"/>
      <c r="K78" s="65"/>
      <c r="L78" s="65"/>
      <c r="M78" s="65"/>
      <c r="N78" s="65"/>
      <c r="O78" s="65"/>
    </row>
    <row r="79" spans="1:15">
      <c r="C79" s="52"/>
      <c r="D79" s="52"/>
      <c r="E79" s="52"/>
      <c r="F79" s="52"/>
      <c r="G79" s="52"/>
      <c r="H79" s="52"/>
      <c r="J79" s="65"/>
      <c r="K79" s="65"/>
      <c r="L79" s="65"/>
      <c r="M79" s="65"/>
      <c r="N79" s="65"/>
      <c r="O79" s="65"/>
    </row>
    <row r="80" spans="1:15">
      <c r="A80" s="33" t="s">
        <v>134</v>
      </c>
      <c r="C80" s="52"/>
      <c r="D80" s="52"/>
      <c r="E80" s="52"/>
      <c r="F80" s="52"/>
      <c r="G80" s="52"/>
      <c r="H80" s="52"/>
    </row>
    <row r="81" spans="1:8">
      <c r="A81" s="62"/>
      <c r="B81" s="449"/>
      <c r="C81" s="452"/>
      <c r="D81" s="452"/>
      <c r="E81" s="452"/>
      <c r="F81" s="452"/>
      <c r="G81" s="452"/>
      <c r="H81" s="452"/>
    </row>
    <row r="82" spans="1:8" ht="18.75">
      <c r="A82" s="115"/>
      <c r="B82" s="116"/>
      <c r="C82" s="116"/>
      <c r="D82" s="116"/>
      <c r="E82" s="116"/>
      <c r="F82" s="116"/>
      <c r="G82" s="116"/>
      <c r="H82" s="116"/>
    </row>
    <row r="83" spans="1:8">
      <c r="A83" s="62"/>
    </row>
    <row r="84" spans="1:8">
      <c r="A84" s="62"/>
    </row>
  </sheetData>
  <mergeCells count="1">
    <mergeCell ref="B81:H81"/>
  </mergeCells>
  <hyperlinks>
    <hyperlink ref="J3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EI219"/>
  <sheetViews>
    <sheetView showGridLines="0" showRowColHeaders="0" zoomScaleNormal="100" workbookViewId="0">
      <pane ySplit="5" topLeftCell="A6" activePane="bottomLeft" state="frozen"/>
      <selection activeCell="I78" sqref="I78"/>
      <selection pane="bottomLeft" activeCell="P23" sqref="P23"/>
    </sheetView>
  </sheetViews>
  <sheetFormatPr baseColWidth="10" defaultRowHeight="15"/>
  <cols>
    <col min="1" max="1" width="14.140625" style="13" customWidth="1"/>
    <col min="2" max="2" width="27.5703125" style="13" customWidth="1"/>
    <col min="3" max="3" width="17" style="13" customWidth="1"/>
    <col min="4" max="4" width="11.140625" style="13" customWidth="1"/>
    <col min="5" max="5" width="11.28515625" style="13" customWidth="1"/>
    <col min="6" max="6" width="11.28515625" style="13" hidden="1" customWidth="1"/>
    <col min="7" max="7" width="11.28515625" style="13" customWidth="1"/>
    <col min="8" max="8" width="11.7109375" style="13" customWidth="1"/>
    <col min="9" max="16384" width="11.42578125" style="13"/>
  </cols>
  <sheetData>
    <row r="1" spans="2:139" ht="26.1" customHeight="1">
      <c r="B1" s="456" t="s">
        <v>33</v>
      </c>
      <c r="C1" s="457"/>
      <c r="D1" s="457"/>
      <c r="E1" s="457"/>
      <c r="F1" s="457"/>
      <c r="G1" s="457"/>
      <c r="H1" s="457"/>
    </row>
    <row r="3" spans="2:139" ht="18.75">
      <c r="B3" s="144" t="s">
        <v>189</v>
      </c>
      <c r="C3" s="145"/>
      <c r="D3" s="145"/>
      <c r="E3" s="145"/>
      <c r="F3" s="145"/>
      <c r="G3" s="145"/>
      <c r="H3" s="145"/>
      <c r="L3" s="9" t="s">
        <v>179</v>
      </c>
    </row>
    <row r="4" spans="2:139" ht="23.65" customHeight="1">
      <c r="B4" s="458" t="s">
        <v>41</v>
      </c>
      <c r="C4" s="460" t="s">
        <v>40</v>
      </c>
      <c r="D4" s="461"/>
      <c r="E4" s="180" t="s">
        <v>34</v>
      </c>
      <c r="F4" s="180"/>
      <c r="G4" s="180"/>
      <c r="H4" s="180"/>
      <c r="K4" s="146"/>
      <c r="L4" s="146"/>
      <c r="M4" s="146"/>
      <c r="N4" s="146"/>
      <c r="O4" s="146"/>
    </row>
    <row r="5" spans="2:139" ht="18.600000000000001" customHeight="1">
      <c r="B5" s="459"/>
      <c r="C5" s="181" t="s">
        <v>7</v>
      </c>
      <c r="D5" s="181" t="s">
        <v>32</v>
      </c>
      <c r="E5" s="182" t="s">
        <v>4</v>
      </c>
      <c r="F5" s="182" t="s">
        <v>3</v>
      </c>
      <c r="G5" s="182" t="s">
        <v>3</v>
      </c>
      <c r="H5" s="182" t="s">
        <v>6</v>
      </c>
      <c r="K5" s="147"/>
      <c r="L5" s="148"/>
      <c r="M5" s="147"/>
      <c r="N5" s="149"/>
      <c r="O5" s="147"/>
    </row>
    <row r="6" spans="2:139" ht="18.600000000000001" customHeight="1">
      <c r="B6" s="150"/>
      <c r="C6" s="151"/>
      <c r="D6" s="152"/>
      <c r="E6" s="153"/>
      <c r="F6" s="153"/>
      <c r="G6" s="153"/>
      <c r="H6" s="153"/>
      <c r="K6" s="146"/>
      <c r="L6" s="372"/>
      <c r="M6" s="372"/>
      <c r="N6" s="372"/>
      <c r="O6" s="372"/>
      <c r="P6" s="372"/>
      <c r="Q6" s="372"/>
      <c r="R6" s="372"/>
      <c r="S6" s="372"/>
      <c r="T6" s="372"/>
      <c r="U6" s="372"/>
      <c r="V6" s="372"/>
      <c r="W6" s="372"/>
      <c r="X6" s="372"/>
      <c r="Y6" s="372"/>
      <c r="Z6" s="372"/>
      <c r="AA6" s="372"/>
      <c r="AB6" s="372"/>
      <c r="AC6" s="372"/>
      <c r="AD6" s="372"/>
      <c r="AE6" s="372"/>
      <c r="AF6" s="372"/>
      <c r="AG6" s="372"/>
      <c r="AH6" s="372"/>
      <c r="AI6" s="372"/>
      <c r="AJ6" s="372"/>
      <c r="AK6" s="372"/>
      <c r="AL6" s="372"/>
      <c r="AM6" s="372"/>
      <c r="AN6" s="372"/>
      <c r="AO6" s="372"/>
      <c r="AP6" s="372"/>
      <c r="AQ6" s="372"/>
      <c r="AR6" s="372"/>
      <c r="AS6" s="372"/>
      <c r="AT6" s="372"/>
      <c r="AU6" s="372"/>
      <c r="AV6" s="372"/>
      <c r="AW6" s="372"/>
    </row>
    <row r="7" spans="2:139" s="156" customFormat="1" ht="30.75" customHeight="1">
      <c r="B7" s="167" t="s">
        <v>29</v>
      </c>
      <c r="C7" s="175">
        <v>1044200</v>
      </c>
      <c r="D7" s="176">
        <f>C7/C15</f>
        <v>0.45441668033862354</v>
      </c>
      <c r="E7" s="176">
        <v>0.317</v>
      </c>
      <c r="F7" s="177"/>
      <c r="G7" s="176">
        <v>0.151</v>
      </c>
      <c r="H7" s="176">
        <v>0.21099999999999999</v>
      </c>
      <c r="I7" s="4"/>
      <c r="J7" s="4"/>
      <c r="K7" s="154"/>
      <c r="L7" s="155"/>
      <c r="M7" s="154"/>
      <c r="N7" s="155"/>
      <c r="O7" s="154"/>
      <c r="P7" s="373"/>
      <c r="Q7" s="373"/>
      <c r="R7" s="373"/>
      <c r="S7" s="373"/>
      <c r="T7" s="373"/>
      <c r="U7" s="373"/>
      <c r="V7" s="373"/>
      <c r="W7" s="373"/>
      <c r="X7" s="373"/>
      <c r="Y7" s="373"/>
      <c r="Z7" s="373"/>
      <c r="AA7" s="373"/>
      <c r="AB7" s="373"/>
      <c r="AC7" s="373"/>
      <c r="AD7" s="373"/>
      <c r="AE7" s="373"/>
      <c r="AF7" s="373"/>
      <c r="AG7" s="373"/>
      <c r="AH7" s="373"/>
      <c r="AI7" s="373"/>
      <c r="AJ7" s="373"/>
      <c r="AK7" s="373"/>
      <c r="AL7" s="373"/>
      <c r="AM7" s="373"/>
      <c r="AN7" s="373"/>
      <c r="AO7" s="373"/>
      <c r="AP7" s="373"/>
      <c r="AQ7" s="373"/>
      <c r="AR7" s="373"/>
      <c r="AS7" s="373"/>
      <c r="AT7" s="373"/>
      <c r="AU7" s="373"/>
      <c r="AV7" s="373"/>
      <c r="AW7" s="373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2:139" s="156" customFormat="1" ht="32.1" customHeight="1">
      <c r="B8" s="168" t="s">
        <v>28</v>
      </c>
      <c r="C8" s="175">
        <v>138115</v>
      </c>
      <c r="D8" s="176">
        <f>C8/C15</f>
        <v>6.0105113776066837E-2</v>
      </c>
      <c r="E8" s="176">
        <v>0.19700000000000001</v>
      </c>
      <c r="F8" s="177"/>
      <c r="G8" s="176">
        <v>0.11799999999999999</v>
      </c>
      <c r="H8" s="176">
        <v>0.14699999999999999</v>
      </c>
      <c r="I8" s="4"/>
      <c r="J8" s="373"/>
      <c r="K8" s="374"/>
      <c r="L8" s="374"/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6"/>
      <c r="X8" s="376"/>
      <c r="Y8" s="376"/>
      <c r="Z8" s="376"/>
      <c r="AA8" s="376"/>
      <c r="AB8" s="376"/>
      <c r="AC8" s="342"/>
      <c r="AD8" s="373"/>
      <c r="AE8" s="373"/>
      <c r="AF8" s="373"/>
      <c r="AG8" s="373"/>
      <c r="AH8" s="373"/>
      <c r="AI8" s="373"/>
      <c r="AJ8" s="373"/>
      <c r="AK8" s="373"/>
      <c r="AL8" s="373"/>
      <c r="AM8" s="373"/>
      <c r="AN8" s="373"/>
      <c r="AO8" s="373"/>
      <c r="AP8" s="373"/>
      <c r="AQ8" s="373"/>
      <c r="AR8" s="373"/>
      <c r="AS8" s="373"/>
      <c r="AT8" s="373"/>
      <c r="AU8" s="373"/>
      <c r="AV8" s="373"/>
      <c r="AW8" s="373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2:139" s="156" customFormat="1" ht="32.1" customHeight="1">
      <c r="B9" s="167" t="s">
        <v>35</v>
      </c>
      <c r="C9" s="175">
        <v>284724</v>
      </c>
      <c r="D9" s="176">
        <f>C9/C15</f>
        <v>0.12390666049869206</v>
      </c>
      <c r="E9" s="176">
        <v>0.376</v>
      </c>
      <c r="F9" s="177"/>
      <c r="G9" s="176">
        <v>0.27900000000000003</v>
      </c>
      <c r="H9" s="176">
        <v>0.31900000000000001</v>
      </c>
      <c r="I9" s="4"/>
      <c r="J9" s="373"/>
      <c r="K9" s="454"/>
      <c r="L9" s="454"/>
      <c r="M9" s="454"/>
      <c r="N9" s="454"/>
      <c r="O9" s="454"/>
      <c r="P9" s="377"/>
      <c r="Q9" s="377"/>
      <c r="R9" s="377"/>
      <c r="S9" s="377"/>
      <c r="T9" s="377"/>
      <c r="U9" s="377"/>
      <c r="V9" s="377"/>
      <c r="W9" s="377"/>
      <c r="X9" s="377"/>
      <c r="Y9" s="377"/>
      <c r="Z9" s="377"/>
      <c r="AA9" s="377"/>
      <c r="AB9" s="377"/>
      <c r="AC9" s="361"/>
      <c r="AD9" s="373"/>
      <c r="AE9" s="373"/>
      <c r="AF9" s="373"/>
      <c r="AG9" s="373"/>
      <c r="AH9" s="373"/>
      <c r="AI9" s="373"/>
      <c r="AJ9" s="373"/>
      <c r="AK9" s="373"/>
      <c r="AL9" s="373"/>
      <c r="AM9" s="373"/>
      <c r="AN9" s="373"/>
      <c r="AO9" s="373"/>
      <c r="AP9" s="373"/>
      <c r="AQ9" s="373"/>
      <c r="AR9" s="373"/>
      <c r="AS9" s="373"/>
      <c r="AT9" s="373"/>
      <c r="AU9" s="373"/>
      <c r="AV9" s="373"/>
      <c r="AW9" s="373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2:139" s="156" customFormat="1" ht="27.6" customHeight="1">
      <c r="B10" s="167" t="s">
        <v>30</v>
      </c>
      <c r="C10" s="175">
        <v>654913</v>
      </c>
      <c r="D10" s="176">
        <f>C10/C15</f>
        <v>0.28500612082992621</v>
      </c>
      <c r="E10" s="176">
        <v>0.3</v>
      </c>
      <c r="F10" s="177"/>
      <c r="G10" s="176">
        <v>7.8E-2</v>
      </c>
      <c r="H10" s="176">
        <v>0.28199999999999997</v>
      </c>
      <c r="I10" s="4"/>
      <c r="J10" s="373"/>
      <c r="K10" s="341"/>
      <c r="L10" s="365"/>
      <c r="M10" s="341"/>
      <c r="N10" s="366"/>
      <c r="O10" s="341"/>
      <c r="P10" s="378"/>
      <c r="Q10" s="378"/>
      <c r="R10" s="378"/>
      <c r="S10" s="378"/>
      <c r="T10" s="378"/>
      <c r="U10" s="378"/>
      <c r="V10" s="378"/>
      <c r="W10" s="378"/>
      <c r="X10" s="378"/>
      <c r="Y10" s="378"/>
      <c r="Z10" s="378"/>
      <c r="AA10" s="378"/>
      <c r="AB10" s="378"/>
      <c r="AC10" s="342"/>
      <c r="AD10" s="373"/>
      <c r="AE10" s="373"/>
      <c r="AF10" s="373"/>
      <c r="AG10" s="373"/>
      <c r="AH10" s="373"/>
      <c r="AI10" s="373"/>
      <c r="AJ10" s="373"/>
      <c r="AK10" s="373"/>
      <c r="AL10" s="373"/>
      <c r="AM10" s="373"/>
      <c r="AN10" s="373"/>
      <c r="AO10" s="373"/>
      <c r="AP10" s="373"/>
      <c r="AQ10" s="373"/>
      <c r="AR10" s="373"/>
      <c r="AS10" s="373"/>
      <c r="AT10" s="373"/>
      <c r="AU10" s="373"/>
      <c r="AV10" s="373"/>
      <c r="AW10" s="373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2:139" s="156" customFormat="1" ht="27.6" customHeight="1">
      <c r="B11" s="167" t="s">
        <v>31</v>
      </c>
      <c r="C11" s="175">
        <v>152238</v>
      </c>
      <c r="D11" s="176">
        <f>C11/C15</f>
        <v>6.6251184238068736E-2</v>
      </c>
      <c r="E11" s="176">
        <v>0.45300000000000001</v>
      </c>
      <c r="F11" s="177"/>
      <c r="G11" s="176">
        <v>0.44400000000000001</v>
      </c>
      <c r="H11" s="176">
        <v>0.44900000000000001</v>
      </c>
      <c r="I11" s="4"/>
      <c r="J11" s="373"/>
      <c r="K11" s="354"/>
      <c r="L11" s="349"/>
      <c r="M11" s="354"/>
      <c r="N11" s="349"/>
      <c r="O11" s="354"/>
      <c r="P11" s="336"/>
      <c r="Q11" s="336"/>
      <c r="R11" s="336"/>
      <c r="S11" s="336"/>
      <c r="T11" s="336"/>
      <c r="U11" s="336"/>
      <c r="V11" s="362"/>
      <c r="W11" s="336"/>
      <c r="X11" s="363"/>
      <c r="Y11" s="336"/>
      <c r="Z11" s="336"/>
      <c r="AA11" s="336"/>
      <c r="AB11" s="336"/>
      <c r="AC11" s="342"/>
      <c r="AD11" s="373"/>
      <c r="AE11" s="373"/>
      <c r="AF11" s="373"/>
      <c r="AG11" s="373"/>
      <c r="AH11" s="373"/>
      <c r="AI11" s="373"/>
      <c r="AJ11" s="373"/>
      <c r="AK11" s="373"/>
      <c r="AL11" s="373"/>
      <c r="AM11" s="373"/>
      <c r="AN11" s="373"/>
      <c r="AO11" s="373"/>
      <c r="AP11" s="373"/>
      <c r="AQ11" s="373"/>
      <c r="AR11" s="373"/>
      <c r="AS11" s="373"/>
      <c r="AT11" s="373"/>
      <c r="AU11" s="373"/>
      <c r="AV11" s="373"/>
      <c r="AW11" s="373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2:139" s="156" customFormat="1" ht="27.6" customHeight="1">
      <c r="B12" s="167" t="s">
        <v>37</v>
      </c>
      <c r="C12" s="178">
        <v>22604</v>
      </c>
      <c r="D12" s="176">
        <f>C12/C15</f>
        <v>9.8368460470927479E-3</v>
      </c>
      <c r="E12" s="324">
        <v>0.52300000000000002</v>
      </c>
      <c r="F12" s="179"/>
      <c r="G12" s="324">
        <v>0.53300000000000003</v>
      </c>
      <c r="H12" s="324">
        <v>0.52600000000000002</v>
      </c>
      <c r="I12" s="4"/>
      <c r="J12" s="373"/>
      <c r="K12" s="354"/>
      <c r="L12" s="349"/>
      <c r="M12" s="354"/>
      <c r="N12" s="349"/>
      <c r="O12" s="354"/>
      <c r="P12" s="379"/>
      <c r="Q12" s="379"/>
      <c r="R12" s="379"/>
      <c r="S12" s="379"/>
      <c r="T12" s="379"/>
      <c r="U12" s="379"/>
      <c r="V12" s="379"/>
      <c r="W12" s="336"/>
      <c r="X12" s="379"/>
      <c r="Y12" s="379"/>
      <c r="Z12" s="379"/>
      <c r="AA12" s="379"/>
      <c r="AB12" s="379"/>
      <c r="AC12" s="342"/>
      <c r="AD12" s="373"/>
      <c r="AE12" s="373"/>
      <c r="AF12" s="373"/>
      <c r="AG12" s="373"/>
      <c r="AH12" s="373"/>
      <c r="AI12" s="373"/>
      <c r="AJ12" s="373"/>
      <c r="AK12" s="373"/>
      <c r="AL12" s="373"/>
      <c r="AM12" s="373"/>
      <c r="AN12" s="373"/>
      <c r="AO12" s="373"/>
      <c r="AP12" s="373"/>
      <c r="AQ12" s="373"/>
      <c r="AR12" s="373"/>
      <c r="AS12" s="373"/>
      <c r="AT12" s="373"/>
      <c r="AU12" s="373"/>
      <c r="AV12" s="373"/>
      <c r="AW12" s="373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2:139" s="156" customFormat="1" ht="32.1" customHeight="1">
      <c r="B13" s="169" t="s">
        <v>36</v>
      </c>
      <c r="C13" s="170">
        <f>SUM(C7:C12)</f>
        <v>2296794</v>
      </c>
      <c r="D13" s="171">
        <f>SUM(D7:D12)</f>
        <v>0.99952260572847018</v>
      </c>
      <c r="E13" s="325">
        <v>0.311</v>
      </c>
      <c r="F13" s="172"/>
      <c r="G13" s="325">
        <v>0.17100000000000001</v>
      </c>
      <c r="H13" s="325">
        <v>0.24199999999999999</v>
      </c>
      <c r="I13" s="4"/>
      <c r="J13" s="373"/>
      <c r="K13" s="354"/>
      <c r="L13" s="349"/>
      <c r="M13" s="354"/>
      <c r="N13" s="349"/>
      <c r="O13" s="354"/>
      <c r="P13" s="364"/>
      <c r="Q13" s="339"/>
      <c r="R13" s="364"/>
      <c r="S13" s="339"/>
      <c r="T13" s="364"/>
      <c r="U13" s="339"/>
      <c r="V13" s="364"/>
      <c r="W13" s="340"/>
      <c r="X13" s="341"/>
      <c r="Y13" s="365"/>
      <c r="Z13" s="341"/>
      <c r="AA13" s="366"/>
      <c r="AB13" s="341"/>
      <c r="AC13" s="342"/>
      <c r="AD13" s="373"/>
      <c r="AE13" s="373"/>
      <c r="AF13" s="373"/>
      <c r="AG13" s="373"/>
      <c r="AH13" s="373"/>
      <c r="AI13" s="373"/>
      <c r="AJ13" s="373"/>
      <c r="AK13" s="373"/>
      <c r="AL13" s="373"/>
      <c r="AM13" s="373"/>
      <c r="AN13" s="373"/>
      <c r="AO13" s="373"/>
      <c r="AP13" s="373"/>
      <c r="AQ13" s="373"/>
      <c r="AR13" s="373"/>
      <c r="AS13" s="373"/>
      <c r="AT13" s="373"/>
      <c r="AU13" s="373"/>
      <c r="AV13" s="373"/>
      <c r="AW13" s="373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2:139" s="156" customFormat="1" ht="24.75" customHeight="1">
      <c r="B14" s="167" t="s">
        <v>38</v>
      </c>
      <c r="C14" s="175">
        <v>1097</v>
      </c>
      <c r="D14" s="176">
        <f>C14/C15</f>
        <v>4.7739427152985065E-4</v>
      </c>
      <c r="E14" s="176">
        <v>4.0000000000000001E-3</v>
      </c>
      <c r="F14" s="177"/>
      <c r="G14" s="176">
        <v>5.0000000000000001E-3</v>
      </c>
      <c r="H14" s="176">
        <v>4.0000000000000001E-3</v>
      </c>
      <c r="I14" s="4"/>
      <c r="J14" s="373"/>
      <c r="K14" s="354"/>
      <c r="L14" s="349"/>
      <c r="M14" s="354"/>
      <c r="N14" s="349"/>
      <c r="O14" s="354"/>
      <c r="P14" s="338"/>
      <c r="Q14" s="339"/>
      <c r="R14" s="338"/>
      <c r="S14" s="339"/>
      <c r="T14" s="338"/>
      <c r="U14" s="339"/>
      <c r="V14" s="338"/>
      <c r="W14" s="340"/>
      <c r="X14" s="341"/>
      <c r="Y14" s="342"/>
      <c r="Z14" s="341"/>
      <c r="AA14" s="342"/>
      <c r="AB14" s="341"/>
      <c r="AC14" s="342"/>
      <c r="AD14" s="373"/>
      <c r="AE14" s="373"/>
      <c r="AF14" s="373"/>
      <c r="AG14" s="373"/>
      <c r="AH14" s="373"/>
      <c r="AI14" s="373"/>
      <c r="AJ14" s="373"/>
      <c r="AK14" s="373"/>
      <c r="AL14" s="373"/>
      <c r="AM14" s="373"/>
      <c r="AN14" s="373"/>
      <c r="AO14" s="373"/>
      <c r="AP14" s="373"/>
      <c r="AQ14" s="373"/>
      <c r="AR14" s="373"/>
      <c r="AS14" s="373"/>
      <c r="AT14" s="373"/>
      <c r="AU14" s="373"/>
      <c r="AV14" s="373"/>
      <c r="AW14" s="373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2:139" s="156" customFormat="1" ht="32.1" customHeight="1">
      <c r="B15" s="169" t="s">
        <v>39</v>
      </c>
      <c r="C15" s="173">
        <f>SUM(C13:C14)</f>
        <v>2297891</v>
      </c>
      <c r="D15" s="174">
        <v>1</v>
      </c>
      <c r="E15" s="326">
        <v>0.29599999999999999</v>
      </c>
      <c r="F15" s="174"/>
      <c r="G15" s="326">
        <v>0.17</v>
      </c>
      <c r="H15" s="326">
        <v>0.23499999999999999</v>
      </c>
      <c r="I15" s="4"/>
      <c r="J15" s="373"/>
      <c r="K15" s="354"/>
      <c r="L15" s="349"/>
      <c r="M15" s="354"/>
      <c r="N15" s="349"/>
      <c r="O15" s="354"/>
      <c r="P15" s="338"/>
      <c r="Q15" s="339"/>
      <c r="R15" s="338"/>
      <c r="S15" s="339"/>
      <c r="T15" s="338"/>
      <c r="U15" s="339"/>
      <c r="V15" s="338"/>
      <c r="W15" s="340"/>
      <c r="X15" s="367"/>
      <c r="Y15" s="342"/>
      <c r="Z15" s="367"/>
      <c r="AA15" s="342"/>
      <c r="AB15" s="367"/>
      <c r="AC15" s="342"/>
      <c r="AD15" s="373"/>
      <c r="AE15" s="373"/>
      <c r="AF15" s="373"/>
      <c r="AG15" s="373"/>
      <c r="AH15" s="373"/>
      <c r="AI15" s="373"/>
      <c r="AJ15" s="373"/>
      <c r="AK15" s="373"/>
      <c r="AL15" s="373"/>
      <c r="AM15" s="373"/>
      <c r="AN15" s="373"/>
      <c r="AO15" s="373"/>
      <c r="AP15" s="373"/>
      <c r="AQ15" s="373"/>
      <c r="AR15" s="373"/>
      <c r="AS15" s="373"/>
      <c r="AT15" s="373"/>
      <c r="AU15" s="373"/>
      <c r="AV15" s="373"/>
      <c r="AW15" s="373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</row>
    <row r="16" spans="2:139" ht="22.9" customHeight="1">
      <c r="B16" s="157"/>
      <c r="C16" s="158"/>
      <c r="D16" s="158"/>
      <c r="I16" s="5"/>
      <c r="J16" s="375"/>
      <c r="K16" s="354"/>
      <c r="L16" s="349"/>
      <c r="M16" s="354"/>
      <c r="N16" s="349"/>
      <c r="O16" s="354"/>
      <c r="P16" s="346"/>
      <c r="Q16" s="347"/>
      <c r="R16" s="346"/>
      <c r="S16" s="347"/>
      <c r="T16" s="346"/>
      <c r="U16" s="347"/>
      <c r="V16" s="346"/>
      <c r="W16" s="348"/>
      <c r="X16" s="346"/>
      <c r="Y16" s="349"/>
      <c r="Z16" s="346"/>
      <c r="AA16" s="349"/>
      <c r="AB16" s="350"/>
      <c r="AC16" s="342"/>
      <c r="AD16" s="375"/>
      <c r="AE16" s="375"/>
      <c r="AF16" s="375"/>
      <c r="AG16" s="375"/>
      <c r="AH16" s="375"/>
      <c r="AI16" s="375"/>
      <c r="AJ16" s="375"/>
      <c r="AK16" s="375"/>
      <c r="AL16" s="375"/>
      <c r="AM16" s="375"/>
      <c r="AN16" s="375"/>
      <c r="AO16" s="375"/>
      <c r="AP16" s="375"/>
      <c r="AQ16" s="375"/>
      <c r="AR16" s="375"/>
      <c r="AS16" s="375"/>
      <c r="AT16" s="375"/>
      <c r="AU16" s="375"/>
      <c r="AV16" s="375"/>
      <c r="AW16" s="37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B17" s="159" t="s">
        <v>44</v>
      </c>
      <c r="C17" s="160"/>
      <c r="D17" s="160"/>
      <c r="E17" s="160"/>
      <c r="F17" s="160"/>
      <c r="G17" s="160"/>
      <c r="H17" s="160"/>
      <c r="I17" s="5"/>
      <c r="J17" s="375"/>
      <c r="K17" s="354"/>
      <c r="L17" s="349"/>
      <c r="M17" s="354"/>
      <c r="N17" s="349"/>
      <c r="O17" s="354"/>
      <c r="P17" s="346"/>
      <c r="Q17" s="347"/>
      <c r="R17" s="346"/>
      <c r="S17" s="347"/>
      <c r="T17" s="346"/>
      <c r="U17" s="347"/>
      <c r="V17" s="346"/>
      <c r="W17" s="348"/>
      <c r="X17" s="346"/>
      <c r="Y17" s="349"/>
      <c r="Z17" s="346"/>
      <c r="AA17" s="349"/>
      <c r="AB17" s="350"/>
      <c r="AC17" s="342"/>
      <c r="AD17" s="375"/>
      <c r="AE17" s="375"/>
      <c r="AF17" s="375"/>
      <c r="AG17" s="375"/>
      <c r="AH17" s="375"/>
      <c r="AI17" s="375"/>
      <c r="AJ17" s="375"/>
      <c r="AK17" s="375"/>
      <c r="AL17" s="375"/>
      <c r="AM17" s="375"/>
      <c r="AN17" s="375"/>
      <c r="AO17" s="375"/>
      <c r="AP17" s="375"/>
      <c r="AQ17" s="375"/>
      <c r="AR17" s="375"/>
      <c r="AS17" s="375"/>
      <c r="AT17" s="375"/>
      <c r="AU17" s="375"/>
      <c r="AV17" s="375"/>
      <c r="AW17" s="37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375"/>
      <c r="K18" s="350"/>
      <c r="L18" s="349"/>
      <c r="M18" s="350"/>
      <c r="N18" s="349"/>
      <c r="O18" s="350"/>
      <c r="P18" s="353"/>
      <c r="Q18" s="347"/>
      <c r="R18" s="353"/>
      <c r="S18" s="347"/>
      <c r="T18" s="353"/>
      <c r="U18" s="347"/>
      <c r="V18" s="353"/>
      <c r="W18" s="348"/>
      <c r="X18" s="354"/>
      <c r="Y18" s="349"/>
      <c r="Z18" s="354"/>
      <c r="AA18" s="349"/>
      <c r="AB18" s="354"/>
      <c r="AC18" s="342"/>
      <c r="AD18" s="375"/>
      <c r="AE18" s="375"/>
      <c r="AF18" s="375"/>
      <c r="AG18" s="375"/>
      <c r="AH18" s="375"/>
      <c r="AI18" s="375"/>
      <c r="AJ18" s="375"/>
      <c r="AK18" s="375"/>
      <c r="AL18" s="375"/>
      <c r="AM18" s="375"/>
      <c r="AN18" s="375"/>
      <c r="AO18" s="375"/>
      <c r="AP18" s="375"/>
      <c r="AQ18" s="375"/>
      <c r="AR18" s="375"/>
      <c r="AS18" s="375"/>
      <c r="AT18" s="375"/>
      <c r="AU18" s="375"/>
      <c r="AV18" s="375"/>
      <c r="AW18" s="37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8" customHeight="1">
      <c r="I19" s="5"/>
      <c r="J19" s="375"/>
      <c r="K19" s="350"/>
      <c r="L19" s="349"/>
      <c r="M19" s="350"/>
      <c r="N19" s="349"/>
      <c r="O19" s="350"/>
      <c r="P19" s="346"/>
      <c r="Q19" s="347"/>
      <c r="R19" s="346"/>
      <c r="S19" s="347"/>
      <c r="T19" s="346"/>
      <c r="U19" s="347"/>
      <c r="V19" s="346"/>
      <c r="W19" s="348"/>
      <c r="X19" s="350"/>
      <c r="Y19" s="349"/>
      <c r="Z19" s="350"/>
      <c r="AA19" s="349"/>
      <c r="AB19" s="350"/>
      <c r="AC19" s="342"/>
      <c r="AD19" s="375"/>
      <c r="AE19" s="375"/>
      <c r="AF19" s="375"/>
      <c r="AG19" s="375"/>
      <c r="AH19" s="375"/>
      <c r="AI19" s="375"/>
      <c r="AJ19" s="375"/>
      <c r="AK19" s="375"/>
      <c r="AL19" s="375"/>
      <c r="AM19" s="375"/>
      <c r="AN19" s="375"/>
      <c r="AO19" s="375"/>
      <c r="AP19" s="375"/>
      <c r="AQ19" s="375"/>
      <c r="AR19" s="375"/>
      <c r="AS19" s="375"/>
      <c r="AT19" s="375"/>
      <c r="AU19" s="375"/>
      <c r="AV19" s="375"/>
      <c r="AW19" s="37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 ht="15" customHeight="1">
      <c r="I20" s="5"/>
      <c r="J20" s="375"/>
      <c r="K20" s="350"/>
      <c r="L20" s="349"/>
      <c r="M20" s="350"/>
      <c r="N20" s="349"/>
      <c r="O20" s="350"/>
      <c r="P20" s="338"/>
      <c r="Q20" s="339"/>
      <c r="R20" s="338"/>
      <c r="S20" s="339"/>
      <c r="T20" s="338"/>
      <c r="U20" s="359"/>
      <c r="V20" s="369"/>
      <c r="W20" s="348"/>
      <c r="X20" s="367"/>
      <c r="Y20" s="342"/>
      <c r="Z20" s="367"/>
      <c r="AA20" s="342"/>
      <c r="AB20" s="367"/>
      <c r="AC20" s="342"/>
      <c r="AD20" s="375"/>
      <c r="AE20" s="375"/>
      <c r="AF20" s="375"/>
      <c r="AG20" s="375"/>
      <c r="AH20" s="375"/>
      <c r="AI20" s="375"/>
      <c r="AJ20" s="375"/>
      <c r="AK20" s="375"/>
      <c r="AL20" s="375"/>
      <c r="AM20" s="375"/>
      <c r="AN20" s="375"/>
      <c r="AO20" s="375"/>
      <c r="AP20" s="375"/>
      <c r="AQ20" s="375"/>
      <c r="AR20" s="375"/>
      <c r="AS20" s="375"/>
      <c r="AT20" s="375"/>
      <c r="AU20" s="375"/>
      <c r="AV20" s="375"/>
      <c r="AW20" s="37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375"/>
      <c r="K21" s="350"/>
      <c r="L21" s="349"/>
      <c r="M21" s="350"/>
      <c r="N21" s="349"/>
      <c r="O21" s="350"/>
      <c r="P21" s="346"/>
      <c r="Q21" s="347"/>
      <c r="R21" s="346"/>
      <c r="S21" s="347"/>
      <c r="T21" s="346"/>
      <c r="U21" s="347"/>
      <c r="V21" s="346"/>
      <c r="W21" s="348"/>
      <c r="X21" s="350"/>
      <c r="Y21" s="349"/>
      <c r="Z21" s="350"/>
      <c r="AA21" s="349"/>
      <c r="AB21" s="350"/>
      <c r="AC21" s="342"/>
      <c r="AD21" s="375"/>
      <c r="AE21" s="375"/>
      <c r="AF21" s="375"/>
      <c r="AG21" s="375"/>
      <c r="AH21" s="375"/>
      <c r="AI21" s="375"/>
      <c r="AJ21" s="375"/>
      <c r="AK21" s="375"/>
      <c r="AL21" s="375"/>
      <c r="AM21" s="375"/>
      <c r="AN21" s="375"/>
      <c r="AO21" s="375"/>
      <c r="AP21" s="375"/>
      <c r="AQ21" s="375"/>
      <c r="AR21" s="375"/>
      <c r="AS21" s="375"/>
      <c r="AT21" s="375"/>
      <c r="AU21" s="375"/>
      <c r="AV21" s="375"/>
      <c r="AW21" s="37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375"/>
      <c r="K22" s="350"/>
      <c r="L22" s="349"/>
      <c r="M22" s="350"/>
      <c r="N22" s="349"/>
      <c r="O22" s="350"/>
      <c r="P22" s="346"/>
      <c r="Q22" s="347"/>
      <c r="R22" s="346"/>
      <c r="S22" s="347"/>
      <c r="T22" s="346"/>
      <c r="U22" s="347"/>
      <c r="V22" s="346"/>
      <c r="W22" s="348"/>
      <c r="X22" s="350"/>
      <c r="Y22" s="349"/>
      <c r="Z22" s="350"/>
      <c r="AA22" s="349"/>
      <c r="AB22" s="350"/>
      <c r="AC22" s="342"/>
      <c r="AD22" s="375"/>
      <c r="AE22" s="375"/>
      <c r="AF22" s="375"/>
      <c r="AG22" s="375"/>
      <c r="AH22" s="375"/>
      <c r="AI22" s="375"/>
      <c r="AJ22" s="375"/>
      <c r="AK22" s="375"/>
      <c r="AL22" s="375"/>
      <c r="AM22" s="375"/>
      <c r="AN22" s="375"/>
      <c r="AO22" s="375"/>
      <c r="AP22" s="375"/>
      <c r="AQ22" s="375"/>
      <c r="AR22" s="375"/>
      <c r="AS22" s="375"/>
      <c r="AT22" s="375"/>
      <c r="AU22" s="375"/>
      <c r="AV22" s="375"/>
      <c r="AW22" s="37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375"/>
      <c r="K23" s="350"/>
      <c r="L23" s="349"/>
      <c r="M23" s="350"/>
      <c r="N23" s="349"/>
      <c r="O23" s="350"/>
      <c r="P23" s="346"/>
      <c r="Q23" s="347"/>
      <c r="R23" s="346"/>
      <c r="S23" s="347"/>
      <c r="T23" s="346"/>
      <c r="U23" s="347"/>
      <c r="V23" s="346"/>
      <c r="W23" s="348"/>
      <c r="X23" s="350"/>
      <c r="Y23" s="349"/>
      <c r="Z23" s="350"/>
      <c r="AA23" s="349"/>
      <c r="AB23" s="350"/>
      <c r="AC23" s="342"/>
      <c r="AD23" s="375"/>
      <c r="AE23" s="375"/>
      <c r="AF23" s="375"/>
      <c r="AG23" s="375"/>
      <c r="AH23" s="375"/>
      <c r="AI23" s="375"/>
      <c r="AJ23" s="375"/>
      <c r="AK23" s="375"/>
      <c r="AL23" s="375"/>
      <c r="AM23" s="375"/>
      <c r="AN23" s="375"/>
      <c r="AO23" s="375"/>
      <c r="AP23" s="375"/>
      <c r="AQ23" s="375"/>
      <c r="AR23" s="375"/>
      <c r="AS23" s="375"/>
      <c r="AT23" s="375"/>
      <c r="AU23" s="375"/>
      <c r="AV23" s="375"/>
      <c r="AW23" s="37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375"/>
      <c r="K24" s="350"/>
      <c r="L24" s="349"/>
      <c r="M24" s="350"/>
      <c r="N24" s="349"/>
      <c r="O24" s="350"/>
      <c r="P24" s="346"/>
      <c r="Q24" s="347"/>
      <c r="R24" s="346"/>
      <c r="S24" s="347"/>
      <c r="T24" s="346"/>
      <c r="U24" s="347"/>
      <c r="V24" s="346"/>
      <c r="W24" s="348"/>
      <c r="X24" s="350"/>
      <c r="Y24" s="349"/>
      <c r="Z24" s="350"/>
      <c r="AA24" s="349"/>
      <c r="AB24" s="350"/>
      <c r="AC24" s="342"/>
      <c r="AD24" s="375"/>
      <c r="AE24" s="375"/>
      <c r="AF24" s="375"/>
      <c r="AG24" s="375"/>
      <c r="AH24" s="375"/>
      <c r="AI24" s="375"/>
      <c r="AJ24" s="375"/>
      <c r="AK24" s="375"/>
      <c r="AL24" s="375"/>
      <c r="AM24" s="375"/>
      <c r="AN24" s="375"/>
      <c r="AO24" s="375"/>
      <c r="AP24" s="375"/>
      <c r="AQ24" s="375"/>
      <c r="AR24" s="375"/>
      <c r="AS24" s="375"/>
      <c r="AT24" s="375"/>
      <c r="AU24" s="375"/>
      <c r="AV24" s="375"/>
      <c r="AW24" s="37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>
      <c r="I25" s="5"/>
      <c r="J25" s="375"/>
      <c r="K25" s="354"/>
      <c r="L25" s="349"/>
      <c r="M25" s="354"/>
      <c r="N25" s="349"/>
      <c r="O25" s="354"/>
      <c r="P25" s="346"/>
      <c r="Q25" s="347"/>
      <c r="R25" s="346"/>
      <c r="S25" s="347"/>
      <c r="T25" s="346"/>
      <c r="U25" s="347"/>
      <c r="V25" s="346"/>
      <c r="W25" s="348"/>
      <c r="X25" s="350"/>
      <c r="Y25" s="349"/>
      <c r="Z25" s="350"/>
      <c r="AA25" s="349"/>
      <c r="AB25" s="350"/>
      <c r="AC25" s="342"/>
      <c r="AD25" s="375"/>
      <c r="AE25" s="375"/>
      <c r="AF25" s="375"/>
      <c r="AG25" s="375"/>
      <c r="AH25" s="375"/>
      <c r="AI25" s="375"/>
      <c r="AJ25" s="375"/>
      <c r="AK25" s="375"/>
      <c r="AL25" s="375"/>
      <c r="AM25" s="375"/>
      <c r="AN25" s="375"/>
      <c r="AO25" s="375"/>
      <c r="AP25" s="375"/>
      <c r="AQ25" s="375"/>
      <c r="AR25" s="375"/>
      <c r="AS25" s="375"/>
      <c r="AT25" s="375"/>
      <c r="AU25" s="375"/>
      <c r="AV25" s="375"/>
      <c r="AW25" s="37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375"/>
      <c r="K26" s="350"/>
      <c r="L26" s="349"/>
      <c r="M26" s="350"/>
      <c r="N26" s="349"/>
      <c r="O26" s="350"/>
      <c r="P26" s="346"/>
      <c r="Q26" s="347"/>
      <c r="R26" s="346"/>
      <c r="S26" s="347"/>
      <c r="T26" s="346"/>
      <c r="U26" s="347"/>
      <c r="V26" s="346"/>
      <c r="W26" s="348"/>
      <c r="X26" s="350"/>
      <c r="Y26" s="349"/>
      <c r="Z26" s="350"/>
      <c r="AA26" s="349"/>
      <c r="AB26" s="350"/>
      <c r="AC26" s="342"/>
      <c r="AD26" s="375"/>
      <c r="AE26" s="375"/>
      <c r="AF26" s="375"/>
      <c r="AG26" s="375"/>
      <c r="AH26" s="375"/>
      <c r="AI26" s="375"/>
      <c r="AJ26" s="375"/>
      <c r="AK26" s="375"/>
      <c r="AL26" s="375"/>
      <c r="AM26" s="375"/>
      <c r="AN26" s="375"/>
      <c r="AO26" s="375"/>
      <c r="AP26" s="375"/>
      <c r="AQ26" s="375"/>
      <c r="AR26" s="375"/>
      <c r="AS26" s="375"/>
      <c r="AT26" s="375"/>
      <c r="AU26" s="375"/>
      <c r="AV26" s="375"/>
      <c r="AW26" s="37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" customHeight="1">
      <c r="I27" s="5"/>
      <c r="J27" s="375"/>
      <c r="K27" s="372"/>
      <c r="L27" s="372"/>
      <c r="M27" s="372"/>
      <c r="N27" s="372"/>
      <c r="O27" s="372"/>
      <c r="P27" s="346"/>
      <c r="Q27" s="347"/>
      <c r="R27" s="346"/>
      <c r="S27" s="347"/>
      <c r="T27" s="346"/>
      <c r="U27" s="347"/>
      <c r="V27" s="346"/>
      <c r="W27" s="348"/>
      <c r="X27" s="350"/>
      <c r="Y27" s="349"/>
      <c r="Z27" s="350"/>
      <c r="AA27" s="349"/>
      <c r="AB27" s="350"/>
      <c r="AC27" s="342"/>
      <c r="AD27" s="375"/>
      <c r="AE27" s="375"/>
      <c r="AF27" s="375"/>
      <c r="AG27" s="375"/>
      <c r="AH27" s="375"/>
      <c r="AI27" s="375"/>
      <c r="AJ27" s="375"/>
      <c r="AK27" s="375"/>
      <c r="AL27" s="375"/>
      <c r="AM27" s="375"/>
      <c r="AN27" s="375"/>
      <c r="AO27" s="375"/>
      <c r="AP27" s="375"/>
      <c r="AQ27" s="375"/>
      <c r="AR27" s="375"/>
      <c r="AS27" s="375"/>
      <c r="AT27" s="375"/>
      <c r="AU27" s="375"/>
      <c r="AV27" s="375"/>
      <c r="AW27" s="37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 ht="15.75">
      <c r="A28" s="161"/>
      <c r="I28" s="5"/>
      <c r="J28" s="375"/>
      <c r="K28" s="372"/>
      <c r="L28" s="372"/>
      <c r="M28" s="372"/>
      <c r="N28" s="372"/>
      <c r="O28" s="372"/>
      <c r="P28" s="353"/>
      <c r="Q28" s="347"/>
      <c r="R28" s="353"/>
      <c r="S28" s="347"/>
      <c r="T28" s="353"/>
      <c r="U28" s="347"/>
      <c r="V28" s="353"/>
      <c r="W28" s="348"/>
      <c r="X28" s="354"/>
      <c r="Y28" s="349"/>
      <c r="Z28" s="354"/>
      <c r="AA28" s="349"/>
      <c r="AB28" s="354"/>
      <c r="AC28" s="342"/>
      <c r="AD28" s="375"/>
      <c r="AE28" s="375"/>
      <c r="AF28" s="375"/>
      <c r="AG28" s="375"/>
      <c r="AH28" s="375"/>
      <c r="AI28" s="375"/>
      <c r="AJ28" s="375"/>
      <c r="AK28" s="375"/>
      <c r="AL28" s="375"/>
      <c r="AM28" s="375"/>
      <c r="AN28" s="375"/>
      <c r="AO28" s="375"/>
      <c r="AP28" s="375"/>
      <c r="AQ28" s="375"/>
      <c r="AR28" s="375"/>
      <c r="AS28" s="375"/>
      <c r="AT28" s="375"/>
      <c r="AU28" s="375"/>
      <c r="AV28" s="375"/>
      <c r="AW28" s="37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346"/>
      <c r="Q29" s="347"/>
      <c r="R29" s="346"/>
      <c r="S29" s="347"/>
      <c r="T29" s="346"/>
      <c r="U29" s="347"/>
      <c r="V29" s="346"/>
      <c r="W29" s="348"/>
      <c r="X29" s="350"/>
      <c r="Y29" s="349"/>
      <c r="Z29" s="350"/>
      <c r="AA29" s="349"/>
      <c r="AB29" s="350"/>
      <c r="AC29" s="342"/>
      <c r="AD29" s="375"/>
      <c r="AE29" s="375"/>
      <c r="AF29" s="375"/>
      <c r="AG29" s="375"/>
      <c r="AH29" s="375"/>
      <c r="AI29" s="375"/>
      <c r="AJ29" s="375"/>
      <c r="AK29" s="375"/>
      <c r="AL29" s="375"/>
      <c r="AM29" s="375"/>
      <c r="AN29" s="375"/>
      <c r="AO29" s="375"/>
      <c r="AP29" s="375"/>
      <c r="AQ29" s="375"/>
      <c r="AR29" s="375"/>
      <c r="AS29" s="375"/>
      <c r="AT29" s="375"/>
      <c r="AU29" s="375"/>
      <c r="AV29" s="375"/>
      <c r="AW29" s="37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338"/>
      <c r="Q30" s="339"/>
      <c r="R30" s="338"/>
      <c r="S30" s="339"/>
      <c r="T30" s="338"/>
      <c r="U30" s="359"/>
      <c r="V30" s="338"/>
      <c r="W30" s="348"/>
      <c r="X30" s="367"/>
      <c r="Y30" s="342"/>
      <c r="Z30" s="367"/>
      <c r="AA30" s="342"/>
      <c r="AB30" s="367"/>
      <c r="AC30" s="342"/>
      <c r="AD30" s="375"/>
      <c r="AE30" s="375"/>
      <c r="AF30" s="375"/>
      <c r="AG30" s="375"/>
      <c r="AH30" s="375"/>
      <c r="AI30" s="375"/>
      <c r="AJ30" s="375"/>
      <c r="AK30" s="375"/>
      <c r="AL30" s="375"/>
      <c r="AM30" s="375"/>
      <c r="AN30" s="375"/>
      <c r="AO30" s="375"/>
      <c r="AP30" s="375"/>
      <c r="AQ30" s="375"/>
      <c r="AR30" s="375"/>
      <c r="AS30" s="375"/>
      <c r="AT30" s="375"/>
      <c r="AU30" s="375"/>
      <c r="AV30" s="375"/>
      <c r="AW30" s="37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346"/>
      <c r="Q31" s="347"/>
      <c r="R31" s="346"/>
      <c r="S31" s="347"/>
      <c r="T31" s="346"/>
      <c r="U31" s="347"/>
      <c r="V31" s="346"/>
      <c r="W31" s="348"/>
      <c r="X31" s="350"/>
      <c r="Y31" s="349"/>
      <c r="Z31" s="350"/>
      <c r="AA31" s="349"/>
      <c r="AB31" s="350"/>
      <c r="AC31" s="342"/>
      <c r="AD31" s="375"/>
      <c r="AE31" s="375"/>
      <c r="AF31" s="375"/>
      <c r="AG31" s="375"/>
      <c r="AH31" s="375"/>
      <c r="AI31" s="375"/>
      <c r="AJ31" s="375"/>
      <c r="AK31" s="375"/>
      <c r="AL31" s="375"/>
      <c r="AM31" s="375"/>
      <c r="AN31" s="375"/>
      <c r="AO31" s="375"/>
      <c r="AP31" s="375"/>
      <c r="AQ31" s="375"/>
      <c r="AR31" s="375"/>
      <c r="AS31" s="375"/>
      <c r="AT31" s="375"/>
      <c r="AU31" s="375"/>
      <c r="AV31" s="375"/>
      <c r="AW31" s="37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5"/>
      <c r="P32" s="346"/>
      <c r="Q32" s="347"/>
      <c r="R32" s="346"/>
      <c r="S32" s="347"/>
      <c r="T32" s="346"/>
      <c r="U32" s="347"/>
      <c r="V32" s="346"/>
      <c r="W32" s="348"/>
      <c r="X32" s="350"/>
      <c r="Y32" s="349"/>
      <c r="Z32" s="350"/>
      <c r="AA32" s="349"/>
      <c r="AB32" s="350"/>
      <c r="AC32" s="342"/>
      <c r="AD32" s="375"/>
      <c r="AE32" s="375"/>
      <c r="AF32" s="375"/>
      <c r="AG32" s="375"/>
      <c r="AH32" s="375"/>
      <c r="AI32" s="375"/>
      <c r="AJ32" s="375"/>
      <c r="AK32" s="375"/>
      <c r="AL32" s="375"/>
      <c r="AM32" s="375"/>
      <c r="AN32" s="375"/>
      <c r="AO32" s="375"/>
      <c r="AP32" s="375"/>
      <c r="AQ32" s="375"/>
      <c r="AR32" s="375"/>
      <c r="AS32" s="375"/>
      <c r="AT32" s="375"/>
      <c r="AU32" s="375"/>
      <c r="AV32" s="375"/>
      <c r="AW32" s="37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I33" s="5"/>
      <c r="J33" s="7"/>
      <c r="K33" s="7"/>
      <c r="L33" s="7"/>
      <c r="M33" s="7"/>
      <c r="N33" s="7"/>
      <c r="O33" s="7"/>
      <c r="P33" s="388"/>
      <c r="Q33" s="347"/>
      <c r="R33" s="346"/>
      <c r="S33" s="347"/>
      <c r="T33" s="346"/>
      <c r="U33" s="347"/>
      <c r="V33" s="346"/>
      <c r="W33" s="348"/>
      <c r="X33" s="350"/>
      <c r="Y33" s="349"/>
      <c r="Z33" s="350"/>
      <c r="AA33" s="349"/>
      <c r="AB33" s="350"/>
      <c r="AC33" s="342"/>
      <c r="AD33" s="375"/>
      <c r="AE33" s="375"/>
      <c r="AF33" s="375"/>
      <c r="AG33" s="375"/>
      <c r="AH33" s="375"/>
      <c r="AI33" s="375"/>
      <c r="AJ33" s="375"/>
      <c r="AK33" s="375"/>
      <c r="AL33" s="375"/>
      <c r="AM33" s="375"/>
      <c r="AN33" s="375"/>
      <c r="AO33" s="375"/>
      <c r="AP33" s="375"/>
      <c r="AQ33" s="375"/>
      <c r="AR33" s="375"/>
      <c r="AS33" s="375"/>
      <c r="AT33" s="375"/>
      <c r="AU33" s="375"/>
      <c r="AV33" s="375"/>
      <c r="AW33" s="37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5"/>
      <c r="C34" s="5"/>
      <c r="D34" s="5"/>
      <c r="E34" s="5"/>
      <c r="F34" s="5"/>
      <c r="G34" s="5"/>
      <c r="H34" s="5"/>
      <c r="I34" s="5"/>
      <c r="J34" s="7"/>
      <c r="K34" s="389"/>
      <c r="L34" s="390"/>
      <c r="M34" s="389"/>
      <c r="N34" s="390"/>
      <c r="O34" s="389"/>
      <c r="P34" s="388"/>
      <c r="Q34" s="347"/>
      <c r="R34" s="346"/>
      <c r="S34" s="347"/>
      <c r="T34" s="346"/>
      <c r="U34" s="347"/>
      <c r="V34" s="346"/>
      <c r="W34" s="348"/>
      <c r="X34" s="350"/>
      <c r="Y34" s="349"/>
      <c r="Z34" s="350"/>
      <c r="AA34" s="349"/>
      <c r="AB34" s="350"/>
      <c r="AC34" s="342"/>
      <c r="AD34" s="375"/>
      <c r="AE34" s="375"/>
      <c r="AF34" s="375"/>
      <c r="AG34" s="375"/>
      <c r="AH34" s="375"/>
      <c r="AI34" s="375"/>
      <c r="AJ34" s="375"/>
      <c r="AK34" s="375"/>
      <c r="AL34" s="375"/>
      <c r="AM34" s="375"/>
      <c r="AN34" s="375"/>
      <c r="AO34" s="375"/>
      <c r="AP34" s="375"/>
      <c r="AQ34" s="375"/>
      <c r="AR34" s="375"/>
      <c r="AS34" s="375"/>
      <c r="AT34" s="375"/>
      <c r="AU34" s="375"/>
      <c r="AV34" s="375"/>
      <c r="AW34" s="37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391"/>
      <c r="L35" s="390"/>
      <c r="M35" s="391"/>
      <c r="N35" s="390"/>
      <c r="O35" s="391"/>
      <c r="P35" s="388"/>
      <c r="Q35" s="347"/>
      <c r="R35" s="346"/>
      <c r="S35" s="347"/>
      <c r="T35" s="346"/>
      <c r="U35" s="347"/>
      <c r="V35" s="346"/>
      <c r="W35" s="348"/>
      <c r="X35" s="350"/>
      <c r="Y35" s="349"/>
      <c r="Z35" s="350"/>
      <c r="AA35" s="349"/>
      <c r="AB35" s="350"/>
      <c r="AC35" s="342"/>
      <c r="AD35" s="375"/>
      <c r="AE35" s="375"/>
      <c r="AF35" s="375"/>
      <c r="AG35" s="375"/>
      <c r="AH35" s="375"/>
      <c r="AI35" s="375"/>
      <c r="AJ35" s="375"/>
      <c r="AK35" s="375"/>
      <c r="AL35" s="375"/>
      <c r="AM35" s="375"/>
      <c r="AN35" s="375"/>
      <c r="AO35" s="375"/>
      <c r="AP35" s="375"/>
      <c r="AQ35" s="375"/>
      <c r="AR35" s="375"/>
      <c r="AS35" s="375"/>
      <c r="AT35" s="375"/>
      <c r="AU35" s="375"/>
      <c r="AV35" s="375"/>
      <c r="AW35" s="37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392"/>
      <c r="M36" s="393"/>
      <c r="N36" s="394"/>
      <c r="O36" s="395"/>
      <c r="P36" s="388"/>
      <c r="Q36" s="347"/>
      <c r="R36" s="346"/>
      <c r="S36" s="347"/>
      <c r="T36" s="346"/>
      <c r="U36" s="347"/>
      <c r="V36" s="346"/>
      <c r="W36" s="348"/>
      <c r="X36" s="350"/>
      <c r="Y36" s="349"/>
      <c r="Z36" s="350"/>
      <c r="AA36" s="349"/>
      <c r="AB36" s="350"/>
      <c r="AC36" s="342"/>
      <c r="AD36" s="375"/>
      <c r="AE36" s="375"/>
      <c r="AF36" s="375"/>
      <c r="AG36" s="375"/>
      <c r="AH36" s="375"/>
      <c r="AI36" s="375"/>
      <c r="AJ36" s="375"/>
      <c r="AK36" s="375"/>
      <c r="AL36" s="375"/>
      <c r="AM36" s="375"/>
      <c r="AN36" s="375"/>
      <c r="AO36" s="375"/>
      <c r="AP36" s="375"/>
      <c r="AQ36" s="375"/>
      <c r="AR36" s="375"/>
      <c r="AS36" s="375"/>
      <c r="AT36" s="375"/>
      <c r="AU36" s="375"/>
      <c r="AV36" s="375"/>
      <c r="AW36" s="37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6"/>
      <c r="C37" s="6"/>
      <c r="D37" s="6"/>
      <c r="E37" s="6"/>
      <c r="F37" s="5"/>
      <c r="G37" s="5"/>
      <c r="H37" s="5"/>
      <c r="I37" s="5"/>
      <c r="J37" s="7"/>
      <c r="K37" s="7"/>
      <c r="L37" s="392"/>
      <c r="M37" s="393"/>
      <c r="N37" s="394"/>
      <c r="O37" s="395"/>
      <c r="P37" s="388"/>
      <c r="Q37" s="347"/>
      <c r="R37" s="346"/>
      <c r="S37" s="347"/>
      <c r="T37" s="346"/>
      <c r="U37" s="347"/>
      <c r="V37" s="346"/>
      <c r="W37" s="348"/>
      <c r="X37" s="350"/>
      <c r="Y37" s="349"/>
      <c r="Z37" s="350"/>
      <c r="AA37" s="349"/>
      <c r="AB37" s="350"/>
      <c r="AC37" s="342"/>
      <c r="AD37" s="375"/>
      <c r="AE37" s="375"/>
      <c r="AF37" s="375"/>
      <c r="AG37" s="375"/>
      <c r="AH37" s="375"/>
      <c r="AI37" s="375"/>
      <c r="AJ37" s="375"/>
      <c r="AK37" s="375"/>
      <c r="AL37" s="375"/>
      <c r="AM37" s="375"/>
      <c r="AN37" s="375"/>
      <c r="AO37" s="375"/>
      <c r="AP37" s="375"/>
      <c r="AQ37" s="375"/>
      <c r="AR37" s="375"/>
      <c r="AS37" s="375"/>
      <c r="AT37" s="375"/>
      <c r="AU37" s="375"/>
      <c r="AV37" s="375"/>
      <c r="AW37" s="37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392"/>
      <c r="M38" s="396"/>
      <c r="N38" s="397"/>
      <c r="O38" s="395"/>
      <c r="P38" s="398"/>
      <c r="Q38" s="347"/>
      <c r="R38" s="353"/>
      <c r="S38" s="347"/>
      <c r="T38" s="353"/>
      <c r="U38" s="347"/>
      <c r="V38" s="353"/>
      <c r="W38" s="348"/>
      <c r="X38" s="354"/>
      <c r="Y38" s="349"/>
      <c r="Z38" s="354"/>
      <c r="AA38" s="349"/>
      <c r="AB38" s="354"/>
      <c r="AC38" s="342"/>
      <c r="AD38" s="375"/>
      <c r="AE38" s="375"/>
      <c r="AF38" s="375"/>
      <c r="AG38" s="375"/>
      <c r="AH38" s="375"/>
      <c r="AI38" s="375"/>
      <c r="AJ38" s="375"/>
      <c r="AK38" s="375"/>
      <c r="AL38" s="375"/>
      <c r="AM38" s="375"/>
      <c r="AN38" s="375"/>
      <c r="AO38" s="375"/>
      <c r="AP38" s="375"/>
      <c r="AQ38" s="375"/>
      <c r="AR38" s="375"/>
      <c r="AS38" s="375"/>
      <c r="AT38" s="375"/>
      <c r="AU38" s="375"/>
      <c r="AV38" s="375"/>
      <c r="AW38" s="37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5"/>
      <c r="B39" s="5"/>
      <c r="C39" s="5"/>
      <c r="D39" s="5"/>
      <c r="E39" s="5"/>
      <c r="F39" s="5"/>
      <c r="G39" s="5"/>
      <c r="H39" s="5"/>
      <c r="I39" s="5"/>
      <c r="J39" s="7"/>
      <c r="K39" s="7"/>
      <c r="L39" s="392"/>
      <c r="M39" s="393"/>
      <c r="N39" s="394"/>
      <c r="O39" s="399"/>
      <c r="P39" s="388"/>
      <c r="Q39" s="347"/>
      <c r="R39" s="346"/>
      <c r="S39" s="347"/>
      <c r="T39" s="346"/>
      <c r="U39" s="347"/>
      <c r="V39" s="346"/>
      <c r="W39" s="348"/>
      <c r="X39" s="350"/>
      <c r="Y39" s="349"/>
      <c r="Z39" s="350"/>
      <c r="AA39" s="349"/>
      <c r="AB39" s="350"/>
      <c r="AC39" s="342"/>
      <c r="AD39" s="375"/>
      <c r="AE39" s="375"/>
      <c r="AF39" s="375"/>
      <c r="AG39" s="375"/>
      <c r="AH39" s="375"/>
      <c r="AI39" s="375"/>
      <c r="AJ39" s="375"/>
      <c r="AK39" s="375"/>
      <c r="AL39" s="375"/>
      <c r="AM39" s="375"/>
      <c r="AN39" s="375"/>
      <c r="AO39" s="375"/>
      <c r="AP39" s="375"/>
      <c r="AQ39" s="375"/>
      <c r="AR39" s="375"/>
      <c r="AS39" s="375"/>
      <c r="AT39" s="375"/>
      <c r="AU39" s="375"/>
      <c r="AV39" s="375"/>
      <c r="AW39" s="37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6"/>
      <c r="B40" s="6"/>
      <c r="C40" s="6"/>
      <c r="D40" s="6"/>
      <c r="E40" s="6"/>
      <c r="F40" s="6"/>
      <c r="G40" s="6"/>
      <c r="H40" s="5"/>
      <c r="I40" s="5"/>
      <c r="J40" s="5"/>
      <c r="K40" s="5"/>
      <c r="L40" s="375"/>
      <c r="M40" s="351"/>
      <c r="N40" s="360"/>
      <c r="O40" s="368"/>
      <c r="P40" s="338"/>
      <c r="Q40" s="339"/>
      <c r="R40" s="338"/>
      <c r="S40" s="339"/>
      <c r="T40" s="338"/>
      <c r="U40" s="359"/>
      <c r="V40" s="338"/>
      <c r="W40" s="348"/>
      <c r="X40" s="367"/>
      <c r="Y40" s="342"/>
      <c r="Z40" s="367"/>
      <c r="AA40" s="342"/>
      <c r="AB40" s="367"/>
      <c r="AC40" s="342"/>
      <c r="AD40" s="375"/>
      <c r="AE40" s="375"/>
      <c r="AF40" s="375"/>
      <c r="AG40" s="375"/>
      <c r="AH40" s="375"/>
      <c r="AI40" s="375"/>
      <c r="AJ40" s="375"/>
      <c r="AK40" s="375"/>
      <c r="AL40" s="375"/>
      <c r="AM40" s="375"/>
      <c r="AN40" s="375"/>
      <c r="AO40" s="375"/>
      <c r="AP40" s="375"/>
      <c r="AQ40" s="375"/>
      <c r="AR40" s="375"/>
      <c r="AS40" s="375"/>
      <c r="AT40" s="375"/>
      <c r="AU40" s="375"/>
      <c r="AV40" s="375"/>
      <c r="AW40" s="37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7"/>
      <c r="C41" s="7"/>
      <c r="D41" s="6"/>
      <c r="E41" s="6"/>
      <c r="F41" s="6"/>
      <c r="G41" s="6"/>
      <c r="H41" s="5"/>
      <c r="I41" s="5"/>
      <c r="J41" s="5"/>
      <c r="K41" s="5"/>
      <c r="L41" s="375"/>
      <c r="M41" s="343"/>
      <c r="N41" s="344"/>
      <c r="O41" s="345"/>
      <c r="P41" s="346"/>
      <c r="Q41" s="347"/>
      <c r="R41" s="346"/>
      <c r="S41" s="347"/>
      <c r="T41" s="346"/>
      <c r="U41" s="347"/>
      <c r="V41" s="346"/>
      <c r="W41" s="348"/>
      <c r="X41" s="350"/>
      <c r="Y41" s="349"/>
      <c r="Z41" s="350"/>
      <c r="AA41" s="349"/>
      <c r="AB41" s="350"/>
      <c r="AC41" s="342"/>
      <c r="AD41" s="375"/>
      <c r="AE41" s="375"/>
      <c r="AF41" s="375"/>
      <c r="AG41" s="375"/>
      <c r="AH41" s="375"/>
      <c r="AI41" s="375"/>
      <c r="AJ41" s="375"/>
      <c r="AK41" s="375"/>
      <c r="AL41" s="375"/>
      <c r="AM41" s="375"/>
      <c r="AN41" s="375"/>
      <c r="AO41" s="375"/>
      <c r="AP41" s="375"/>
      <c r="AQ41" s="375"/>
      <c r="AR41" s="375"/>
      <c r="AS41" s="375"/>
      <c r="AT41" s="375"/>
      <c r="AU41" s="375"/>
      <c r="AV41" s="375"/>
      <c r="AW41" s="37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>
      <c r="A42" s="7"/>
      <c r="B42" s="162" t="s">
        <v>29</v>
      </c>
      <c r="C42" s="163">
        <f>D7</f>
        <v>0.45441668033862354</v>
      </c>
      <c r="D42" s="6"/>
      <c r="E42" s="6"/>
      <c r="F42" s="6"/>
      <c r="G42" s="6"/>
      <c r="H42" s="5"/>
      <c r="I42" s="5"/>
      <c r="J42" s="5"/>
      <c r="K42" s="5"/>
      <c r="L42" s="375"/>
      <c r="M42" s="343"/>
      <c r="N42" s="344"/>
      <c r="O42" s="345"/>
      <c r="P42" s="346"/>
      <c r="Q42" s="347"/>
      <c r="R42" s="346"/>
      <c r="S42" s="347"/>
      <c r="T42" s="346"/>
      <c r="U42" s="347"/>
      <c r="V42" s="346"/>
      <c r="W42" s="348"/>
      <c r="X42" s="350"/>
      <c r="Y42" s="349"/>
      <c r="Z42" s="350"/>
      <c r="AA42" s="349"/>
      <c r="AB42" s="350"/>
      <c r="AC42" s="342"/>
      <c r="AD42" s="375"/>
      <c r="AE42" s="375"/>
      <c r="AF42" s="375"/>
      <c r="AG42" s="375"/>
      <c r="AH42" s="375"/>
      <c r="AI42" s="375"/>
      <c r="AJ42" s="375"/>
      <c r="AK42" s="375"/>
      <c r="AL42" s="375"/>
      <c r="AM42" s="375"/>
      <c r="AN42" s="375"/>
      <c r="AO42" s="375"/>
      <c r="AP42" s="375"/>
      <c r="AQ42" s="375"/>
      <c r="AR42" s="375"/>
      <c r="AS42" s="375"/>
      <c r="AT42" s="375"/>
      <c r="AU42" s="375"/>
      <c r="AV42" s="375"/>
      <c r="AW42" s="37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 ht="25.5">
      <c r="A43" s="7"/>
      <c r="B43" s="162" t="s">
        <v>35</v>
      </c>
      <c r="C43" s="163">
        <f>D9</f>
        <v>0.12390666049869206</v>
      </c>
      <c r="D43" s="6"/>
      <c r="E43" s="6"/>
      <c r="F43" s="6"/>
      <c r="G43" s="6"/>
      <c r="H43" s="5"/>
      <c r="I43" s="5"/>
      <c r="J43" s="5"/>
      <c r="K43" s="5"/>
      <c r="L43" s="375"/>
      <c r="M43" s="343"/>
      <c r="N43" s="344"/>
      <c r="O43" s="345"/>
      <c r="P43" s="346"/>
      <c r="Q43" s="347"/>
      <c r="R43" s="346"/>
      <c r="S43" s="347"/>
      <c r="T43" s="346"/>
      <c r="U43" s="347"/>
      <c r="V43" s="346"/>
      <c r="W43" s="348"/>
      <c r="X43" s="350"/>
      <c r="Y43" s="349"/>
      <c r="Z43" s="350"/>
      <c r="AA43" s="349"/>
      <c r="AB43" s="350"/>
      <c r="AC43" s="342"/>
      <c r="AD43" s="375"/>
      <c r="AE43" s="375"/>
      <c r="AF43" s="375"/>
      <c r="AG43" s="375"/>
      <c r="AH43" s="375"/>
      <c r="AI43" s="375"/>
      <c r="AJ43" s="375"/>
      <c r="AK43" s="375"/>
      <c r="AL43" s="375"/>
      <c r="AM43" s="375"/>
      <c r="AN43" s="375"/>
      <c r="AO43" s="375"/>
      <c r="AP43" s="375"/>
      <c r="AQ43" s="375"/>
      <c r="AR43" s="375"/>
      <c r="AS43" s="375"/>
      <c r="AT43" s="375"/>
      <c r="AU43" s="375"/>
      <c r="AV43" s="375"/>
      <c r="AW43" s="37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62" t="s">
        <v>30</v>
      </c>
      <c r="C44" s="163">
        <f>D10</f>
        <v>0.28500612082992621</v>
      </c>
      <c r="D44" s="6"/>
      <c r="E44" s="6"/>
      <c r="F44" s="6"/>
      <c r="G44" s="6"/>
      <c r="H44" s="5"/>
      <c r="I44" s="5"/>
      <c r="J44" s="5"/>
      <c r="K44" s="5"/>
      <c r="L44" s="375"/>
      <c r="M44" s="351"/>
      <c r="N44" s="344"/>
      <c r="O44" s="345"/>
      <c r="P44" s="346"/>
      <c r="Q44" s="347"/>
      <c r="R44" s="346"/>
      <c r="S44" s="347"/>
      <c r="T44" s="346"/>
      <c r="U44" s="347"/>
      <c r="V44" s="346"/>
      <c r="W44" s="348"/>
      <c r="X44" s="350"/>
      <c r="Y44" s="349"/>
      <c r="Z44" s="350"/>
      <c r="AA44" s="349"/>
      <c r="AB44" s="350"/>
      <c r="AC44" s="342"/>
      <c r="AD44" s="375"/>
      <c r="AE44" s="375"/>
      <c r="AF44" s="375"/>
      <c r="AG44" s="375"/>
      <c r="AH44" s="375"/>
      <c r="AI44" s="375"/>
      <c r="AJ44" s="375"/>
      <c r="AK44" s="375"/>
      <c r="AL44" s="375"/>
      <c r="AM44" s="375"/>
      <c r="AN44" s="375"/>
      <c r="AO44" s="375"/>
      <c r="AP44" s="375"/>
      <c r="AQ44" s="375"/>
      <c r="AR44" s="375"/>
      <c r="AS44" s="375"/>
      <c r="AT44" s="375"/>
      <c r="AU44" s="375"/>
      <c r="AV44" s="375"/>
      <c r="AW44" s="37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62" t="s">
        <v>43</v>
      </c>
      <c r="C45" s="163">
        <f>SUM(C46:C49)</f>
        <v>0.13667053833275816</v>
      </c>
      <c r="D45" s="6"/>
      <c r="E45" s="6"/>
      <c r="F45" s="6"/>
      <c r="G45" s="6"/>
      <c r="H45" s="5"/>
      <c r="I45" s="5"/>
      <c r="J45" s="5"/>
      <c r="K45" s="5"/>
      <c r="L45" s="375"/>
      <c r="M45" s="351"/>
      <c r="N45" s="352"/>
      <c r="O45" s="345"/>
      <c r="P45" s="346"/>
      <c r="Q45" s="347"/>
      <c r="R45" s="353"/>
      <c r="S45" s="347"/>
      <c r="T45" s="346"/>
      <c r="U45" s="347"/>
      <c r="V45" s="353"/>
      <c r="W45" s="348"/>
      <c r="X45" s="354"/>
      <c r="Y45" s="349"/>
      <c r="Z45" s="354"/>
      <c r="AA45" s="349"/>
      <c r="AB45" s="354"/>
      <c r="AC45" s="370"/>
      <c r="AD45" s="375"/>
      <c r="AE45" s="375"/>
      <c r="AF45" s="375"/>
      <c r="AG45" s="375"/>
      <c r="AH45" s="375"/>
      <c r="AI45" s="375"/>
      <c r="AJ45" s="375"/>
      <c r="AK45" s="375"/>
      <c r="AL45" s="375"/>
      <c r="AM45" s="375"/>
      <c r="AN45" s="375"/>
      <c r="AO45" s="375"/>
      <c r="AP45" s="375"/>
      <c r="AQ45" s="375"/>
      <c r="AR45" s="375"/>
      <c r="AS45" s="375"/>
      <c r="AT45" s="375"/>
      <c r="AU45" s="375"/>
      <c r="AV45" s="375"/>
      <c r="AW45" s="37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62" t="s">
        <v>31</v>
      </c>
      <c r="C46" s="163">
        <f>D11</f>
        <v>6.6251184238068736E-2</v>
      </c>
      <c r="D46" s="164">
        <f>SUM(C42:C45)</f>
        <v>1</v>
      </c>
      <c r="E46" s="164">
        <f>SUM(C42:C45)</f>
        <v>1</v>
      </c>
      <c r="F46" s="6"/>
      <c r="G46" s="6"/>
      <c r="H46" s="5"/>
      <c r="I46" s="5"/>
      <c r="J46" s="5"/>
      <c r="K46" s="5"/>
      <c r="L46" s="375"/>
      <c r="M46" s="343"/>
      <c r="N46" s="344"/>
      <c r="O46" s="348"/>
      <c r="P46" s="346"/>
      <c r="Q46" s="347"/>
      <c r="R46" s="346"/>
      <c r="S46" s="347"/>
      <c r="T46" s="346"/>
      <c r="U46" s="347"/>
      <c r="V46" s="346"/>
      <c r="W46" s="348"/>
      <c r="X46" s="350"/>
      <c r="Y46" s="349"/>
      <c r="Z46" s="350"/>
      <c r="AA46" s="349"/>
      <c r="AB46" s="350"/>
      <c r="AC46" s="342"/>
      <c r="AD46" s="375"/>
      <c r="AE46" s="375"/>
      <c r="AF46" s="375"/>
      <c r="AG46" s="375"/>
      <c r="AH46" s="375"/>
      <c r="AI46" s="375"/>
      <c r="AJ46" s="375"/>
      <c r="AK46" s="375"/>
      <c r="AL46" s="375"/>
      <c r="AM46" s="375"/>
      <c r="AN46" s="375"/>
      <c r="AO46" s="375"/>
      <c r="AP46" s="375"/>
      <c r="AQ46" s="375"/>
      <c r="AR46" s="375"/>
      <c r="AS46" s="375"/>
      <c r="AT46" s="375"/>
      <c r="AU46" s="375"/>
      <c r="AV46" s="375"/>
      <c r="AW46" s="37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62" t="s">
        <v>37</v>
      </c>
      <c r="C47" s="163">
        <f>D12</f>
        <v>9.8368460470927479E-3</v>
      </c>
      <c r="D47" s="6"/>
      <c r="E47" s="6"/>
      <c r="F47" s="6"/>
      <c r="G47" s="6"/>
      <c r="H47" s="5"/>
      <c r="I47" s="5"/>
      <c r="J47" s="5"/>
      <c r="K47" s="5"/>
      <c r="L47" s="375"/>
      <c r="M47" s="351"/>
      <c r="N47" s="360"/>
      <c r="O47" s="368"/>
      <c r="P47" s="338"/>
      <c r="Q47" s="339"/>
      <c r="R47" s="338"/>
      <c r="S47" s="339"/>
      <c r="T47" s="338"/>
      <c r="U47" s="359"/>
      <c r="V47" s="369"/>
      <c r="W47" s="348"/>
      <c r="X47" s="367"/>
      <c r="Y47" s="342"/>
      <c r="Z47" s="367"/>
      <c r="AA47" s="342"/>
      <c r="AB47" s="367"/>
      <c r="AC47" s="342"/>
      <c r="AD47" s="375"/>
      <c r="AE47" s="375"/>
      <c r="AF47" s="375"/>
      <c r="AG47" s="375"/>
      <c r="AH47" s="375"/>
      <c r="AI47" s="375"/>
      <c r="AJ47" s="375"/>
      <c r="AK47" s="375"/>
      <c r="AL47" s="375"/>
      <c r="AM47" s="375"/>
      <c r="AN47" s="375"/>
      <c r="AO47" s="375"/>
      <c r="AP47" s="375"/>
      <c r="AQ47" s="375"/>
      <c r="AR47" s="375"/>
      <c r="AS47" s="375"/>
      <c r="AT47" s="375"/>
      <c r="AU47" s="375"/>
      <c r="AV47" s="375"/>
      <c r="AW47" s="37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165" t="s">
        <v>28</v>
      </c>
      <c r="C48" s="163">
        <f>D8</f>
        <v>6.0105113776066837E-2</v>
      </c>
      <c r="D48" s="6"/>
      <c r="E48" s="6"/>
      <c r="F48" s="6"/>
      <c r="G48" s="6"/>
      <c r="H48" s="5"/>
      <c r="I48" s="5"/>
      <c r="J48" s="5"/>
      <c r="K48" s="5"/>
      <c r="L48" s="375"/>
      <c r="M48" s="343"/>
      <c r="N48" s="344"/>
      <c r="O48" s="345"/>
      <c r="P48" s="346"/>
      <c r="Q48" s="347"/>
      <c r="R48" s="346"/>
      <c r="S48" s="347"/>
      <c r="T48" s="346"/>
      <c r="U48" s="347"/>
      <c r="V48" s="346"/>
      <c r="W48" s="348"/>
      <c r="X48" s="350"/>
      <c r="Y48" s="349"/>
      <c r="Z48" s="350"/>
      <c r="AA48" s="349"/>
      <c r="AB48" s="350"/>
      <c r="AC48" s="342"/>
      <c r="AD48" s="375"/>
      <c r="AE48" s="375"/>
      <c r="AF48" s="375"/>
      <c r="AG48" s="375"/>
      <c r="AH48" s="375"/>
      <c r="AI48" s="375"/>
      <c r="AJ48" s="375"/>
      <c r="AK48" s="375"/>
      <c r="AL48" s="375"/>
      <c r="AM48" s="375"/>
      <c r="AN48" s="375"/>
      <c r="AO48" s="375"/>
      <c r="AP48" s="375"/>
      <c r="AQ48" s="375"/>
      <c r="AR48" s="375"/>
      <c r="AS48" s="375"/>
      <c r="AT48" s="375"/>
      <c r="AU48" s="375"/>
      <c r="AV48" s="375"/>
      <c r="AW48" s="37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7"/>
      <c r="B49" s="7" t="s">
        <v>42</v>
      </c>
      <c r="C49" s="166">
        <f>D14</f>
        <v>4.7739427152985065E-4</v>
      </c>
      <c r="D49" s="6"/>
      <c r="E49" s="6"/>
      <c r="F49" s="6"/>
      <c r="G49" s="6"/>
      <c r="H49" s="5"/>
      <c r="I49" s="5"/>
      <c r="J49" s="5"/>
      <c r="K49" s="5"/>
      <c r="L49" s="375"/>
      <c r="M49" s="343"/>
      <c r="N49" s="344"/>
      <c r="O49" s="345"/>
      <c r="P49" s="346"/>
      <c r="Q49" s="347"/>
      <c r="R49" s="346"/>
      <c r="S49" s="347"/>
      <c r="T49" s="346"/>
      <c r="U49" s="347"/>
      <c r="V49" s="346"/>
      <c r="W49" s="348"/>
      <c r="X49" s="350"/>
      <c r="Y49" s="349"/>
      <c r="Z49" s="350"/>
      <c r="AA49" s="349"/>
      <c r="AB49" s="350"/>
      <c r="AC49" s="342"/>
      <c r="AD49" s="375"/>
      <c r="AE49" s="375"/>
      <c r="AF49" s="375"/>
      <c r="AG49" s="375"/>
      <c r="AH49" s="375"/>
      <c r="AI49" s="375"/>
      <c r="AJ49" s="375"/>
      <c r="AK49" s="375"/>
      <c r="AL49" s="375"/>
      <c r="AM49" s="375"/>
      <c r="AN49" s="375"/>
      <c r="AO49" s="375"/>
      <c r="AP49" s="375"/>
      <c r="AQ49" s="375"/>
      <c r="AR49" s="375"/>
      <c r="AS49" s="375"/>
      <c r="AT49" s="375"/>
      <c r="AU49" s="375"/>
      <c r="AV49" s="375"/>
      <c r="AW49" s="37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>
      <c r="A50" s="6"/>
      <c r="B50" s="6"/>
      <c r="C50" s="164">
        <f>SUM(C45:C49)</f>
        <v>0.27334107666551638</v>
      </c>
      <c r="D50" s="6"/>
      <c r="E50" s="6"/>
      <c r="F50" s="6"/>
      <c r="G50" s="6"/>
      <c r="H50" s="5"/>
      <c r="I50" s="5"/>
      <c r="J50" s="5"/>
      <c r="K50" s="5"/>
      <c r="L50" s="375"/>
      <c r="M50" s="351"/>
      <c r="N50" s="344"/>
      <c r="O50" s="345"/>
      <c r="P50" s="346"/>
      <c r="Q50" s="347"/>
      <c r="R50" s="346"/>
      <c r="S50" s="347"/>
      <c r="T50" s="346"/>
      <c r="U50" s="347"/>
      <c r="V50" s="346"/>
      <c r="W50" s="348"/>
      <c r="X50" s="350"/>
      <c r="Y50" s="349"/>
      <c r="Z50" s="350"/>
      <c r="AA50" s="349"/>
      <c r="AB50" s="350"/>
      <c r="AC50" s="342"/>
      <c r="AD50" s="375"/>
      <c r="AE50" s="375"/>
      <c r="AF50" s="375"/>
      <c r="AG50" s="375"/>
      <c r="AH50" s="375"/>
      <c r="AI50" s="375"/>
      <c r="AJ50" s="375"/>
      <c r="AK50" s="375"/>
      <c r="AL50" s="375"/>
      <c r="AM50" s="375"/>
      <c r="AN50" s="375"/>
      <c r="AO50" s="375"/>
      <c r="AP50" s="375"/>
      <c r="AQ50" s="375"/>
      <c r="AR50" s="375"/>
      <c r="AS50" s="375"/>
      <c r="AT50" s="375"/>
      <c r="AU50" s="375"/>
      <c r="AV50" s="375"/>
      <c r="AW50" s="37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 ht="15" customHeight="1">
      <c r="A51" s="6"/>
      <c r="B51" s="6"/>
      <c r="C51" s="164">
        <f>SUM(C42:C45)</f>
        <v>1</v>
      </c>
      <c r="D51" s="6"/>
      <c r="E51" s="6"/>
      <c r="F51" s="6"/>
      <c r="G51" s="6"/>
      <c r="H51" s="5"/>
      <c r="I51" s="5"/>
      <c r="J51" s="5"/>
      <c r="K51" s="5"/>
      <c r="L51" s="375"/>
      <c r="M51" s="351"/>
      <c r="N51" s="352"/>
      <c r="O51" s="345"/>
      <c r="P51" s="346"/>
      <c r="Q51" s="347"/>
      <c r="R51" s="353"/>
      <c r="S51" s="347"/>
      <c r="T51" s="346"/>
      <c r="U51" s="347"/>
      <c r="V51" s="353"/>
      <c r="W51" s="348"/>
      <c r="X51" s="354"/>
      <c r="Y51" s="349"/>
      <c r="Z51" s="354"/>
      <c r="AA51" s="349"/>
      <c r="AB51" s="354"/>
      <c r="AC51" s="342"/>
      <c r="AD51" s="375"/>
      <c r="AE51" s="375"/>
      <c r="AF51" s="375"/>
      <c r="AG51" s="375"/>
      <c r="AH51" s="375"/>
      <c r="AI51" s="375"/>
      <c r="AJ51" s="375"/>
      <c r="AK51" s="375"/>
      <c r="AL51" s="375"/>
      <c r="AM51" s="375"/>
      <c r="AN51" s="375"/>
      <c r="AO51" s="375"/>
      <c r="AP51" s="375"/>
      <c r="AQ51" s="375"/>
      <c r="AR51" s="375"/>
      <c r="AS51" s="375"/>
      <c r="AT51" s="375"/>
      <c r="AU51" s="375"/>
      <c r="AV51" s="375"/>
      <c r="AW51" s="37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375"/>
      <c r="M52" s="343"/>
      <c r="N52" s="344"/>
      <c r="O52" s="348"/>
      <c r="P52" s="346"/>
      <c r="Q52" s="347"/>
      <c r="R52" s="346"/>
      <c r="S52" s="347"/>
      <c r="T52" s="346"/>
      <c r="U52" s="347"/>
      <c r="V52" s="346"/>
      <c r="W52" s="348"/>
      <c r="X52" s="350"/>
      <c r="Y52" s="349"/>
      <c r="Z52" s="350"/>
      <c r="AA52" s="349"/>
      <c r="AB52" s="350"/>
      <c r="AC52" s="342"/>
      <c r="AD52" s="375"/>
      <c r="AE52" s="375"/>
      <c r="AF52" s="375"/>
      <c r="AG52" s="375"/>
      <c r="AH52" s="375"/>
      <c r="AI52" s="375"/>
      <c r="AJ52" s="375"/>
      <c r="AK52" s="375"/>
      <c r="AL52" s="375"/>
      <c r="AM52" s="375"/>
      <c r="AN52" s="375"/>
      <c r="AO52" s="375"/>
      <c r="AP52" s="375"/>
      <c r="AQ52" s="375"/>
      <c r="AR52" s="375"/>
      <c r="AS52" s="375"/>
      <c r="AT52" s="375"/>
      <c r="AU52" s="375"/>
      <c r="AV52" s="375"/>
      <c r="AW52" s="37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5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375"/>
      <c r="M53" s="351"/>
      <c r="N53" s="360"/>
      <c r="O53" s="345"/>
      <c r="P53" s="346"/>
      <c r="Q53" s="347"/>
      <c r="R53" s="353"/>
      <c r="S53" s="347"/>
      <c r="T53" s="346"/>
      <c r="U53" s="347"/>
      <c r="V53" s="353"/>
      <c r="W53" s="348"/>
      <c r="X53" s="354"/>
      <c r="Y53" s="349"/>
      <c r="Z53" s="354"/>
      <c r="AA53" s="349"/>
      <c r="AB53" s="354"/>
      <c r="AC53" s="342"/>
      <c r="AD53" s="375"/>
      <c r="AE53" s="375"/>
      <c r="AF53" s="375"/>
      <c r="AG53" s="375"/>
      <c r="AH53" s="375"/>
      <c r="AI53" s="375"/>
      <c r="AJ53" s="375"/>
      <c r="AK53" s="375"/>
      <c r="AL53" s="375"/>
      <c r="AM53" s="375"/>
      <c r="AN53" s="375"/>
      <c r="AO53" s="375"/>
      <c r="AP53" s="375"/>
      <c r="AQ53" s="375"/>
      <c r="AR53" s="375"/>
      <c r="AS53" s="375"/>
      <c r="AT53" s="375"/>
      <c r="AU53" s="375"/>
      <c r="AV53" s="375"/>
      <c r="AW53" s="37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375"/>
      <c r="M54" s="355"/>
      <c r="N54" s="356"/>
      <c r="O54" s="357"/>
      <c r="P54" s="338"/>
      <c r="Q54" s="358"/>
      <c r="R54" s="338"/>
      <c r="S54" s="358"/>
      <c r="T54" s="338"/>
      <c r="U54" s="359"/>
      <c r="V54" s="338"/>
      <c r="W54" s="348"/>
      <c r="X54" s="350"/>
      <c r="Y54" s="349"/>
      <c r="Z54" s="350"/>
      <c r="AA54" s="349"/>
      <c r="AB54" s="350"/>
      <c r="AC54" s="342"/>
      <c r="AD54" s="375"/>
      <c r="AE54" s="375"/>
      <c r="AF54" s="375"/>
      <c r="AG54" s="375"/>
      <c r="AH54" s="375"/>
      <c r="AI54" s="375"/>
      <c r="AJ54" s="375"/>
      <c r="AK54" s="375"/>
      <c r="AL54" s="375"/>
      <c r="AM54" s="375"/>
      <c r="AN54" s="375"/>
      <c r="AO54" s="375"/>
      <c r="AP54" s="375"/>
      <c r="AQ54" s="375"/>
      <c r="AR54" s="375"/>
      <c r="AS54" s="375"/>
      <c r="AT54" s="375"/>
      <c r="AU54" s="375"/>
      <c r="AV54" s="375"/>
      <c r="AW54" s="37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375"/>
      <c r="M55" s="455"/>
      <c r="N55" s="455"/>
      <c r="O55" s="355"/>
      <c r="P55" s="353"/>
      <c r="Q55" s="347"/>
      <c r="R55" s="353"/>
      <c r="S55" s="347"/>
      <c r="T55" s="353"/>
      <c r="U55" s="347"/>
      <c r="V55" s="353"/>
      <c r="W55" s="359"/>
      <c r="X55" s="354"/>
      <c r="Y55" s="349"/>
      <c r="Z55" s="354"/>
      <c r="AA55" s="349"/>
      <c r="AB55" s="354"/>
      <c r="AC55" s="342"/>
      <c r="AD55" s="375"/>
      <c r="AE55" s="375"/>
      <c r="AF55" s="375"/>
      <c r="AG55" s="375"/>
      <c r="AH55" s="375"/>
      <c r="AI55" s="375"/>
      <c r="AJ55" s="375"/>
      <c r="AK55" s="375"/>
      <c r="AL55" s="375"/>
      <c r="AM55" s="375"/>
      <c r="AN55" s="375"/>
      <c r="AO55" s="375"/>
      <c r="AP55" s="375"/>
      <c r="AQ55" s="375"/>
      <c r="AR55" s="375"/>
      <c r="AS55" s="375"/>
      <c r="AT55" s="375"/>
      <c r="AU55" s="375"/>
      <c r="AV55" s="375"/>
      <c r="AW55" s="37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375"/>
      <c r="M56" s="360"/>
      <c r="N56" s="360"/>
      <c r="O56" s="355"/>
      <c r="P56" s="353"/>
      <c r="Q56" s="347"/>
      <c r="R56" s="353"/>
      <c r="S56" s="347"/>
      <c r="T56" s="353"/>
      <c r="U56" s="347"/>
      <c r="V56" s="353"/>
      <c r="W56" s="359"/>
      <c r="X56" s="354"/>
      <c r="Y56" s="349"/>
      <c r="Z56" s="354"/>
      <c r="AA56" s="349"/>
      <c r="AB56" s="354"/>
      <c r="AC56" s="342"/>
      <c r="AD56" s="375"/>
      <c r="AE56" s="375"/>
      <c r="AF56" s="375"/>
      <c r="AG56" s="375"/>
      <c r="AH56" s="375"/>
      <c r="AI56" s="375"/>
      <c r="AJ56" s="375"/>
      <c r="AK56" s="375"/>
      <c r="AL56" s="375"/>
      <c r="AM56" s="375"/>
      <c r="AN56" s="375"/>
      <c r="AO56" s="375"/>
      <c r="AP56" s="375"/>
      <c r="AQ56" s="375"/>
      <c r="AR56" s="375"/>
      <c r="AS56" s="375"/>
      <c r="AT56" s="375"/>
      <c r="AU56" s="375"/>
      <c r="AV56" s="375"/>
      <c r="AW56" s="37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375"/>
      <c r="M57" s="455"/>
      <c r="N57" s="455"/>
      <c r="O57" s="355"/>
      <c r="P57" s="353"/>
      <c r="Q57" s="347"/>
      <c r="R57" s="353"/>
      <c r="S57" s="347"/>
      <c r="T57" s="353"/>
      <c r="U57" s="347"/>
      <c r="V57" s="346"/>
      <c r="W57" s="359"/>
      <c r="X57" s="354"/>
      <c r="Y57" s="349"/>
      <c r="Z57" s="354"/>
      <c r="AA57" s="349"/>
      <c r="AB57" s="354"/>
      <c r="AC57" s="342"/>
      <c r="AD57" s="375"/>
      <c r="AE57" s="375"/>
      <c r="AF57" s="375"/>
      <c r="AG57" s="375"/>
      <c r="AH57" s="375"/>
      <c r="AI57" s="375"/>
      <c r="AJ57" s="375"/>
      <c r="AK57" s="375"/>
      <c r="AL57" s="375"/>
      <c r="AM57" s="375"/>
      <c r="AN57" s="375"/>
      <c r="AO57" s="375"/>
      <c r="AP57" s="375"/>
      <c r="AQ57" s="375"/>
      <c r="AR57" s="375"/>
      <c r="AS57" s="375"/>
      <c r="AT57" s="375"/>
      <c r="AU57" s="375"/>
      <c r="AV57" s="375"/>
      <c r="AW57" s="37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375"/>
      <c r="M58" s="343"/>
      <c r="N58" s="344"/>
      <c r="O58" s="345"/>
      <c r="P58" s="346"/>
      <c r="Q58" s="347"/>
      <c r="R58" s="346"/>
      <c r="S58" s="347"/>
      <c r="T58" s="346"/>
      <c r="U58" s="347"/>
      <c r="V58" s="346"/>
      <c r="W58" s="348"/>
      <c r="X58" s="350"/>
      <c r="Y58" s="349"/>
      <c r="Z58" s="350"/>
      <c r="AA58" s="349"/>
      <c r="AB58" s="350"/>
      <c r="AC58" s="342"/>
      <c r="AD58" s="375"/>
      <c r="AE58" s="375"/>
      <c r="AF58" s="375"/>
      <c r="AG58" s="375"/>
      <c r="AH58" s="375"/>
      <c r="AI58" s="375"/>
      <c r="AJ58" s="375"/>
      <c r="AK58" s="375"/>
      <c r="AL58" s="375"/>
      <c r="AM58" s="375"/>
      <c r="AN58" s="375"/>
      <c r="AO58" s="375"/>
      <c r="AP58" s="375"/>
      <c r="AQ58" s="375"/>
      <c r="AR58" s="375"/>
      <c r="AS58" s="375"/>
      <c r="AT58" s="375"/>
      <c r="AU58" s="375"/>
      <c r="AV58" s="375"/>
      <c r="AW58" s="37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18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375"/>
      <c r="M59" s="343"/>
      <c r="N59" s="344"/>
      <c r="O59" s="345"/>
      <c r="P59" s="346"/>
      <c r="Q59" s="347"/>
      <c r="R59" s="346"/>
      <c r="S59" s="347"/>
      <c r="T59" s="346"/>
      <c r="U59" s="347"/>
      <c r="V59" s="346"/>
      <c r="W59" s="348"/>
      <c r="X59" s="350"/>
      <c r="Y59" s="349"/>
      <c r="Z59" s="350"/>
      <c r="AA59" s="349"/>
      <c r="AB59" s="350"/>
      <c r="AC59" s="342"/>
      <c r="AD59" s="375"/>
      <c r="AE59" s="375"/>
      <c r="AF59" s="375"/>
      <c r="AG59" s="375"/>
      <c r="AH59" s="375"/>
      <c r="AI59" s="375"/>
      <c r="AJ59" s="375"/>
      <c r="AK59" s="375"/>
      <c r="AL59" s="375"/>
      <c r="AM59" s="375"/>
      <c r="AN59" s="375"/>
      <c r="AO59" s="375"/>
      <c r="AP59" s="375"/>
      <c r="AQ59" s="375"/>
      <c r="AR59" s="375"/>
      <c r="AS59" s="375"/>
      <c r="AT59" s="375"/>
      <c r="AU59" s="375"/>
      <c r="AV59" s="375"/>
      <c r="AW59" s="37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 ht="33" customHeight="1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375"/>
      <c r="M60" s="343"/>
      <c r="N60" s="344"/>
      <c r="O60" s="345"/>
      <c r="P60" s="346"/>
      <c r="Q60" s="347"/>
      <c r="R60" s="346"/>
      <c r="S60" s="347"/>
      <c r="T60" s="346"/>
      <c r="U60" s="347"/>
      <c r="V60" s="346"/>
      <c r="W60" s="348"/>
      <c r="X60" s="350"/>
      <c r="Y60" s="349"/>
      <c r="Z60" s="350"/>
      <c r="AA60" s="349"/>
      <c r="AB60" s="350"/>
      <c r="AC60" s="342"/>
      <c r="AD60" s="375"/>
      <c r="AE60" s="375"/>
      <c r="AF60" s="375"/>
      <c r="AG60" s="375"/>
      <c r="AH60" s="375"/>
      <c r="AI60" s="375"/>
      <c r="AJ60" s="375"/>
      <c r="AK60" s="375"/>
      <c r="AL60" s="375"/>
      <c r="AM60" s="375"/>
      <c r="AN60" s="375"/>
      <c r="AO60" s="375"/>
      <c r="AP60" s="375"/>
      <c r="AQ60" s="375"/>
      <c r="AR60" s="375"/>
      <c r="AS60" s="375"/>
      <c r="AT60" s="375"/>
      <c r="AU60" s="375"/>
      <c r="AV60" s="375"/>
      <c r="AW60" s="37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375"/>
      <c r="M61" s="343"/>
      <c r="N61" s="352"/>
      <c r="O61" s="345"/>
      <c r="P61" s="346"/>
      <c r="Q61" s="347"/>
      <c r="R61" s="346"/>
      <c r="S61" s="347"/>
      <c r="T61" s="346"/>
      <c r="U61" s="347"/>
      <c r="V61" s="353"/>
      <c r="W61" s="348"/>
      <c r="X61" s="354"/>
      <c r="Y61" s="349"/>
      <c r="Z61" s="354"/>
      <c r="AA61" s="349"/>
      <c r="AB61" s="354"/>
      <c r="AC61" s="342"/>
      <c r="AD61" s="375"/>
      <c r="AE61" s="375"/>
      <c r="AF61" s="375"/>
      <c r="AG61" s="375"/>
      <c r="AH61" s="375"/>
      <c r="AI61" s="375"/>
      <c r="AJ61" s="375"/>
      <c r="AK61" s="375"/>
      <c r="AL61" s="375"/>
      <c r="AM61" s="375"/>
      <c r="AN61" s="375"/>
      <c r="AO61" s="375"/>
      <c r="AP61" s="375"/>
      <c r="AQ61" s="375"/>
      <c r="AR61" s="375"/>
      <c r="AS61" s="375"/>
      <c r="AT61" s="375"/>
      <c r="AU61" s="375"/>
      <c r="AV61" s="375"/>
      <c r="AW61" s="37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375"/>
      <c r="M62" s="343"/>
      <c r="N62" s="352"/>
      <c r="O62" s="345"/>
      <c r="P62" s="346"/>
      <c r="Q62" s="347"/>
      <c r="R62" s="346"/>
      <c r="S62" s="347"/>
      <c r="T62" s="346"/>
      <c r="U62" s="347"/>
      <c r="V62" s="353"/>
      <c r="W62" s="348"/>
      <c r="X62" s="350"/>
      <c r="Y62" s="349"/>
      <c r="Z62" s="350"/>
      <c r="AA62" s="349"/>
      <c r="AB62" s="350"/>
      <c r="AC62" s="342"/>
      <c r="AD62" s="375"/>
      <c r="AE62" s="375"/>
      <c r="AF62" s="375"/>
      <c r="AG62" s="375"/>
      <c r="AH62" s="375"/>
      <c r="AI62" s="375"/>
      <c r="AJ62" s="375"/>
      <c r="AK62" s="375"/>
      <c r="AL62" s="375"/>
      <c r="AM62" s="375"/>
      <c r="AN62" s="375"/>
      <c r="AO62" s="375"/>
      <c r="AP62" s="375"/>
      <c r="AQ62" s="375"/>
      <c r="AR62" s="375"/>
      <c r="AS62" s="375"/>
      <c r="AT62" s="375"/>
      <c r="AU62" s="375"/>
      <c r="AV62" s="375"/>
      <c r="AW62" s="37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375"/>
      <c r="M63" s="455"/>
      <c r="N63" s="455"/>
      <c r="O63" s="355"/>
      <c r="P63" s="353"/>
      <c r="Q63" s="347"/>
      <c r="R63" s="353"/>
      <c r="S63" s="347"/>
      <c r="T63" s="353"/>
      <c r="U63" s="347"/>
      <c r="V63" s="353"/>
      <c r="W63" s="359"/>
      <c r="X63" s="354"/>
      <c r="Y63" s="349"/>
      <c r="Z63" s="354"/>
      <c r="AA63" s="349"/>
      <c r="AB63" s="354"/>
      <c r="AC63" s="342"/>
      <c r="AD63" s="375"/>
      <c r="AE63" s="375"/>
      <c r="AF63" s="375"/>
      <c r="AG63" s="375"/>
      <c r="AH63" s="375"/>
      <c r="AI63" s="375"/>
      <c r="AJ63" s="375"/>
      <c r="AK63" s="375"/>
      <c r="AL63" s="375"/>
      <c r="AM63" s="375"/>
      <c r="AN63" s="375"/>
      <c r="AO63" s="375"/>
      <c r="AP63" s="375"/>
      <c r="AQ63" s="375"/>
      <c r="AR63" s="375"/>
      <c r="AS63" s="375"/>
      <c r="AT63" s="375"/>
      <c r="AU63" s="375"/>
      <c r="AV63" s="375"/>
      <c r="AW63" s="37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375"/>
      <c r="M64" s="453"/>
      <c r="N64" s="453"/>
      <c r="O64" s="453"/>
      <c r="P64" s="453"/>
      <c r="Q64" s="453"/>
      <c r="R64" s="453"/>
      <c r="S64" s="453"/>
      <c r="T64" s="453"/>
      <c r="U64" s="453"/>
      <c r="V64" s="453"/>
      <c r="W64" s="453"/>
      <c r="X64" s="453"/>
      <c r="Y64" s="453"/>
      <c r="Z64" s="453"/>
      <c r="AA64" s="453"/>
      <c r="AB64" s="453"/>
      <c r="AC64" s="342"/>
      <c r="AD64" s="375"/>
      <c r="AE64" s="375"/>
      <c r="AF64" s="375"/>
      <c r="AG64" s="375"/>
      <c r="AH64" s="375"/>
      <c r="AI64" s="375"/>
      <c r="AJ64" s="375"/>
      <c r="AK64" s="375"/>
      <c r="AL64" s="375"/>
      <c r="AM64" s="375"/>
      <c r="AN64" s="375"/>
      <c r="AO64" s="375"/>
      <c r="AP64" s="375"/>
      <c r="AQ64" s="375"/>
      <c r="AR64" s="375"/>
      <c r="AS64" s="375"/>
      <c r="AT64" s="375"/>
      <c r="AU64" s="375"/>
      <c r="AV64" s="375"/>
      <c r="AW64" s="37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375"/>
      <c r="M65" s="342"/>
      <c r="N65" s="337"/>
      <c r="O65" s="337"/>
      <c r="P65" s="342"/>
      <c r="Q65" s="342"/>
      <c r="R65" s="342"/>
      <c r="S65" s="342"/>
      <c r="T65" s="342"/>
      <c r="U65" s="342"/>
      <c r="V65" s="370"/>
      <c r="W65" s="370"/>
      <c r="X65" s="371"/>
      <c r="Y65" s="342"/>
      <c r="Z65" s="371"/>
      <c r="AA65" s="342"/>
      <c r="AB65" s="342"/>
      <c r="AC65" s="342"/>
      <c r="AD65" s="375"/>
      <c r="AE65" s="375"/>
      <c r="AF65" s="375"/>
      <c r="AG65" s="375"/>
      <c r="AH65" s="375"/>
      <c r="AI65" s="375"/>
      <c r="AJ65" s="375"/>
      <c r="AK65" s="375"/>
      <c r="AL65" s="375"/>
      <c r="AM65" s="375"/>
      <c r="AN65" s="375"/>
      <c r="AO65" s="375"/>
      <c r="AP65" s="375"/>
      <c r="AQ65" s="375"/>
      <c r="AR65" s="375"/>
      <c r="AS65" s="375"/>
      <c r="AT65" s="375"/>
      <c r="AU65" s="375"/>
      <c r="AV65" s="375"/>
      <c r="AW65" s="37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375"/>
      <c r="M66" s="342"/>
      <c r="N66" s="337"/>
      <c r="O66" s="337"/>
      <c r="P66" s="370"/>
      <c r="Q66" s="370"/>
      <c r="R66" s="370"/>
      <c r="S66" s="370"/>
      <c r="T66" s="370"/>
      <c r="U66" s="370"/>
      <c r="V66" s="370"/>
      <c r="W66" s="370"/>
      <c r="X66" s="371"/>
      <c r="Y66" s="342"/>
      <c r="Z66" s="371"/>
      <c r="AA66" s="342"/>
      <c r="AB66" s="342"/>
      <c r="AC66" s="342"/>
      <c r="AD66" s="375"/>
      <c r="AE66" s="375"/>
      <c r="AF66" s="375"/>
      <c r="AG66" s="375"/>
      <c r="AH66" s="375"/>
      <c r="AI66" s="375"/>
      <c r="AJ66" s="375"/>
      <c r="AK66" s="375"/>
      <c r="AL66" s="375"/>
      <c r="AM66" s="375"/>
      <c r="AN66" s="375"/>
      <c r="AO66" s="375"/>
      <c r="AP66" s="375"/>
      <c r="AQ66" s="375"/>
      <c r="AR66" s="375"/>
      <c r="AS66" s="375"/>
      <c r="AT66" s="375"/>
      <c r="AU66" s="375"/>
      <c r="AV66" s="375"/>
      <c r="AW66" s="37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375"/>
      <c r="M67" s="375"/>
      <c r="N67" s="375"/>
      <c r="O67" s="375"/>
      <c r="P67" s="375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5"/>
      <c r="AB67" s="375"/>
      <c r="AC67" s="375"/>
      <c r="AD67" s="375"/>
      <c r="AE67" s="375"/>
      <c r="AF67" s="375"/>
      <c r="AG67" s="375"/>
      <c r="AH67" s="375"/>
      <c r="AI67" s="375"/>
      <c r="AJ67" s="375"/>
      <c r="AK67" s="375"/>
      <c r="AL67" s="375"/>
      <c r="AM67" s="375"/>
      <c r="AN67" s="375"/>
      <c r="AO67" s="375"/>
      <c r="AP67" s="375"/>
      <c r="AQ67" s="375"/>
      <c r="AR67" s="375"/>
      <c r="AS67" s="375"/>
      <c r="AT67" s="375"/>
      <c r="AU67" s="375"/>
      <c r="AV67" s="375"/>
      <c r="AW67" s="37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375"/>
      <c r="AB68" s="375"/>
      <c r="AC68" s="375"/>
      <c r="AD68" s="375"/>
      <c r="AE68" s="375"/>
      <c r="AF68" s="375"/>
      <c r="AG68" s="375"/>
      <c r="AH68" s="375"/>
      <c r="AI68" s="375"/>
      <c r="AJ68" s="375"/>
      <c r="AK68" s="375"/>
      <c r="AL68" s="375"/>
      <c r="AM68" s="375"/>
      <c r="AN68" s="375"/>
      <c r="AO68" s="375"/>
      <c r="AP68" s="375"/>
      <c r="AQ68" s="375"/>
      <c r="AR68" s="375"/>
      <c r="AS68" s="375"/>
      <c r="AT68" s="375"/>
      <c r="AU68" s="375"/>
      <c r="AV68" s="375"/>
      <c r="AW68" s="37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375"/>
      <c r="M69" s="375"/>
      <c r="N69" s="375"/>
      <c r="O69" s="375"/>
      <c r="P69" s="375"/>
      <c r="Q69" s="375"/>
      <c r="R69" s="375"/>
      <c r="S69" s="375"/>
      <c r="T69" s="375"/>
      <c r="U69" s="375"/>
      <c r="V69" s="375"/>
      <c r="W69" s="375"/>
      <c r="X69" s="375"/>
      <c r="Y69" s="375"/>
      <c r="Z69" s="375"/>
      <c r="AA69" s="375"/>
      <c r="AB69" s="375"/>
      <c r="AC69" s="375"/>
      <c r="AD69" s="375"/>
      <c r="AE69" s="375"/>
      <c r="AF69" s="375"/>
      <c r="AG69" s="375"/>
      <c r="AH69" s="375"/>
      <c r="AI69" s="375"/>
      <c r="AJ69" s="375"/>
      <c r="AK69" s="375"/>
      <c r="AL69" s="375"/>
      <c r="AM69" s="375"/>
      <c r="AN69" s="375"/>
      <c r="AO69" s="375"/>
      <c r="AP69" s="375"/>
      <c r="AQ69" s="375"/>
      <c r="AR69" s="375"/>
      <c r="AS69" s="375"/>
      <c r="AT69" s="375"/>
      <c r="AU69" s="375"/>
      <c r="AV69" s="375"/>
      <c r="AW69" s="37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375"/>
      <c r="M70" s="375"/>
      <c r="N70" s="375"/>
      <c r="O70" s="375"/>
      <c r="P70" s="375"/>
      <c r="Q70" s="375"/>
      <c r="R70" s="375"/>
      <c r="S70" s="375"/>
      <c r="T70" s="375"/>
      <c r="U70" s="375"/>
      <c r="V70" s="375"/>
      <c r="W70" s="375"/>
      <c r="X70" s="375"/>
      <c r="Y70" s="375"/>
      <c r="Z70" s="375"/>
      <c r="AA70" s="375"/>
      <c r="AB70" s="375"/>
      <c r="AC70" s="375"/>
      <c r="AD70" s="375"/>
      <c r="AE70" s="375"/>
      <c r="AF70" s="375"/>
      <c r="AG70" s="375"/>
      <c r="AH70" s="375"/>
      <c r="AI70" s="375"/>
      <c r="AJ70" s="375"/>
      <c r="AK70" s="375"/>
      <c r="AL70" s="375"/>
      <c r="AM70" s="375"/>
      <c r="AN70" s="375"/>
      <c r="AO70" s="375"/>
      <c r="AP70" s="375"/>
      <c r="AQ70" s="375"/>
      <c r="AR70" s="375"/>
      <c r="AS70" s="375"/>
      <c r="AT70" s="375"/>
      <c r="AU70" s="375"/>
      <c r="AV70" s="375"/>
      <c r="AW70" s="37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375"/>
      <c r="M71" s="375"/>
      <c r="N71" s="375"/>
      <c r="O71" s="375"/>
      <c r="P71" s="375"/>
      <c r="Q71" s="375"/>
      <c r="R71" s="375"/>
      <c r="S71" s="375"/>
      <c r="T71" s="375"/>
      <c r="U71" s="375"/>
      <c r="V71" s="375"/>
      <c r="W71" s="375"/>
      <c r="X71" s="375"/>
      <c r="Y71" s="375"/>
      <c r="Z71" s="375"/>
      <c r="AA71" s="375"/>
      <c r="AB71" s="375"/>
      <c r="AC71" s="375"/>
      <c r="AD71" s="375"/>
      <c r="AE71" s="375"/>
      <c r="AF71" s="375"/>
      <c r="AG71" s="375"/>
      <c r="AH71" s="375"/>
      <c r="AI71" s="375"/>
      <c r="AJ71" s="375"/>
      <c r="AK71" s="375"/>
      <c r="AL71" s="375"/>
      <c r="AM71" s="375"/>
      <c r="AN71" s="375"/>
      <c r="AO71" s="375"/>
      <c r="AP71" s="375"/>
      <c r="AQ71" s="375"/>
      <c r="AR71" s="375"/>
      <c r="AS71" s="375"/>
      <c r="AT71" s="375"/>
      <c r="AU71" s="375"/>
      <c r="AV71" s="375"/>
      <c r="AW71" s="37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375"/>
      <c r="M72" s="375"/>
      <c r="N72" s="375"/>
      <c r="O72" s="375"/>
      <c r="P72" s="375"/>
      <c r="Q72" s="375"/>
      <c r="R72" s="375"/>
      <c r="S72" s="375"/>
      <c r="T72" s="375"/>
      <c r="U72" s="375"/>
      <c r="V72" s="375"/>
      <c r="W72" s="375"/>
      <c r="X72" s="375"/>
      <c r="Y72" s="375"/>
      <c r="Z72" s="375"/>
      <c r="AA72" s="375"/>
      <c r="AB72" s="375"/>
      <c r="AC72" s="375"/>
      <c r="AD72" s="375"/>
      <c r="AE72" s="375"/>
      <c r="AF72" s="375"/>
      <c r="AG72" s="375"/>
      <c r="AH72" s="375"/>
      <c r="AI72" s="375"/>
      <c r="AJ72" s="375"/>
      <c r="AK72" s="375"/>
      <c r="AL72" s="375"/>
      <c r="AM72" s="375"/>
      <c r="AN72" s="375"/>
      <c r="AO72" s="375"/>
      <c r="AP72" s="375"/>
      <c r="AQ72" s="375"/>
      <c r="AR72" s="375"/>
      <c r="AS72" s="375"/>
      <c r="AT72" s="375"/>
      <c r="AU72" s="375"/>
      <c r="AV72" s="375"/>
      <c r="AW72" s="37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375"/>
      <c r="M73" s="375"/>
      <c r="N73" s="375"/>
      <c r="O73" s="375"/>
      <c r="P73" s="375"/>
      <c r="Q73" s="375"/>
      <c r="R73" s="375"/>
      <c r="S73" s="375"/>
      <c r="T73" s="375"/>
      <c r="U73" s="375"/>
      <c r="V73" s="375"/>
      <c r="W73" s="375"/>
      <c r="X73" s="375"/>
      <c r="Y73" s="375"/>
      <c r="Z73" s="375"/>
      <c r="AA73" s="375"/>
      <c r="AB73" s="375"/>
      <c r="AC73" s="375"/>
      <c r="AD73" s="375"/>
      <c r="AE73" s="375"/>
      <c r="AF73" s="375"/>
      <c r="AG73" s="375"/>
      <c r="AH73" s="375"/>
      <c r="AI73" s="375"/>
      <c r="AJ73" s="375"/>
      <c r="AK73" s="375"/>
      <c r="AL73" s="375"/>
      <c r="AM73" s="375"/>
      <c r="AN73" s="375"/>
      <c r="AO73" s="375"/>
      <c r="AP73" s="375"/>
      <c r="AQ73" s="375"/>
      <c r="AR73" s="375"/>
      <c r="AS73" s="375"/>
      <c r="AT73" s="375"/>
      <c r="AU73" s="375"/>
      <c r="AV73" s="375"/>
      <c r="AW73" s="37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375"/>
      <c r="M74" s="375"/>
      <c r="N74" s="375"/>
      <c r="O74" s="375"/>
      <c r="P74" s="375"/>
      <c r="Q74" s="375"/>
      <c r="R74" s="375"/>
      <c r="S74" s="375"/>
      <c r="T74" s="375"/>
      <c r="U74" s="375"/>
      <c r="V74" s="375"/>
      <c r="W74" s="375"/>
      <c r="X74" s="375"/>
      <c r="Y74" s="375"/>
      <c r="Z74" s="375"/>
      <c r="AA74" s="375"/>
      <c r="AB74" s="375"/>
      <c r="AC74" s="375"/>
      <c r="AD74" s="375"/>
      <c r="AE74" s="375"/>
      <c r="AF74" s="375"/>
      <c r="AG74" s="375"/>
      <c r="AH74" s="375"/>
      <c r="AI74" s="375"/>
      <c r="AJ74" s="375"/>
      <c r="AK74" s="375"/>
      <c r="AL74" s="375"/>
      <c r="AM74" s="375"/>
      <c r="AN74" s="375"/>
      <c r="AO74" s="375"/>
      <c r="AP74" s="375"/>
      <c r="AQ74" s="375"/>
      <c r="AR74" s="375"/>
      <c r="AS74" s="375"/>
      <c r="AT74" s="375"/>
      <c r="AU74" s="375"/>
      <c r="AV74" s="375"/>
      <c r="AW74" s="37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375"/>
      <c r="M75" s="375"/>
      <c r="N75" s="375"/>
      <c r="O75" s="375"/>
      <c r="P75" s="375"/>
      <c r="Q75" s="375"/>
      <c r="R75" s="375"/>
      <c r="S75" s="375"/>
      <c r="T75" s="375"/>
      <c r="U75" s="375"/>
      <c r="V75" s="375"/>
      <c r="W75" s="375"/>
      <c r="X75" s="375"/>
      <c r="Y75" s="375"/>
      <c r="Z75" s="375"/>
      <c r="AA75" s="375"/>
      <c r="AB75" s="375"/>
      <c r="AC75" s="375"/>
      <c r="AD75" s="375"/>
      <c r="AE75" s="375"/>
      <c r="AF75" s="375"/>
      <c r="AG75" s="375"/>
      <c r="AH75" s="375"/>
      <c r="AI75" s="375"/>
      <c r="AJ75" s="375"/>
      <c r="AK75" s="375"/>
      <c r="AL75" s="375"/>
      <c r="AM75" s="375"/>
      <c r="AN75" s="375"/>
      <c r="AO75" s="375"/>
      <c r="AP75" s="375"/>
      <c r="AQ75" s="375"/>
      <c r="AR75" s="375"/>
      <c r="AS75" s="375"/>
      <c r="AT75" s="375"/>
      <c r="AU75" s="375"/>
      <c r="AV75" s="375"/>
      <c r="AW75" s="37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375"/>
      <c r="M76" s="375"/>
      <c r="N76" s="375"/>
      <c r="O76" s="375"/>
      <c r="P76" s="375"/>
      <c r="Q76" s="375"/>
      <c r="R76" s="375"/>
      <c r="S76" s="375"/>
      <c r="T76" s="375"/>
      <c r="U76" s="375"/>
      <c r="V76" s="375"/>
      <c r="W76" s="375"/>
      <c r="X76" s="375"/>
      <c r="Y76" s="375"/>
      <c r="Z76" s="375"/>
      <c r="AA76" s="375"/>
      <c r="AB76" s="375"/>
      <c r="AC76" s="375"/>
      <c r="AD76" s="375"/>
      <c r="AE76" s="375"/>
      <c r="AF76" s="375"/>
      <c r="AG76" s="375"/>
      <c r="AH76" s="375"/>
      <c r="AI76" s="375"/>
      <c r="AJ76" s="375"/>
      <c r="AK76" s="375"/>
      <c r="AL76" s="375"/>
      <c r="AM76" s="375"/>
      <c r="AN76" s="375"/>
      <c r="AO76" s="375"/>
      <c r="AP76" s="375"/>
      <c r="AQ76" s="375"/>
      <c r="AR76" s="375"/>
      <c r="AS76" s="375"/>
      <c r="AT76" s="375"/>
      <c r="AU76" s="375"/>
      <c r="AV76" s="375"/>
      <c r="AW76" s="37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375"/>
      <c r="M77" s="375"/>
      <c r="N77" s="375"/>
      <c r="O77" s="375"/>
      <c r="P77" s="375"/>
      <c r="Q77" s="375"/>
      <c r="R77" s="375"/>
      <c r="S77" s="375"/>
      <c r="T77" s="375"/>
      <c r="U77" s="375"/>
      <c r="V77" s="375"/>
      <c r="W77" s="375"/>
      <c r="X77" s="375"/>
      <c r="Y77" s="375"/>
      <c r="Z77" s="375"/>
      <c r="AA77" s="375"/>
      <c r="AB77" s="375"/>
      <c r="AC77" s="375"/>
      <c r="AD77" s="375"/>
      <c r="AE77" s="375"/>
      <c r="AF77" s="375"/>
      <c r="AG77" s="375"/>
      <c r="AH77" s="375"/>
      <c r="AI77" s="375"/>
      <c r="AJ77" s="375"/>
      <c r="AK77" s="375"/>
      <c r="AL77" s="375"/>
      <c r="AM77" s="375"/>
      <c r="AN77" s="375"/>
      <c r="AO77" s="375"/>
      <c r="AP77" s="375"/>
      <c r="AQ77" s="375"/>
      <c r="AR77" s="375"/>
      <c r="AS77" s="375"/>
      <c r="AT77" s="375"/>
      <c r="AU77" s="375"/>
      <c r="AV77" s="375"/>
      <c r="AW77" s="37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375"/>
      <c r="M78" s="375"/>
      <c r="N78" s="375"/>
      <c r="O78" s="375"/>
      <c r="P78" s="375"/>
      <c r="Q78" s="375"/>
      <c r="R78" s="375"/>
      <c r="S78" s="375"/>
      <c r="T78" s="375"/>
      <c r="U78" s="375"/>
      <c r="V78" s="375"/>
      <c r="W78" s="375"/>
      <c r="X78" s="375"/>
      <c r="Y78" s="375"/>
      <c r="Z78" s="375"/>
      <c r="AA78" s="375"/>
      <c r="AB78" s="375"/>
      <c r="AC78" s="375"/>
      <c r="AD78" s="375"/>
      <c r="AE78" s="375"/>
      <c r="AF78" s="375"/>
      <c r="AG78" s="375"/>
      <c r="AH78" s="375"/>
      <c r="AI78" s="375"/>
      <c r="AJ78" s="375"/>
      <c r="AK78" s="375"/>
      <c r="AL78" s="375"/>
      <c r="AM78" s="375"/>
      <c r="AN78" s="375"/>
      <c r="AO78" s="375"/>
      <c r="AP78" s="375"/>
      <c r="AQ78" s="375"/>
      <c r="AR78" s="375"/>
      <c r="AS78" s="375"/>
      <c r="AT78" s="375"/>
      <c r="AU78" s="375"/>
      <c r="AV78" s="375"/>
      <c r="AW78" s="37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375"/>
      <c r="M79" s="375"/>
      <c r="N79" s="375"/>
      <c r="O79" s="375"/>
      <c r="P79" s="375"/>
      <c r="Q79" s="375"/>
      <c r="R79" s="375"/>
      <c r="S79" s="375"/>
      <c r="T79" s="375"/>
      <c r="U79" s="375"/>
      <c r="V79" s="375"/>
      <c r="W79" s="375"/>
      <c r="X79" s="375"/>
      <c r="Y79" s="375"/>
      <c r="Z79" s="375"/>
      <c r="AA79" s="375"/>
      <c r="AB79" s="375"/>
      <c r="AC79" s="375"/>
      <c r="AD79" s="375"/>
      <c r="AE79" s="375"/>
      <c r="AF79" s="375"/>
      <c r="AG79" s="375"/>
      <c r="AH79" s="375"/>
      <c r="AI79" s="375"/>
      <c r="AJ79" s="375"/>
      <c r="AK79" s="375"/>
      <c r="AL79" s="375"/>
      <c r="AM79" s="375"/>
      <c r="AN79" s="375"/>
      <c r="AO79" s="375"/>
      <c r="AP79" s="375"/>
      <c r="AQ79" s="375"/>
      <c r="AR79" s="375"/>
      <c r="AS79" s="375"/>
      <c r="AT79" s="375"/>
      <c r="AU79" s="375"/>
      <c r="AV79" s="375"/>
      <c r="AW79" s="37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375"/>
      <c r="M80" s="375"/>
      <c r="N80" s="375"/>
      <c r="O80" s="375"/>
      <c r="P80" s="375"/>
      <c r="Q80" s="375"/>
      <c r="R80" s="375"/>
      <c r="S80" s="375"/>
      <c r="T80" s="375"/>
      <c r="U80" s="375"/>
      <c r="V80" s="375"/>
      <c r="W80" s="375"/>
      <c r="X80" s="375"/>
      <c r="Y80" s="375"/>
      <c r="Z80" s="375"/>
      <c r="AA80" s="375"/>
      <c r="AB80" s="375"/>
      <c r="AC80" s="375"/>
      <c r="AD80" s="375"/>
      <c r="AE80" s="375"/>
      <c r="AF80" s="375"/>
      <c r="AG80" s="375"/>
      <c r="AH80" s="375"/>
      <c r="AI80" s="375"/>
      <c r="AJ80" s="375"/>
      <c r="AK80" s="375"/>
      <c r="AL80" s="375"/>
      <c r="AM80" s="375"/>
      <c r="AN80" s="375"/>
      <c r="AO80" s="375"/>
      <c r="AP80" s="375"/>
      <c r="AQ80" s="375"/>
      <c r="AR80" s="375"/>
      <c r="AS80" s="375"/>
      <c r="AT80" s="375"/>
      <c r="AU80" s="375"/>
      <c r="AV80" s="375"/>
      <c r="AW80" s="37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375"/>
      <c r="M81" s="375"/>
      <c r="N81" s="375"/>
      <c r="O81" s="375"/>
      <c r="P81" s="375"/>
      <c r="Q81" s="375"/>
      <c r="R81" s="375"/>
      <c r="S81" s="375"/>
      <c r="T81" s="375"/>
      <c r="U81" s="375"/>
      <c r="V81" s="375"/>
      <c r="W81" s="375"/>
      <c r="X81" s="375"/>
      <c r="Y81" s="375"/>
      <c r="Z81" s="375"/>
      <c r="AA81" s="375"/>
      <c r="AB81" s="375"/>
      <c r="AC81" s="375"/>
      <c r="AD81" s="375"/>
      <c r="AE81" s="375"/>
      <c r="AF81" s="375"/>
      <c r="AG81" s="375"/>
      <c r="AH81" s="375"/>
      <c r="AI81" s="375"/>
      <c r="AJ81" s="375"/>
      <c r="AK81" s="375"/>
      <c r="AL81" s="375"/>
      <c r="AM81" s="375"/>
      <c r="AN81" s="375"/>
      <c r="AO81" s="375"/>
      <c r="AP81" s="375"/>
      <c r="AQ81" s="375"/>
      <c r="AR81" s="375"/>
      <c r="AS81" s="375"/>
      <c r="AT81" s="375"/>
      <c r="AU81" s="375"/>
      <c r="AV81" s="375"/>
      <c r="AW81" s="37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375"/>
      <c r="M82" s="375"/>
      <c r="N82" s="375"/>
      <c r="O82" s="375"/>
      <c r="P82" s="375"/>
      <c r="Q82" s="375"/>
      <c r="R82" s="375"/>
      <c r="S82" s="375"/>
      <c r="T82" s="375"/>
      <c r="U82" s="375"/>
      <c r="V82" s="375"/>
      <c r="W82" s="375"/>
      <c r="X82" s="375"/>
      <c r="Y82" s="375"/>
      <c r="Z82" s="375"/>
      <c r="AA82" s="375"/>
      <c r="AB82" s="375"/>
      <c r="AC82" s="375"/>
      <c r="AD82" s="375"/>
      <c r="AE82" s="375"/>
      <c r="AF82" s="375"/>
      <c r="AG82" s="375"/>
      <c r="AH82" s="375"/>
      <c r="AI82" s="375"/>
      <c r="AJ82" s="375"/>
      <c r="AK82" s="375"/>
      <c r="AL82" s="375"/>
      <c r="AM82" s="375"/>
      <c r="AN82" s="375"/>
      <c r="AO82" s="375"/>
      <c r="AP82" s="375"/>
      <c r="AQ82" s="375"/>
      <c r="AR82" s="375"/>
      <c r="AS82" s="375"/>
      <c r="AT82" s="375"/>
      <c r="AU82" s="375"/>
      <c r="AV82" s="375"/>
      <c r="AW82" s="37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375"/>
      <c r="M83" s="375"/>
      <c r="N83" s="375"/>
      <c r="O83" s="375"/>
      <c r="P83" s="375"/>
      <c r="Q83" s="375"/>
      <c r="R83" s="375"/>
      <c r="S83" s="375"/>
      <c r="T83" s="375"/>
      <c r="U83" s="375"/>
      <c r="V83" s="375"/>
      <c r="W83" s="375"/>
      <c r="X83" s="375"/>
      <c r="Y83" s="375"/>
      <c r="Z83" s="375"/>
      <c r="AA83" s="375"/>
      <c r="AB83" s="375"/>
      <c r="AC83" s="375"/>
      <c r="AD83" s="375"/>
      <c r="AE83" s="375"/>
      <c r="AF83" s="375"/>
      <c r="AG83" s="375"/>
      <c r="AH83" s="375"/>
      <c r="AI83" s="375"/>
      <c r="AJ83" s="375"/>
      <c r="AK83" s="375"/>
      <c r="AL83" s="375"/>
      <c r="AM83" s="375"/>
      <c r="AN83" s="375"/>
      <c r="AO83" s="375"/>
      <c r="AP83" s="375"/>
      <c r="AQ83" s="375"/>
      <c r="AR83" s="375"/>
      <c r="AS83" s="375"/>
      <c r="AT83" s="375"/>
      <c r="AU83" s="375"/>
      <c r="AV83" s="375"/>
      <c r="AW83" s="37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375"/>
      <c r="M84" s="375"/>
      <c r="N84" s="375"/>
      <c r="O84" s="375"/>
      <c r="P84" s="375"/>
      <c r="Q84" s="375"/>
      <c r="R84" s="375"/>
      <c r="S84" s="375"/>
      <c r="T84" s="375"/>
      <c r="U84" s="375"/>
      <c r="V84" s="375"/>
      <c r="W84" s="375"/>
      <c r="X84" s="375"/>
      <c r="Y84" s="375"/>
      <c r="Z84" s="375"/>
      <c r="AA84" s="375"/>
      <c r="AB84" s="375"/>
      <c r="AC84" s="375"/>
      <c r="AD84" s="375"/>
      <c r="AE84" s="375"/>
      <c r="AF84" s="375"/>
      <c r="AG84" s="375"/>
      <c r="AH84" s="375"/>
      <c r="AI84" s="375"/>
      <c r="AJ84" s="375"/>
      <c r="AK84" s="375"/>
      <c r="AL84" s="375"/>
      <c r="AM84" s="375"/>
      <c r="AN84" s="375"/>
      <c r="AO84" s="375"/>
      <c r="AP84" s="375"/>
      <c r="AQ84" s="375"/>
      <c r="AR84" s="375"/>
      <c r="AS84" s="375"/>
      <c r="AT84" s="375"/>
      <c r="AU84" s="375"/>
      <c r="AV84" s="375"/>
      <c r="AW84" s="37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375"/>
      <c r="M85" s="375"/>
      <c r="N85" s="375"/>
      <c r="O85" s="375"/>
      <c r="P85" s="375"/>
      <c r="Q85" s="375"/>
      <c r="R85" s="375"/>
      <c r="S85" s="375"/>
      <c r="T85" s="375"/>
      <c r="U85" s="375"/>
      <c r="V85" s="375"/>
      <c r="W85" s="375"/>
      <c r="X85" s="375"/>
      <c r="Y85" s="375"/>
      <c r="Z85" s="375"/>
      <c r="AA85" s="375"/>
      <c r="AB85" s="375"/>
      <c r="AC85" s="375"/>
      <c r="AD85" s="375"/>
      <c r="AE85" s="375"/>
      <c r="AF85" s="375"/>
      <c r="AG85" s="375"/>
      <c r="AH85" s="375"/>
      <c r="AI85" s="375"/>
      <c r="AJ85" s="375"/>
      <c r="AK85" s="375"/>
      <c r="AL85" s="375"/>
      <c r="AM85" s="375"/>
      <c r="AN85" s="375"/>
      <c r="AO85" s="375"/>
      <c r="AP85" s="375"/>
      <c r="AQ85" s="375"/>
      <c r="AR85" s="375"/>
      <c r="AS85" s="375"/>
      <c r="AT85" s="375"/>
      <c r="AU85" s="375"/>
      <c r="AV85" s="375"/>
      <c r="AW85" s="37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375"/>
      <c r="M86" s="375"/>
      <c r="N86" s="375"/>
      <c r="O86" s="375"/>
      <c r="P86" s="375"/>
      <c r="Q86" s="375"/>
      <c r="R86" s="375"/>
      <c r="S86" s="375"/>
      <c r="T86" s="375"/>
      <c r="U86" s="375"/>
      <c r="V86" s="375"/>
      <c r="W86" s="375"/>
      <c r="X86" s="375"/>
      <c r="Y86" s="375"/>
      <c r="Z86" s="375"/>
      <c r="AA86" s="375"/>
      <c r="AB86" s="375"/>
      <c r="AC86" s="375"/>
      <c r="AD86" s="375"/>
      <c r="AE86" s="375"/>
      <c r="AF86" s="375"/>
      <c r="AG86" s="375"/>
      <c r="AH86" s="375"/>
      <c r="AI86" s="375"/>
      <c r="AJ86" s="375"/>
      <c r="AK86" s="375"/>
      <c r="AL86" s="375"/>
      <c r="AM86" s="375"/>
      <c r="AN86" s="375"/>
      <c r="AO86" s="375"/>
      <c r="AP86" s="375"/>
      <c r="AQ86" s="375"/>
      <c r="AR86" s="375"/>
      <c r="AS86" s="375"/>
      <c r="AT86" s="375"/>
      <c r="AU86" s="375"/>
      <c r="AV86" s="375"/>
      <c r="AW86" s="37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375"/>
      <c r="M87" s="375"/>
      <c r="N87" s="375"/>
      <c r="O87" s="375"/>
      <c r="P87" s="375"/>
      <c r="Q87" s="375"/>
      <c r="R87" s="375"/>
      <c r="S87" s="375"/>
      <c r="T87" s="375"/>
      <c r="U87" s="375"/>
      <c r="V87" s="375"/>
      <c r="W87" s="375"/>
      <c r="X87" s="375"/>
      <c r="Y87" s="375"/>
      <c r="Z87" s="375"/>
      <c r="AA87" s="375"/>
      <c r="AB87" s="375"/>
      <c r="AC87" s="375"/>
      <c r="AD87" s="375"/>
      <c r="AE87" s="375"/>
      <c r="AF87" s="375"/>
      <c r="AG87" s="375"/>
      <c r="AH87" s="375"/>
      <c r="AI87" s="375"/>
      <c r="AJ87" s="375"/>
      <c r="AK87" s="375"/>
      <c r="AL87" s="375"/>
      <c r="AM87" s="375"/>
      <c r="AN87" s="375"/>
      <c r="AO87" s="375"/>
      <c r="AP87" s="375"/>
      <c r="AQ87" s="375"/>
      <c r="AR87" s="375"/>
      <c r="AS87" s="375"/>
      <c r="AT87" s="375"/>
      <c r="AU87" s="375"/>
      <c r="AV87" s="375"/>
      <c r="AW87" s="37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375"/>
      <c r="M88" s="375"/>
      <c r="N88" s="375"/>
      <c r="O88" s="375"/>
      <c r="P88" s="375"/>
      <c r="Q88" s="375"/>
      <c r="R88" s="375"/>
      <c r="S88" s="375"/>
      <c r="T88" s="375"/>
      <c r="U88" s="375"/>
      <c r="V88" s="375"/>
      <c r="W88" s="375"/>
      <c r="X88" s="375"/>
      <c r="Y88" s="375"/>
      <c r="Z88" s="375"/>
      <c r="AA88" s="375"/>
      <c r="AB88" s="375"/>
      <c r="AC88" s="375"/>
      <c r="AD88" s="375"/>
      <c r="AE88" s="375"/>
      <c r="AF88" s="375"/>
      <c r="AG88" s="375"/>
      <c r="AH88" s="375"/>
      <c r="AI88" s="375"/>
      <c r="AJ88" s="375"/>
      <c r="AK88" s="375"/>
      <c r="AL88" s="375"/>
      <c r="AM88" s="375"/>
      <c r="AN88" s="375"/>
      <c r="AO88" s="375"/>
      <c r="AP88" s="375"/>
      <c r="AQ88" s="375"/>
      <c r="AR88" s="375"/>
      <c r="AS88" s="375"/>
      <c r="AT88" s="375"/>
      <c r="AU88" s="375"/>
      <c r="AV88" s="375"/>
      <c r="AW88" s="37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375"/>
      <c r="M89" s="375"/>
      <c r="N89" s="375"/>
      <c r="O89" s="375"/>
      <c r="P89" s="375"/>
      <c r="Q89" s="375"/>
      <c r="R89" s="375"/>
      <c r="S89" s="375"/>
      <c r="T89" s="375"/>
      <c r="U89" s="375"/>
      <c r="V89" s="375"/>
      <c r="W89" s="375"/>
      <c r="X89" s="375"/>
      <c r="Y89" s="375"/>
      <c r="Z89" s="375"/>
      <c r="AA89" s="375"/>
      <c r="AB89" s="375"/>
      <c r="AC89" s="375"/>
      <c r="AD89" s="375"/>
      <c r="AE89" s="375"/>
      <c r="AF89" s="375"/>
      <c r="AG89" s="375"/>
      <c r="AH89" s="375"/>
      <c r="AI89" s="375"/>
      <c r="AJ89" s="375"/>
      <c r="AK89" s="375"/>
      <c r="AL89" s="375"/>
      <c r="AM89" s="375"/>
      <c r="AN89" s="375"/>
      <c r="AO89" s="375"/>
      <c r="AP89" s="375"/>
      <c r="AQ89" s="375"/>
      <c r="AR89" s="375"/>
      <c r="AS89" s="375"/>
      <c r="AT89" s="375"/>
      <c r="AU89" s="375"/>
      <c r="AV89" s="375"/>
      <c r="AW89" s="37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375"/>
      <c r="M90" s="375"/>
      <c r="N90" s="375"/>
      <c r="O90" s="375"/>
      <c r="P90" s="375"/>
      <c r="Q90" s="375"/>
      <c r="R90" s="375"/>
      <c r="S90" s="375"/>
      <c r="T90" s="375"/>
      <c r="U90" s="375"/>
      <c r="V90" s="375"/>
      <c r="W90" s="375"/>
      <c r="X90" s="375"/>
      <c r="Y90" s="375"/>
      <c r="Z90" s="375"/>
      <c r="AA90" s="375"/>
      <c r="AB90" s="375"/>
      <c r="AC90" s="375"/>
      <c r="AD90" s="375"/>
      <c r="AE90" s="375"/>
      <c r="AF90" s="375"/>
      <c r="AG90" s="375"/>
      <c r="AH90" s="375"/>
      <c r="AI90" s="375"/>
      <c r="AJ90" s="375"/>
      <c r="AK90" s="375"/>
      <c r="AL90" s="375"/>
      <c r="AM90" s="375"/>
      <c r="AN90" s="375"/>
      <c r="AO90" s="375"/>
      <c r="AP90" s="375"/>
      <c r="AQ90" s="375"/>
      <c r="AR90" s="375"/>
      <c r="AS90" s="375"/>
      <c r="AT90" s="375"/>
      <c r="AU90" s="375"/>
      <c r="AV90" s="375"/>
      <c r="AW90" s="37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375"/>
      <c r="M91" s="375"/>
      <c r="N91" s="375"/>
      <c r="O91" s="375"/>
      <c r="P91" s="375"/>
      <c r="Q91" s="375"/>
      <c r="R91" s="375"/>
      <c r="S91" s="375"/>
      <c r="T91" s="375"/>
      <c r="U91" s="375"/>
      <c r="V91" s="375"/>
      <c r="W91" s="375"/>
      <c r="X91" s="375"/>
      <c r="Y91" s="375"/>
      <c r="Z91" s="375"/>
      <c r="AA91" s="375"/>
      <c r="AB91" s="375"/>
      <c r="AC91" s="375"/>
      <c r="AD91" s="375"/>
      <c r="AE91" s="375"/>
      <c r="AF91" s="375"/>
      <c r="AG91" s="375"/>
      <c r="AH91" s="375"/>
      <c r="AI91" s="375"/>
      <c r="AJ91" s="375"/>
      <c r="AK91" s="375"/>
      <c r="AL91" s="375"/>
      <c r="AM91" s="375"/>
      <c r="AN91" s="375"/>
      <c r="AO91" s="375"/>
      <c r="AP91" s="375"/>
      <c r="AQ91" s="375"/>
      <c r="AR91" s="375"/>
      <c r="AS91" s="375"/>
      <c r="AT91" s="375"/>
      <c r="AU91" s="375"/>
      <c r="AV91" s="375"/>
      <c r="AW91" s="37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375"/>
      <c r="M92" s="375"/>
      <c r="N92" s="375"/>
      <c r="O92" s="375"/>
      <c r="P92" s="375"/>
      <c r="Q92" s="375"/>
      <c r="R92" s="375"/>
      <c r="S92" s="375"/>
      <c r="T92" s="375"/>
      <c r="U92" s="375"/>
      <c r="V92" s="375"/>
      <c r="W92" s="375"/>
      <c r="X92" s="375"/>
      <c r="Y92" s="375"/>
      <c r="Z92" s="375"/>
      <c r="AA92" s="375"/>
      <c r="AB92" s="375"/>
      <c r="AC92" s="375"/>
      <c r="AD92" s="375"/>
      <c r="AE92" s="375"/>
      <c r="AF92" s="375"/>
      <c r="AG92" s="375"/>
      <c r="AH92" s="375"/>
      <c r="AI92" s="375"/>
      <c r="AJ92" s="375"/>
      <c r="AK92" s="375"/>
      <c r="AL92" s="375"/>
      <c r="AM92" s="375"/>
      <c r="AN92" s="375"/>
      <c r="AO92" s="375"/>
      <c r="AP92" s="375"/>
      <c r="AQ92" s="375"/>
      <c r="AR92" s="375"/>
      <c r="AS92" s="375"/>
      <c r="AT92" s="375"/>
      <c r="AU92" s="375"/>
      <c r="AV92" s="375"/>
      <c r="AW92" s="37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375"/>
      <c r="M93" s="375"/>
      <c r="N93" s="375"/>
      <c r="O93" s="375"/>
      <c r="P93" s="375"/>
      <c r="Q93" s="375"/>
      <c r="R93" s="375"/>
      <c r="S93" s="375"/>
      <c r="T93" s="375"/>
      <c r="U93" s="375"/>
      <c r="V93" s="375"/>
      <c r="W93" s="375"/>
      <c r="X93" s="375"/>
      <c r="Y93" s="375"/>
      <c r="Z93" s="375"/>
      <c r="AA93" s="375"/>
      <c r="AB93" s="375"/>
      <c r="AC93" s="375"/>
      <c r="AD93" s="375"/>
      <c r="AE93" s="375"/>
      <c r="AF93" s="375"/>
      <c r="AG93" s="375"/>
      <c r="AH93" s="375"/>
      <c r="AI93" s="375"/>
      <c r="AJ93" s="375"/>
      <c r="AK93" s="375"/>
      <c r="AL93" s="375"/>
      <c r="AM93" s="375"/>
      <c r="AN93" s="375"/>
      <c r="AO93" s="375"/>
      <c r="AP93" s="375"/>
      <c r="AQ93" s="375"/>
      <c r="AR93" s="375"/>
      <c r="AS93" s="375"/>
      <c r="AT93" s="375"/>
      <c r="AU93" s="375"/>
      <c r="AV93" s="375"/>
      <c r="AW93" s="37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375"/>
      <c r="M94" s="375"/>
      <c r="N94" s="375"/>
      <c r="O94" s="375"/>
      <c r="P94" s="375"/>
      <c r="Q94" s="375"/>
      <c r="R94" s="375"/>
      <c r="S94" s="375"/>
      <c r="T94" s="375"/>
      <c r="U94" s="375"/>
      <c r="V94" s="375"/>
      <c r="W94" s="375"/>
      <c r="X94" s="375"/>
      <c r="Y94" s="375"/>
      <c r="Z94" s="375"/>
      <c r="AA94" s="375"/>
      <c r="AB94" s="375"/>
      <c r="AC94" s="375"/>
      <c r="AD94" s="375"/>
      <c r="AE94" s="375"/>
      <c r="AF94" s="375"/>
      <c r="AG94" s="375"/>
      <c r="AH94" s="375"/>
      <c r="AI94" s="375"/>
      <c r="AJ94" s="375"/>
      <c r="AK94" s="375"/>
      <c r="AL94" s="375"/>
      <c r="AM94" s="375"/>
      <c r="AN94" s="375"/>
      <c r="AO94" s="375"/>
      <c r="AP94" s="375"/>
      <c r="AQ94" s="375"/>
      <c r="AR94" s="375"/>
      <c r="AS94" s="375"/>
      <c r="AT94" s="375"/>
      <c r="AU94" s="375"/>
      <c r="AV94" s="375"/>
      <c r="AW94" s="37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375"/>
      <c r="M95" s="375"/>
      <c r="N95" s="375"/>
      <c r="O95" s="375"/>
      <c r="P95" s="375"/>
      <c r="Q95" s="375"/>
      <c r="R95" s="375"/>
      <c r="S95" s="375"/>
      <c r="T95" s="375"/>
      <c r="U95" s="375"/>
      <c r="V95" s="375"/>
      <c r="W95" s="375"/>
      <c r="X95" s="375"/>
      <c r="Y95" s="375"/>
      <c r="Z95" s="375"/>
      <c r="AA95" s="375"/>
      <c r="AB95" s="375"/>
      <c r="AC95" s="375"/>
      <c r="AD95" s="375"/>
      <c r="AE95" s="375"/>
      <c r="AF95" s="375"/>
      <c r="AG95" s="375"/>
      <c r="AH95" s="375"/>
      <c r="AI95" s="375"/>
      <c r="AJ95" s="375"/>
      <c r="AK95" s="375"/>
      <c r="AL95" s="375"/>
      <c r="AM95" s="375"/>
      <c r="AN95" s="375"/>
      <c r="AO95" s="375"/>
      <c r="AP95" s="375"/>
      <c r="AQ95" s="375"/>
      <c r="AR95" s="375"/>
      <c r="AS95" s="375"/>
      <c r="AT95" s="375"/>
      <c r="AU95" s="375"/>
      <c r="AV95" s="375"/>
      <c r="AW95" s="37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375"/>
      <c r="M96" s="375"/>
      <c r="N96" s="375"/>
      <c r="O96" s="375"/>
      <c r="P96" s="375"/>
      <c r="Q96" s="375"/>
      <c r="R96" s="375"/>
      <c r="S96" s="375"/>
      <c r="T96" s="375"/>
      <c r="U96" s="375"/>
      <c r="V96" s="375"/>
      <c r="W96" s="375"/>
      <c r="X96" s="375"/>
      <c r="Y96" s="375"/>
      <c r="Z96" s="375"/>
      <c r="AA96" s="375"/>
      <c r="AB96" s="375"/>
      <c r="AC96" s="375"/>
      <c r="AD96" s="375"/>
      <c r="AE96" s="375"/>
      <c r="AF96" s="375"/>
      <c r="AG96" s="375"/>
      <c r="AH96" s="375"/>
      <c r="AI96" s="375"/>
      <c r="AJ96" s="375"/>
      <c r="AK96" s="375"/>
      <c r="AL96" s="375"/>
      <c r="AM96" s="375"/>
      <c r="AN96" s="375"/>
      <c r="AO96" s="375"/>
      <c r="AP96" s="375"/>
      <c r="AQ96" s="375"/>
      <c r="AR96" s="375"/>
      <c r="AS96" s="375"/>
      <c r="AT96" s="375"/>
      <c r="AU96" s="375"/>
      <c r="AV96" s="375"/>
      <c r="AW96" s="37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375"/>
      <c r="M97" s="375"/>
      <c r="N97" s="375"/>
      <c r="O97" s="375"/>
      <c r="P97" s="375"/>
      <c r="Q97" s="375"/>
      <c r="R97" s="375"/>
      <c r="S97" s="375"/>
      <c r="T97" s="375"/>
      <c r="U97" s="375"/>
      <c r="V97" s="375"/>
      <c r="W97" s="375"/>
      <c r="X97" s="375"/>
      <c r="Y97" s="375"/>
      <c r="Z97" s="375"/>
      <c r="AA97" s="375"/>
      <c r="AB97" s="375"/>
      <c r="AC97" s="375"/>
      <c r="AD97" s="375"/>
      <c r="AE97" s="375"/>
      <c r="AF97" s="375"/>
      <c r="AG97" s="375"/>
      <c r="AH97" s="375"/>
      <c r="AI97" s="375"/>
      <c r="AJ97" s="375"/>
      <c r="AK97" s="375"/>
      <c r="AL97" s="375"/>
      <c r="AM97" s="375"/>
      <c r="AN97" s="375"/>
      <c r="AO97" s="375"/>
      <c r="AP97" s="375"/>
      <c r="AQ97" s="375"/>
      <c r="AR97" s="375"/>
      <c r="AS97" s="375"/>
      <c r="AT97" s="375"/>
      <c r="AU97" s="375"/>
      <c r="AV97" s="375"/>
      <c r="AW97" s="37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375"/>
      <c r="M98" s="375"/>
      <c r="N98" s="375"/>
      <c r="O98" s="375"/>
      <c r="P98" s="375"/>
      <c r="Q98" s="375"/>
      <c r="R98" s="375"/>
      <c r="S98" s="375"/>
      <c r="T98" s="375"/>
      <c r="U98" s="375"/>
      <c r="V98" s="375"/>
      <c r="W98" s="375"/>
      <c r="X98" s="375"/>
      <c r="Y98" s="375"/>
      <c r="Z98" s="375"/>
      <c r="AA98" s="375"/>
      <c r="AB98" s="375"/>
      <c r="AC98" s="375"/>
      <c r="AD98" s="375"/>
      <c r="AE98" s="375"/>
      <c r="AF98" s="375"/>
      <c r="AG98" s="375"/>
      <c r="AH98" s="375"/>
      <c r="AI98" s="375"/>
      <c r="AJ98" s="375"/>
      <c r="AK98" s="375"/>
      <c r="AL98" s="375"/>
      <c r="AM98" s="375"/>
      <c r="AN98" s="375"/>
      <c r="AO98" s="375"/>
      <c r="AP98" s="375"/>
      <c r="AQ98" s="375"/>
      <c r="AR98" s="375"/>
      <c r="AS98" s="375"/>
      <c r="AT98" s="375"/>
      <c r="AU98" s="375"/>
      <c r="AV98" s="375"/>
      <c r="AW98" s="37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375"/>
      <c r="M99" s="375"/>
      <c r="N99" s="375"/>
      <c r="O99" s="375"/>
      <c r="P99" s="375"/>
      <c r="Q99" s="375"/>
      <c r="R99" s="375"/>
      <c r="S99" s="375"/>
      <c r="T99" s="375"/>
      <c r="U99" s="375"/>
      <c r="V99" s="375"/>
      <c r="W99" s="375"/>
      <c r="X99" s="375"/>
      <c r="Y99" s="375"/>
      <c r="Z99" s="375"/>
      <c r="AA99" s="375"/>
      <c r="AB99" s="375"/>
      <c r="AC99" s="375"/>
      <c r="AD99" s="375"/>
      <c r="AE99" s="375"/>
      <c r="AF99" s="375"/>
      <c r="AG99" s="375"/>
      <c r="AH99" s="375"/>
      <c r="AI99" s="375"/>
      <c r="AJ99" s="375"/>
      <c r="AK99" s="375"/>
      <c r="AL99" s="375"/>
      <c r="AM99" s="375"/>
      <c r="AN99" s="375"/>
      <c r="AO99" s="375"/>
      <c r="AP99" s="375"/>
      <c r="AQ99" s="375"/>
      <c r="AR99" s="375"/>
      <c r="AS99" s="375"/>
      <c r="AT99" s="375"/>
      <c r="AU99" s="375"/>
      <c r="AV99" s="375"/>
      <c r="AW99" s="37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375"/>
      <c r="M100" s="375"/>
      <c r="N100" s="375"/>
      <c r="O100" s="375"/>
      <c r="P100" s="375"/>
      <c r="Q100" s="375"/>
      <c r="R100" s="375"/>
      <c r="S100" s="375"/>
      <c r="T100" s="375"/>
      <c r="U100" s="375"/>
      <c r="V100" s="375"/>
      <c r="W100" s="375"/>
      <c r="X100" s="375"/>
      <c r="Y100" s="375"/>
      <c r="Z100" s="375"/>
      <c r="AA100" s="375"/>
      <c r="AB100" s="375"/>
      <c r="AC100" s="375"/>
      <c r="AD100" s="375"/>
      <c r="AE100" s="375"/>
      <c r="AF100" s="375"/>
      <c r="AG100" s="375"/>
      <c r="AH100" s="375"/>
      <c r="AI100" s="375"/>
      <c r="AJ100" s="375"/>
      <c r="AK100" s="375"/>
      <c r="AL100" s="375"/>
      <c r="AM100" s="375"/>
      <c r="AN100" s="375"/>
      <c r="AO100" s="375"/>
      <c r="AP100" s="375"/>
      <c r="AQ100" s="375"/>
      <c r="AR100" s="375"/>
      <c r="AS100" s="375"/>
      <c r="AT100" s="375"/>
      <c r="AU100" s="375"/>
      <c r="AV100" s="375"/>
      <c r="AW100" s="37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375"/>
      <c r="M101" s="375"/>
      <c r="N101" s="375"/>
      <c r="O101" s="375"/>
      <c r="P101" s="375"/>
      <c r="Q101" s="375"/>
      <c r="R101" s="375"/>
      <c r="S101" s="375"/>
      <c r="T101" s="375"/>
      <c r="U101" s="375"/>
      <c r="V101" s="375"/>
      <c r="W101" s="375"/>
      <c r="X101" s="375"/>
      <c r="Y101" s="375"/>
      <c r="Z101" s="375"/>
      <c r="AA101" s="375"/>
      <c r="AB101" s="375"/>
      <c r="AC101" s="375"/>
      <c r="AD101" s="375"/>
      <c r="AE101" s="375"/>
      <c r="AF101" s="375"/>
      <c r="AG101" s="375"/>
      <c r="AH101" s="375"/>
      <c r="AI101" s="375"/>
      <c r="AJ101" s="375"/>
      <c r="AK101" s="375"/>
      <c r="AL101" s="375"/>
      <c r="AM101" s="375"/>
      <c r="AN101" s="375"/>
      <c r="AO101" s="375"/>
      <c r="AP101" s="375"/>
      <c r="AQ101" s="375"/>
      <c r="AR101" s="375"/>
      <c r="AS101" s="375"/>
      <c r="AT101" s="375"/>
      <c r="AU101" s="375"/>
      <c r="AV101" s="375"/>
      <c r="AW101" s="37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375"/>
      <c r="M102" s="375"/>
      <c r="N102" s="375"/>
      <c r="O102" s="375"/>
      <c r="P102" s="375"/>
      <c r="Q102" s="375"/>
      <c r="R102" s="375"/>
      <c r="S102" s="375"/>
      <c r="T102" s="375"/>
      <c r="U102" s="375"/>
      <c r="V102" s="375"/>
      <c r="W102" s="375"/>
      <c r="X102" s="375"/>
      <c r="Y102" s="375"/>
      <c r="Z102" s="375"/>
      <c r="AA102" s="375"/>
      <c r="AB102" s="375"/>
      <c r="AC102" s="375"/>
      <c r="AD102" s="375"/>
      <c r="AE102" s="375"/>
      <c r="AF102" s="375"/>
      <c r="AG102" s="375"/>
      <c r="AH102" s="375"/>
      <c r="AI102" s="375"/>
      <c r="AJ102" s="375"/>
      <c r="AK102" s="375"/>
      <c r="AL102" s="375"/>
      <c r="AM102" s="375"/>
      <c r="AN102" s="375"/>
      <c r="AO102" s="375"/>
      <c r="AP102" s="375"/>
      <c r="AQ102" s="375"/>
      <c r="AR102" s="375"/>
      <c r="AS102" s="375"/>
      <c r="AT102" s="375"/>
      <c r="AU102" s="375"/>
      <c r="AV102" s="375"/>
      <c r="AW102" s="37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375"/>
      <c r="M103" s="375"/>
      <c r="N103" s="375"/>
      <c r="O103" s="375"/>
      <c r="P103" s="375"/>
      <c r="Q103" s="375"/>
      <c r="R103" s="375"/>
      <c r="S103" s="375"/>
      <c r="T103" s="375"/>
      <c r="U103" s="375"/>
      <c r="V103" s="375"/>
      <c r="W103" s="375"/>
      <c r="X103" s="375"/>
      <c r="Y103" s="375"/>
      <c r="Z103" s="375"/>
      <c r="AA103" s="375"/>
      <c r="AB103" s="375"/>
      <c r="AC103" s="375"/>
      <c r="AD103" s="375"/>
      <c r="AE103" s="375"/>
      <c r="AF103" s="375"/>
      <c r="AG103" s="375"/>
      <c r="AH103" s="375"/>
      <c r="AI103" s="375"/>
      <c r="AJ103" s="375"/>
      <c r="AK103" s="375"/>
      <c r="AL103" s="375"/>
      <c r="AM103" s="375"/>
      <c r="AN103" s="375"/>
      <c r="AO103" s="375"/>
      <c r="AP103" s="375"/>
      <c r="AQ103" s="375"/>
      <c r="AR103" s="375"/>
      <c r="AS103" s="375"/>
      <c r="AT103" s="375"/>
      <c r="AU103" s="375"/>
      <c r="AV103" s="375"/>
      <c r="AW103" s="37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375"/>
      <c r="M104" s="375"/>
      <c r="N104" s="375"/>
      <c r="O104" s="375"/>
      <c r="P104" s="375"/>
      <c r="Q104" s="375"/>
      <c r="R104" s="375"/>
      <c r="S104" s="375"/>
      <c r="T104" s="375"/>
      <c r="U104" s="375"/>
      <c r="V104" s="375"/>
      <c r="W104" s="375"/>
      <c r="X104" s="375"/>
      <c r="Y104" s="375"/>
      <c r="Z104" s="375"/>
      <c r="AA104" s="375"/>
      <c r="AB104" s="375"/>
      <c r="AC104" s="375"/>
      <c r="AD104" s="375"/>
      <c r="AE104" s="375"/>
      <c r="AF104" s="375"/>
      <c r="AG104" s="375"/>
      <c r="AH104" s="375"/>
      <c r="AI104" s="375"/>
      <c r="AJ104" s="375"/>
      <c r="AK104" s="375"/>
      <c r="AL104" s="375"/>
      <c r="AM104" s="375"/>
      <c r="AN104" s="375"/>
      <c r="AO104" s="375"/>
      <c r="AP104" s="375"/>
      <c r="AQ104" s="375"/>
      <c r="AR104" s="375"/>
      <c r="AS104" s="375"/>
      <c r="AT104" s="375"/>
      <c r="AU104" s="375"/>
      <c r="AV104" s="375"/>
      <c r="AW104" s="37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375"/>
      <c r="M105" s="375"/>
      <c r="N105" s="375"/>
      <c r="O105" s="375"/>
      <c r="P105" s="375"/>
      <c r="Q105" s="375"/>
      <c r="R105" s="375"/>
      <c r="S105" s="375"/>
      <c r="T105" s="375"/>
      <c r="U105" s="375"/>
      <c r="V105" s="375"/>
      <c r="W105" s="375"/>
      <c r="X105" s="375"/>
      <c r="Y105" s="375"/>
      <c r="Z105" s="375"/>
      <c r="AA105" s="375"/>
      <c r="AB105" s="375"/>
      <c r="AC105" s="375"/>
      <c r="AD105" s="375"/>
      <c r="AE105" s="375"/>
      <c r="AF105" s="375"/>
      <c r="AG105" s="375"/>
      <c r="AH105" s="375"/>
      <c r="AI105" s="375"/>
      <c r="AJ105" s="375"/>
      <c r="AK105" s="375"/>
      <c r="AL105" s="375"/>
      <c r="AM105" s="375"/>
      <c r="AN105" s="375"/>
      <c r="AO105" s="375"/>
      <c r="AP105" s="375"/>
      <c r="AQ105" s="375"/>
      <c r="AR105" s="375"/>
      <c r="AS105" s="375"/>
      <c r="AT105" s="375"/>
      <c r="AU105" s="375"/>
      <c r="AV105" s="375"/>
      <c r="AW105" s="37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375"/>
      <c r="M106" s="375"/>
      <c r="N106" s="375"/>
      <c r="O106" s="375"/>
      <c r="P106" s="375"/>
      <c r="Q106" s="375"/>
      <c r="R106" s="375"/>
      <c r="S106" s="375"/>
      <c r="T106" s="375"/>
      <c r="U106" s="375"/>
      <c r="V106" s="375"/>
      <c r="W106" s="375"/>
      <c r="X106" s="375"/>
      <c r="Y106" s="375"/>
      <c r="Z106" s="375"/>
      <c r="AA106" s="375"/>
      <c r="AB106" s="375"/>
      <c r="AC106" s="375"/>
      <c r="AD106" s="375"/>
      <c r="AE106" s="375"/>
      <c r="AF106" s="375"/>
      <c r="AG106" s="375"/>
      <c r="AH106" s="375"/>
      <c r="AI106" s="375"/>
      <c r="AJ106" s="375"/>
      <c r="AK106" s="375"/>
      <c r="AL106" s="375"/>
      <c r="AM106" s="375"/>
      <c r="AN106" s="375"/>
      <c r="AO106" s="375"/>
      <c r="AP106" s="375"/>
      <c r="AQ106" s="375"/>
      <c r="AR106" s="375"/>
      <c r="AS106" s="375"/>
      <c r="AT106" s="375"/>
      <c r="AU106" s="375"/>
      <c r="AV106" s="375"/>
      <c r="AW106" s="37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375"/>
      <c r="M107" s="375"/>
      <c r="N107" s="375"/>
      <c r="O107" s="375"/>
      <c r="P107" s="375"/>
      <c r="Q107" s="375"/>
      <c r="R107" s="375"/>
      <c r="S107" s="375"/>
      <c r="T107" s="375"/>
      <c r="U107" s="375"/>
      <c r="V107" s="375"/>
      <c r="W107" s="375"/>
      <c r="X107" s="375"/>
      <c r="Y107" s="375"/>
      <c r="Z107" s="375"/>
      <c r="AA107" s="375"/>
      <c r="AB107" s="375"/>
      <c r="AC107" s="375"/>
      <c r="AD107" s="375"/>
      <c r="AE107" s="375"/>
      <c r="AF107" s="375"/>
      <c r="AG107" s="375"/>
      <c r="AH107" s="375"/>
      <c r="AI107" s="375"/>
      <c r="AJ107" s="375"/>
      <c r="AK107" s="375"/>
      <c r="AL107" s="375"/>
      <c r="AM107" s="375"/>
      <c r="AN107" s="375"/>
      <c r="AO107" s="375"/>
      <c r="AP107" s="375"/>
      <c r="AQ107" s="375"/>
      <c r="AR107" s="375"/>
      <c r="AS107" s="375"/>
      <c r="AT107" s="375"/>
      <c r="AU107" s="375"/>
      <c r="AV107" s="375"/>
      <c r="AW107" s="37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375"/>
      <c r="M108" s="375"/>
      <c r="N108" s="375"/>
      <c r="O108" s="375"/>
      <c r="P108" s="375"/>
      <c r="Q108" s="375"/>
      <c r="R108" s="375"/>
      <c r="S108" s="375"/>
      <c r="T108" s="375"/>
      <c r="U108" s="375"/>
      <c r="V108" s="375"/>
      <c r="W108" s="375"/>
      <c r="X108" s="375"/>
      <c r="Y108" s="375"/>
      <c r="Z108" s="375"/>
      <c r="AA108" s="375"/>
      <c r="AB108" s="375"/>
      <c r="AC108" s="375"/>
      <c r="AD108" s="375"/>
      <c r="AE108" s="375"/>
      <c r="AF108" s="375"/>
      <c r="AG108" s="375"/>
      <c r="AH108" s="375"/>
      <c r="AI108" s="375"/>
      <c r="AJ108" s="375"/>
      <c r="AK108" s="375"/>
      <c r="AL108" s="375"/>
      <c r="AM108" s="375"/>
      <c r="AN108" s="375"/>
      <c r="AO108" s="375"/>
      <c r="AP108" s="375"/>
      <c r="AQ108" s="375"/>
      <c r="AR108" s="375"/>
      <c r="AS108" s="375"/>
      <c r="AT108" s="375"/>
      <c r="AU108" s="375"/>
      <c r="AV108" s="375"/>
      <c r="AW108" s="37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375"/>
      <c r="M109" s="375"/>
      <c r="N109" s="375"/>
      <c r="O109" s="375"/>
      <c r="P109" s="375"/>
      <c r="Q109" s="375"/>
      <c r="R109" s="375"/>
      <c r="S109" s="375"/>
      <c r="T109" s="375"/>
      <c r="U109" s="375"/>
      <c r="V109" s="375"/>
      <c r="W109" s="375"/>
      <c r="X109" s="375"/>
      <c r="Y109" s="375"/>
      <c r="Z109" s="375"/>
      <c r="AA109" s="375"/>
      <c r="AB109" s="375"/>
      <c r="AC109" s="375"/>
      <c r="AD109" s="375"/>
      <c r="AE109" s="375"/>
      <c r="AF109" s="375"/>
      <c r="AG109" s="375"/>
      <c r="AH109" s="375"/>
      <c r="AI109" s="375"/>
      <c r="AJ109" s="375"/>
      <c r="AK109" s="375"/>
      <c r="AL109" s="375"/>
      <c r="AM109" s="375"/>
      <c r="AN109" s="375"/>
      <c r="AO109" s="375"/>
      <c r="AP109" s="375"/>
      <c r="AQ109" s="375"/>
      <c r="AR109" s="375"/>
      <c r="AS109" s="375"/>
      <c r="AT109" s="375"/>
      <c r="AU109" s="375"/>
      <c r="AV109" s="375"/>
      <c r="AW109" s="37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375"/>
      <c r="M110" s="375"/>
      <c r="N110" s="375"/>
      <c r="O110" s="375"/>
      <c r="P110" s="375"/>
      <c r="Q110" s="375"/>
      <c r="R110" s="375"/>
      <c r="S110" s="375"/>
      <c r="T110" s="375"/>
      <c r="U110" s="375"/>
      <c r="V110" s="375"/>
      <c r="W110" s="375"/>
      <c r="X110" s="375"/>
      <c r="Y110" s="375"/>
      <c r="Z110" s="375"/>
      <c r="AA110" s="375"/>
      <c r="AB110" s="375"/>
      <c r="AC110" s="375"/>
      <c r="AD110" s="375"/>
      <c r="AE110" s="375"/>
      <c r="AF110" s="375"/>
      <c r="AG110" s="375"/>
      <c r="AH110" s="375"/>
      <c r="AI110" s="375"/>
      <c r="AJ110" s="375"/>
      <c r="AK110" s="375"/>
      <c r="AL110" s="375"/>
      <c r="AM110" s="375"/>
      <c r="AN110" s="375"/>
      <c r="AO110" s="375"/>
      <c r="AP110" s="375"/>
      <c r="AQ110" s="375"/>
      <c r="AR110" s="375"/>
      <c r="AS110" s="375"/>
      <c r="AT110" s="375"/>
      <c r="AU110" s="375"/>
      <c r="AV110" s="375"/>
      <c r="AW110" s="37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375"/>
      <c r="M111" s="375"/>
      <c r="N111" s="375"/>
      <c r="O111" s="375"/>
      <c r="P111" s="375"/>
      <c r="Q111" s="375"/>
      <c r="R111" s="375"/>
      <c r="S111" s="375"/>
      <c r="T111" s="375"/>
      <c r="U111" s="375"/>
      <c r="V111" s="375"/>
      <c r="W111" s="375"/>
      <c r="X111" s="375"/>
      <c r="Y111" s="375"/>
      <c r="Z111" s="375"/>
      <c r="AA111" s="375"/>
      <c r="AB111" s="375"/>
      <c r="AC111" s="375"/>
      <c r="AD111" s="375"/>
      <c r="AE111" s="375"/>
      <c r="AF111" s="375"/>
      <c r="AG111" s="375"/>
      <c r="AH111" s="375"/>
      <c r="AI111" s="375"/>
      <c r="AJ111" s="375"/>
      <c r="AK111" s="375"/>
      <c r="AL111" s="375"/>
      <c r="AM111" s="375"/>
      <c r="AN111" s="375"/>
      <c r="AO111" s="375"/>
      <c r="AP111" s="375"/>
      <c r="AQ111" s="375"/>
      <c r="AR111" s="375"/>
      <c r="AS111" s="375"/>
      <c r="AT111" s="375"/>
      <c r="AU111" s="375"/>
      <c r="AV111" s="375"/>
      <c r="AW111" s="37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375"/>
      <c r="M112" s="375"/>
      <c r="N112" s="375"/>
      <c r="O112" s="375"/>
      <c r="P112" s="375"/>
      <c r="Q112" s="375"/>
      <c r="R112" s="375"/>
      <c r="S112" s="375"/>
      <c r="T112" s="375"/>
      <c r="U112" s="375"/>
      <c r="V112" s="375"/>
      <c r="W112" s="375"/>
      <c r="X112" s="375"/>
      <c r="Y112" s="375"/>
      <c r="Z112" s="375"/>
      <c r="AA112" s="375"/>
      <c r="AB112" s="375"/>
      <c r="AC112" s="375"/>
      <c r="AD112" s="375"/>
      <c r="AE112" s="375"/>
      <c r="AF112" s="375"/>
      <c r="AG112" s="375"/>
      <c r="AH112" s="375"/>
      <c r="AI112" s="375"/>
      <c r="AJ112" s="375"/>
      <c r="AK112" s="375"/>
      <c r="AL112" s="375"/>
      <c r="AM112" s="375"/>
      <c r="AN112" s="375"/>
      <c r="AO112" s="375"/>
      <c r="AP112" s="375"/>
      <c r="AQ112" s="375"/>
      <c r="AR112" s="375"/>
      <c r="AS112" s="375"/>
      <c r="AT112" s="375"/>
      <c r="AU112" s="375"/>
      <c r="AV112" s="375"/>
      <c r="AW112" s="37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375"/>
      <c r="M113" s="375"/>
      <c r="N113" s="375"/>
      <c r="O113" s="375"/>
      <c r="P113" s="375"/>
      <c r="Q113" s="375"/>
      <c r="R113" s="375"/>
      <c r="S113" s="375"/>
      <c r="T113" s="375"/>
      <c r="U113" s="375"/>
      <c r="V113" s="375"/>
      <c r="W113" s="375"/>
      <c r="X113" s="375"/>
      <c r="Y113" s="375"/>
      <c r="Z113" s="375"/>
      <c r="AA113" s="375"/>
      <c r="AB113" s="375"/>
      <c r="AC113" s="375"/>
      <c r="AD113" s="375"/>
      <c r="AE113" s="375"/>
      <c r="AF113" s="375"/>
      <c r="AG113" s="375"/>
      <c r="AH113" s="375"/>
      <c r="AI113" s="375"/>
      <c r="AJ113" s="375"/>
      <c r="AK113" s="375"/>
      <c r="AL113" s="375"/>
      <c r="AM113" s="375"/>
      <c r="AN113" s="375"/>
      <c r="AO113" s="375"/>
      <c r="AP113" s="375"/>
      <c r="AQ113" s="375"/>
      <c r="AR113" s="375"/>
      <c r="AS113" s="375"/>
      <c r="AT113" s="375"/>
      <c r="AU113" s="375"/>
      <c r="AV113" s="375"/>
      <c r="AW113" s="37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375"/>
      <c r="M114" s="375"/>
      <c r="N114" s="375"/>
      <c r="O114" s="375"/>
      <c r="P114" s="375"/>
      <c r="Q114" s="375"/>
      <c r="R114" s="375"/>
      <c r="S114" s="375"/>
      <c r="T114" s="375"/>
      <c r="U114" s="375"/>
      <c r="V114" s="375"/>
      <c r="W114" s="375"/>
      <c r="X114" s="375"/>
      <c r="Y114" s="375"/>
      <c r="Z114" s="375"/>
      <c r="AA114" s="375"/>
      <c r="AB114" s="375"/>
      <c r="AC114" s="375"/>
      <c r="AD114" s="375"/>
      <c r="AE114" s="375"/>
      <c r="AF114" s="375"/>
      <c r="AG114" s="375"/>
      <c r="AH114" s="375"/>
      <c r="AI114" s="375"/>
      <c r="AJ114" s="375"/>
      <c r="AK114" s="375"/>
      <c r="AL114" s="375"/>
      <c r="AM114" s="375"/>
      <c r="AN114" s="375"/>
      <c r="AO114" s="375"/>
      <c r="AP114" s="375"/>
      <c r="AQ114" s="375"/>
      <c r="AR114" s="375"/>
      <c r="AS114" s="375"/>
      <c r="AT114" s="375"/>
      <c r="AU114" s="375"/>
      <c r="AV114" s="375"/>
      <c r="AW114" s="37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375"/>
      <c r="M115" s="375"/>
      <c r="N115" s="375"/>
      <c r="O115" s="375"/>
      <c r="P115" s="375"/>
      <c r="Q115" s="375"/>
      <c r="R115" s="375"/>
      <c r="S115" s="375"/>
      <c r="T115" s="375"/>
      <c r="U115" s="375"/>
      <c r="V115" s="375"/>
      <c r="W115" s="375"/>
      <c r="X115" s="375"/>
      <c r="Y115" s="375"/>
      <c r="Z115" s="375"/>
      <c r="AA115" s="375"/>
      <c r="AB115" s="375"/>
      <c r="AC115" s="375"/>
      <c r="AD115" s="375"/>
      <c r="AE115" s="375"/>
      <c r="AF115" s="375"/>
      <c r="AG115" s="375"/>
      <c r="AH115" s="375"/>
      <c r="AI115" s="375"/>
      <c r="AJ115" s="375"/>
      <c r="AK115" s="375"/>
      <c r="AL115" s="375"/>
      <c r="AM115" s="375"/>
      <c r="AN115" s="375"/>
      <c r="AO115" s="375"/>
      <c r="AP115" s="375"/>
      <c r="AQ115" s="375"/>
      <c r="AR115" s="375"/>
      <c r="AS115" s="375"/>
      <c r="AT115" s="375"/>
      <c r="AU115" s="375"/>
      <c r="AV115" s="375"/>
      <c r="AW115" s="37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375"/>
      <c r="M116" s="375"/>
      <c r="N116" s="375"/>
      <c r="O116" s="375"/>
      <c r="P116" s="375"/>
      <c r="Q116" s="375"/>
      <c r="R116" s="375"/>
      <c r="S116" s="375"/>
      <c r="T116" s="375"/>
      <c r="U116" s="375"/>
      <c r="V116" s="375"/>
      <c r="W116" s="375"/>
      <c r="X116" s="375"/>
      <c r="Y116" s="375"/>
      <c r="Z116" s="375"/>
      <c r="AA116" s="375"/>
      <c r="AB116" s="375"/>
      <c r="AC116" s="375"/>
      <c r="AD116" s="375"/>
      <c r="AE116" s="375"/>
      <c r="AF116" s="375"/>
      <c r="AG116" s="375"/>
      <c r="AH116" s="375"/>
      <c r="AI116" s="375"/>
      <c r="AJ116" s="375"/>
      <c r="AK116" s="375"/>
      <c r="AL116" s="375"/>
      <c r="AM116" s="375"/>
      <c r="AN116" s="375"/>
      <c r="AO116" s="375"/>
      <c r="AP116" s="375"/>
      <c r="AQ116" s="375"/>
      <c r="AR116" s="375"/>
      <c r="AS116" s="375"/>
      <c r="AT116" s="375"/>
      <c r="AU116" s="375"/>
      <c r="AV116" s="375"/>
      <c r="AW116" s="37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375"/>
      <c r="M117" s="375"/>
      <c r="N117" s="375"/>
      <c r="O117" s="375"/>
      <c r="P117" s="375"/>
      <c r="Q117" s="375"/>
      <c r="R117" s="375"/>
      <c r="S117" s="375"/>
      <c r="T117" s="375"/>
      <c r="U117" s="375"/>
      <c r="V117" s="375"/>
      <c r="W117" s="375"/>
      <c r="X117" s="375"/>
      <c r="Y117" s="375"/>
      <c r="Z117" s="375"/>
      <c r="AA117" s="375"/>
      <c r="AB117" s="375"/>
      <c r="AC117" s="375"/>
      <c r="AD117" s="375"/>
      <c r="AE117" s="375"/>
      <c r="AF117" s="375"/>
      <c r="AG117" s="375"/>
      <c r="AH117" s="375"/>
      <c r="AI117" s="375"/>
      <c r="AJ117" s="375"/>
      <c r="AK117" s="375"/>
      <c r="AL117" s="375"/>
      <c r="AM117" s="375"/>
      <c r="AN117" s="375"/>
      <c r="AO117" s="375"/>
      <c r="AP117" s="375"/>
      <c r="AQ117" s="375"/>
      <c r="AR117" s="375"/>
      <c r="AS117" s="375"/>
      <c r="AT117" s="375"/>
      <c r="AU117" s="375"/>
      <c r="AV117" s="375"/>
      <c r="AW117" s="37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6"/>
      <c r="B118" s="6"/>
      <c r="C118" s="6"/>
      <c r="D118" s="6"/>
      <c r="E118" s="6"/>
      <c r="F118" s="6"/>
      <c r="G118" s="6"/>
      <c r="H118" s="5"/>
      <c r="I118" s="5"/>
      <c r="J118" s="5"/>
      <c r="K118" s="5"/>
      <c r="L118" s="375"/>
      <c r="M118" s="375"/>
      <c r="N118" s="375"/>
      <c r="O118" s="375"/>
      <c r="P118" s="375"/>
      <c r="Q118" s="375"/>
      <c r="R118" s="375"/>
      <c r="S118" s="375"/>
      <c r="T118" s="375"/>
      <c r="U118" s="375"/>
      <c r="V118" s="375"/>
      <c r="W118" s="375"/>
      <c r="X118" s="375"/>
      <c r="Y118" s="375"/>
      <c r="Z118" s="375"/>
      <c r="AA118" s="375"/>
      <c r="AB118" s="375"/>
      <c r="AC118" s="375"/>
      <c r="AD118" s="375"/>
      <c r="AE118" s="375"/>
      <c r="AF118" s="375"/>
      <c r="AG118" s="375"/>
      <c r="AH118" s="375"/>
      <c r="AI118" s="375"/>
      <c r="AJ118" s="375"/>
      <c r="AK118" s="375"/>
      <c r="AL118" s="375"/>
      <c r="AM118" s="375"/>
      <c r="AN118" s="375"/>
      <c r="AO118" s="375"/>
      <c r="AP118" s="375"/>
      <c r="AQ118" s="375"/>
      <c r="AR118" s="375"/>
      <c r="AS118" s="375"/>
      <c r="AT118" s="375"/>
      <c r="AU118" s="375"/>
      <c r="AV118" s="375"/>
      <c r="AW118" s="37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75"/>
      <c r="M119" s="375"/>
      <c r="N119" s="375"/>
      <c r="O119" s="375"/>
      <c r="P119" s="375"/>
      <c r="Q119" s="375"/>
      <c r="R119" s="375"/>
      <c r="S119" s="375"/>
      <c r="T119" s="375"/>
      <c r="U119" s="375"/>
      <c r="V119" s="375"/>
      <c r="W119" s="375"/>
      <c r="X119" s="375"/>
      <c r="Y119" s="375"/>
      <c r="Z119" s="375"/>
      <c r="AA119" s="375"/>
      <c r="AB119" s="375"/>
      <c r="AC119" s="375"/>
      <c r="AD119" s="375"/>
      <c r="AE119" s="375"/>
      <c r="AF119" s="375"/>
      <c r="AG119" s="375"/>
      <c r="AH119" s="375"/>
      <c r="AI119" s="375"/>
      <c r="AJ119" s="375"/>
      <c r="AK119" s="375"/>
      <c r="AL119" s="375"/>
      <c r="AM119" s="375"/>
      <c r="AN119" s="375"/>
      <c r="AO119" s="375"/>
      <c r="AP119" s="375"/>
      <c r="AQ119" s="375"/>
      <c r="AR119" s="375"/>
      <c r="AS119" s="375"/>
      <c r="AT119" s="375"/>
      <c r="AU119" s="375"/>
      <c r="AV119" s="375"/>
      <c r="AW119" s="37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375"/>
      <c r="M120" s="375"/>
      <c r="N120" s="375"/>
      <c r="O120" s="375"/>
      <c r="P120" s="375"/>
      <c r="Q120" s="375"/>
      <c r="R120" s="375"/>
      <c r="S120" s="375"/>
      <c r="T120" s="375"/>
      <c r="U120" s="375"/>
      <c r="V120" s="375"/>
      <c r="W120" s="375"/>
      <c r="X120" s="375"/>
      <c r="Y120" s="375"/>
      <c r="Z120" s="375"/>
      <c r="AA120" s="375"/>
      <c r="AB120" s="375"/>
      <c r="AC120" s="375"/>
      <c r="AD120" s="375"/>
      <c r="AE120" s="375"/>
      <c r="AF120" s="375"/>
      <c r="AG120" s="375"/>
      <c r="AH120" s="375"/>
      <c r="AI120" s="375"/>
      <c r="AJ120" s="375"/>
      <c r="AK120" s="375"/>
      <c r="AL120" s="375"/>
      <c r="AM120" s="375"/>
      <c r="AN120" s="375"/>
      <c r="AO120" s="375"/>
      <c r="AP120" s="375"/>
      <c r="AQ120" s="375"/>
      <c r="AR120" s="375"/>
      <c r="AS120" s="375"/>
      <c r="AT120" s="375"/>
      <c r="AU120" s="375"/>
      <c r="AV120" s="375"/>
      <c r="AW120" s="37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375"/>
      <c r="M121" s="375"/>
      <c r="N121" s="375"/>
      <c r="O121" s="375"/>
      <c r="P121" s="375"/>
      <c r="Q121" s="375"/>
      <c r="R121" s="375"/>
      <c r="S121" s="375"/>
      <c r="T121" s="375"/>
      <c r="U121" s="375"/>
      <c r="V121" s="375"/>
      <c r="W121" s="375"/>
      <c r="X121" s="375"/>
      <c r="Y121" s="375"/>
      <c r="Z121" s="375"/>
      <c r="AA121" s="375"/>
      <c r="AB121" s="375"/>
      <c r="AC121" s="375"/>
      <c r="AD121" s="375"/>
      <c r="AE121" s="375"/>
      <c r="AF121" s="375"/>
      <c r="AG121" s="375"/>
      <c r="AH121" s="375"/>
      <c r="AI121" s="375"/>
      <c r="AJ121" s="375"/>
      <c r="AK121" s="375"/>
      <c r="AL121" s="375"/>
      <c r="AM121" s="375"/>
      <c r="AN121" s="375"/>
      <c r="AO121" s="375"/>
      <c r="AP121" s="375"/>
      <c r="AQ121" s="375"/>
      <c r="AR121" s="375"/>
      <c r="AS121" s="375"/>
      <c r="AT121" s="375"/>
      <c r="AU121" s="375"/>
      <c r="AV121" s="375"/>
      <c r="AW121" s="37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375"/>
      <c r="M122" s="375"/>
      <c r="N122" s="375"/>
      <c r="O122" s="375"/>
      <c r="P122" s="375"/>
      <c r="Q122" s="375"/>
      <c r="R122" s="375"/>
      <c r="S122" s="375"/>
      <c r="T122" s="375"/>
      <c r="U122" s="375"/>
      <c r="V122" s="375"/>
      <c r="W122" s="375"/>
      <c r="X122" s="375"/>
      <c r="Y122" s="375"/>
      <c r="Z122" s="375"/>
      <c r="AA122" s="375"/>
      <c r="AB122" s="375"/>
      <c r="AC122" s="375"/>
      <c r="AD122" s="375"/>
      <c r="AE122" s="375"/>
      <c r="AF122" s="375"/>
      <c r="AG122" s="375"/>
      <c r="AH122" s="375"/>
      <c r="AI122" s="375"/>
      <c r="AJ122" s="375"/>
      <c r="AK122" s="375"/>
      <c r="AL122" s="375"/>
      <c r="AM122" s="375"/>
      <c r="AN122" s="375"/>
      <c r="AO122" s="375"/>
      <c r="AP122" s="375"/>
      <c r="AQ122" s="375"/>
      <c r="AR122" s="375"/>
      <c r="AS122" s="375"/>
      <c r="AT122" s="375"/>
      <c r="AU122" s="375"/>
      <c r="AV122" s="375"/>
      <c r="AW122" s="37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375"/>
      <c r="M123" s="375"/>
      <c r="N123" s="375"/>
      <c r="O123" s="375"/>
      <c r="P123" s="375"/>
      <c r="Q123" s="375"/>
      <c r="R123" s="375"/>
      <c r="S123" s="375"/>
      <c r="T123" s="375"/>
      <c r="U123" s="375"/>
      <c r="V123" s="375"/>
      <c r="W123" s="375"/>
      <c r="X123" s="375"/>
      <c r="Y123" s="375"/>
      <c r="Z123" s="375"/>
      <c r="AA123" s="375"/>
      <c r="AB123" s="375"/>
      <c r="AC123" s="375"/>
      <c r="AD123" s="375"/>
      <c r="AE123" s="375"/>
      <c r="AF123" s="375"/>
      <c r="AG123" s="375"/>
      <c r="AH123" s="375"/>
      <c r="AI123" s="375"/>
      <c r="AJ123" s="375"/>
      <c r="AK123" s="375"/>
      <c r="AL123" s="375"/>
      <c r="AM123" s="375"/>
      <c r="AN123" s="375"/>
      <c r="AO123" s="375"/>
      <c r="AP123" s="375"/>
      <c r="AQ123" s="375"/>
      <c r="AR123" s="375"/>
      <c r="AS123" s="375"/>
      <c r="AT123" s="375"/>
      <c r="AU123" s="375"/>
      <c r="AV123" s="375"/>
      <c r="AW123" s="37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375"/>
      <c r="M124" s="375"/>
      <c r="N124" s="375"/>
      <c r="O124" s="375"/>
      <c r="P124" s="375"/>
      <c r="Q124" s="375"/>
      <c r="R124" s="375"/>
      <c r="S124" s="375"/>
      <c r="T124" s="375"/>
      <c r="U124" s="375"/>
      <c r="V124" s="375"/>
      <c r="W124" s="375"/>
      <c r="X124" s="375"/>
      <c r="Y124" s="375"/>
      <c r="Z124" s="375"/>
      <c r="AA124" s="375"/>
      <c r="AB124" s="375"/>
      <c r="AC124" s="375"/>
      <c r="AD124" s="375"/>
      <c r="AE124" s="375"/>
      <c r="AF124" s="375"/>
      <c r="AG124" s="375"/>
      <c r="AH124" s="375"/>
      <c r="AI124" s="375"/>
      <c r="AJ124" s="375"/>
      <c r="AK124" s="375"/>
      <c r="AL124" s="375"/>
      <c r="AM124" s="375"/>
      <c r="AN124" s="375"/>
      <c r="AO124" s="375"/>
      <c r="AP124" s="375"/>
      <c r="AQ124" s="375"/>
      <c r="AR124" s="375"/>
      <c r="AS124" s="375"/>
      <c r="AT124" s="375"/>
      <c r="AU124" s="375"/>
      <c r="AV124" s="375"/>
      <c r="AW124" s="37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375"/>
      <c r="M125" s="375"/>
      <c r="N125" s="375"/>
      <c r="O125" s="375"/>
      <c r="P125" s="375"/>
      <c r="Q125" s="375"/>
      <c r="R125" s="375"/>
      <c r="S125" s="375"/>
      <c r="T125" s="375"/>
      <c r="U125" s="375"/>
      <c r="V125" s="375"/>
      <c r="W125" s="375"/>
      <c r="X125" s="375"/>
      <c r="Y125" s="375"/>
      <c r="Z125" s="375"/>
      <c r="AA125" s="375"/>
      <c r="AB125" s="375"/>
      <c r="AC125" s="375"/>
      <c r="AD125" s="375"/>
      <c r="AE125" s="375"/>
      <c r="AF125" s="375"/>
      <c r="AG125" s="375"/>
      <c r="AH125" s="375"/>
      <c r="AI125" s="375"/>
      <c r="AJ125" s="375"/>
      <c r="AK125" s="375"/>
      <c r="AL125" s="375"/>
      <c r="AM125" s="375"/>
      <c r="AN125" s="375"/>
      <c r="AO125" s="375"/>
      <c r="AP125" s="375"/>
      <c r="AQ125" s="375"/>
      <c r="AR125" s="375"/>
      <c r="AS125" s="375"/>
      <c r="AT125" s="375"/>
      <c r="AU125" s="375"/>
      <c r="AV125" s="375"/>
      <c r="AW125" s="37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75"/>
      <c r="M126" s="375"/>
      <c r="N126" s="375"/>
      <c r="O126" s="375"/>
      <c r="P126" s="375"/>
      <c r="Q126" s="375"/>
      <c r="R126" s="375"/>
      <c r="S126" s="375"/>
      <c r="T126" s="375"/>
      <c r="U126" s="375"/>
      <c r="V126" s="375"/>
      <c r="W126" s="375"/>
      <c r="X126" s="375"/>
      <c r="Y126" s="375"/>
      <c r="Z126" s="375"/>
      <c r="AA126" s="375"/>
      <c r="AB126" s="375"/>
      <c r="AC126" s="375"/>
      <c r="AD126" s="375"/>
      <c r="AE126" s="375"/>
      <c r="AF126" s="375"/>
      <c r="AG126" s="375"/>
      <c r="AH126" s="375"/>
      <c r="AI126" s="375"/>
      <c r="AJ126" s="375"/>
      <c r="AK126" s="375"/>
      <c r="AL126" s="375"/>
      <c r="AM126" s="375"/>
      <c r="AN126" s="375"/>
      <c r="AO126" s="375"/>
      <c r="AP126" s="375"/>
      <c r="AQ126" s="375"/>
      <c r="AR126" s="375"/>
      <c r="AS126" s="375"/>
      <c r="AT126" s="375"/>
      <c r="AU126" s="375"/>
      <c r="AV126" s="375"/>
      <c r="AW126" s="37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375"/>
      <c r="M127" s="375"/>
      <c r="N127" s="375"/>
      <c r="O127" s="375"/>
      <c r="P127" s="375"/>
      <c r="Q127" s="375"/>
      <c r="R127" s="375"/>
      <c r="S127" s="375"/>
      <c r="T127" s="375"/>
      <c r="U127" s="375"/>
      <c r="V127" s="375"/>
      <c r="W127" s="375"/>
      <c r="X127" s="375"/>
      <c r="Y127" s="375"/>
      <c r="Z127" s="375"/>
      <c r="AA127" s="375"/>
      <c r="AB127" s="375"/>
      <c r="AC127" s="375"/>
      <c r="AD127" s="375"/>
      <c r="AE127" s="375"/>
      <c r="AF127" s="375"/>
      <c r="AG127" s="375"/>
      <c r="AH127" s="375"/>
      <c r="AI127" s="375"/>
      <c r="AJ127" s="375"/>
      <c r="AK127" s="375"/>
      <c r="AL127" s="375"/>
      <c r="AM127" s="375"/>
      <c r="AN127" s="375"/>
      <c r="AO127" s="375"/>
      <c r="AP127" s="375"/>
      <c r="AQ127" s="375"/>
      <c r="AR127" s="375"/>
      <c r="AS127" s="375"/>
      <c r="AT127" s="375"/>
      <c r="AU127" s="375"/>
      <c r="AV127" s="375"/>
      <c r="AW127" s="37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75"/>
      <c r="M128" s="375"/>
      <c r="N128" s="375"/>
      <c r="O128" s="375"/>
      <c r="P128" s="375"/>
      <c r="Q128" s="375"/>
      <c r="R128" s="375"/>
      <c r="S128" s="375"/>
      <c r="T128" s="375"/>
      <c r="U128" s="375"/>
      <c r="V128" s="375"/>
      <c r="W128" s="375"/>
      <c r="X128" s="375"/>
      <c r="Y128" s="375"/>
      <c r="Z128" s="375"/>
      <c r="AA128" s="375"/>
      <c r="AB128" s="375"/>
      <c r="AC128" s="375"/>
      <c r="AD128" s="375"/>
      <c r="AE128" s="375"/>
      <c r="AF128" s="375"/>
      <c r="AG128" s="375"/>
      <c r="AH128" s="375"/>
      <c r="AI128" s="375"/>
      <c r="AJ128" s="375"/>
      <c r="AK128" s="375"/>
      <c r="AL128" s="375"/>
      <c r="AM128" s="375"/>
      <c r="AN128" s="375"/>
      <c r="AO128" s="375"/>
      <c r="AP128" s="375"/>
      <c r="AQ128" s="375"/>
      <c r="AR128" s="375"/>
      <c r="AS128" s="375"/>
      <c r="AT128" s="375"/>
      <c r="AU128" s="375"/>
      <c r="AV128" s="375"/>
      <c r="AW128" s="37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375"/>
      <c r="M129" s="375"/>
      <c r="N129" s="375"/>
      <c r="O129" s="375"/>
      <c r="P129" s="375"/>
      <c r="Q129" s="375"/>
      <c r="R129" s="375"/>
      <c r="S129" s="375"/>
      <c r="T129" s="375"/>
      <c r="U129" s="375"/>
      <c r="V129" s="375"/>
      <c r="W129" s="375"/>
      <c r="X129" s="375"/>
      <c r="Y129" s="375"/>
      <c r="Z129" s="375"/>
      <c r="AA129" s="375"/>
      <c r="AB129" s="375"/>
      <c r="AC129" s="375"/>
      <c r="AD129" s="375"/>
      <c r="AE129" s="375"/>
      <c r="AF129" s="375"/>
      <c r="AG129" s="375"/>
      <c r="AH129" s="375"/>
      <c r="AI129" s="375"/>
      <c r="AJ129" s="375"/>
      <c r="AK129" s="375"/>
      <c r="AL129" s="375"/>
      <c r="AM129" s="375"/>
      <c r="AN129" s="375"/>
      <c r="AO129" s="375"/>
      <c r="AP129" s="375"/>
      <c r="AQ129" s="375"/>
      <c r="AR129" s="375"/>
      <c r="AS129" s="375"/>
      <c r="AT129" s="375"/>
      <c r="AU129" s="375"/>
      <c r="AV129" s="375"/>
      <c r="AW129" s="37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375"/>
      <c r="M130" s="375"/>
      <c r="N130" s="375"/>
      <c r="O130" s="375"/>
      <c r="P130" s="375"/>
      <c r="Q130" s="375"/>
      <c r="R130" s="375"/>
      <c r="S130" s="375"/>
      <c r="T130" s="375"/>
      <c r="U130" s="375"/>
      <c r="V130" s="375"/>
      <c r="W130" s="375"/>
      <c r="X130" s="375"/>
      <c r="Y130" s="375"/>
      <c r="Z130" s="375"/>
      <c r="AA130" s="375"/>
      <c r="AB130" s="375"/>
      <c r="AC130" s="375"/>
      <c r="AD130" s="375"/>
      <c r="AE130" s="375"/>
      <c r="AF130" s="375"/>
      <c r="AG130" s="375"/>
      <c r="AH130" s="375"/>
      <c r="AI130" s="375"/>
      <c r="AJ130" s="375"/>
      <c r="AK130" s="375"/>
      <c r="AL130" s="375"/>
      <c r="AM130" s="375"/>
      <c r="AN130" s="375"/>
      <c r="AO130" s="375"/>
      <c r="AP130" s="375"/>
      <c r="AQ130" s="375"/>
      <c r="AR130" s="375"/>
      <c r="AS130" s="375"/>
      <c r="AT130" s="375"/>
      <c r="AU130" s="375"/>
      <c r="AV130" s="375"/>
      <c r="AW130" s="37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375"/>
      <c r="M131" s="375"/>
      <c r="N131" s="375"/>
      <c r="O131" s="375"/>
      <c r="P131" s="375"/>
      <c r="Q131" s="375"/>
      <c r="R131" s="375"/>
      <c r="S131" s="375"/>
      <c r="T131" s="375"/>
      <c r="U131" s="375"/>
      <c r="V131" s="375"/>
      <c r="W131" s="375"/>
      <c r="X131" s="375"/>
      <c r="Y131" s="375"/>
      <c r="Z131" s="375"/>
      <c r="AA131" s="375"/>
      <c r="AB131" s="375"/>
      <c r="AC131" s="375"/>
      <c r="AD131" s="375"/>
      <c r="AE131" s="375"/>
      <c r="AF131" s="375"/>
      <c r="AG131" s="375"/>
      <c r="AH131" s="375"/>
      <c r="AI131" s="375"/>
      <c r="AJ131" s="375"/>
      <c r="AK131" s="375"/>
      <c r="AL131" s="375"/>
      <c r="AM131" s="375"/>
      <c r="AN131" s="375"/>
      <c r="AO131" s="375"/>
      <c r="AP131" s="375"/>
      <c r="AQ131" s="375"/>
      <c r="AR131" s="375"/>
      <c r="AS131" s="375"/>
      <c r="AT131" s="375"/>
      <c r="AU131" s="375"/>
      <c r="AV131" s="375"/>
      <c r="AW131" s="37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75"/>
      <c r="M132" s="375"/>
      <c r="N132" s="375"/>
      <c r="O132" s="375"/>
      <c r="P132" s="375"/>
      <c r="Q132" s="375"/>
      <c r="R132" s="375"/>
      <c r="S132" s="375"/>
      <c r="T132" s="375"/>
      <c r="U132" s="375"/>
      <c r="V132" s="375"/>
      <c r="W132" s="375"/>
      <c r="X132" s="375"/>
      <c r="Y132" s="375"/>
      <c r="Z132" s="375"/>
      <c r="AA132" s="375"/>
      <c r="AB132" s="375"/>
      <c r="AC132" s="375"/>
      <c r="AD132" s="375"/>
      <c r="AE132" s="375"/>
      <c r="AF132" s="375"/>
      <c r="AG132" s="375"/>
      <c r="AH132" s="375"/>
      <c r="AI132" s="375"/>
      <c r="AJ132" s="375"/>
      <c r="AK132" s="375"/>
      <c r="AL132" s="375"/>
      <c r="AM132" s="375"/>
      <c r="AN132" s="375"/>
      <c r="AO132" s="375"/>
      <c r="AP132" s="375"/>
      <c r="AQ132" s="375"/>
      <c r="AR132" s="375"/>
      <c r="AS132" s="375"/>
      <c r="AT132" s="375"/>
      <c r="AU132" s="375"/>
      <c r="AV132" s="375"/>
      <c r="AW132" s="37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375"/>
      <c r="M133" s="375"/>
      <c r="N133" s="375"/>
      <c r="O133" s="375"/>
      <c r="P133" s="375"/>
      <c r="Q133" s="375"/>
      <c r="R133" s="375"/>
      <c r="S133" s="375"/>
      <c r="T133" s="375"/>
      <c r="U133" s="375"/>
      <c r="V133" s="375"/>
      <c r="W133" s="375"/>
      <c r="X133" s="375"/>
      <c r="Y133" s="375"/>
      <c r="Z133" s="375"/>
      <c r="AA133" s="375"/>
      <c r="AB133" s="375"/>
      <c r="AC133" s="375"/>
      <c r="AD133" s="375"/>
      <c r="AE133" s="375"/>
      <c r="AF133" s="375"/>
      <c r="AG133" s="375"/>
      <c r="AH133" s="375"/>
      <c r="AI133" s="375"/>
      <c r="AJ133" s="375"/>
      <c r="AK133" s="375"/>
      <c r="AL133" s="375"/>
      <c r="AM133" s="375"/>
      <c r="AN133" s="375"/>
      <c r="AO133" s="375"/>
      <c r="AP133" s="375"/>
      <c r="AQ133" s="375"/>
      <c r="AR133" s="375"/>
      <c r="AS133" s="375"/>
      <c r="AT133" s="375"/>
      <c r="AU133" s="375"/>
      <c r="AV133" s="375"/>
      <c r="AW133" s="37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375"/>
      <c r="M134" s="375"/>
      <c r="N134" s="375"/>
      <c r="O134" s="375"/>
      <c r="P134" s="375"/>
      <c r="Q134" s="375"/>
      <c r="R134" s="375"/>
      <c r="S134" s="375"/>
      <c r="T134" s="375"/>
      <c r="U134" s="375"/>
      <c r="V134" s="375"/>
      <c r="W134" s="375"/>
      <c r="X134" s="375"/>
      <c r="Y134" s="375"/>
      <c r="Z134" s="375"/>
      <c r="AA134" s="375"/>
      <c r="AB134" s="375"/>
      <c r="AC134" s="375"/>
      <c r="AD134" s="375"/>
      <c r="AE134" s="375"/>
      <c r="AF134" s="375"/>
      <c r="AG134" s="375"/>
      <c r="AH134" s="375"/>
      <c r="AI134" s="375"/>
      <c r="AJ134" s="375"/>
      <c r="AK134" s="375"/>
      <c r="AL134" s="375"/>
      <c r="AM134" s="375"/>
      <c r="AN134" s="375"/>
      <c r="AO134" s="375"/>
      <c r="AP134" s="375"/>
      <c r="AQ134" s="375"/>
      <c r="AR134" s="375"/>
      <c r="AS134" s="375"/>
      <c r="AT134" s="375"/>
      <c r="AU134" s="375"/>
      <c r="AV134" s="375"/>
      <c r="AW134" s="37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75"/>
      <c r="M135" s="375"/>
      <c r="N135" s="375"/>
      <c r="O135" s="375"/>
      <c r="P135" s="375"/>
      <c r="Q135" s="375"/>
      <c r="R135" s="375"/>
      <c r="S135" s="375"/>
      <c r="T135" s="375"/>
      <c r="U135" s="375"/>
      <c r="V135" s="375"/>
      <c r="W135" s="375"/>
      <c r="X135" s="375"/>
      <c r="Y135" s="375"/>
      <c r="Z135" s="375"/>
      <c r="AA135" s="375"/>
      <c r="AB135" s="375"/>
      <c r="AC135" s="375"/>
      <c r="AD135" s="375"/>
      <c r="AE135" s="375"/>
      <c r="AF135" s="375"/>
      <c r="AG135" s="375"/>
      <c r="AH135" s="375"/>
      <c r="AI135" s="375"/>
      <c r="AJ135" s="375"/>
      <c r="AK135" s="375"/>
      <c r="AL135" s="375"/>
      <c r="AM135" s="375"/>
      <c r="AN135" s="375"/>
      <c r="AO135" s="375"/>
      <c r="AP135" s="375"/>
      <c r="AQ135" s="375"/>
      <c r="AR135" s="375"/>
      <c r="AS135" s="375"/>
      <c r="AT135" s="375"/>
      <c r="AU135" s="375"/>
      <c r="AV135" s="375"/>
      <c r="AW135" s="37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375"/>
      <c r="M136" s="375"/>
      <c r="N136" s="375"/>
      <c r="O136" s="375"/>
      <c r="P136" s="375"/>
      <c r="Q136" s="375"/>
      <c r="R136" s="375"/>
      <c r="S136" s="375"/>
      <c r="T136" s="375"/>
      <c r="U136" s="375"/>
      <c r="V136" s="375"/>
      <c r="W136" s="375"/>
      <c r="X136" s="375"/>
      <c r="Y136" s="375"/>
      <c r="Z136" s="375"/>
      <c r="AA136" s="375"/>
      <c r="AB136" s="375"/>
      <c r="AC136" s="375"/>
      <c r="AD136" s="375"/>
      <c r="AE136" s="375"/>
      <c r="AF136" s="375"/>
      <c r="AG136" s="375"/>
      <c r="AH136" s="375"/>
      <c r="AI136" s="375"/>
      <c r="AJ136" s="375"/>
      <c r="AK136" s="375"/>
      <c r="AL136" s="375"/>
      <c r="AM136" s="375"/>
      <c r="AN136" s="375"/>
      <c r="AO136" s="375"/>
      <c r="AP136" s="375"/>
      <c r="AQ136" s="375"/>
      <c r="AR136" s="375"/>
      <c r="AS136" s="375"/>
      <c r="AT136" s="375"/>
      <c r="AU136" s="375"/>
      <c r="AV136" s="375"/>
      <c r="AW136" s="37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375"/>
      <c r="M137" s="375"/>
      <c r="N137" s="375"/>
      <c r="O137" s="375"/>
      <c r="P137" s="375"/>
      <c r="Q137" s="375"/>
      <c r="R137" s="375"/>
      <c r="S137" s="375"/>
      <c r="T137" s="375"/>
      <c r="U137" s="375"/>
      <c r="V137" s="375"/>
      <c r="W137" s="375"/>
      <c r="X137" s="375"/>
      <c r="Y137" s="375"/>
      <c r="Z137" s="375"/>
      <c r="AA137" s="375"/>
      <c r="AB137" s="375"/>
      <c r="AC137" s="375"/>
      <c r="AD137" s="375"/>
      <c r="AE137" s="375"/>
      <c r="AF137" s="375"/>
      <c r="AG137" s="375"/>
      <c r="AH137" s="375"/>
      <c r="AI137" s="375"/>
      <c r="AJ137" s="375"/>
      <c r="AK137" s="375"/>
      <c r="AL137" s="375"/>
      <c r="AM137" s="375"/>
      <c r="AN137" s="375"/>
      <c r="AO137" s="375"/>
      <c r="AP137" s="375"/>
      <c r="AQ137" s="375"/>
      <c r="AR137" s="375"/>
      <c r="AS137" s="375"/>
      <c r="AT137" s="375"/>
      <c r="AU137" s="375"/>
      <c r="AV137" s="375"/>
      <c r="AW137" s="37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375"/>
      <c r="M138" s="375"/>
      <c r="N138" s="375"/>
      <c r="O138" s="375"/>
      <c r="P138" s="375"/>
      <c r="Q138" s="375"/>
      <c r="R138" s="375"/>
      <c r="S138" s="375"/>
      <c r="T138" s="375"/>
      <c r="U138" s="375"/>
      <c r="V138" s="375"/>
      <c r="W138" s="375"/>
      <c r="X138" s="375"/>
      <c r="Y138" s="375"/>
      <c r="Z138" s="375"/>
      <c r="AA138" s="375"/>
      <c r="AB138" s="375"/>
      <c r="AC138" s="375"/>
      <c r="AD138" s="375"/>
      <c r="AE138" s="375"/>
      <c r="AF138" s="375"/>
      <c r="AG138" s="375"/>
      <c r="AH138" s="375"/>
      <c r="AI138" s="375"/>
      <c r="AJ138" s="375"/>
      <c r="AK138" s="375"/>
      <c r="AL138" s="375"/>
      <c r="AM138" s="375"/>
      <c r="AN138" s="375"/>
      <c r="AO138" s="375"/>
      <c r="AP138" s="375"/>
      <c r="AQ138" s="375"/>
      <c r="AR138" s="375"/>
      <c r="AS138" s="375"/>
      <c r="AT138" s="375"/>
      <c r="AU138" s="375"/>
      <c r="AV138" s="375"/>
      <c r="AW138" s="37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375"/>
      <c r="M139" s="375"/>
      <c r="N139" s="375"/>
      <c r="O139" s="375"/>
      <c r="P139" s="375"/>
      <c r="Q139" s="375"/>
      <c r="R139" s="375"/>
      <c r="S139" s="375"/>
      <c r="T139" s="375"/>
      <c r="U139" s="375"/>
      <c r="V139" s="375"/>
      <c r="W139" s="375"/>
      <c r="X139" s="375"/>
      <c r="Y139" s="375"/>
      <c r="Z139" s="375"/>
      <c r="AA139" s="375"/>
      <c r="AB139" s="375"/>
      <c r="AC139" s="375"/>
      <c r="AD139" s="375"/>
      <c r="AE139" s="375"/>
      <c r="AF139" s="375"/>
      <c r="AG139" s="375"/>
      <c r="AH139" s="375"/>
      <c r="AI139" s="375"/>
      <c r="AJ139" s="375"/>
      <c r="AK139" s="375"/>
      <c r="AL139" s="375"/>
      <c r="AM139" s="375"/>
      <c r="AN139" s="375"/>
      <c r="AO139" s="375"/>
      <c r="AP139" s="375"/>
      <c r="AQ139" s="375"/>
      <c r="AR139" s="375"/>
      <c r="AS139" s="375"/>
      <c r="AT139" s="375"/>
      <c r="AU139" s="375"/>
      <c r="AV139" s="375"/>
      <c r="AW139" s="37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375"/>
      <c r="M140" s="375"/>
      <c r="N140" s="375"/>
      <c r="O140" s="375"/>
      <c r="P140" s="375"/>
      <c r="Q140" s="375"/>
      <c r="R140" s="375"/>
      <c r="S140" s="375"/>
      <c r="T140" s="375"/>
      <c r="U140" s="375"/>
      <c r="V140" s="375"/>
      <c r="W140" s="375"/>
      <c r="X140" s="375"/>
      <c r="Y140" s="375"/>
      <c r="Z140" s="375"/>
      <c r="AA140" s="375"/>
      <c r="AB140" s="375"/>
      <c r="AC140" s="375"/>
      <c r="AD140" s="375"/>
      <c r="AE140" s="375"/>
      <c r="AF140" s="375"/>
      <c r="AG140" s="375"/>
      <c r="AH140" s="375"/>
      <c r="AI140" s="375"/>
      <c r="AJ140" s="375"/>
      <c r="AK140" s="375"/>
      <c r="AL140" s="375"/>
      <c r="AM140" s="375"/>
      <c r="AN140" s="375"/>
      <c r="AO140" s="375"/>
      <c r="AP140" s="375"/>
      <c r="AQ140" s="375"/>
      <c r="AR140" s="375"/>
      <c r="AS140" s="375"/>
      <c r="AT140" s="375"/>
      <c r="AU140" s="375"/>
      <c r="AV140" s="375"/>
      <c r="AW140" s="37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75"/>
      <c r="M141" s="375"/>
      <c r="N141" s="375"/>
      <c r="O141" s="375"/>
      <c r="P141" s="375"/>
      <c r="Q141" s="375"/>
      <c r="R141" s="375"/>
      <c r="S141" s="375"/>
      <c r="T141" s="375"/>
      <c r="U141" s="375"/>
      <c r="V141" s="375"/>
      <c r="W141" s="375"/>
      <c r="X141" s="375"/>
      <c r="Y141" s="375"/>
      <c r="Z141" s="375"/>
      <c r="AA141" s="375"/>
      <c r="AB141" s="375"/>
      <c r="AC141" s="375"/>
      <c r="AD141" s="375"/>
      <c r="AE141" s="375"/>
      <c r="AF141" s="375"/>
      <c r="AG141" s="375"/>
      <c r="AH141" s="375"/>
      <c r="AI141" s="375"/>
      <c r="AJ141" s="375"/>
      <c r="AK141" s="375"/>
      <c r="AL141" s="375"/>
      <c r="AM141" s="375"/>
      <c r="AN141" s="375"/>
      <c r="AO141" s="375"/>
      <c r="AP141" s="375"/>
      <c r="AQ141" s="375"/>
      <c r="AR141" s="375"/>
      <c r="AS141" s="375"/>
      <c r="AT141" s="375"/>
      <c r="AU141" s="375"/>
      <c r="AV141" s="375"/>
      <c r="AW141" s="37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375"/>
      <c r="M142" s="375"/>
      <c r="N142" s="375"/>
      <c r="O142" s="375"/>
      <c r="P142" s="375"/>
      <c r="Q142" s="375"/>
      <c r="R142" s="375"/>
      <c r="S142" s="375"/>
      <c r="T142" s="375"/>
      <c r="U142" s="375"/>
      <c r="V142" s="375"/>
      <c r="W142" s="375"/>
      <c r="X142" s="375"/>
      <c r="Y142" s="375"/>
      <c r="Z142" s="375"/>
      <c r="AA142" s="375"/>
      <c r="AB142" s="375"/>
      <c r="AC142" s="375"/>
      <c r="AD142" s="375"/>
      <c r="AE142" s="375"/>
      <c r="AF142" s="375"/>
      <c r="AG142" s="375"/>
      <c r="AH142" s="375"/>
      <c r="AI142" s="375"/>
      <c r="AJ142" s="375"/>
      <c r="AK142" s="375"/>
      <c r="AL142" s="375"/>
      <c r="AM142" s="375"/>
      <c r="AN142" s="375"/>
      <c r="AO142" s="375"/>
      <c r="AP142" s="375"/>
      <c r="AQ142" s="375"/>
      <c r="AR142" s="375"/>
      <c r="AS142" s="375"/>
      <c r="AT142" s="375"/>
      <c r="AU142" s="375"/>
      <c r="AV142" s="375"/>
      <c r="AW142" s="37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375"/>
      <c r="M143" s="375"/>
      <c r="N143" s="375"/>
      <c r="O143" s="375"/>
      <c r="P143" s="375"/>
      <c r="Q143" s="375"/>
      <c r="R143" s="375"/>
      <c r="S143" s="375"/>
      <c r="T143" s="375"/>
      <c r="U143" s="375"/>
      <c r="V143" s="375"/>
      <c r="W143" s="375"/>
      <c r="X143" s="375"/>
      <c r="Y143" s="375"/>
      <c r="Z143" s="375"/>
      <c r="AA143" s="375"/>
      <c r="AB143" s="375"/>
      <c r="AC143" s="375"/>
      <c r="AD143" s="375"/>
      <c r="AE143" s="375"/>
      <c r="AF143" s="375"/>
      <c r="AG143" s="375"/>
      <c r="AH143" s="375"/>
      <c r="AI143" s="375"/>
      <c r="AJ143" s="375"/>
      <c r="AK143" s="375"/>
      <c r="AL143" s="375"/>
      <c r="AM143" s="375"/>
      <c r="AN143" s="375"/>
      <c r="AO143" s="375"/>
      <c r="AP143" s="375"/>
      <c r="AQ143" s="375"/>
      <c r="AR143" s="375"/>
      <c r="AS143" s="375"/>
      <c r="AT143" s="375"/>
      <c r="AU143" s="375"/>
      <c r="AV143" s="375"/>
      <c r="AW143" s="37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375"/>
      <c r="M144" s="375"/>
      <c r="N144" s="375"/>
      <c r="O144" s="375"/>
      <c r="P144" s="375"/>
      <c r="Q144" s="375"/>
      <c r="R144" s="375"/>
      <c r="S144" s="375"/>
      <c r="T144" s="375"/>
      <c r="U144" s="375"/>
      <c r="V144" s="375"/>
      <c r="W144" s="375"/>
      <c r="X144" s="375"/>
      <c r="Y144" s="375"/>
      <c r="Z144" s="375"/>
      <c r="AA144" s="375"/>
      <c r="AB144" s="375"/>
      <c r="AC144" s="375"/>
      <c r="AD144" s="375"/>
      <c r="AE144" s="375"/>
      <c r="AF144" s="375"/>
      <c r="AG144" s="375"/>
      <c r="AH144" s="375"/>
      <c r="AI144" s="375"/>
      <c r="AJ144" s="375"/>
      <c r="AK144" s="375"/>
      <c r="AL144" s="375"/>
      <c r="AM144" s="375"/>
      <c r="AN144" s="375"/>
      <c r="AO144" s="375"/>
      <c r="AP144" s="375"/>
      <c r="AQ144" s="375"/>
      <c r="AR144" s="375"/>
      <c r="AS144" s="375"/>
      <c r="AT144" s="375"/>
      <c r="AU144" s="375"/>
      <c r="AV144" s="375"/>
      <c r="AW144" s="37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375"/>
      <c r="M145" s="375"/>
      <c r="N145" s="375"/>
      <c r="O145" s="375"/>
      <c r="P145" s="375"/>
      <c r="Q145" s="375"/>
      <c r="R145" s="375"/>
      <c r="S145" s="375"/>
      <c r="T145" s="375"/>
      <c r="U145" s="375"/>
      <c r="V145" s="375"/>
      <c r="W145" s="375"/>
      <c r="X145" s="375"/>
      <c r="Y145" s="375"/>
      <c r="Z145" s="375"/>
      <c r="AA145" s="375"/>
      <c r="AB145" s="375"/>
      <c r="AC145" s="375"/>
      <c r="AD145" s="375"/>
      <c r="AE145" s="375"/>
      <c r="AF145" s="375"/>
      <c r="AG145" s="375"/>
      <c r="AH145" s="375"/>
      <c r="AI145" s="375"/>
      <c r="AJ145" s="375"/>
      <c r="AK145" s="375"/>
      <c r="AL145" s="375"/>
      <c r="AM145" s="375"/>
      <c r="AN145" s="375"/>
      <c r="AO145" s="375"/>
      <c r="AP145" s="375"/>
      <c r="AQ145" s="375"/>
      <c r="AR145" s="375"/>
      <c r="AS145" s="375"/>
      <c r="AT145" s="375"/>
      <c r="AU145" s="375"/>
      <c r="AV145" s="375"/>
      <c r="AW145" s="37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375"/>
      <c r="M146" s="375"/>
      <c r="N146" s="375"/>
      <c r="O146" s="375"/>
      <c r="P146" s="375"/>
      <c r="Q146" s="375"/>
      <c r="R146" s="375"/>
      <c r="S146" s="375"/>
      <c r="T146" s="375"/>
      <c r="U146" s="375"/>
      <c r="V146" s="375"/>
      <c r="W146" s="375"/>
      <c r="X146" s="375"/>
      <c r="Y146" s="375"/>
      <c r="Z146" s="375"/>
      <c r="AA146" s="375"/>
      <c r="AB146" s="375"/>
      <c r="AC146" s="375"/>
      <c r="AD146" s="375"/>
      <c r="AE146" s="375"/>
      <c r="AF146" s="375"/>
      <c r="AG146" s="375"/>
      <c r="AH146" s="375"/>
      <c r="AI146" s="375"/>
      <c r="AJ146" s="375"/>
      <c r="AK146" s="375"/>
      <c r="AL146" s="375"/>
      <c r="AM146" s="375"/>
      <c r="AN146" s="375"/>
      <c r="AO146" s="375"/>
      <c r="AP146" s="375"/>
      <c r="AQ146" s="375"/>
      <c r="AR146" s="375"/>
      <c r="AS146" s="375"/>
      <c r="AT146" s="375"/>
      <c r="AU146" s="375"/>
      <c r="AV146" s="375"/>
      <c r="AW146" s="37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375"/>
      <c r="M147" s="375"/>
      <c r="N147" s="375"/>
      <c r="O147" s="375"/>
      <c r="P147" s="375"/>
      <c r="Q147" s="375"/>
      <c r="R147" s="375"/>
      <c r="S147" s="375"/>
      <c r="T147" s="375"/>
      <c r="U147" s="375"/>
      <c r="V147" s="375"/>
      <c r="W147" s="375"/>
      <c r="X147" s="375"/>
      <c r="Y147" s="375"/>
      <c r="Z147" s="375"/>
      <c r="AA147" s="375"/>
      <c r="AB147" s="375"/>
      <c r="AC147" s="375"/>
      <c r="AD147" s="375"/>
      <c r="AE147" s="375"/>
      <c r="AF147" s="375"/>
      <c r="AG147" s="375"/>
      <c r="AH147" s="375"/>
      <c r="AI147" s="375"/>
      <c r="AJ147" s="375"/>
      <c r="AK147" s="375"/>
      <c r="AL147" s="375"/>
      <c r="AM147" s="375"/>
      <c r="AN147" s="375"/>
      <c r="AO147" s="375"/>
      <c r="AP147" s="375"/>
      <c r="AQ147" s="375"/>
      <c r="AR147" s="375"/>
      <c r="AS147" s="375"/>
      <c r="AT147" s="375"/>
      <c r="AU147" s="375"/>
      <c r="AV147" s="375"/>
      <c r="AW147" s="37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375"/>
      <c r="M148" s="375"/>
      <c r="N148" s="375"/>
      <c r="O148" s="375"/>
      <c r="P148" s="375"/>
      <c r="Q148" s="375"/>
      <c r="R148" s="375"/>
      <c r="S148" s="375"/>
      <c r="T148" s="375"/>
      <c r="U148" s="375"/>
      <c r="V148" s="375"/>
      <c r="W148" s="375"/>
      <c r="X148" s="375"/>
      <c r="Y148" s="375"/>
      <c r="Z148" s="375"/>
      <c r="AA148" s="375"/>
      <c r="AB148" s="375"/>
      <c r="AC148" s="375"/>
      <c r="AD148" s="375"/>
      <c r="AE148" s="375"/>
      <c r="AF148" s="375"/>
      <c r="AG148" s="375"/>
      <c r="AH148" s="375"/>
      <c r="AI148" s="375"/>
      <c r="AJ148" s="375"/>
      <c r="AK148" s="375"/>
      <c r="AL148" s="375"/>
      <c r="AM148" s="375"/>
      <c r="AN148" s="375"/>
      <c r="AO148" s="375"/>
      <c r="AP148" s="375"/>
      <c r="AQ148" s="375"/>
      <c r="AR148" s="375"/>
      <c r="AS148" s="375"/>
      <c r="AT148" s="375"/>
      <c r="AU148" s="375"/>
      <c r="AV148" s="375"/>
      <c r="AW148" s="37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375"/>
      <c r="M149" s="375"/>
      <c r="N149" s="375"/>
      <c r="O149" s="375"/>
      <c r="P149" s="375"/>
      <c r="Q149" s="375"/>
      <c r="R149" s="375"/>
      <c r="S149" s="375"/>
      <c r="T149" s="375"/>
      <c r="U149" s="375"/>
      <c r="V149" s="375"/>
      <c r="W149" s="375"/>
      <c r="X149" s="375"/>
      <c r="Y149" s="375"/>
      <c r="Z149" s="375"/>
      <c r="AA149" s="375"/>
      <c r="AB149" s="375"/>
      <c r="AC149" s="375"/>
      <c r="AD149" s="375"/>
      <c r="AE149" s="375"/>
      <c r="AF149" s="375"/>
      <c r="AG149" s="375"/>
      <c r="AH149" s="375"/>
      <c r="AI149" s="375"/>
      <c r="AJ149" s="375"/>
      <c r="AK149" s="375"/>
      <c r="AL149" s="375"/>
      <c r="AM149" s="375"/>
      <c r="AN149" s="375"/>
      <c r="AO149" s="375"/>
      <c r="AP149" s="375"/>
      <c r="AQ149" s="375"/>
      <c r="AR149" s="375"/>
      <c r="AS149" s="375"/>
      <c r="AT149" s="375"/>
      <c r="AU149" s="375"/>
      <c r="AV149" s="375"/>
      <c r="AW149" s="37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375"/>
      <c r="M150" s="375"/>
      <c r="N150" s="375"/>
      <c r="O150" s="375"/>
      <c r="P150" s="375"/>
      <c r="Q150" s="375"/>
      <c r="R150" s="375"/>
      <c r="S150" s="375"/>
      <c r="T150" s="375"/>
      <c r="U150" s="375"/>
      <c r="V150" s="375"/>
      <c r="W150" s="375"/>
      <c r="X150" s="375"/>
      <c r="Y150" s="375"/>
      <c r="Z150" s="375"/>
      <c r="AA150" s="375"/>
      <c r="AB150" s="375"/>
      <c r="AC150" s="375"/>
      <c r="AD150" s="375"/>
      <c r="AE150" s="375"/>
      <c r="AF150" s="375"/>
      <c r="AG150" s="375"/>
      <c r="AH150" s="375"/>
      <c r="AI150" s="375"/>
      <c r="AJ150" s="375"/>
      <c r="AK150" s="375"/>
      <c r="AL150" s="375"/>
      <c r="AM150" s="375"/>
      <c r="AN150" s="375"/>
      <c r="AO150" s="375"/>
      <c r="AP150" s="375"/>
      <c r="AQ150" s="375"/>
      <c r="AR150" s="375"/>
      <c r="AS150" s="375"/>
      <c r="AT150" s="375"/>
      <c r="AU150" s="375"/>
      <c r="AV150" s="375"/>
      <c r="AW150" s="37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375"/>
      <c r="M151" s="375"/>
      <c r="N151" s="375"/>
      <c r="O151" s="375"/>
      <c r="P151" s="375"/>
      <c r="Q151" s="375"/>
      <c r="R151" s="375"/>
      <c r="S151" s="375"/>
      <c r="T151" s="375"/>
      <c r="U151" s="375"/>
      <c r="V151" s="375"/>
      <c r="W151" s="375"/>
      <c r="X151" s="375"/>
      <c r="Y151" s="375"/>
      <c r="Z151" s="375"/>
      <c r="AA151" s="375"/>
      <c r="AB151" s="375"/>
      <c r="AC151" s="375"/>
      <c r="AD151" s="375"/>
      <c r="AE151" s="375"/>
      <c r="AF151" s="375"/>
      <c r="AG151" s="375"/>
      <c r="AH151" s="375"/>
      <c r="AI151" s="375"/>
      <c r="AJ151" s="375"/>
      <c r="AK151" s="375"/>
      <c r="AL151" s="375"/>
      <c r="AM151" s="375"/>
      <c r="AN151" s="375"/>
      <c r="AO151" s="375"/>
      <c r="AP151" s="375"/>
      <c r="AQ151" s="375"/>
      <c r="AR151" s="375"/>
      <c r="AS151" s="375"/>
      <c r="AT151" s="375"/>
      <c r="AU151" s="375"/>
      <c r="AV151" s="375"/>
      <c r="AW151" s="37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375"/>
      <c r="M152" s="375"/>
      <c r="N152" s="375"/>
      <c r="O152" s="375"/>
      <c r="P152" s="375"/>
      <c r="Q152" s="375"/>
      <c r="R152" s="375"/>
      <c r="S152" s="375"/>
      <c r="T152" s="375"/>
      <c r="U152" s="375"/>
      <c r="V152" s="375"/>
      <c r="W152" s="375"/>
      <c r="X152" s="375"/>
      <c r="Y152" s="375"/>
      <c r="Z152" s="375"/>
      <c r="AA152" s="375"/>
      <c r="AB152" s="375"/>
      <c r="AC152" s="375"/>
      <c r="AD152" s="375"/>
      <c r="AE152" s="375"/>
      <c r="AF152" s="375"/>
      <c r="AG152" s="375"/>
      <c r="AH152" s="375"/>
      <c r="AI152" s="375"/>
      <c r="AJ152" s="375"/>
      <c r="AK152" s="375"/>
      <c r="AL152" s="375"/>
      <c r="AM152" s="375"/>
      <c r="AN152" s="375"/>
      <c r="AO152" s="375"/>
      <c r="AP152" s="375"/>
      <c r="AQ152" s="375"/>
      <c r="AR152" s="375"/>
      <c r="AS152" s="375"/>
      <c r="AT152" s="375"/>
      <c r="AU152" s="375"/>
      <c r="AV152" s="375"/>
      <c r="AW152" s="37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375"/>
      <c r="M153" s="375"/>
      <c r="N153" s="375"/>
      <c r="O153" s="375"/>
      <c r="P153" s="375"/>
      <c r="Q153" s="375"/>
      <c r="R153" s="375"/>
      <c r="S153" s="375"/>
      <c r="T153" s="375"/>
      <c r="U153" s="375"/>
      <c r="V153" s="375"/>
      <c r="W153" s="375"/>
      <c r="X153" s="375"/>
      <c r="Y153" s="375"/>
      <c r="Z153" s="375"/>
      <c r="AA153" s="375"/>
      <c r="AB153" s="375"/>
      <c r="AC153" s="375"/>
      <c r="AD153" s="375"/>
      <c r="AE153" s="375"/>
      <c r="AF153" s="375"/>
      <c r="AG153" s="375"/>
      <c r="AH153" s="375"/>
      <c r="AI153" s="375"/>
      <c r="AJ153" s="375"/>
      <c r="AK153" s="375"/>
      <c r="AL153" s="375"/>
      <c r="AM153" s="375"/>
      <c r="AN153" s="375"/>
      <c r="AO153" s="375"/>
      <c r="AP153" s="375"/>
      <c r="AQ153" s="375"/>
      <c r="AR153" s="375"/>
      <c r="AS153" s="375"/>
      <c r="AT153" s="375"/>
      <c r="AU153" s="375"/>
      <c r="AV153" s="375"/>
      <c r="AW153" s="37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375"/>
      <c r="M154" s="375"/>
      <c r="N154" s="375"/>
      <c r="O154" s="375"/>
      <c r="P154" s="375"/>
      <c r="Q154" s="375"/>
      <c r="R154" s="375"/>
      <c r="S154" s="375"/>
      <c r="T154" s="375"/>
      <c r="U154" s="375"/>
      <c r="V154" s="375"/>
      <c r="W154" s="375"/>
      <c r="X154" s="375"/>
      <c r="Y154" s="375"/>
      <c r="Z154" s="375"/>
      <c r="AA154" s="375"/>
      <c r="AB154" s="375"/>
      <c r="AC154" s="375"/>
      <c r="AD154" s="375"/>
      <c r="AE154" s="375"/>
      <c r="AF154" s="375"/>
      <c r="AG154" s="375"/>
      <c r="AH154" s="375"/>
      <c r="AI154" s="375"/>
      <c r="AJ154" s="375"/>
      <c r="AK154" s="375"/>
      <c r="AL154" s="375"/>
      <c r="AM154" s="375"/>
      <c r="AN154" s="375"/>
      <c r="AO154" s="375"/>
      <c r="AP154" s="375"/>
      <c r="AQ154" s="375"/>
      <c r="AR154" s="375"/>
      <c r="AS154" s="375"/>
      <c r="AT154" s="375"/>
      <c r="AU154" s="375"/>
      <c r="AV154" s="375"/>
      <c r="AW154" s="37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375"/>
      <c r="M155" s="375"/>
      <c r="N155" s="375"/>
      <c r="O155" s="375"/>
      <c r="P155" s="375"/>
      <c r="Q155" s="375"/>
      <c r="R155" s="375"/>
      <c r="S155" s="375"/>
      <c r="T155" s="375"/>
      <c r="U155" s="375"/>
      <c r="V155" s="375"/>
      <c r="W155" s="375"/>
      <c r="X155" s="375"/>
      <c r="Y155" s="375"/>
      <c r="Z155" s="375"/>
      <c r="AA155" s="375"/>
      <c r="AB155" s="375"/>
      <c r="AC155" s="375"/>
      <c r="AD155" s="375"/>
      <c r="AE155" s="375"/>
      <c r="AF155" s="375"/>
      <c r="AG155" s="375"/>
      <c r="AH155" s="375"/>
      <c r="AI155" s="375"/>
      <c r="AJ155" s="375"/>
      <c r="AK155" s="375"/>
      <c r="AL155" s="375"/>
      <c r="AM155" s="375"/>
      <c r="AN155" s="375"/>
      <c r="AO155" s="375"/>
      <c r="AP155" s="375"/>
      <c r="AQ155" s="375"/>
      <c r="AR155" s="375"/>
      <c r="AS155" s="375"/>
      <c r="AT155" s="375"/>
      <c r="AU155" s="375"/>
      <c r="AV155" s="375"/>
      <c r="AW155" s="37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375"/>
      <c r="M156" s="375"/>
      <c r="N156" s="375"/>
      <c r="O156" s="375"/>
      <c r="P156" s="375"/>
      <c r="Q156" s="375"/>
      <c r="R156" s="375"/>
      <c r="S156" s="375"/>
      <c r="T156" s="375"/>
      <c r="U156" s="375"/>
      <c r="V156" s="375"/>
      <c r="W156" s="375"/>
      <c r="X156" s="375"/>
      <c r="Y156" s="375"/>
      <c r="Z156" s="375"/>
      <c r="AA156" s="375"/>
      <c r="AB156" s="375"/>
      <c r="AC156" s="375"/>
      <c r="AD156" s="375"/>
      <c r="AE156" s="375"/>
      <c r="AF156" s="375"/>
      <c r="AG156" s="375"/>
      <c r="AH156" s="375"/>
      <c r="AI156" s="375"/>
      <c r="AJ156" s="375"/>
      <c r="AK156" s="375"/>
      <c r="AL156" s="375"/>
      <c r="AM156" s="375"/>
      <c r="AN156" s="375"/>
      <c r="AO156" s="375"/>
      <c r="AP156" s="375"/>
      <c r="AQ156" s="375"/>
      <c r="AR156" s="375"/>
      <c r="AS156" s="375"/>
      <c r="AT156" s="375"/>
      <c r="AU156" s="375"/>
      <c r="AV156" s="375"/>
      <c r="AW156" s="37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375"/>
      <c r="M157" s="375"/>
      <c r="N157" s="375"/>
      <c r="O157" s="375"/>
      <c r="P157" s="375"/>
      <c r="Q157" s="375"/>
      <c r="R157" s="375"/>
      <c r="S157" s="375"/>
      <c r="T157" s="375"/>
      <c r="U157" s="375"/>
      <c r="V157" s="375"/>
      <c r="W157" s="375"/>
      <c r="X157" s="375"/>
      <c r="Y157" s="375"/>
      <c r="Z157" s="375"/>
      <c r="AA157" s="375"/>
      <c r="AB157" s="375"/>
      <c r="AC157" s="375"/>
      <c r="AD157" s="375"/>
      <c r="AE157" s="375"/>
      <c r="AF157" s="375"/>
      <c r="AG157" s="375"/>
      <c r="AH157" s="375"/>
      <c r="AI157" s="375"/>
      <c r="AJ157" s="375"/>
      <c r="AK157" s="375"/>
      <c r="AL157" s="375"/>
      <c r="AM157" s="375"/>
      <c r="AN157" s="375"/>
      <c r="AO157" s="375"/>
      <c r="AP157" s="375"/>
      <c r="AQ157" s="375"/>
      <c r="AR157" s="375"/>
      <c r="AS157" s="375"/>
      <c r="AT157" s="375"/>
      <c r="AU157" s="375"/>
      <c r="AV157" s="375"/>
      <c r="AW157" s="37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75"/>
      <c r="M158" s="375"/>
      <c r="N158" s="375"/>
      <c r="O158" s="375"/>
      <c r="P158" s="375"/>
      <c r="Q158" s="375"/>
      <c r="R158" s="375"/>
      <c r="S158" s="375"/>
      <c r="T158" s="375"/>
      <c r="U158" s="375"/>
      <c r="V158" s="375"/>
      <c r="W158" s="375"/>
      <c r="X158" s="375"/>
      <c r="Y158" s="375"/>
      <c r="Z158" s="375"/>
      <c r="AA158" s="375"/>
      <c r="AB158" s="375"/>
      <c r="AC158" s="375"/>
      <c r="AD158" s="375"/>
      <c r="AE158" s="375"/>
      <c r="AF158" s="375"/>
      <c r="AG158" s="375"/>
      <c r="AH158" s="375"/>
      <c r="AI158" s="375"/>
      <c r="AJ158" s="375"/>
      <c r="AK158" s="375"/>
      <c r="AL158" s="375"/>
      <c r="AM158" s="375"/>
      <c r="AN158" s="375"/>
      <c r="AO158" s="375"/>
      <c r="AP158" s="375"/>
      <c r="AQ158" s="375"/>
      <c r="AR158" s="375"/>
      <c r="AS158" s="375"/>
      <c r="AT158" s="375"/>
      <c r="AU158" s="375"/>
      <c r="AV158" s="375"/>
      <c r="AW158" s="37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75"/>
      <c r="M159" s="375"/>
      <c r="N159" s="375"/>
      <c r="O159" s="375"/>
      <c r="P159" s="375"/>
      <c r="Q159" s="375"/>
      <c r="R159" s="375"/>
      <c r="S159" s="375"/>
      <c r="T159" s="375"/>
      <c r="U159" s="375"/>
      <c r="V159" s="375"/>
      <c r="W159" s="375"/>
      <c r="X159" s="375"/>
      <c r="Y159" s="375"/>
      <c r="Z159" s="375"/>
      <c r="AA159" s="375"/>
      <c r="AB159" s="375"/>
      <c r="AC159" s="375"/>
      <c r="AD159" s="375"/>
      <c r="AE159" s="375"/>
      <c r="AF159" s="375"/>
      <c r="AG159" s="375"/>
      <c r="AH159" s="375"/>
      <c r="AI159" s="375"/>
      <c r="AJ159" s="375"/>
      <c r="AK159" s="375"/>
      <c r="AL159" s="375"/>
      <c r="AM159" s="375"/>
      <c r="AN159" s="375"/>
      <c r="AO159" s="375"/>
      <c r="AP159" s="375"/>
      <c r="AQ159" s="375"/>
      <c r="AR159" s="375"/>
      <c r="AS159" s="375"/>
      <c r="AT159" s="375"/>
      <c r="AU159" s="375"/>
      <c r="AV159" s="375"/>
      <c r="AW159" s="37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75"/>
      <c r="M160" s="375"/>
      <c r="N160" s="375"/>
      <c r="O160" s="375"/>
      <c r="P160" s="375"/>
      <c r="Q160" s="375"/>
      <c r="R160" s="375"/>
      <c r="S160" s="375"/>
      <c r="T160" s="375"/>
      <c r="U160" s="375"/>
      <c r="V160" s="375"/>
      <c r="W160" s="375"/>
      <c r="X160" s="375"/>
      <c r="Y160" s="375"/>
      <c r="Z160" s="375"/>
      <c r="AA160" s="375"/>
      <c r="AB160" s="375"/>
      <c r="AC160" s="375"/>
      <c r="AD160" s="375"/>
      <c r="AE160" s="375"/>
      <c r="AF160" s="375"/>
      <c r="AG160" s="375"/>
      <c r="AH160" s="375"/>
      <c r="AI160" s="375"/>
      <c r="AJ160" s="375"/>
      <c r="AK160" s="375"/>
      <c r="AL160" s="375"/>
      <c r="AM160" s="375"/>
      <c r="AN160" s="375"/>
      <c r="AO160" s="375"/>
      <c r="AP160" s="375"/>
      <c r="AQ160" s="375"/>
      <c r="AR160" s="375"/>
      <c r="AS160" s="375"/>
      <c r="AT160" s="375"/>
      <c r="AU160" s="375"/>
      <c r="AV160" s="375"/>
      <c r="AW160" s="37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75"/>
      <c r="M161" s="375"/>
      <c r="N161" s="375"/>
      <c r="O161" s="375"/>
      <c r="P161" s="375"/>
      <c r="Q161" s="375"/>
      <c r="R161" s="375"/>
      <c r="S161" s="375"/>
      <c r="T161" s="375"/>
      <c r="U161" s="375"/>
      <c r="V161" s="375"/>
      <c r="W161" s="375"/>
      <c r="X161" s="375"/>
      <c r="Y161" s="375"/>
      <c r="Z161" s="375"/>
      <c r="AA161" s="375"/>
      <c r="AB161" s="375"/>
      <c r="AC161" s="375"/>
      <c r="AD161" s="375"/>
      <c r="AE161" s="375"/>
      <c r="AF161" s="375"/>
      <c r="AG161" s="375"/>
      <c r="AH161" s="375"/>
      <c r="AI161" s="375"/>
      <c r="AJ161" s="375"/>
      <c r="AK161" s="375"/>
      <c r="AL161" s="375"/>
      <c r="AM161" s="375"/>
      <c r="AN161" s="375"/>
      <c r="AO161" s="375"/>
      <c r="AP161" s="375"/>
      <c r="AQ161" s="375"/>
      <c r="AR161" s="375"/>
      <c r="AS161" s="375"/>
      <c r="AT161" s="375"/>
      <c r="AU161" s="375"/>
      <c r="AV161" s="375"/>
      <c r="AW161" s="37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75"/>
      <c r="M162" s="375"/>
      <c r="N162" s="375"/>
      <c r="O162" s="375"/>
      <c r="P162" s="375"/>
      <c r="Q162" s="375"/>
      <c r="R162" s="375"/>
      <c r="S162" s="375"/>
      <c r="T162" s="375"/>
      <c r="U162" s="375"/>
      <c r="V162" s="375"/>
      <c r="W162" s="375"/>
      <c r="X162" s="375"/>
      <c r="Y162" s="375"/>
      <c r="Z162" s="375"/>
      <c r="AA162" s="375"/>
      <c r="AB162" s="375"/>
      <c r="AC162" s="375"/>
      <c r="AD162" s="375"/>
      <c r="AE162" s="375"/>
      <c r="AF162" s="375"/>
      <c r="AG162" s="375"/>
      <c r="AH162" s="375"/>
      <c r="AI162" s="375"/>
      <c r="AJ162" s="375"/>
      <c r="AK162" s="375"/>
      <c r="AL162" s="375"/>
      <c r="AM162" s="375"/>
      <c r="AN162" s="375"/>
      <c r="AO162" s="375"/>
      <c r="AP162" s="375"/>
      <c r="AQ162" s="375"/>
      <c r="AR162" s="375"/>
      <c r="AS162" s="375"/>
      <c r="AT162" s="375"/>
      <c r="AU162" s="375"/>
      <c r="AV162" s="375"/>
      <c r="AW162" s="37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75"/>
      <c r="M163" s="375"/>
      <c r="N163" s="375"/>
      <c r="O163" s="375"/>
      <c r="P163" s="375"/>
      <c r="Q163" s="375"/>
      <c r="R163" s="375"/>
      <c r="S163" s="375"/>
      <c r="T163" s="375"/>
      <c r="U163" s="375"/>
      <c r="V163" s="375"/>
      <c r="W163" s="375"/>
      <c r="X163" s="375"/>
      <c r="Y163" s="375"/>
      <c r="Z163" s="375"/>
      <c r="AA163" s="375"/>
      <c r="AB163" s="375"/>
      <c r="AC163" s="375"/>
      <c r="AD163" s="375"/>
      <c r="AE163" s="375"/>
      <c r="AF163" s="375"/>
      <c r="AG163" s="375"/>
      <c r="AH163" s="375"/>
      <c r="AI163" s="375"/>
      <c r="AJ163" s="375"/>
      <c r="AK163" s="375"/>
      <c r="AL163" s="375"/>
      <c r="AM163" s="375"/>
      <c r="AN163" s="375"/>
      <c r="AO163" s="375"/>
      <c r="AP163" s="375"/>
      <c r="AQ163" s="375"/>
      <c r="AR163" s="375"/>
      <c r="AS163" s="375"/>
      <c r="AT163" s="375"/>
      <c r="AU163" s="375"/>
      <c r="AV163" s="375"/>
      <c r="AW163" s="37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75"/>
      <c r="M164" s="375"/>
      <c r="N164" s="375"/>
      <c r="O164" s="375"/>
      <c r="P164" s="375"/>
      <c r="Q164" s="375"/>
      <c r="R164" s="375"/>
      <c r="S164" s="375"/>
      <c r="T164" s="375"/>
      <c r="U164" s="375"/>
      <c r="V164" s="375"/>
      <c r="W164" s="375"/>
      <c r="X164" s="375"/>
      <c r="Y164" s="375"/>
      <c r="Z164" s="375"/>
      <c r="AA164" s="375"/>
      <c r="AB164" s="375"/>
      <c r="AC164" s="375"/>
      <c r="AD164" s="375"/>
      <c r="AE164" s="375"/>
      <c r="AF164" s="375"/>
      <c r="AG164" s="375"/>
      <c r="AH164" s="375"/>
      <c r="AI164" s="375"/>
      <c r="AJ164" s="375"/>
      <c r="AK164" s="375"/>
      <c r="AL164" s="375"/>
      <c r="AM164" s="375"/>
      <c r="AN164" s="375"/>
      <c r="AO164" s="375"/>
      <c r="AP164" s="375"/>
      <c r="AQ164" s="375"/>
      <c r="AR164" s="375"/>
      <c r="AS164" s="375"/>
      <c r="AT164" s="375"/>
      <c r="AU164" s="375"/>
      <c r="AV164" s="375"/>
      <c r="AW164" s="37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75"/>
      <c r="M165" s="375"/>
      <c r="N165" s="375"/>
      <c r="O165" s="375"/>
      <c r="P165" s="375"/>
      <c r="Q165" s="375"/>
      <c r="R165" s="375"/>
      <c r="S165" s="375"/>
      <c r="T165" s="375"/>
      <c r="U165" s="375"/>
      <c r="V165" s="375"/>
      <c r="W165" s="375"/>
      <c r="X165" s="375"/>
      <c r="Y165" s="375"/>
      <c r="Z165" s="375"/>
      <c r="AA165" s="375"/>
      <c r="AB165" s="375"/>
      <c r="AC165" s="375"/>
      <c r="AD165" s="375"/>
      <c r="AE165" s="375"/>
      <c r="AF165" s="375"/>
      <c r="AG165" s="375"/>
      <c r="AH165" s="375"/>
      <c r="AI165" s="375"/>
      <c r="AJ165" s="375"/>
      <c r="AK165" s="375"/>
      <c r="AL165" s="375"/>
      <c r="AM165" s="375"/>
      <c r="AN165" s="375"/>
      <c r="AO165" s="375"/>
      <c r="AP165" s="375"/>
      <c r="AQ165" s="375"/>
      <c r="AR165" s="375"/>
      <c r="AS165" s="375"/>
      <c r="AT165" s="375"/>
      <c r="AU165" s="375"/>
      <c r="AV165" s="375"/>
      <c r="AW165" s="37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75"/>
      <c r="M166" s="375"/>
      <c r="N166" s="375"/>
      <c r="O166" s="375"/>
      <c r="P166" s="375"/>
      <c r="Q166" s="375"/>
      <c r="R166" s="375"/>
      <c r="S166" s="375"/>
      <c r="T166" s="375"/>
      <c r="U166" s="375"/>
      <c r="V166" s="375"/>
      <c r="W166" s="375"/>
      <c r="X166" s="375"/>
      <c r="Y166" s="375"/>
      <c r="Z166" s="375"/>
      <c r="AA166" s="375"/>
      <c r="AB166" s="375"/>
      <c r="AC166" s="375"/>
      <c r="AD166" s="375"/>
      <c r="AE166" s="375"/>
      <c r="AF166" s="375"/>
      <c r="AG166" s="375"/>
      <c r="AH166" s="375"/>
      <c r="AI166" s="375"/>
      <c r="AJ166" s="375"/>
      <c r="AK166" s="375"/>
      <c r="AL166" s="375"/>
      <c r="AM166" s="375"/>
      <c r="AN166" s="375"/>
      <c r="AO166" s="375"/>
      <c r="AP166" s="375"/>
      <c r="AQ166" s="375"/>
      <c r="AR166" s="375"/>
      <c r="AS166" s="375"/>
      <c r="AT166" s="375"/>
      <c r="AU166" s="375"/>
      <c r="AV166" s="375"/>
      <c r="AW166" s="37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75"/>
      <c r="M167" s="375"/>
      <c r="N167" s="375"/>
      <c r="O167" s="375"/>
      <c r="P167" s="375"/>
      <c r="Q167" s="375"/>
      <c r="R167" s="375"/>
      <c r="S167" s="375"/>
      <c r="T167" s="375"/>
      <c r="U167" s="375"/>
      <c r="V167" s="375"/>
      <c r="W167" s="375"/>
      <c r="X167" s="375"/>
      <c r="Y167" s="375"/>
      <c r="Z167" s="375"/>
      <c r="AA167" s="375"/>
      <c r="AB167" s="375"/>
      <c r="AC167" s="375"/>
      <c r="AD167" s="375"/>
      <c r="AE167" s="375"/>
      <c r="AF167" s="375"/>
      <c r="AG167" s="375"/>
      <c r="AH167" s="375"/>
      <c r="AI167" s="375"/>
      <c r="AJ167" s="375"/>
      <c r="AK167" s="375"/>
      <c r="AL167" s="375"/>
      <c r="AM167" s="375"/>
      <c r="AN167" s="375"/>
      <c r="AO167" s="375"/>
      <c r="AP167" s="375"/>
      <c r="AQ167" s="375"/>
      <c r="AR167" s="375"/>
      <c r="AS167" s="375"/>
      <c r="AT167" s="375"/>
      <c r="AU167" s="375"/>
      <c r="AV167" s="375"/>
      <c r="AW167" s="37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75"/>
      <c r="M168" s="375"/>
      <c r="N168" s="375"/>
      <c r="O168" s="375"/>
      <c r="P168" s="375"/>
      <c r="Q168" s="375"/>
      <c r="R168" s="375"/>
      <c r="S168" s="375"/>
      <c r="T168" s="375"/>
      <c r="U168" s="375"/>
      <c r="V168" s="375"/>
      <c r="W168" s="375"/>
      <c r="X168" s="375"/>
      <c r="Y168" s="375"/>
      <c r="Z168" s="375"/>
      <c r="AA168" s="375"/>
      <c r="AB168" s="375"/>
      <c r="AC168" s="375"/>
      <c r="AD168" s="375"/>
      <c r="AE168" s="375"/>
      <c r="AF168" s="375"/>
      <c r="AG168" s="375"/>
      <c r="AH168" s="375"/>
      <c r="AI168" s="375"/>
      <c r="AJ168" s="375"/>
      <c r="AK168" s="375"/>
      <c r="AL168" s="375"/>
      <c r="AM168" s="375"/>
      <c r="AN168" s="375"/>
      <c r="AO168" s="375"/>
      <c r="AP168" s="375"/>
      <c r="AQ168" s="375"/>
      <c r="AR168" s="375"/>
      <c r="AS168" s="375"/>
      <c r="AT168" s="375"/>
      <c r="AU168" s="375"/>
      <c r="AV168" s="375"/>
      <c r="AW168" s="37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75"/>
      <c r="M169" s="375"/>
      <c r="N169" s="375"/>
      <c r="O169" s="375"/>
      <c r="P169" s="375"/>
      <c r="Q169" s="375"/>
      <c r="R169" s="375"/>
      <c r="S169" s="375"/>
      <c r="T169" s="375"/>
      <c r="U169" s="375"/>
      <c r="V169" s="375"/>
      <c r="W169" s="375"/>
      <c r="X169" s="375"/>
      <c r="Y169" s="375"/>
      <c r="Z169" s="375"/>
      <c r="AA169" s="375"/>
      <c r="AB169" s="375"/>
      <c r="AC169" s="375"/>
      <c r="AD169" s="375"/>
      <c r="AE169" s="375"/>
      <c r="AF169" s="375"/>
      <c r="AG169" s="375"/>
      <c r="AH169" s="375"/>
      <c r="AI169" s="375"/>
      <c r="AJ169" s="375"/>
      <c r="AK169" s="375"/>
      <c r="AL169" s="375"/>
      <c r="AM169" s="375"/>
      <c r="AN169" s="375"/>
      <c r="AO169" s="375"/>
      <c r="AP169" s="375"/>
      <c r="AQ169" s="375"/>
      <c r="AR169" s="375"/>
      <c r="AS169" s="375"/>
      <c r="AT169" s="375"/>
      <c r="AU169" s="375"/>
      <c r="AV169" s="375"/>
      <c r="AW169" s="37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75"/>
      <c r="M170" s="375"/>
      <c r="N170" s="375"/>
      <c r="O170" s="375"/>
      <c r="P170" s="375"/>
      <c r="Q170" s="375"/>
      <c r="R170" s="375"/>
      <c r="S170" s="375"/>
      <c r="T170" s="375"/>
      <c r="U170" s="375"/>
      <c r="V170" s="375"/>
      <c r="W170" s="375"/>
      <c r="X170" s="375"/>
      <c r="Y170" s="375"/>
      <c r="Z170" s="375"/>
      <c r="AA170" s="375"/>
      <c r="AB170" s="375"/>
      <c r="AC170" s="375"/>
      <c r="AD170" s="375"/>
      <c r="AE170" s="375"/>
      <c r="AF170" s="375"/>
      <c r="AG170" s="375"/>
      <c r="AH170" s="375"/>
      <c r="AI170" s="375"/>
      <c r="AJ170" s="375"/>
      <c r="AK170" s="375"/>
      <c r="AL170" s="375"/>
      <c r="AM170" s="375"/>
      <c r="AN170" s="375"/>
      <c r="AO170" s="375"/>
      <c r="AP170" s="375"/>
      <c r="AQ170" s="375"/>
      <c r="AR170" s="375"/>
      <c r="AS170" s="375"/>
      <c r="AT170" s="375"/>
      <c r="AU170" s="375"/>
      <c r="AV170" s="375"/>
      <c r="AW170" s="37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75"/>
      <c r="M171" s="375"/>
      <c r="N171" s="375"/>
      <c r="O171" s="375"/>
      <c r="P171" s="375"/>
      <c r="Q171" s="375"/>
      <c r="R171" s="375"/>
      <c r="S171" s="375"/>
      <c r="T171" s="375"/>
      <c r="U171" s="375"/>
      <c r="V171" s="375"/>
      <c r="W171" s="375"/>
      <c r="X171" s="375"/>
      <c r="Y171" s="375"/>
      <c r="Z171" s="375"/>
      <c r="AA171" s="375"/>
      <c r="AB171" s="375"/>
      <c r="AC171" s="375"/>
      <c r="AD171" s="375"/>
      <c r="AE171" s="375"/>
      <c r="AF171" s="375"/>
      <c r="AG171" s="375"/>
      <c r="AH171" s="375"/>
      <c r="AI171" s="375"/>
      <c r="AJ171" s="375"/>
      <c r="AK171" s="375"/>
      <c r="AL171" s="375"/>
      <c r="AM171" s="375"/>
      <c r="AN171" s="375"/>
      <c r="AO171" s="375"/>
      <c r="AP171" s="375"/>
      <c r="AQ171" s="375"/>
      <c r="AR171" s="375"/>
      <c r="AS171" s="375"/>
      <c r="AT171" s="375"/>
      <c r="AU171" s="375"/>
      <c r="AV171" s="375"/>
      <c r="AW171" s="37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75"/>
      <c r="M172" s="375"/>
      <c r="N172" s="375"/>
      <c r="O172" s="375"/>
      <c r="P172" s="375"/>
      <c r="Q172" s="375"/>
      <c r="R172" s="375"/>
      <c r="S172" s="375"/>
      <c r="T172" s="375"/>
      <c r="U172" s="375"/>
      <c r="V172" s="375"/>
      <c r="W172" s="375"/>
      <c r="X172" s="375"/>
      <c r="Y172" s="375"/>
      <c r="Z172" s="375"/>
      <c r="AA172" s="375"/>
      <c r="AB172" s="375"/>
      <c r="AC172" s="375"/>
      <c r="AD172" s="375"/>
      <c r="AE172" s="375"/>
      <c r="AF172" s="375"/>
      <c r="AG172" s="375"/>
      <c r="AH172" s="375"/>
      <c r="AI172" s="375"/>
      <c r="AJ172" s="375"/>
      <c r="AK172" s="375"/>
      <c r="AL172" s="375"/>
      <c r="AM172" s="375"/>
      <c r="AN172" s="375"/>
      <c r="AO172" s="375"/>
      <c r="AP172" s="375"/>
      <c r="AQ172" s="375"/>
      <c r="AR172" s="375"/>
      <c r="AS172" s="375"/>
      <c r="AT172" s="375"/>
      <c r="AU172" s="375"/>
      <c r="AV172" s="375"/>
      <c r="AW172" s="37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75"/>
      <c r="M173" s="375"/>
      <c r="N173" s="375"/>
      <c r="O173" s="375"/>
      <c r="P173" s="375"/>
      <c r="Q173" s="375"/>
      <c r="R173" s="375"/>
      <c r="S173" s="375"/>
      <c r="T173" s="375"/>
      <c r="U173" s="375"/>
      <c r="V173" s="375"/>
      <c r="W173" s="375"/>
      <c r="X173" s="375"/>
      <c r="Y173" s="375"/>
      <c r="Z173" s="375"/>
      <c r="AA173" s="375"/>
      <c r="AB173" s="375"/>
      <c r="AC173" s="375"/>
      <c r="AD173" s="375"/>
      <c r="AE173" s="375"/>
      <c r="AF173" s="375"/>
      <c r="AG173" s="375"/>
      <c r="AH173" s="375"/>
      <c r="AI173" s="375"/>
      <c r="AJ173" s="375"/>
      <c r="AK173" s="375"/>
      <c r="AL173" s="375"/>
      <c r="AM173" s="375"/>
      <c r="AN173" s="375"/>
      <c r="AO173" s="375"/>
      <c r="AP173" s="375"/>
      <c r="AQ173" s="375"/>
      <c r="AR173" s="375"/>
      <c r="AS173" s="375"/>
      <c r="AT173" s="375"/>
      <c r="AU173" s="375"/>
      <c r="AV173" s="375"/>
      <c r="AW173" s="37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75"/>
      <c r="M174" s="375"/>
      <c r="N174" s="375"/>
      <c r="O174" s="375"/>
      <c r="P174" s="375"/>
      <c r="Q174" s="375"/>
      <c r="R174" s="375"/>
      <c r="S174" s="375"/>
      <c r="T174" s="375"/>
      <c r="U174" s="375"/>
      <c r="V174" s="375"/>
      <c r="W174" s="375"/>
      <c r="X174" s="375"/>
      <c r="Y174" s="375"/>
      <c r="Z174" s="375"/>
      <c r="AA174" s="375"/>
      <c r="AB174" s="375"/>
      <c r="AC174" s="375"/>
      <c r="AD174" s="375"/>
      <c r="AE174" s="375"/>
      <c r="AF174" s="375"/>
      <c r="AG174" s="375"/>
      <c r="AH174" s="375"/>
      <c r="AI174" s="375"/>
      <c r="AJ174" s="375"/>
      <c r="AK174" s="375"/>
      <c r="AL174" s="375"/>
      <c r="AM174" s="375"/>
      <c r="AN174" s="375"/>
      <c r="AO174" s="375"/>
      <c r="AP174" s="375"/>
      <c r="AQ174" s="375"/>
      <c r="AR174" s="375"/>
      <c r="AS174" s="375"/>
      <c r="AT174" s="375"/>
      <c r="AU174" s="375"/>
      <c r="AV174" s="375"/>
      <c r="AW174" s="37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75"/>
      <c r="M175" s="375"/>
      <c r="N175" s="375"/>
      <c r="O175" s="375"/>
      <c r="P175" s="375"/>
      <c r="Q175" s="375"/>
      <c r="R175" s="375"/>
      <c r="S175" s="375"/>
      <c r="T175" s="375"/>
      <c r="U175" s="375"/>
      <c r="V175" s="375"/>
      <c r="W175" s="375"/>
      <c r="X175" s="375"/>
      <c r="Y175" s="375"/>
      <c r="Z175" s="375"/>
      <c r="AA175" s="375"/>
      <c r="AB175" s="375"/>
      <c r="AC175" s="375"/>
      <c r="AD175" s="375"/>
      <c r="AE175" s="375"/>
      <c r="AF175" s="375"/>
      <c r="AG175" s="375"/>
      <c r="AH175" s="375"/>
      <c r="AI175" s="375"/>
      <c r="AJ175" s="375"/>
      <c r="AK175" s="375"/>
      <c r="AL175" s="375"/>
      <c r="AM175" s="375"/>
      <c r="AN175" s="375"/>
      <c r="AO175" s="375"/>
      <c r="AP175" s="375"/>
      <c r="AQ175" s="375"/>
      <c r="AR175" s="375"/>
      <c r="AS175" s="375"/>
      <c r="AT175" s="375"/>
      <c r="AU175" s="375"/>
      <c r="AV175" s="375"/>
      <c r="AW175" s="37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375"/>
      <c r="M176" s="375"/>
      <c r="N176" s="375"/>
      <c r="O176" s="375"/>
      <c r="P176" s="375"/>
      <c r="Q176" s="375"/>
      <c r="R176" s="375"/>
      <c r="S176" s="375"/>
      <c r="T176" s="375"/>
      <c r="U176" s="375"/>
      <c r="V176" s="375"/>
      <c r="W176" s="375"/>
      <c r="X176" s="375"/>
      <c r="Y176" s="375"/>
      <c r="Z176" s="375"/>
      <c r="AA176" s="375"/>
      <c r="AB176" s="375"/>
      <c r="AC176" s="375"/>
      <c r="AD176" s="375"/>
      <c r="AE176" s="375"/>
      <c r="AF176" s="375"/>
      <c r="AG176" s="375"/>
      <c r="AH176" s="375"/>
      <c r="AI176" s="375"/>
      <c r="AJ176" s="375"/>
      <c r="AK176" s="375"/>
      <c r="AL176" s="375"/>
      <c r="AM176" s="375"/>
      <c r="AN176" s="375"/>
      <c r="AO176" s="375"/>
      <c r="AP176" s="375"/>
      <c r="AQ176" s="375"/>
      <c r="AR176" s="375"/>
      <c r="AS176" s="375"/>
      <c r="AT176" s="375"/>
      <c r="AU176" s="375"/>
      <c r="AV176" s="375"/>
      <c r="AW176" s="37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375"/>
      <c r="M177" s="375"/>
      <c r="N177" s="375"/>
      <c r="O177" s="375"/>
      <c r="P177" s="375"/>
      <c r="Q177" s="375"/>
      <c r="R177" s="375"/>
      <c r="S177" s="375"/>
      <c r="T177" s="375"/>
      <c r="U177" s="375"/>
      <c r="V177" s="375"/>
      <c r="W177" s="375"/>
      <c r="X177" s="375"/>
      <c r="Y177" s="375"/>
      <c r="Z177" s="375"/>
      <c r="AA177" s="375"/>
      <c r="AB177" s="375"/>
      <c r="AC177" s="375"/>
      <c r="AD177" s="375"/>
      <c r="AE177" s="375"/>
      <c r="AF177" s="375"/>
      <c r="AG177" s="375"/>
      <c r="AH177" s="375"/>
      <c r="AI177" s="375"/>
      <c r="AJ177" s="375"/>
      <c r="AK177" s="375"/>
      <c r="AL177" s="375"/>
      <c r="AM177" s="375"/>
      <c r="AN177" s="375"/>
      <c r="AO177" s="375"/>
      <c r="AP177" s="375"/>
      <c r="AQ177" s="375"/>
      <c r="AR177" s="375"/>
      <c r="AS177" s="375"/>
      <c r="AT177" s="375"/>
      <c r="AU177" s="375"/>
      <c r="AV177" s="375"/>
      <c r="AW177" s="37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375"/>
      <c r="M178" s="375"/>
      <c r="N178" s="375"/>
      <c r="O178" s="375"/>
      <c r="P178" s="375"/>
      <c r="Q178" s="375"/>
      <c r="R178" s="375"/>
      <c r="S178" s="375"/>
      <c r="T178" s="375"/>
      <c r="U178" s="375"/>
      <c r="V178" s="375"/>
      <c r="W178" s="375"/>
      <c r="X178" s="375"/>
      <c r="Y178" s="375"/>
      <c r="Z178" s="375"/>
      <c r="AA178" s="375"/>
      <c r="AB178" s="375"/>
      <c r="AC178" s="375"/>
      <c r="AD178" s="375"/>
      <c r="AE178" s="375"/>
      <c r="AF178" s="375"/>
      <c r="AG178" s="375"/>
      <c r="AH178" s="375"/>
      <c r="AI178" s="375"/>
      <c r="AJ178" s="375"/>
      <c r="AK178" s="375"/>
      <c r="AL178" s="375"/>
      <c r="AM178" s="375"/>
      <c r="AN178" s="375"/>
      <c r="AO178" s="375"/>
      <c r="AP178" s="375"/>
      <c r="AQ178" s="375"/>
      <c r="AR178" s="375"/>
      <c r="AS178" s="375"/>
      <c r="AT178" s="375"/>
      <c r="AU178" s="375"/>
      <c r="AV178" s="375"/>
      <c r="AW178" s="37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375"/>
      <c r="M179" s="375"/>
      <c r="N179" s="375"/>
      <c r="O179" s="375"/>
      <c r="P179" s="375"/>
      <c r="Q179" s="375"/>
      <c r="R179" s="375"/>
      <c r="S179" s="375"/>
      <c r="T179" s="375"/>
      <c r="U179" s="375"/>
      <c r="V179" s="375"/>
      <c r="W179" s="375"/>
      <c r="X179" s="375"/>
      <c r="Y179" s="375"/>
      <c r="Z179" s="375"/>
      <c r="AA179" s="375"/>
      <c r="AB179" s="375"/>
      <c r="AC179" s="375"/>
      <c r="AD179" s="375"/>
      <c r="AE179" s="375"/>
      <c r="AF179" s="375"/>
      <c r="AG179" s="375"/>
      <c r="AH179" s="375"/>
      <c r="AI179" s="375"/>
      <c r="AJ179" s="375"/>
      <c r="AK179" s="375"/>
      <c r="AL179" s="375"/>
      <c r="AM179" s="375"/>
      <c r="AN179" s="375"/>
      <c r="AO179" s="375"/>
      <c r="AP179" s="375"/>
      <c r="AQ179" s="375"/>
      <c r="AR179" s="375"/>
      <c r="AS179" s="375"/>
      <c r="AT179" s="375"/>
      <c r="AU179" s="375"/>
      <c r="AV179" s="375"/>
      <c r="AW179" s="37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375"/>
      <c r="M180" s="375"/>
      <c r="N180" s="375"/>
      <c r="O180" s="375"/>
      <c r="P180" s="375"/>
      <c r="Q180" s="375"/>
      <c r="R180" s="375"/>
      <c r="S180" s="375"/>
      <c r="T180" s="375"/>
      <c r="U180" s="375"/>
      <c r="V180" s="375"/>
      <c r="W180" s="375"/>
      <c r="X180" s="375"/>
      <c r="Y180" s="375"/>
      <c r="Z180" s="375"/>
      <c r="AA180" s="375"/>
      <c r="AB180" s="375"/>
      <c r="AC180" s="375"/>
      <c r="AD180" s="375"/>
      <c r="AE180" s="375"/>
      <c r="AF180" s="375"/>
      <c r="AG180" s="375"/>
      <c r="AH180" s="375"/>
      <c r="AI180" s="375"/>
      <c r="AJ180" s="375"/>
      <c r="AK180" s="375"/>
      <c r="AL180" s="375"/>
      <c r="AM180" s="375"/>
      <c r="AN180" s="375"/>
      <c r="AO180" s="375"/>
      <c r="AP180" s="375"/>
      <c r="AQ180" s="375"/>
      <c r="AR180" s="375"/>
      <c r="AS180" s="375"/>
      <c r="AT180" s="375"/>
      <c r="AU180" s="375"/>
      <c r="AV180" s="375"/>
      <c r="AW180" s="37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375"/>
      <c r="M181" s="375"/>
      <c r="N181" s="375"/>
      <c r="O181" s="375"/>
      <c r="P181" s="375"/>
      <c r="Q181" s="375"/>
      <c r="R181" s="375"/>
      <c r="S181" s="375"/>
      <c r="T181" s="375"/>
      <c r="U181" s="375"/>
      <c r="V181" s="375"/>
      <c r="W181" s="375"/>
      <c r="X181" s="375"/>
      <c r="Y181" s="375"/>
      <c r="Z181" s="375"/>
      <c r="AA181" s="375"/>
      <c r="AB181" s="375"/>
      <c r="AC181" s="375"/>
      <c r="AD181" s="375"/>
      <c r="AE181" s="375"/>
      <c r="AF181" s="375"/>
      <c r="AG181" s="375"/>
      <c r="AH181" s="375"/>
      <c r="AI181" s="375"/>
      <c r="AJ181" s="375"/>
      <c r="AK181" s="375"/>
      <c r="AL181" s="375"/>
      <c r="AM181" s="375"/>
      <c r="AN181" s="375"/>
      <c r="AO181" s="375"/>
      <c r="AP181" s="375"/>
      <c r="AQ181" s="375"/>
      <c r="AR181" s="375"/>
      <c r="AS181" s="375"/>
      <c r="AT181" s="375"/>
      <c r="AU181" s="375"/>
      <c r="AV181" s="375"/>
      <c r="AW181" s="37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375"/>
      <c r="M182" s="375"/>
      <c r="N182" s="375"/>
      <c r="O182" s="375"/>
      <c r="P182" s="375"/>
      <c r="Q182" s="375"/>
      <c r="R182" s="375"/>
      <c r="S182" s="375"/>
      <c r="T182" s="375"/>
      <c r="U182" s="375"/>
      <c r="V182" s="375"/>
      <c r="W182" s="375"/>
      <c r="X182" s="375"/>
      <c r="Y182" s="375"/>
      <c r="Z182" s="375"/>
      <c r="AA182" s="375"/>
      <c r="AB182" s="375"/>
      <c r="AC182" s="375"/>
      <c r="AD182" s="375"/>
      <c r="AE182" s="375"/>
      <c r="AF182" s="375"/>
      <c r="AG182" s="375"/>
      <c r="AH182" s="375"/>
      <c r="AI182" s="375"/>
      <c r="AJ182" s="375"/>
      <c r="AK182" s="375"/>
      <c r="AL182" s="375"/>
      <c r="AM182" s="375"/>
      <c r="AN182" s="375"/>
      <c r="AO182" s="375"/>
      <c r="AP182" s="375"/>
      <c r="AQ182" s="375"/>
      <c r="AR182" s="375"/>
      <c r="AS182" s="375"/>
      <c r="AT182" s="375"/>
      <c r="AU182" s="375"/>
      <c r="AV182" s="375"/>
      <c r="AW182" s="37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375"/>
      <c r="M183" s="375"/>
      <c r="N183" s="375"/>
      <c r="O183" s="375"/>
      <c r="P183" s="375"/>
      <c r="Q183" s="375"/>
      <c r="R183" s="375"/>
      <c r="S183" s="375"/>
      <c r="T183" s="375"/>
      <c r="U183" s="375"/>
      <c r="V183" s="375"/>
      <c r="W183" s="375"/>
      <c r="X183" s="375"/>
      <c r="Y183" s="375"/>
      <c r="Z183" s="375"/>
      <c r="AA183" s="375"/>
      <c r="AB183" s="375"/>
      <c r="AC183" s="375"/>
      <c r="AD183" s="375"/>
      <c r="AE183" s="375"/>
      <c r="AF183" s="375"/>
      <c r="AG183" s="375"/>
      <c r="AH183" s="375"/>
      <c r="AI183" s="375"/>
      <c r="AJ183" s="375"/>
      <c r="AK183" s="375"/>
      <c r="AL183" s="375"/>
      <c r="AM183" s="375"/>
      <c r="AN183" s="375"/>
      <c r="AO183" s="375"/>
      <c r="AP183" s="375"/>
      <c r="AQ183" s="375"/>
      <c r="AR183" s="375"/>
      <c r="AS183" s="375"/>
      <c r="AT183" s="375"/>
      <c r="AU183" s="375"/>
      <c r="AV183" s="375"/>
      <c r="AW183" s="37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375"/>
      <c r="M184" s="375"/>
      <c r="N184" s="375"/>
      <c r="O184" s="375"/>
      <c r="P184" s="375"/>
      <c r="Q184" s="375"/>
      <c r="R184" s="375"/>
      <c r="S184" s="375"/>
      <c r="T184" s="375"/>
      <c r="U184" s="375"/>
      <c r="V184" s="375"/>
      <c r="W184" s="375"/>
      <c r="X184" s="375"/>
      <c r="Y184" s="375"/>
      <c r="Z184" s="375"/>
      <c r="AA184" s="375"/>
      <c r="AB184" s="375"/>
      <c r="AC184" s="375"/>
      <c r="AD184" s="375"/>
      <c r="AE184" s="375"/>
      <c r="AF184" s="375"/>
      <c r="AG184" s="375"/>
      <c r="AH184" s="375"/>
      <c r="AI184" s="375"/>
      <c r="AJ184" s="375"/>
      <c r="AK184" s="375"/>
      <c r="AL184" s="375"/>
      <c r="AM184" s="375"/>
      <c r="AN184" s="375"/>
      <c r="AO184" s="375"/>
      <c r="AP184" s="375"/>
      <c r="AQ184" s="375"/>
      <c r="AR184" s="375"/>
      <c r="AS184" s="375"/>
      <c r="AT184" s="375"/>
      <c r="AU184" s="375"/>
      <c r="AV184" s="375"/>
      <c r="AW184" s="37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375"/>
      <c r="M185" s="375"/>
      <c r="N185" s="375"/>
      <c r="O185" s="375"/>
      <c r="P185" s="375"/>
      <c r="Q185" s="375"/>
      <c r="R185" s="375"/>
      <c r="S185" s="375"/>
      <c r="T185" s="375"/>
      <c r="U185" s="375"/>
      <c r="V185" s="375"/>
      <c r="W185" s="375"/>
      <c r="X185" s="375"/>
      <c r="Y185" s="375"/>
      <c r="Z185" s="375"/>
      <c r="AA185" s="375"/>
      <c r="AB185" s="375"/>
      <c r="AC185" s="375"/>
      <c r="AD185" s="375"/>
      <c r="AE185" s="375"/>
      <c r="AF185" s="375"/>
      <c r="AG185" s="375"/>
      <c r="AH185" s="375"/>
      <c r="AI185" s="375"/>
      <c r="AJ185" s="375"/>
      <c r="AK185" s="375"/>
      <c r="AL185" s="375"/>
      <c r="AM185" s="375"/>
      <c r="AN185" s="375"/>
      <c r="AO185" s="375"/>
      <c r="AP185" s="375"/>
      <c r="AQ185" s="375"/>
      <c r="AR185" s="375"/>
      <c r="AS185" s="375"/>
      <c r="AT185" s="375"/>
      <c r="AU185" s="375"/>
      <c r="AV185" s="375"/>
      <c r="AW185" s="37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375"/>
      <c r="M186" s="375"/>
      <c r="N186" s="375"/>
      <c r="O186" s="375"/>
      <c r="P186" s="375"/>
      <c r="Q186" s="375"/>
      <c r="R186" s="375"/>
      <c r="S186" s="375"/>
      <c r="T186" s="375"/>
      <c r="U186" s="375"/>
      <c r="V186" s="375"/>
      <c r="W186" s="375"/>
      <c r="X186" s="375"/>
      <c r="Y186" s="375"/>
      <c r="Z186" s="375"/>
      <c r="AA186" s="375"/>
      <c r="AB186" s="375"/>
      <c r="AC186" s="375"/>
      <c r="AD186" s="375"/>
      <c r="AE186" s="375"/>
      <c r="AF186" s="375"/>
      <c r="AG186" s="375"/>
      <c r="AH186" s="375"/>
      <c r="AI186" s="375"/>
      <c r="AJ186" s="375"/>
      <c r="AK186" s="375"/>
      <c r="AL186" s="375"/>
      <c r="AM186" s="375"/>
      <c r="AN186" s="375"/>
      <c r="AO186" s="375"/>
      <c r="AP186" s="375"/>
      <c r="AQ186" s="375"/>
      <c r="AR186" s="375"/>
      <c r="AS186" s="375"/>
      <c r="AT186" s="375"/>
      <c r="AU186" s="375"/>
      <c r="AV186" s="375"/>
      <c r="AW186" s="37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375"/>
      <c r="M187" s="375"/>
      <c r="N187" s="375"/>
      <c r="O187" s="375"/>
      <c r="P187" s="375"/>
      <c r="Q187" s="375"/>
      <c r="R187" s="375"/>
      <c r="S187" s="375"/>
      <c r="T187" s="375"/>
      <c r="U187" s="375"/>
      <c r="V187" s="375"/>
      <c r="W187" s="375"/>
      <c r="X187" s="375"/>
      <c r="Y187" s="375"/>
      <c r="Z187" s="375"/>
      <c r="AA187" s="375"/>
      <c r="AB187" s="375"/>
      <c r="AC187" s="375"/>
      <c r="AD187" s="375"/>
      <c r="AE187" s="375"/>
      <c r="AF187" s="375"/>
      <c r="AG187" s="375"/>
      <c r="AH187" s="375"/>
      <c r="AI187" s="375"/>
      <c r="AJ187" s="375"/>
      <c r="AK187" s="375"/>
      <c r="AL187" s="375"/>
      <c r="AM187" s="375"/>
      <c r="AN187" s="375"/>
      <c r="AO187" s="375"/>
      <c r="AP187" s="375"/>
      <c r="AQ187" s="375"/>
      <c r="AR187" s="375"/>
      <c r="AS187" s="375"/>
      <c r="AT187" s="375"/>
      <c r="AU187" s="375"/>
      <c r="AV187" s="375"/>
      <c r="AW187" s="37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375"/>
      <c r="M188" s="375"/>
      <c r="N188" s="375"/>
      <c r="O188" s="375"/>
      <c r="P188" s="375"/>
      <c r="Q188" s="375"/>
      <c r="R188" s="375"/>
      <c r="S188" s="375"/>
      <c r="T188" s="375"/>
      <c r="U188" s="375"/>
      <c r="V188" s="375"/>
      <c r="W188" s="375"/>
      <c r="X188" s="375"/>
      <c r="Y188" s="375"/>
      <c r="Z188" s="375"/>
      <c r="AA188" s="375"/>
      <c r="AB188" s="375"/>
      <c r="AC188" s="375"/>
      <c r="AD188" s="375"/>
      <c r="AE188" s="375"/>
      <c r="AF188" s="375"/>
      <c r="AG188" s="375"/>
      <c r="AH188" s="375"/>
      <c r="AI188" s="375"/>
      <c r="AJ188" s="375"/>
      <c r="AK188" s="375"/>
      <c r="AL188" s="375"/>
      <c r="AM188" s="375"/>
      <c r="AN188" s="375"/>
      <c r="AO188" s="375"/>
      <c r="AP188" s="375"/>
      <c r="AQ188" s="375"/>
      <c r="AR188" s="375"/>
      <c r="AS188" s="375"/>
      <c r="AT188" s="375"/>
      <c r="AU188" s="375"/>
      <c r="AV188" s="375"/>
      <c r="AW188" s="37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375"/>
      <c r="M189" s="375"/>
      <c r="N189" s="375"/>
      <c r="O189" s="375"/>
      <c r="P189" s="375"/>
      <c r="Q189" s="375"/>
      <c r="R189" s="375"/>
      <c r="S189" s="375"/>
      <c r="T189" s="375"/>
      <c r="U189" s="375"/>
      <c r="V189" s="375"/>
      <c r="W189" s="375"/>
      <c r="X189" s="375"/>
      <c r="Y189" s="375"/>
      <c r="Z189" s="375"/>
      <c r="AA189" s="375"/>
      <c r="AB189" s="375"/>
      <c r="AC189" s="375"/>
      <c r="AD189" s="375"/>
      <c r="AE189" s="375"/>
      <c r="AF189" s="375"/>
      <c r="AG189" s="375"/>
      <c r="AH189" s="375"/>
      <c r="AI189" s="375"/>
      <c r="AJ189" s="375"/>
      <c r="AK189" s="375"/>
      <c r="AL189" s="375"/>
      <c r="AM189" s="375"/>
      <c r="AN189" s="375"/>
      <c r="AO189" s="375"/>
      <c r="AP189" s="375"/>
      <c r="AQ189" s="375"/>
      <c r="AR189" s="375"/>
      <c r="AS189" s="375"/>
      <c r="AT189" s="375"/>
      <c r="AU189" s="375"/>
      <c r="AV189" s="375"/>
      <c r="AW189" s="37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372"/>
      <c r="M190" s="372"/>
      <c r="N190" s="372"/>
      <c r="O190" s="372"/>
      <c r="P190" s="372"/>
      <c r="Q190" s="372"/>
      <c r="R190" s="372"/>
      <c r="S190" s="372"/>
      <c r="T190" s="372"/>
      <c r="U190" s="372"/>
      <c r="V190" s="372"/>
      <c r="W190" s="372"/>
      <c r="X190" s="372"/>
      <c r="Y190" s="372"/>
      <c r="Z190" s="372"/>
      <c r="AA190" s="372"/>
      <c r="AB190" s="372"/>
      <c r="AC190" s="372"/>
      <c r="AD190" s="372"/>
      <c r="AE190" s="372"/>
      <c r="AF190" s="372"/>
      <c r="AG190" s="372"/>
      <c r="AH190" s="372"/>
      <c r="AI190" s="372"/>
      <c r="AJ190" s="372"/>
      <c r="AK190" s="372"/>
      <c r="AL190" s="372"/>
      <c r="AM190" s="372"/>
      <c r="AN190" s="372"/>
      <c r="AO190" s="372"/>
      <c r="AP190" s="372"/>
      <c r="AQ190" s="372"/>
      <c r="AR190" s="372"/>
      <c r="AS190" s="372"/>
      <c r="AT190" s="372"/>
      <c r="AU190" s="372"/>
      <c r="AV190" s="372"/>
      <c r="AW190" s="372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372"/>
      <c r="M191" s="372"/>
      <c r="N191" s="372"/>
      <c r="O191" s="372"/>
      <c r="P191" s="372"/>
      <c r="Q191" s="372"/>
      <c r="R191" s="372"/>
      <c r="S191" s="372"/>
      <c r="T191" s="372"/>
      <c r="U191" s="372"/>
      <c r="V191" s="372"/>
      <c r="W191" s="372"/>
      <c r="X191" s="372"/>
      <c r="Y191" s="372"/>
      <c r="Z191" s="372"/>
      <c r="AA191" s="372"/>
      <c r="AB191" s="372"/>
      <c r="AC191" s="372"/>
      <c r="AD191" s="372"/>
      <c r="AE191" s="372"/>
      <c r="AF191" s="372"/>
      <c r="AG191" s="372"/>
      <c r="AH191" s="372"/>
      <c r="AI191" s="372"/>
      <c r="AJ191" s="372"/>
      <c r="AK191" s="372"/>
      <c r="AL191" s="372"/>
      <c r="AM191" s="372"/>
      <c r="AN191" s="372"/>
      <c r="AO191" s="372"/>
      <c r="AP191" s="372"/>
      <c r="AQ191" s="372"/>
      <c r="AR191" s="372"/>
      <c r="AS191" s="372"/>
      <c r="AT191" s="372"/>
      <c r="AU191" s="372"/>
      <c r="AV191" s="372"/>
      <c r="AW191" s="372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372"/>
      <c r="M192" s="372"/>
      <c r="N192" s="372"/>
      <c r="O192" s="372"/>
      <c r="P192" s="372"/>
      <c r="Q192" s="372"/>
      <c r="R192" s="372"/>
      <c r="S192" s="372"/>
      <c r="T192" s="372"/>
      <c r="U192" s="372"/>
      <c r="V192" s="372"/>
      <c r="W192" s="372"/>
      <c r="X192" s="372"/>
      <c r="Y192" s="372"/>
      <c r="Z192" s="372"/>
      <c r="AA192" s="372"/>
      <c r="AB192" s="372"/>
      <c r="AC192" s="372"/>
      <c r="AD192" s="372"/>
      <c r="AE192" s="372"/>
      <c r="AF192" s="372"/>
      <c r="AG192" s="372"/>
      <c r="AH192" s="372"/>
      <c r="AI192" s="372"/>
      <c r="AJ192" s="372"/>
      <c r="AK192" s="372"/>
      <c r="AL192" s="372"/>
      <c r="AM192" s="372"/>
      <c r="AN192" s="372"/>
      <c r="AO192" s="372"/>
      <c r="AP192" s="372"/>
      <c r="AQ192" s="372"/>
      <c r="AR192" s="372"/>
      <c r="AS192" s="372"/>
      <c r="AT192" s="372"/>
      <c r="AU192" s="372"/>
      <c r="AV192" s="372"/>
      <c r="AW192" s="372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372"/>
      <c r="M193" s="372"/>
      <c r="N193" s="372"/>
      <c r="O193" s="372"/>
      <c r="P193" s="372"/>
      <c r="Q193" s="372"/>
      <c r="R193" s="372"/>
      <c r="S193" s="372"/>
      <c r="T193" s="372"/>
      <c r="U193" s="372"/>
      <c r="V193" s="372"/>
      <c r="W193" s="372"/>
      <c r="X193" s="372"/>
      <c r="Y193" s="372"/>
      <c r="Z193" s="372"/>
      <c r="AA193" s="372"/>
      <c r="AB193" s="372"/>
      <c r="AC193" s="372"/>
      <c r="AD193" s="372"/>
      <c r="AE193" s="372"/>
      <c r="AF193" s="372"/>
      <c r="AG193" s="372"/>
      <c r="AH193" s="372"/>
      <c r="AI193" s="372"/>
      <c r="AJ193" s="372"/>
      <c r="AK193" s="372"/>
      <c r="AL193" s="372"/>
      <c r="AM193" s="372"/>
      <c r="AN193" s="372"/>
      <c r="AO193" s="372"/>
      <c r="AP193" s="372"/>
      <c r="AQ193" s="372"/>
      <c r="AR193" s="372"/>
      <c r="AS193" s="372"/>
      <c r="AT193" s="372"/>
      <c r="AU193" s="372"/>
      <c r="AV193" s="372"/>
      <c r="AW193" s="372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372"/>
      <c r="M194" s="372"/>
      <c r="N194" s="372"/>
      <c r="O194" s="372"/>
      <c r="P194" s="372"/>
      <c r="Q194" s="372"/>
      <c r="R194" s="372"/>
      <c r="S194" s="372"/>
      <c r="T194" s="372"/>
      <c r="U194" s="372"/>
      <c r="V194" s="372"/>
      <c r="W194" s="372"/>
      <c r="X194" s="372"/>
      <c r="Y194" s="372"/>
      <c r="Z194" s="372"/>
      <c r="AA194" s="372"/>
      <c r="AB194" s="372"/>
      <c r="AC194" s="372"/>
      <c r="AD194" s="372"/>
      <c r="AE194" s="372"/>
      <c r="AF194" s="372"/>
      <c r="AG194" s="372"/>
      <c r="AH194" s="372"/>
      <c r="AI194" s="372"/>
      <c r="AJ194" s="372"/>
      <c r="AK194" s="372"/>
      <c r="AL194" s="372"/>
      <c r="AM194" s="372"/>
      <c r="AN194" s="372"/>
      <c r="AO194" s="372"/>
      <c r="AP194" s="372"/>
      <c r="AQ194" s="372"/>
      <c r="AR194" s="372"/>
      <c r="AS194" s="372"/>
      <c r="AT194" s="372"/>
      <c r="AU194" s="372"/>
      <c r="AV194" s="372"/>
      <c r="AW194" s="372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372"/>
      <c r="M195" s="372"/>
      <c r="N195" s="372"/>
      <c r="O195" s="372"/>
      <c r="P195" s="372"/>
      <c r="Q195" s="372"/>
      <c r="R195" s="372"/>
      <c r="S195" s="372"/>
      <c r="T195" s="372"/>
      <c r="U195" s="372"/>
      <c r="V195" s="372"/>
      <c r="W195" s="372"/>
      <c r="X195" s="372"/>
      <c r="Y195" s="372"/>
      <c r="Z195" s="372"/>
      <c r="AA195" s="372"/>
      <c r="AB195" s="372"/>
      <c r="AC195" s="372"/>
      <c r="AD195" s="372"/>
      <c r="AE195" s="372"/>
      <c r="AF195" s="372"/>
      <c r="AG195" s="372"/>
      <c r="AH195" s="372"/>
      <c r="AI195" s="372"/>
      <c r="AJ195" s="372"/>
      <c r="AK195" s="372"/>
      <c r="AL195" s="372"/>
      <c r="AM195" s="372"/>
      <c r="AN195" s="372"/>
      <c r="AO195" s="372"/>
      <c r="AP195" s="372"/>
      <c r="AQ195" s="372"/>
      <c r="AR195" s="372"/>
      <c r="AS195" s="372"/>
      <c r="AT195" s="372"/>
      <c r="AU195" s="372"/>
      <c r="AV195" s="372"/>
      <c r="AW195" s="372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372"/>
      <c r="M196" s="372"/>
      <c r="N196" s="372"/>
      <c r="O196" s="372"/>
      <c r="P196" s="372"/>
      <c r="Q196" s="372"/>
      <c r="R196" s="372"/>
      <c r="S196" s="372"/>
      <c r="T196" s="372"/>
      <c r="U196" s="372"/>
      <c r="V196" s="372"/>
      <c r="W196" s="372"/>
      <c r="X196" s="372"/>
      <c r="Y196" s="372"/>
      <c r="Z196" s="372"/>
      <c r="AA196" s="372"/>
      <c r="AB196" s="372"/>
      <c r="AC196" s="372"/>
      <c r="AD196" s="372"/>
      <c r="AE196" s="372"/>
      <c r="AF196" s="372"/>
      <c r="AG196" s="372"/>
      <c r="AH196" s="372"/>
      <c r="AI196" s="372"/>
      <c r="AJ196" s="372"/>
      <c r="AK196" s="372"/>
      <c r="AL196" s="372"/>
      <c r="AM196" s="372"/>
      <c r="AN196" s="372"/>
      <c r="AO196" s="372"/>
      <c r="AP196" s="372"/>
      <c r="AQ196" s="372"/>
      <c r="AR196" s="372"/>
      <c r="AS196" s="372"/>
      <c r="AT196" s="372"/>
      <c r="AU196" s="372"/>
      <c r="AV196" s="372"/>
      <c r="AW196" s="372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372"/>
      <c r="M197" s="372"/>
      <c r="N197" s="372"/>
      <c r="O197" s="372"/>
      <c r="P197" s="372"/>
      <c r="Q197" s="372"/>
      <c r="R197" s="372"/>
      <c r="S197" s="372"/>
      <c r="T197" s="372"/>
      <c r="U197" s="372"/>
      <c r="V197" s="372"/>
      <c r="W197" s="372"/>
      <c r="X197" s="372"/>
      <c r="Y197" s="372"/>
      <c r="Z197" s="372"/>
      <c r="AA197" s="372"/>
      <c r="AB197" s="372"/>
      <c r="AC197" s="372"/>
      <c r="AD197" s="372"/>
      <c r="AE197" s="372"/>
      <c r="AF197" s="372"/>
      <c r="AG197" s="372"/>
      <c r="AH197" s="372"/>
      <c r="AI197" s="372"/>
      <c r="AJ197" s="372"/>
      <c r="AK197" s="372"/>
      <c r="AL197" s="372"/>
      <c r="AM197" s="372"/>
      <c r="AN197" s="372"/>
      <c r="AO197" s="372"/>
      <c r="AP197" s="372"/>
      <c r="AQ197" s="372"/>
      <c r="AR197" s="372"/>
      <c r="AS197" s="372"/>
      <c r="AT197" s="372"/>
      <c r="AU197" s="372"/>
      <c r="AV197" s="372"/>
      <c r="AW197" s="372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372"/>
      <c r="M198" s="372"/>
      <c r="N198" s="372"/>
      <c r="O198" s="372"/>
      <c r="P198" s="372"/>
      <c r="Q198" s="372"/>
      <c r="R198" s="372"/>
      <c r="S198" s="372"/>
      <c r="T198" s="372"/>
      <c r="U198" s="372"/>
      <c r="V198" s="372"/>
      <c r="W198" s="372"/>
      <c r="X198" s="372"/>
      <c r="Y198" s="372"/>
      <c r="Z198" s="372"/>
      <c r="AA198" s="372"/>
      <c r="AB198" s="372"/>
      <c r="AC198" s="372"/>
      <c r="AD198" s="372"/>
      <c r="AE198" s="372"/>
      <c r="AF198" s="372"/>
      <c r="AG198" s="372"/>
      <c r="AH198" s="372"/>
      <c r="AI198" s="372"/>
      <c r="AJ198" s="372"/>
      <c r="AK198" s="372"/>
      <c r="AL198" s="372"/>
      <c r="AM198" s="372"/>
      <c r="AN198" s="372"/>
      <c r="AO198" s="372"/>
      <c r="AP198" s="372"/>
      <c r="AQ198" s="372"/>
      <c r="AR198" s="372"/>
      <c r="AS198" s="372"/>
      <c r="AT198" s="372"/>
      <c r="AU198" s="372"/>
      <c r="AV198" s="372"/>
      <c r="AW198" s="372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372"/>
      <c r="M199" s="372"/>
      <c r="N199" s="372"/>
      <c r="O199" s="372"/>
      <c r="P199" s="372"/>
      <c r="Q199" s="372"/>
      <c r="R199" s="372"/>
      <c r="S199" s="372"/>
      <c r="T199" s="372"/>
      <c r="U199" s="372"/>
      <c r="V199" s="372"/>
      <c r="W199" s="372"/>
      <c r="X199" s="372"/>
      <c r="Y199" s="372"/>
      <c r="Z199" s="372"/>
      <c r="AA199" s="372"/>
      <c r="AB199" s="372"/>
      <c r="AC199" s="372"/>
      <c r="AD199" s="372"/>
      <c r="AE199" s="372"/>
      <c r="AF199" s="372"/>
      <c r="AG199" s="372"/>
      <c r="AH199" s="372"/>
      <c r="AI199" s="372"/>
      <c r="AJ199" s="372"/>
      <c r="AK199" s="372"/>
      <c r="AL199" s="372"/>
      <c r="AM199" s="372"/>
      <c r="AN199" s="372"/>
      <c r="AO199" s="372"/>
      <c r="AP199" s="372"/>
      <c r="AQ199" s="372"/>
      <c r="AR199" s="372"/>
      <c r="AS199" s="372"/>
      <c r="AT199" s="372"/>
      <c r="AU199" s="372"/>
      <c r="AV199" s="372"/>
      <c r="AW199" s="372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372"/>
      <c r="M200" s="372"/>
      <c r="N200" s="372"/>
      <c r="O200" s="372"/>
      <c r="P200" s="372"/>
      <c r="Q200" s="372"/>
      <c r="R200" s="372"/>
      <c r="S200" s="372"/>
      <c r="T200" s="372"/>
      <c r="U200" s="372"/>
      <c r="V200" s="372"/>
      <c r="W200" s="372"/>
      <c r="X200" s="372"/>
      <c r="Y200" s="372"/>
      <c r="Z200" s="372"/>
      <c r="AA200" s="372"/>
      <c r="AB200" s="372"/>
      <c r="AC200" s="372"/>
      <c r="AD200" s="372"/>
      <c r="AE200" s="372"/>
      <c r="AF200" s="372"/>
      <c r="AG200" s="372"/>
      <c r="AH200" s="372"/>
      <c r="AI200" s="372"/>
      <c r="AJ200" s="372"/>
      <c r="AK200" s="372"/>
      <c r="AL200" s="372"/>
      <c r="AM200" s="372"/>
      <c r="AN200" s="372"/>
      <c r="AO200" s="372"/>
      <c r="AP200" s="372"/>
      <c r="AQ200" s="372"/>
      <c r="AR200" s="372"/>
      <c r="AS200" s="372"/>
      <c r="AT200" s="372"/>
      <c r="AU200" s="372"/>
      <c r="AV200" s="372"/>
      <c r="AW200" s="372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372"/>
      <c r="M201" s="372"/>
      <c r="N201" s="372"/>
      <c r="O201" s="372"/>
      <c r="P201" s="372"/>
      <c r="Q201" s="372"/>
      <c r="R201" s="372"/>
      <c r="S201" s="372"/>
      <c r="T201" s="372"/>
      <c r="U201" s="372"/>
      <c r="V201" s="372"/>
      <c r="W201" s="372"/>
      <c r="X201" s="372"/>
      <c r="Y201" s="372"/>
      <c r="Z201" s="372"/>
      <c r="AA201" s="372"/>
      <c r="AB201" s="372"/>
      <c r="AC201" s="372"/>
      <c r="AD201" s="372"/>
      <c r="AE201" s="372"/>
      <c r="AF201" s="372"/>
      <c r="AG201" s="372"/>
      <c r="AH201" s="372"/>
      <c r="AI201" s="372"/>
      <c r="AJ201" s="372"/>
      <c r="AK201" s="372"/>
      <c r="AL201" s="372"/>
      <c r="AM201" s="372"/>
      <c r="AN201" s="372"/>
      <c r="AO201" s="372"/>
      <c r="AP201" s="372"/>
      <c r="AQ201" s="372"/>
      <c r="AR201" s="372"/>
      <c r="AS201" s="372"/>
      <c r="AT201" s="372"/>
      <c r="AU201" s="372"/>
      <c r="AV201" s="372"/>
      <c r="AW201" s="372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372"/>
      <c r="M202" s="372"/>
      <c r="N202" s="372"/>
      <c r="O202" s="372"/>
      <c r="P202" s="372"/>
      <c r="Q202" s="372"/>
      <c r="R202" s="372"/>
      <c r="S202" s="372"/>
      <c r="T202" s="372"/>
      <c r="U202" s="372"/>
      <c r="V202" s="372"/>
      <c r="W202" s="372"/>
      <c r="X202" s="372"/>
      <c r="Y202" s="372"/>
      <c r="Z202" s="372"/>
      <c r="AA202" s="372"/>
      <c r="AB202" s="372"/>
      <c r="AC202" s="372"/>
      <c r="AD202" s="372"/>
      <c r="AE202" s="372"/>
      <c r="AF202" s="372"/>
      <c r="AG202" s="372"/>
      <c r="AH202" s="372"/>
      <c r="AI202" s="372"/>
      <c r="AJ202" s="372"/>
      <c r="AK202" s="372"/>
      <c r="AL202" s="372"/>
      <c r="AM202" s="372"/>
      <c r="AN202" s="372"/>
      <c r="AO202" s="372"/>
      <c r="AP202" s="372"/>
      <c r="AQ202" s="372"/>
      <c r="AR202" s="372"/>
      <c r="AS202" s="372"/>
      <c r="AT202" s="372"/>
      <c r="AU202" s="372"/>
      <c r="AV202" s="372"/>
      <c r="AW202" s="372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372"/>
      <c r="M203" s="372"/>
      <c r="N203" s="372"/>
      <c r="O203" s="372"/>
      <c r="P203" s="372"/>
      <c r="Q203" s="372"/>
      <c r="R203" s="372"/>
      <c r="S203" s="372"/>
      <c r="T203" s="372"/>
      <c r="U203" s="372"/>
      <c r="V203" s="372"/>
      <c r="W203" s="372"/>
      <c r="X203" s="372"/>
      <c r="Y203" s="372"/>
      <c r="Z203" s="372"/>
      <c r="AA203" s="372"/>
      <c r="AB203" s="372"/>
      <c r="AC203" s="372"/>
      <c r="AD203" s="372"/>
      <c r="AE203" s="372"/>
      <c r="AF203" s="372"/>
      <c r="AG203" s="372"/>
      <c r="AH203" s="372"/>
      <c r="AI203" s="372"/>
      <c r="AJ203" s="372"/>
      <c r="AK203" s="372"/>
      <c r="AL203" s="372"/>
      <c r="AM203" s="372"/>
      <c r="AN203" s="372"/>
      <c r="AO203" s="372"/>
      <c r="AP203" s="372"/>
      <c r="AQ203" s="372"/>
      <c r="AR203" s="372"/>
      <c r="AS203" s="372"/>
      <c r="AT203" s="372"/>
      <c r="AU203" s="372"/>
      <c r="AV203" s="372"/>
      <c r="AW203" s="372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372"/>
      <c r="M204" s="372"/>
      <c r="N204" s="372"/>
      <c r="O204" s="372"/>
      <c r="P204" s="372"/>
      <c r="Q204" s="372"/>
      <c r="R204" s="372"/>
      <c r="S204" s="372"/>
      <c r="T204" s="372"/>
      <c r="U204" s="372"/>
      <c r="V204" s="372"/>
      <c r="W204" s="372"/>
      <c r="X204" s="372"/>
      <c r="Y204" s="372"/>
      <c r="Z204" s="372"/>
      <c r="AA204" s="372"/>
      <c r="AB204" s="372"/>
      <c r="AC204" s="372"/>
      <c r="AD204" s="372"/>
      <c r="AE204" s="372"/>
      <c r="AF204" s="372"/>
      <c r="AG204" s="372"/>
      <c r="AH204" s="372"/>
      <c r="AI204" s="372"/>
      <c r="AJ204" s="372"/>
      <c r="AK204" s="372"/>
      <c r="AL204" s="372"/>
      <c r="AM204" s="372"/>
      <c r="AN204" s="372"/>
      <c r="AO204" s="372"/>
      <c r="AP204" s="372"/>
      <c r="AQ204" s="372"/>
      <c r="AR204" s="372"/>
      <c r="AS204" s="372"/>
      <c r="AT204" s="372"/>
      <c r="AU204" s="372"/>
      <c r="AV204" s="372"/>
      <c r="AW204" s="372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372"/>
      <c r="M205" s="372"/>
      <c r="N205" s="372"/>
      <c r="O205" s="372"/>
      <c r="P205" s="372"/>
      <c r="Q205" s="372"/>
      <c r="R205" s="372"/>
      <c r="S205" s="372"/>
      <c r="T205" s="372"/>
      <c r="U205" s="372"/>
      <c r="V205" s="372"/>
      <c r="W205" s="372"/>
      <c r="X205" s="372"/>
      <c r="Y205" s="372"/>
      <c r="Z205" s="372"/>
      <c r="AA205" s="372"/>
      <c r="AB205" s="372"/>
      <c r="AC205" s="372"/>
      <c r="AD205" s="372"/>
      <c r="AE205" s="372"/>
      <c r="AF205" s="372"/>
      <c r="AG205" s="372"/>
      <c r="AH205" s="372"/>
      <c r="AI205" s="372"/>
      <c r="AJ205" s="372"/>
      <c r="AK205" s="372"/>
      <c r="AL205" s="372"/>
      <c r="AM205" s="372"/>
      <c r="AN205" s="372"/>
      <c r="AO205" s="372"/>
      <c r="AP205" s="372"/>
      <c r="AQ205" s="372"/>
      <c r="AR205" s="372"/>
      <c r="AS205" s="372"/>
      <c r="AT205" s="372"/>
      <c r="AU205" s="372"/>
      <c r="AV205" s="372"/>
      <c r="AW205" s="372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372"/>
      <c r="M206" s="372"/>
      <c r="N206" s="372"/>
      <c r="O206" s="372"/>
      <c r="P206" s="372"/>
      <c r="Q206" s="372"/>
      <c r="R206" s="372"/>
      <c r="S206" s="372"/>
      <c r="T206" s="372"/>
      <c r="U206" s="372"/>
      <c r="V206" s="372"/>
      <c r="W206" s="372"/>
      <c r="X206" s="372"/>
      <c r="Y206" s="372"/>
      <c r="Z206" s="372"/>
      <c r="AA206" s="372"/>
      <c r="AB206" s="372"/>
      <c r="AC206" s="372"/>
      <c r="AD206" s="372"/>
      <c r="AE206" s="372"/>
      <c r="AF206" s="372"/>
      <c r="AG206" s="372"/>
      <c r="AH206" s="372"/>
      <c r="AI206" s="372"/>
      <c r="AJ206" s="372"/>
      <c r="AK206" s="372"/>
      <c r="AL206" s="372"/>
      <c r="AM206" s="372"/>
      <c r="AN206" s="372"/>
      <c r="AO206" s="372"/>
      <c r="AP206" s="372"/>
      <c r="AQ206" s="372"/>
      <c r="AR206" s="372"/>
      <c r="AS206" s="372"/>
      <c r="AT206" s="372"/>
      <c r="AU206" s="372"/>
      <c r="AV206" s="372"/>
      <c r="AW206" s="372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372"/>
      <c r="M207" s="372"/>
      <c r="N207" s="372"/>
      <c r="O207" s="372"/>
      <c r="P207" s="372"/>
      <c r="Q207" s="372"/>
      <c r="R207" s="372"/>
      <c r="S207" s="372"/>
      <c r="T207" s="372"/>
      <c r="U207" s="372"/>
      <c r="V207" s="372"/>
      <c r="W207" s="372"/>
      <c r="X207" s="372"/>
      <c r="Y207" s="372"/>
      <c r="Z207" s="372"/>
      <c r="AA207" s="372"/>
      <c r="AB207" s="372"/>
      <c r="AC207" s="372"/>
      <c r="AD207" s="372"/>
      <c r="AE207" s="372"/>
      <c r="AF207" s="372"/>
      <c r="AG207" s="372"/>
      <c r="AH207" s="372"/>
      <c r="AI207" s="372"/>
      <c r="AJ207" s="372"/>
      <c r="AK207" s="372"/>
      <c r="AL207" s="372"/>
      <c r="AM207" s="372"/>
      <c r="AN207" s="372"/>
      <c r="AO207" s="372"/>
      <c r="AP207" s="372"/>
      <c r="AQ207" s="372"/>
      <c r="AR207" s="372"/>
      <c r="AS207" s="372"/>
      <c r="AT207" s="372"/>
      <c r="AU207" s="372"/>
      <c r="AV207" s="372"/>
      <c r="AW207" s="372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372"/>
      <c r="M208" s="372"/>
      <c r="N208" s="372"/>
      <c r="O208" s="372"/>
      <c r="P208" s="372"/>
      <c r="Q208" s="372"/>
      <c r="R208" s="372"/>
      <c r="S208" s="372"/>
      <c r="T208" s="372"/>
      <c r="U208" s="372"/>
      <c r="V208" s="372"/>
      <c r="W208" s="372"/>
      <c r="X208" s="372"/>
      <c r="Y208" s="372"/>
      <c r="Z208" s="372"/>
      <c r="AA208" s="372"/>
      <c r="AB208" s="372"/>
      <c r="AC208" s="372"/>
      <c r="AD208" s="372"/>
      <c r="AE208" s="372"/>
      <c r="AF208" s="372"/>
      <c r="AG208" s="372"/>
      <c r="AH208" s="372"/>
      <c r="AI208" s="372"/>
      <c r="AJ208" s="372"/>
      <c r="AK208" s="372"/>
      <c r="AL208" s="372"/>
      <c r="AM208" s="372"/>
      <c r="AN208" s="372"/>
      <c r="AO208" s="372"/>
      <c r="AP208" s="372"/>
      <c r="AQ208" s="372"/>
      <c r="AR208" s="372"/>
      <c r="AS208" s="372"/>
      <c r="AT208" s="372"/>
      <c r="AU208" s="372"/>
      <c r="AV208" s="372"/>
      <c r="AW208" s="372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372"/>
      <c r="M209" s="372"/>
      <c r="N209" s="372"/>
      <c r="O209" s="372"/>
      <c r="P209" s="372"/>
      <c r="Q209" s="372"/>
      <c r="R209" s="372"/>
      <c r="S209" s="372"/>
      <c r="T209" s="372"/>
      <c r="U209" s="372"/>
      <c r="V209" s="372"/>
      <c r="W209" s="372"/>
      <c r="X209" s="372"/>
      <c r="Y209" s="372"/>
      <c r="Z209" s="372"/>
      <c r="AA209" s="372"/>
      <c r="AB209" s="372"/>
      <c r="AC209" s="372"/>
      <c r="AD209" s="372"/>
      <c r="AE209" s="372"/>
      <c r="AF209" s="372"/>
      <c r="AG209" s="372"/>
      <c r="AH209" s="372"/>
      <c r="AI209" s="372"/>
      <c r="AJ209" s="372"/>
      <c r="AK209" s="372"/>
      <c r="AL209" s="372"/>
      <c r="AM209" s="372"/>
      <c r="AN209" s="372"/>
      <c r="AO209" s="372"/>
      <c r="AP209" s="372"/>
      <c r="AQ209" s="372"/>
      <c r="AR209" s="372"/>
      <c r="AS209" s="372"/>
      <c r="AT209" s="372"/>
      <c r="AU209" s="372"/>
      <c r="AV209" s="372"/>
      <c r="AW209" s="372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372"/>
      <c r="M210" s="372"/>
      <c r="N210" s="372"/>
      <c r="O210" s="372"/>
      <c r="P210" s="372"/>
      <c r="Q210" s="372"/>
      <c r="R210" s="372"/>
      <c r="S210" s="372"/>
      <c r="T210" s="372"/>
      <c r="U210" s="372"/>
      <c r="V210" s="372"/>
      <c r="W210" s="372"/>
      <c r="X210" s="372"/>
      <c r="Y210" s="372"/>
      <c r="Z210" s="372"/>
      <c r="AA210" s="372"/>
      <c r="AB210" s="372"/>
      <c r="AC210" s="372"/>
      <c r="AD210" s="372"/>
      <c r="AE210" s="372"/>
      <c r="AF210" s="372"/>
      <c r="AG210" s="372"/>
      <c r="AH210" s="372"/>
      <c r="AI210" s="372"/>
      <c r="AJ210" s="372"/>
      <c r="AK210" s="372"/>
      <c r="AL210" s="372"/>
      <c r="AM210" s="372"/>
      <c r="AN210" s="372"/>
      <c r="AO210" s="372"/>
      <c r="AP210" s="372"/>
      <c r="AQ210" s="372"/>
      <c r="AR210" s="372"/>
      <c r="AS210" s="372"/>
      <c r="AT210" s="372"/>
      <c r="AU210" s="372"/>
      <c r="AV210" s="372"/>
      <c r="AW210" s="372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372"/>
      <c r="M211" s="372"/>
      <c r="N211" s="372"/>
      <c r="O211" s="372"/>
      <c r="P211" s="372"/>
      <c r="Q211" s="372"/>
      <c r="R211" s="372"/>
      <c r="S211" s="372"/>
      <c r="T211" s="372"/>
      <c r="U211" s="372"/>
      <c r="V211" s="372"/>
      <c r="W211" s="372"/>
      <c r="X211" s="372"/>
      <c r="Y211" s="372"/>
      <c r="Z211" s="372"/>
      <c r="AA211" s="372"/>
      <c r="AB211" s="372"/>
      <c r="AC211" s="372"/>
      <c r="AD211" s="372"/>
      <c r="AE211" s="372"/>
      <c r="AF211" s="372"/>
      <c r="AG211" s="372"/>
      <c r="AH211" s="372"/>
      <c r="AI211" s="372"/>
      <c r="AJ211" s="372"/>
      <c r="AK211" s="372"/>
      <c r="AL211" s="372"/>
      <c r="AM211" s="372"/>
      <c r="AN211" s="372"/>
      <c r="AO211" s="372"/>
      <c r="AP211" s="372"/>
      <c r="AQ211" s="372"/>
      <c r="AR211" s="372"/>
      <c r="AS211" s="372"/>
      <c r="AT211" s="372"/>
      <c r="AU211" s="372"/>
      <c r="AV211" s="372"/>
      <c r="AW211" s="372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  <c r="L212" s="372"/>
      <c r="M212" s="372"/>
      <c r="N212" s="372"/>
      <c r="O212" s="372"/>
      <c r="P212" s="372"/>
      <c r="Q212" s="372"/>
      <c r="R212" s="372"/>
      <c r="S212" s="372"/>
      <c r="T212" s="372"/>
      <c r="U212" s="372"/>
      <c r="V212" s="372"/>
      <c r="W212" s="372"/>
      <c r="X212" s="372"/>
      <c r="Y212" s="372"/>
      <c r="Z212" s="372"/>
      <c r="AA212" s="372"/>
      <c r="AB212" s="372"/>
      <c r="AC212" s="372"/>
      <c r="AD212" s="372"/>
      <c r="AE212" s="372"/>
      <c r="AF212" s="372"/>
      <c r="AG212" s="372"/>
      <c r="AH212" s="372"/>
      <c r="AI212" s="372"/>
      <c r="AJ212" s="372"/>
      <c r="AK212" s="372"/>
      <c r="AL212" s="372"/>
      <c r="AM212" s="372"/>
      <c r="AN212" s="372"/>
      <c r="AO212" s="372"/>
      <c r="AP212" s="372"/>
      <c r="AQ212" s="372"/>
      <c r="AR212" s="372"/>
      <c r="AS212" s="372"/>
      <c r="AT212" s="372"/>
      <c r="AU212" s="372"/>
      <c r="AV212" s="372"/>
      <c r="AW212" s="372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  <row r="219" spans="1:49">
      <c r="A219" s="5"/>
      <c r="B219" s="5"/>
      <c r="C219" s="5"/>
      <c r="D219" s="5"/>
      <c r="E219" s="5"/>
      <c r="F219" s="5"/>
      <c r="G219" s="5"/>
      <c r="H219" s="5"/>
      <c r="I219" s="5"/>
    </row>
  </sheetData>
  <mergeCells count="8">
    <mergeCell ref="M64:AB64"/>
    <mergeCell ref="K9:O9"/>
    <mergeCell ref="M55:N55"/>
    <mergeCell ref="B1:H1"/>
    <mergeCell ref="B4:B5"/>
    <mergeCell ref="C4:D4"/>
    <mergeCell ref="M57:N57"/>
    <mergeCell ref="M63:N63"/>
  </mergeCells>
  <hyperlinks>
    <hyperlink ref="L3" location="Indice!A1" display="Volver al índice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2:N49"/>
  <sheetViews>
    <sheetView showGridLines="0" showRowColHeaders="0" zoomScaleNormal="100" workbookViewId="0">
      <pane ySplit="6" topLeftCell="A13" activePane="bottomLeft" state="frozen"/>
      <selection activeCell="I78" sqref="I78"/>
      <selection pane="bottomLeft" activeCell="K30" sqref="K30"/>
    </sheetView>
  </sheetViews>
  <sheetFormatPr baseColWidth="10" defaultRowHeight="15"/>
  <cols>
    <col min="1" max="2" width="11.42578125" style="13"/>
    <col min="3" max="3" width="20.140625" style="13" customWidth="1"/>
    <col min="4" max="4" width="18.7109375" style="13" customWidth="1"/>
    <col min="5" max="5" width="20" style="13" customWidth="1"/>
    <col min="6" max="6" width="20.28515625" style="13" customWidth="1"/>
    <col min="7" max="7" width="16.5703125" style="13" customWidth="1"/>
    <col min="8" max="16384" width="11.42578125" style="13"/>
  </cols>
  <sheetData>
    <row r="2" spans="3:9" ht="18.75">
      <c r="C2" s="184" t="s">
        <v>156</v>
      </c>
      <c r="D2" s="14"/>
      <c r="E2" s="14"/>
      <c r="F2" s="14"/>
      <c r="G2" s="14"/>
    </row>
    <row r="4" spans="3:9" ht="26.1" customHeight="1">
      <c r="C4" s="462" t="s">
        <v>157</v>
      </c>
      <c r="D4" s="185" t="s">
        <v>154</v>
      </c>
      <c r="E4" s="186"/>
      <c r="F4" s="187" t="s">
        <v>151</v>
      </c>
      <c r="G4" s="187"/>
      <c r="I4" s="9" t="s">
        <v>179</v>
      </c>
    </row>
    <row r="5" spans="3:9" ht="38.65" customHeight="1">
      <c r="C5" s="463"/>
      <c r="D5" s="188" t="s">
        <v>28</v>
      </c>
      <c r="E5" s="188" t="s">
        <v>29</v>
      </c>
      <c r="F5" s="189" t="s">
        <v>28</v>
      </c>
      <c r="G5" s="190" t="s">
        <v>29</v>
      </c>
    </row>
    <row r="6" spans="3:9" ht="20.85" hidden="1" customHeight="1">
      <c r="C6" s="191">
        <v>2007</v>
      </c>
      <c r="D6" s="192">
        <v>895.43156999999997</v>
      </c>
      <c r="E6" s="192">
        <v>1222.1400000000001</v>
      </c>
      <c r="F6" s="192">
        <v>800.6</v>
      </c>
      <c r="G6" s="192">
        <v>994.34</v>
      </c>
    </row>
    <row r="7" spans="3:9" ht="17.850000000000001" customHeight="1">
      <c r="C7" s="191">
        <v>2008</v>
      </c>
      <c r="D7" s="192">
        <v>933.71</v>
      </c>
      <c r="E7" s="192">
        <v>1280.1500000000001</v>
      </c>
      <c r="F7" s="192">
        <v>837.37</v>
      </c>
      <c r="G7" s="192">
        <v>1051.7</v>
      </c>
      <c r="I7" s="17"/>
    </row>
    <row r="8" spans="3:9" ht="17.850000000000001" customHeight="1">
      <c r="C8" s="191">
        <v>2009</v>
      </c>
      <c r="D8" s="192">
        <v>953.86</v>
      </c>
      <c r="E8" s="192">
        <v>1331.13</v>
      </c>
      <c r="F8" s="192">
        <v>864.68</v>
      </c>
      <c r="G8" s="192">
        <v>1110.04</v>
      </c>
      <c r="I8" s="17"/>
    </row>
    <row r="9" spans="3:9" ht="17.850000000000001" customHeight="1">
      <c r="C9" s="191">
        <v>2010</v>
      </c>
      <c r="D9" s="192">
        <v>990.62</v>
      </c>
      <c r="E9" s="192">
        <v>1393.4</v>
      </c>
      <c r="F9" s="192">
        <v>895.89</v>
      </c>
      <c r="G9" s="192">
        <v>1172.18</v>
      </c>
      <c r="I9" s="17"/>
    </row>
    <row r="10" spans="3:9" ht="17.850000000000001" customHeight="1">
      <c r="C10" s="191">
        <v>2011</v>
      </c>
      <c r="D10" s="192">
        <v>1018.62</v>
      </c>
      <c r="E10" s="192">
        <v>1407.09</v>
      </c>
      <c r="F10" s="192">
        <v>921.51</v>
      </c>
      <c r="G10" s="192">
        <v>1202.07</v>
      </c>
      <c r="I10" s="17"/>
    </row>
    <row r="11" spans="3:9" ht="17.850000000000001" customHeight="1">
      <c r="C11" s="191">
        <v>2012</v>
      </c>
      <c r="D11" s="192">
        <v>1003.44</v>
      </c>
      <c r="E11" s="192">
        <v>1389.91</v>
      </c>
      <c r="F11" s="192">
        <v>943.46</v>
      </c>
      <c r="G11" s="192">
        <v>1251.97</v>
      </c>
      <c r="I11" s="17"/>
    </row>
    <row r="12" spans="3:9" ht="17.850000000000001" customHeight="1">
      <c r="C12" s="191">
        <v>2013</v>
      </c>
      <c r="D12" s="192">
        <v>1005.51</v>
      </c>
      <c r="E12" s="192">
        <v>1424.58</v>
      </c>
      <c r="F12" s="192">
        <v>955.24</v>
      </c>
      <c r="G12" s="192">
        <v>1295.6400000000001</v>
      </c>
      <c r="I12" s="17"/>
    </row>
    <row r="13" spans="3:9" ht="17.850000000000001" customHeight="1">
      <c r="C13" s="191">
        <v>2014</v>
      </c>
      <c r="D13" s="192">
        <v>996.8</v>
      </c>
      <c r="E13" s="192">
        <v>1425.67</v>
      </c>
      <c r="F13" s="192">
        <v>949.29</v>
      </c>
      <c r="G13" s="192">
        <v>1314.68</v>
      </c>
      <c r="I13" s="17"/>
    </row>
    <row r="14" spans="3:9" ht="17.850000000000001" customHeight="1">
      <c r="C14" s="191">
        <v>2015</v>
      </c>
      <c r="D14" s="192">
        <v>983.77</v>
      </c>
      <c r="E14" s="192">
        <v>1460.3</v>
      </c>
      <c r="F14" s="192">
        <v>941.18</v>
      </c>
      <c r="G14" s="192">
        <v>1342.94</v>
      </c>
      <c r="I14" s="17"/>
    </row>
    <row r="15" spans="3:9" ht="17.850000000000001" customHeight="1">
      <c r="C15" s="191">
        <v>2016</v>
      </c>
      <c r="D15" s="192">
        <v>973.19</v>
      </c>
      <c r="E15" s="192">
        <v>1451.07</v>
      </c>
      <c r="F15" s="192">
        <v>936.4</v>
      </c>
      <c r="G15" s="192">
        <v>1332.37</v>
      </c>
      <c r="I15" s="17"/>
    </row>
    <row r="16" spans="3:9" ht="17.850000000000001" customHeight="1">
      <c r="C16" s="191">
        <v>2017</v>
      </c>
      <c r="D16" s="192">
        <v>970.28</v>
      </c>
      <c r="E16" s="192">
        <v>1432.9</v>
      </c>
      <c r="F16" s="192">
        <v>935.71</v>
      </c>
      <c r="G16" s="192">
        <v>1318.47</v>
      </c>
      <c r="I16" s="17"/>
    </row>
    <row r="17" spans="3:14" ht="18.95" customHeight="1">
      <c r="C17" s="191">
        <v>2018</v>
      </c>
      <c r="D17" s="192">
        <v>967.4</v>
      </c>
      <c r="E17" s="192">
        <v>1420.02</v>
      </c>
      <c r="F17" s="192">
        <v>937.39</v>
      </c>
      <c r="G17" s="192">
        <v>1311.23</v>
      </c>
      <c r="I17" s="17"/>
    </row>
    <row r="18" spans="3:14" ht="18.95" customHeight="1">
      <c r="C18" s="191">
        <v>2019</v>
      </c>
      <c r="D18" s="192">
        <v>989.63963273409115</v>
      </c>
      <c r="E18" s="192">
        <v>1466.1257319129511</v>
      </c>
      <c r="F18" s="192">
        <v>962.55030148478431</v>
      </c>
      <c r="G18" s="192">
        <v>1345.982851671419</v>
      </c>
      <c r="I18" s="17"/>
    </row>
    <row r="19" spans="3:14" ht="22.7" customHeight="1">
      <c r="C19" s="193" t="s">
        <v>190</v>
      </c>
      <c r="D19" s="400">
        <v>1023.68</v>
      </c>
      <c r="E19" s="400">
        <v>1517.64</v>
      </c>
      <c r="F19" s="400">
        <v>984.18</v>
      </c>
      <c r="G19" s="400">
        <v>1396.11</v>
      </c>
    </row>
    <row r="21" spans="3:14">
      <c r="C21" s="194" t="s">
        <v>133</v>
      </c>
      <c r="D21" s="195"/>
    </row>
    <row r="22" spans="3:14" ht="25.5" customHeight="1">
      <c r="C22" s="191">
        <v>2008</v>
      </c>
      <c r="D22" s="196">
        <f t="shared" ref="D22:G33" si="0">D7/D6-1</f>
        <v>4.274858211666599E-2</v>
      </c>
      <c r="E22" s="196">
        <f t="shared" si="0"/>
        <v>4.7465920434647479E-2</v>
      </c>
      <c r="F22" s="196">
        <f t="shared" si="0"/>
        <v>4.5928053959530368E-2</v>
      </c>
      <c r="G22" s="196">
        <f t="shared" si="0"/>
        <v>5.7686505621819428E-2</v>
      </c>
      <c r="H22" s="196"/>
      <c r="I22" s="183"/>
    </row>
    <row r="23" spans="3:14" ht="17.850000000000001" customHeight="1">
      <c r="C23" s="191">
        <v>2009</v>
      </c>
      <c r="D23" s="196">
        <f t="shared" si="0"/>
        <v>2.1580576410234364E-2</v>
      </c>
      <c r="E23" s="196">
        <f t="shared" si="0"/>
        <v>3.9823458188493532E-2</v>
      </c>
      <c r="F23" s="196">
        <f t="shared" si="0"/>
        <v>3.2614017698269437E-2</v>
      </c>
      <c r="G23" s="196">
        <f t="shared" si="0"/>
        <v>5.5472092802129724E-2</v>
      </c>
      <c r="H23" s="196"/>
      <c r="I23" s="183"/>
    </row>
    <row r="24" spans="3:14" ht="17.850000000000001" customHeight="1">
      <c r="C24" s="191">
        <v>2010</v>
      </c>
      <c r="D24" s="196">
        <f t="shared" si="0"/>
        <v>3.853815025265761E-2</v>
      </c>
      <c r="E24" s="196">
        <f t="shared" si="0"/>
        <v>4.6779803625491168E-2</v>
      </c>
      <c r="F24" s="196">
        <f t="shared" si="0"/>
        <v>3.6094277651848028E-2</v>
      </c>
      <c r="G24" s="196">
        <f t="shared" si="0"/>
        <v>5.597996468595734E-2</v>
      </c>
      <c r="H24" s="196"/>
      <c r="I24" s="183"/>
    </row>
    <row r="25" spans="3:14" ht="17.850000000000001" customHeight="1">
      <c r="C25" s="191">
        <v>2011</v>
      </c>
      <c r="D25" s="196">
        <f t="shared" si="0"/>
        <v>2.8265126890230308E-2</v>
      </c>
      <c r="E25" s="196">
        <f t="shared" si="0"/>
        <v>9.8248887613030522E-3</v>
      </c>
      <c r="F25" s="196">
        <f t="shared" si="0"/>
        <v>2.8597260824431592E-2</v>
      </c>
      <c r="G25" s="196">
        <f t="shared" si="0"/>
        <v>2.5499496664334709E-2</v>
      </c>
      <c r="H25" s="196"/>
      <c r="I25" s="183"/>
    </row>
    <row r="26" spans="3:14" ht="17.850000000000001" customHeight="1">
      <c r="C26" s="191">
        <v>2012</v>
      </c>
      <c r="D26" s="196">
        <f t="shared" si="0"/>
        <v>-1.4902515167579566E-2</v>
      </c>
      <c r="E26" s="196">
        <f t="shared" si="0"/>
        <v>-1.2209595690396369E-2</v>
      </c>
      <c r="F26" s="196">
        <f t="shared" si="0"/>
        <v>2.3819600438411026E-2</v>
      </c>
      <c r="G26" s="196">
        <f t="shared" si="0"/>
        <v>4.1511725606661942E-2</v>
      </c>
      <c r="H26" s="196"/>
      <c r="I26" s="183"/>
    </row>
    <row r="27" spans="3:14" ht="17.850000000000001" customHeight="1">
      <c r="C27" s="191">
        <v>2013</v>
      </c>
      <c r="D27" s="196">
        <f t="shared" si="0"/>
        <v>2.0629036115760169E-3</v>
      </c>
      <c r="E27" s="196">
        <f t="shared" si="0"/>
        <v>2.4944061126259909E-2</v>
      </c>
      <c r="F27" s="196">
        <f t="shared" si="0"/>
        <v>1.2485955949377736E-2</v>
      </c>
      <c r="G27" s="196">
        <f t="shared" si="0"/>
        <v>3.4881027500659023E-2</v>
      </c>
      <c r="H27" s="196"/>
      <c r="I27" s="183"/>
    </row>
    <row r="28" spans="3:14" ht="17.850000000000001" customHeight="1">
      <c r="C28" s="191">
        <v>2014</v>
      </c>
      <c r="D28" s="196">
        <f t="shared" si="0"/>
        <v>-8.6622708874104504E-3</v>
      </c>
      <c r="E28" s="196">
        <f t="shared" si="0"/>
        <v>7.6513779499931545E-4</v>
      </c>
      <c r="F28" s="196">
        <f t="shared" si="0"/>
        <v>-6.2288011389808329E-3</v>
      </c>
      <c r="G28" s="196">
        <f t="shared" si="0"/>
        <v>1.469544009138346E-2</v>
      </c>
      <c r="H28" s="196"/>
      <c r="I28" s="183"/>
      <c r="K28" s="14"/>
      <c r="L28" s="14"/>
      <c r="M28" s="14"/>
      <c r="N28" s="14"/>
    </row>
    <row r="29" spans="3:14" ht="17.850000000000001" customHeight="1">
      <c r="C29" s="191">
        <v>2015</v>
      </c>
      <c r="D29" s="196">
        <f t="shared" si="0"/>
        <v>-1.3071829855537676E-2</v>
      </c>
      <c r="E29" s="196">
        <f t="shared" si="0"/>
        <v>2.4290333667678965E-2</v>
      </c>
      <c r="F29" s="196">
        <f t="shared" si="0"/>
        <v>-8.5432270433692947E-3</v>
      </c>
      <c r="G29" s="196">
        <f t="shared" si="0"/>
        <v>2.1495725195484816E-2</v>
      </c>
      <c r="H29" s="196"/>
      <c r="I29" s="183"/>
      <c r="K29" s="15"/>
      <c r="L29" s="15"/>
      <c r="M29" s="15"/>
      <c r="N29" s="15"/>
    </row>
    <row r="30" spans="3:14" ht="17.850000000000001" customHeight="1">
      <c r="C30" s="191">
        <v>2016</v>
      </c>
      <c r="D30" s="196">
        <f t="shared" si="0"/>
        <v>-1.0754546286225408E-2</v>
      </c>
      <c r="E30" s="196">
        <f t="shared" si="0"/>
        <v>-6.3206190508799942E-3</v>
      </c>
      <c r="F30" s="196">
        <f t="shared" si="0"/>
        <v>-5.0787309547588588E-3</v>
      </c>
      <c r="G30" s="196">
        <f t="shared" si="0"/>
        <v>-7.8707909511968044E-3</v>
      </c>
      <c r="H30" s="196"/>
      <c r="I30" s="183"/>
      <c r="J30" s="16"/>
      <c r="K30" s="17"/>
      <c r="L30" s="17"/>
      <c r="M30" s="17"/>
      <c r="N30" s="17"/>
    </row>
    <row r="31" spans="3:14" ht="17.850000000000001" customHeight="1">
      <c r="C31" s="191">
        <v>2017</v>
      </c>
      <c r="D31" s="196">
        <f t="shared" si="0"/>
        <v>-2.9901663601147321E-3</v>
      </c>
      <c r="E31" s="196">
        <f t="shared" si="0"/>
        <v>-1.2521794262165042E-2</v>
      </c>
      <c r="F31" s="196">
        <f t="shared" si="0"/>
        <v>-7.3686458778288166E-4</v>
      </c>
      <c r="G31" s="196">
        <f t="shared" si="0"/>
        <v>-1.0432537508349715E-2</v>
      </c>
      <c r="H31" s="196"/>
      <c r="I31" s="183"/>
    </row>
    <row r="32" spans="3:14" ht="17.850000000000001" customHeight="1">
      <c r="C32" s="191">
        <v>2018</v>
      </c>
      <c r="D32" s="196">
        <f t="shared" si="0"/>
        <v>-2.9682153605145034E-3</v>
      </c>
      <c r="E32" s="196">
        <f t="shared" si="0"/>
        <v>-8.9887640449438644E-3</v>
      </c>
      <c r="F32" s="196">
        <f t="shared" si="0"/>
        <v>1.7954280706629078E-3</v>
      </c>
      <c r="G32" s="196">
        <f t="shared" si="0"/>
        <v>-5.4912133002646968E-3</v>
      </c>
      <c r="H32" s="196"/>
      <c r="I32" s="183"/>
    </row>
    <row r="33" spans="2:10" ht="17.850000000000001" customHeight="1">
      <c r="C33" s="191">
        <v>2019</v>
      </c>
      <c r="D33" s="196">
        <f t="shared" si="0"/>
        <v>2.2989076632304206E-2</v>
      </c>
      <c r="E33" s="196">
        <f t="shared" si="0"/>
        <v>3.2468367989852975E-2</v>
      </c>
      <c r="F33" s="196">
        <f t="shared" si="0"/>
        <v>2.6840804238133842E-2</v>
      </c>
      <c r="G33" s="196">
        <f t="shared" si="0"/>
        <v>2.6504008962134007E-2</v>
      </c>
      <c r="H33" s="196"/>
      <c r="I33" s="183"/>
    </row>
    <row r="34" spans="2:10" ht="22.7" customHeight="1">
      <c r="C34" s="193" t="s">
        <v>191</v>
      </c>
      <c r="D34" s="197">
        <f>D19/D41-1</f>
        <v>3.2382988593846029E-2</v>
      </c>
      <c r="E34" s="197">
        <f>E19/E41-1</f>
        <v>4.2084663714079928E-2</v>
      </c>
      <c r="F34" s="197">
        <f>F19/F41-1</f>
        <v>2.4739176610232949E-2</v>
      </c>
      <c r="G34" s="197">
        <f>G19/G41-1</f>
        <v>4.6802480336509911E-2</v>
      </c>
      <c r="H34" s="196"/>
      <c r="I34" s="183"/>
    </row>
    <row r="35" spans="2:10" ht="7.5" customHeight="1"/>
    <row r="36" spans="2:10" ht="3.4" customHeight="1">
      <c r="C36" s="198"/>
      <c r="D36" s="198"/>
      <c r="E36" s="198"/>
      <c r="F36" s="198"/>
      <c r="G36" s="198"/>
    </row>
    <row r="37" spans="2:10" ht="23.85" customHeight="1">
      <c r="C37" s="13" t="s">
        <v>165</v>
      </c>
    </row>
    <row r="38" spans="2:10" ht="23.85" customHeight="1">
      <c r="C38" s="13" t="s">
        <v>192</v>
      </c>
    </row>
    <row r="39" spans="2:10" ht="35.65" customHeight="1">
      <c r="B39" s="386"/>
      <c r="C39" s="401"/>
      <c r="D39" s="402" t="s">
        <v>158</v>
      </c>
      <c r="E39" s="402"/>
      <c r="F39" s="402" t="s">
        <v>159</v>
      </c>
      <c r="G39" s="402"/>
      <c r="H39" s="401"/>
      <c r="I39" s="386"/>
      <c r="J39" s="5"/>
    </row>
    <row r="40" spans="2:10" ht="30">
      <c r="B40" s="386"/>
      <c r="C40" s="401"/>
      <c r="D40" s="406" t="s">
        <v>28</v>
      </c>
      <c r="E40" s="406" t="s">
        <v>29</v>
      </c>
      <c r="F40" s="406" t="s">
        <v>28</v>
      </c>
      <c r="G40" s="406" t="s">
        <v>29</v>
      </c>
      <c r="H40" s="401"/>
      <c r="I40" s="386"/>
      <c r="J40" s="5"/>
    </row>
    <row r="41" spans="2:10" ht="21.4" customHeight="1">
      <c r="B41" s="386"/>
      <c r="C41" s="407">
        <v>43678</v>
      </c>
      <c r="D41" s="408">
        <v>991.57</v>
      </c>
      <c r="E41" s="408">
        <v>1456.35</v>
      </c>
      <c r="F41" s="408">
        <v>960.42</v>
      </c>
      <c r="G41" s="408">
        <v>1333.69</v>
      </c>
      <c r="H41" s="401"/>
      <c r="I41" s="386"/>
      <c r="J41" s="5"/>
    </row>
    <row r="42" spans="2:10" ht="19.7" customHeight="1">
      <c r="B42" s="386"/>
      <c r="C42" s="401"/>
      <c r="D42" s="401"/>
      <c r="E42" s="401"/>
      <c r="F42" s="401"/>
      <c r="G42" s="401"/>
      <c r="H42" s="401"/>
      <c r="I42" s="386"/>
      <c r="J42" s="5"/>
    </row>
    <row r="43" spans="2:10">
      <c r="B43" s="386"/>
      <c r="C43" s="401"/>
      <c r="D43" s="401"/>
      <c r="E43" s="401"/>
      <c r="F43" s="401"/>
      <c r="G43" s="401"/>
      <c r="H43" s="401"/>
      <c r="I43" s="386"/>
      <c r="J43" s="5"/>
    </row>
    <row r="44" spans="2:10">
      <c r="B44" s="386"/>
      <c r="C44" s="403"/>
      <c r="D44" s="403"/>
      <c r="E44" s="404"/>
      <c r="F44" s="405"/>
      <c r="G44" s="405"/>
      <c r="H44" s="405"/>
      <c r="I44" s="387"/>
      <c r="J44"/>
    </row>
    <row r="45" spans="2:10">
      <c r="B45" s="386"/>
      <c r="C45" s="403"/>
      <c r="D45" s="403"/>
      <c r="E45" s="403"/>
      <c r="F45" s="403"/>
      <c r="G45" s="403"/>
      <c r="H45" s="403"/>
      <c r="I45" s="386"/>
      <c r="J45" s="5"/>
    </row>
    <row r="46" spans="2:10">
      <c r="B46" s="386"/>
      <c r="C46" s="403"/>
      <c r="D46" s="403"/>
      <c r="E46" s="403"/>
      <c r="F46" s="403"/>
      <c r="G46" s="403"/>
      <c r="H46" s="403"/>
      <c r="I46" s="386"/>
    </row>
    <row r="47" spans="2:10">
      <c r="B47" s="386"/>
      <c r="C47" s="403"/>
      <c r="D47" s="403"/>
      <c r="E47" s="403"/>
      <c r="F47" s="403"/>
      <c r="G47" s="403"/>
      <c r="H47" s="403"/>
      <c r="I47" s="386"/>
    </row>
    <row r="48" spans="2:10">
      <c r="B48" s="386"/>
      <c r="C48" s="403"/>
      <c r="D48" s="403"/>
      <c r="E48" s="403"/>
      <c r="F48" s="403"/>
      <c r="G48" s="403"/>
      <c r="H48" s="403"/>
      <c r="I48" s="386"/>
    </row>
    <row r="49" spans="2:9">
      <c r="B49" s="386"/>
      <c r="C49" s="403"/>
      <c r="D49" s="403"/>
      <c r="E49" s="403"/>
      <c r="F49" s="403"/>
      <c r="G49" s="403"/>
      <c r="H49" s="403"/>
      <c r="I49" s="386"/>
    </row>
  </sheetData>
  <mergeCells count="1">
    <mergeCell ref="C4:C5"/>
  </mergeCells>
  <hyperlinks>
    <hyperlink ref="I4" location="Indice!A1" display="Volver al índice"/>
  </hyperlink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14</vt:i4>
      </vt:variant>
    </vt:vector>
  </HeadingPairs>
  <TitlesOfParts>
    <vt:vector size="27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Company>GISS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2020-08-18T07:13:43Z</cp:lastPrinted>
  <dcterms:created xsi:type="dcterms:W3CDTF">2016-11-17T11:36:14Z</dcterms:created>
  <dcterms:modified xsi:type="dcterms:W3CDTF">2020-09-22T09:50:04Z</dcterms:modified>
</cp:coreProperties>
</file>