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GURIDAD SOCIAL\1 Pensiones 2020\"/>
    </mc:Choice>
  </mc:AlternateContent>
  <xr:revisionPtr revIDLastSave="0" documentId="8_{99AE5EFC-F4B3-4D3F-A72B-E4B5C4C8F2BF}" xr6:coauthVersionLast="41" xr6:coauthVersionMax="41" xr10:uidLastSave="{00000000-0000-0000-0000-000000000000}"/>
  <bookViews>
    <workbookView xWindow="3030" yWindow="3030" windowWidth="15375" windowHeight="7875" tabRatio="779" activeTab="1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Indice!$B$1:$I$20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5" l="1"/>
  <c r="F19" i="25"/>
  <c r="E19" i="25"/>
  <c r="D19" i="25"/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<sst xmlns="http://schemas.openxmlformats.org/spreadsheetml/2006/main" count="799" uniqueCount="204">
  <si>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</si>
  <si>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</si>
  <si>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</si>
  <si>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</si>
  <si>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</si>
  <si>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</si>
  <si>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</si>
  <si>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</si>
  <si>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</si>
  <si>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</si>
  <si>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</si>
  <si>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</si>
  <si>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</si>
  <si>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</si>
  <si>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</si>
  <si>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</si>
  <si>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</si>
  <si>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</si>
  <si>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</si>
  <si>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</si>
  <si>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</si>
  <si>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</si>
  <si>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</si>
  <si>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</si>
  <si>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</si>
  <si>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</si>
  <si>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</si>
  <si>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</si>
  <si>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</si>
  <si>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</si>
  <si>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</si>
  <si>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</si>
  <si>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</si>
  <si>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</si>
  <si>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</si>
  <si>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</si>
  <si>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</si>
  <si>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</si>
  <si>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</si>
  <si>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</si>
  <si>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</si>
  <si>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</si>
  <si>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</si>
  <si>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</si>
  <si>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</si>
  <si>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</si>
  <si>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</si>
  <si>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</si>
  <si>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</si>
  <si>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</si>
  <si>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</si>
  <si>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</si>
  <si>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</si>
  <si>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</si>
  <si>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</si>
  <si>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</si>
  <si>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</si>
  <si>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</si>
  <si>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</si>
  <si>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</si>
  <si>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</si>
  <si>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</si>
  <si>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</si>
  <si>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</si>
  <si>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</si>
  <si>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</si>
  <si>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</si>
  <si>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</si>
  <si>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</si>
  <si>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</si>
  <si>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</si>
  <si>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</si>
  <si>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</si>
  <si>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</si>
  <si>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</si>
  <si>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</si>
  <si>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</si>
  <si>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</si>
  <si>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</si>
  <si>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</si>
  <si>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</si>
  <si>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</si>
  <si>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</si>
  <si>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</si>
  <si>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</si>
  <si>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</si>
  <si>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</si>
  <si>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</si>
  <si>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</si>
  <si>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</si>
  <si>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</si>
  <si>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</si>
  <si>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</si>
  <si>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</si>
  <si>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</si>
  <si>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</si>
  <si>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</si>
  <si>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</si>
  <si>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</si>
  <si>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</si>
  <si>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</si>
  <si>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</si>
  <si>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</si>
  <si>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</si>
  <si>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</si>
  <si>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</si>
  <si>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</si>
  <si>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</si>
  <si>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</si>
  <si>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</si>
  <si>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</si>
  <si>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</si>
  <si>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</si>
  <si>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</si>
  <si>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</si>
  <si>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</si>
  <si>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</si>
  <si>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</si>
  <si>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</si>
  <si>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</si>
  <si>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</si>
  <si>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</si>
  <si>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</si>
  <si>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</si>
  <si>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</si>
  <si>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</si>
  <si>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</si>
  <si>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</si>
  <si>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</si>
  <si>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</si>
  <si>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</si>
  <si>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</si>
  <si>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</si>
  <si>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</si>
  <si>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</si>
  <si>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</si>
  <si>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</si>
  <si>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</si>
  <si>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</si>
  <si>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</si>
  <si>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</si>
  <si>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</si>
  <si>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</si>
  <si>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</si>
  <si>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</si>
  <si>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</si>
  <si>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</si>
  <si>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</si>
  <si>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</si>
  <si>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</si>
  <si>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</si>
  <si>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</si>
  <si>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</si>
  <si>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</si>
  <si>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</si>
  <si>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</si>
  <si>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</si>
  <si>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</si>
  <si>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</si>
  <si>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</si>
  <si>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</si>
  <si>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</si>
  <si>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</si>
  <si>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</si>
  <si>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</si>
  <si>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</si>
  <si>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</si>
  <si>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</si>
  <si>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</si>
  <si>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</si>
  <si>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</si>
  <si>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</si>
  <si>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</si>
  <si>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</si>
  <si>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</si>
  <si>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</si>
  <si>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</si>
  <si>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</si>
  <si>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</si>
  <si>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</si>
  <si>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</si>
  <si>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</si>
  <si>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</si>
  <si>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</si>
  <si>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</si>
  <si>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</si>
  <si>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</si>
  <si>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</si>
  <si>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</si>
  <si>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</si>
  <si>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</si>
  <si>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</si>
  <si>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</si>
  <si>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PENSIONES CONTRIBUTIVAS EN VIGOR A 1 DE DICIEMBRE DE 2020</t>
  </si>
  <si>
    <t>NOVIEMBRE 2020</t>
  </si>
  <si>
    <t>Datos a 1 de diciembre de 2020</t>
  </si>
  <si>
    <t xml:space="preserve">  1 de diciembre de 2020</t>
  </si>
  <si>
    <t>Noviembre 2020</t>
  </si>
  <si>
    <t>Noviembre 2020 (2)</t>
  </si>
  <si>
    <t>(2) Incremento sobre Noviembre de 2019</t>
  </si>
  <si>
    <t>1 de  diciembre de 2020</t>
  </si>
  <si>
    <t>1 diciembre 2020</t>
  </si>
  <si>
    <t>años</t>
  </si>
  <si>
    <t>Incluyen 57 pensiones de las que no consta el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</si>
</sst>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1"/>
      <color rgb="FFFF000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12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2" fillId="0" borderId="0"/>
    <xf numFmtId="0" fontId="8" fillId="0" borderId="0"/>
    <xf numFmtId="9" fontId="122" fillId="0" borderId="0" applyFont="0" applyFill="0" applyBorder="0" applyAlignment="0" applyProtection="0"/>
    <xf numFmtId="0" fontId="123" fillId="0" borderId="0"/>
  </cellStyleXfs>
  <cellXfs count="490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1" fillId="0" borderId="0" xfId="1" applyNumberFormat="1" applyFont="1" applyFill="1" applyBorder="1" applyAlignment="1">
      <alignment vertical="center"/>
    </xf>
    <xf numFmtId="3" fontId="101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21" fillId="0" borderId="0" xfId="139" applyNumberFormat="1" applyFont="1" applyAlignment="1"/>
    <xf numFmtId="4" fontId="121" fillId="0" borderId="0" xfId="139" applyNumberFormat="1" applyFont="1" applyAlignment="1"/>
    <xf numFmtId="0" fontId="119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9" xfId="5" applyNumberFormat="1" applyFont="1" applyFill="1" applyBorder="1" applyAlignment="1">
      <alignment horizontal="right" vertical="center" indent="1"/>
    </xf>
    <xf numFmtId="169" fontId="53" fillId="0" borderId="44" xfId="5" applyNumberFormat="1" applyFont="1" applyFill="1" applyBorder="1" applyAlignment="1">
      <alignment horizontal="right" vertical="center" indent="1"/>
    </xf>
    <xf numFmtId="169" fontId="69" fillId="3" borderId="53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48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49" fontId="124" fillId="0" borderId="0" xfId="0" applyNumberFormat="1" applyFont="1" applyFill="1" applyAlignment="1">
      <alignment horizontal="center" wrapText="1"/>
    </xf>
    <xf numFmtId="164" fontId="124" fillId="0" borderId="0" xfId="0" applyNumberFormat="1" applyFont="1" applyFill="1" applyAlignment="1">
      <alignment horizontal="right" indent="2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9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</cellXfs>
  <cellStyles count="14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lculation" xfId="63" xr:uid="{00000000-0005-0000-0000-00002C000000}"/>
    <cellStyle name="Cálculo 2" xfId="64" xr:uid="{00000000-0005-0000-0000-00002D000000}"/>
    <cellStyle name="Celda de comprobación 2" xfId="65" xr:uid="{00000000-0005-0000-0000-00002E000000}"/>
    <cellStyle name="Celda vinculada 2" xfId="66" xr:uid="{00000000-0005-0000-0000-00002F000000}"/>
    <cellStyle name="Check Cell" xfId="67" xr:uid="{00000000-0005-0000-0000-000030000000}"/>
    <cellStyle name="Encabezado 4 2" xfId="68" xr:uid="{00000000-0005-0000-0000-000031000000}"/>
    <cellStyle name="Énfasis1 2" xfId="69" xr:uid="{00000000-0005-0000-0000-000032000000}"/>
    <cellStyle name="Énfasis2 2" xfId="70" xr:uid="{00000000-0005-0000-0000-000033000000}"/>
    <cellStyle name="Énfasis3 2" xfId="71" xr:uid="{00000000-0005-0000-0000-000034000000}"/>
    <cellStyle name="Énfasis4 2" xfId="72" xr:uid="{00000000-0005-0000-0000-000035000000}"/>
    <cellStyle name="Énfasis5 2" xfId="73" xr:uid="{00000000-0005-0000-0000-000036000000}"/>
    <cellStyle name="Énfasis6 2" xfId="74" xr:uid="{00000000-0005-0000-0000-000037000000}"/>
    <cellStyle name="Entrada 2" xfId="75" xr:uid="{00000000-0005-0000-0000-000038000000}"/>
    <cellStyle name="Euro" xfId="3" xr:uid="{00000000-0005-0000-0000-000039000000}"/>
    <cellStyle name="Euro 2" xfId="117" xr:uid="{00000000-0005-0000-0000-00003A000000}"/>
    <cellStyle name="Explanatory Text" xfId="76" xr:uid="{00000000-0005-0000-0000-00003B000000}"/>
    <cellStyle name="Good" xfId="77" xr:uid="{00000000-0005-0000-0000-00003C000000}"/>
    <cellStyle name="Heading 1" xfId="78" xr:uid="{00000000-0005-0000-0000-00003D000000}"/>
    <cellStyle name="Heading 2" xfId="79" xr:uid="{00000000-0005-0000-0000-00003E000000}"/>
    <cellStyle name="Heading 3" xfId="80" xr:uid="{00000000-0005-0000-0000-00003F000000}"/>
    <cellStyle name="Heading 4" xfId="81" xr:uid="{00000000-0005-0000-0000-000040000000}"/>
    <cellStyle name="Hipervínculo" xfId="120" builtinId="8"/>
    <cellStyle name="Hipervínculo 2" xfId="140" xr:uid="{00000000-0005-0000-0000-000042000000}"/>
    <cellStyle name="Incorrecto 2" xfId="82" xr:uid="{00000000-0005-0000-0000-000043000000}"/>
    <cellStyle name="Input" xfId="83" xr:uid="{00000000-0005-0000-0000-000044000000}"/>
    <cellStyle name="Linked Cell" xfId="84" xr:uid="{00000000-0005-0000-0000-000045000000}"/>
    <cellStyle name="Millares [0] 2" xfId="4" xr:uid="{00000000-0005-0000-0000-000046000000}"/>
    <cellStyle name="Millares [0] 3" xfId="85" xr:uid="{00000000-0005-0000-0000-000047000000}"/>
    <cellStyle name="Millares 2" xfId="86" xr:uid="{00000000-0005-0000-0000-000048000000}"/>
    <cellStyle name="Millares 2 2" xfId="87" xr:uid="{00000000-0005-0000-0000-000049000000}"/>
    <cellStyle name="Millares 2 2 2" xfId="121" xr:uid="{00000000-0005-0000-0000-00004A000000}"/>
    <cellStyle name="Millares 2 3" xfId="88" xr:uid="{00000000-0005-0000-0000-00004B000000}"/>
    <cellStyle name="Millares 2 3 2" xfId="89" xr:uid="{00000000-0005-0000-0000-00004C000000}"/>
    <cellStyle name="Millares 2 3 2 2" xfId="90" xr:uid="{00000000-0005-0000-0000-00004D000000}"/>
    <cellStyle name="Millares 2 3 2 2 2" xfId="122" xr:uid="{00000000-0005-0000-0000-00004E000000}"/>
    <cellStyle name="Millares 2 3 2 3" xfId="123" xr:uid="{00000000-0005-0000-0000-00004F000000}"/>
    <cellStyle name="Millares 2 3 3" xfId="124" xr:uid="{00000000-0005-0000-0000-000050000000}"/>
    <cellStyle name="Millares 2 4" xfId="91" xr:uid="{00000000-0005-0000-0000-000051000000}"/>
    <cellStyle name="Millares 2 4 2" xfId="125" xr:uid="{00000000-0005-0000-0000-000052000000}"/>
    <cellStyle name="Millares 2 5" xfId="92" xr:uid="{00000000-0005-0000-0000-000053000000}"/>
    <cellStyle name="Normal" xfId="0" builtinId="0"/>
    <cellStyle name="Normal 10" xfId="13" xr:uid="{00000000-0005-0000-0000-000055000000}"/>
    <cellStyle name="Normal 10 2" xfId="93" xr:uid="{00000000-0005-0000-0000-000056000000}"/>
    <cellStyle name="Normal 10 2 2" xfId="126" xr:uid="{00000000-0005-0000-0000-000057000000}"/>
    <cellStyle name="Normal 11" xfId="18" xr:uid="{00000000-0005-0000-0000-000058000000}"/>
    <cellStyle name="Normal 12" xfId="94" xr:uid="{00000000-0005-0000-0000-000059000000}"/>
    <cellStyle name="Normal 12 2" xfId="127" xr:uid="{00000000-0005-0000-0000-00005A000000}"/>
    <cellStyle name="Normal 13" xfId="115" xr:uid="{00000000-0005-0000-0000-00005B000000}"/>
    <cellStyle name="Normal 13 2" xfId="128" xr:uid="{00000000-0005-0000-0000-00005C000000}"/>
    <cellStyle name="Normal 14" xfId="129" xr:uid="{00000000-0005-0000-0000-00005D000000}"/>
    <cellStyle name="Normal 15" xfId="130" xr:uid="{00000000-0005-0000-0000-00005E000000}"/>
    <cellStyle name="Normal 16" xfId="131" xr:uid="{00000000-0005-0000-0000-00005F000000}"/>
    <cellStyle name="Normal 16 2" xfId="141" xr:uid="{00000000-0005-0000-0000-000060000000}"/>
    <cellStyle name="Normal 17" xfId="139" xr:uid="{00000000-0005-0000-0000-000061000000}"/>
    <cellStyle name="Normal 18" xfId="148" xr:uid="{00000000-0005-0000-0000-000062000000}"/>
    <cellStyle name="Normal 2" xfId="2" xr:uid="{00000000-0005-0000-0000-000063000000}"/>
    <cellStyle name="Normal 2 2" xfId="5" xr:uid="{00000000-0005-0000-0000-000064000000}"/>
    <cellStyle name="Normal 2 2 2" xfId="118" xr:uid="{00000000-0005-0000-0000-000065000000}"/>
    <cellStyle name="Normal 2 2 3" xfId="143" xr:uid="{00000000-0005-0000-0000-000066000000}"/>
    <cellStyle name="Normal 2 3" xfId="17" xr:uid="{00000000-0005-0000-0000-000067000000}"/>
    <cellStyle name="Normal 2 3 2" xfId="95" xr:uid="{00000000-0005-0000-0000-000068000000}"/>
    <cellStyle name="Normal 2 3 2 2" xfId="96" xr:uid="{00000000-0005-0000-0000-000069000000}"/>
    <cellStyle name="Normal 2 3 2 2 2" xfId="132" xr:uid="{00000000-0005-0000-0000-00006A000000}"/>
    <cellStyle name="Normal 2 3 2 3" xfId="133" xr:uid="{00000000-0005-0000-0000-00006B000000}"/>
    <cellStyle name="Normal 2 3 3" xfId="134" xr:uid="{00000000-0005-0000-0000-00006C000000}"/>
    <cellStyle name="Normal 2 4" xfId="97" xr:uid="{00000000-0005-0000-0000-00006D000000}"/>
    <cellStyle name="Normal 2 4 2" xfId="135" xr:uid="{00000000-0005-0000-0000-00006E000000}"/>
    <cellStyle name="Normal 2 5" xfId="98" xr:uid="{00000000-0005-0000-0000-00006F000000}"/>
    <cellStyle name="Normal 2 5 2" xfId="136" xr:uid="{00000000-0005-0000-0000-000070000000}"/>
    <cellStyle name="Normal 2 6" xfId="99" xr:uid="{00000000-0005-0000-0000-000071000000}"/>
    <cellStyle name="Normal 2 7" xfId="142" xr:uid="{00000000-0005-0000-0000-000072000000}"/>
    <cellStyle name="Normal 3" xfId="6" xr:uid="{00000000-0005-0000-0000-000073000000}"/>
    <cellStyle name="Normal 3 2" xfId="14" xr:uid="{00000000-0005-0000-0000-000074000000}"/>
    <cellStyle name="Normal 3 2 2" xfId="119" xr:uid="{00000000-0005-0000-0000-000075000000}"/>
    <cellStyle name="Normal 3 3" xfId="137" xr:uid="{00000000-0005-0000-0000-000076000000}"/>
    <cellStyle name="Normal 3 3 2" xfId="138" xr:uid="{00000000-0005-0000-0000-000077000000}"/>
    <cellStyle name="Normal 4" xfId="7" xr:uid="{00000000-0005-0000-0000-000078000000}"/>
    <cellStyle name="Normal 4 2" xfId="100" xr:uid="{00000000-0005-0000-0000-000079000000}"/>
    <cellStyle name="Normal 4 3" xfId="144" xr:uid="{00000000-0005-0000-0000-00007A000000}"/>
    <cellStyle name="Normal 5" xfId="8" xr:uid="{00000000-0005-0000-0000-00007B000000}"/>
    <cellStyle name="Normal 5 2" xfId="101" xr:uid="{00000000-0005-0000-0000-00007C000000}"/>
    <cellStyle name="Normal 6" xfId="9" xr:uid="{00000000-0005-0000-0000-00007D000000}"/>
    <cellStyle name="Normal 6 2" xfId="145" xr:uid="{00000000-0005-0000-0000-00007E000000}"/>
    <cellStyle name="Normal 7" xfId="10" xr:uid="{00000000-0005-0000-0000-00007F000000}"/>
    <cellStyle name="Normal 7 2" xfId="146" xr:uid="{00000000-0005-0000-0000-000080000000}"/>
    <cellStyle name="Normal 8" xfId="11" xr:uid="{00000000-0005-0000-0000-000081000000}"/>
    <cellStyle name="Normal 9" xfId="12" xr:uid="{00000000-0005-0000-0000-000082000000}"/>
    <cellStyle name="Normal 9 2" xfId="116" xr:uid="{00000000-0005-0000-0000-000083000000}"/>
    <cellStyle name="Normal_afiliaultimo" xfId="114" xr:uid="{00000000-0005-0000-0000-000084000000}"/>
    <cellStyle name="Normal_M7. 15 a M7.25" xfId="1" xr:uid="{00000000-0005-0000-0000-000085000000}"/>
    <cellStyle name="Notas 2" xfId="102" xr:uid="{00000000-0005-0000-0000-000086000000}"/>
    <cellStyle name="Note" xfId="103" xr:uid="{00000000-0005-0000-0000-000087000000}"/>
    <cellStyle name="Output" xfId="104" xr:uid="{00000000-0005-0000-0000-000088000000}"/>
    <cellStyle name="Porcentaje 2" xfId="15" xr:uid="{00000000-0005-0000-0000-000089000000}"/>
    <cellStyle name="Porcentaje 3" xfId="147" xr:uid="{00000000-0005-0000-0000-00008A000000}"/>
    <cellStyle name="Porcentual 2" xfId="16" xr:uid="{00000000-0005-0000-0000-00008B000000}"/>
    <cellStyle name="Salida 2" xfId="105" xr:uid="{00000000-0005-0000-0000-00008C000000}"/>
    <cellStyle name="Texto de advertencia 2" xfId="106" xr:uid="{00000000-0005-0000-0000-00008D000000}"/>
    <cellStyle name="Texto explicativo 2" xfId="107" xr:uid="{00000000-0005-0000-0000-00008E000000}"/>
    <cellStyle name="Title" xfId="108" xr:uid="{00000000-0005-0000-0000-00008F000000}"/>
    <cellStyle name="Título 1 2" xfId="109" xr:uid="{00000000-0005-0000-0000-000090000000}"/>
    <cellStyle name="Título 2 2" xfId="110" xr:uid="{00000000-0005-0000-0000-000091000000}"/>
    <cellStyle name="Título 3 2" xfId="111" xr:uid="{00000000-0005-0000-0000-000092000000}"/>
    <cellStyle name="Título 4" xfId="112" xr:uid="{00000000-0005-0000-0000-000093000000}"/>
    <cellStyle name="Warning Text" xfId="113" xr:uid="{00000000-0005-0000-0000-000094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0.45471776992525148</c:v>
                </c:pt>
                <c:pt idx="1">
                  <c:v>0.12359428834284271</c:v>
                </c:pt>
                <c:pt idx="2">
                  <c:v>0.28471047898711438</c:v>
                </c:pt>
                <c:pt idx="3">
                  <c:v>0.13697746274479139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1328"/>
        <c:axId val="161096448"/>
      </c:barChart>
      <c:catAx>
        <c:axId val="1606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1096448"/>
        <c:crosses val="autoZero"/>
        <c:auto val="1"/>
        <c:lblAlgn val="ctr"/>
        <c:lblOffset val="100"/>
        <c:noMultiLvlLbl val="0"/>
      </c:catAx>
      <c:valAx>
        <c:axId val="1610964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06113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9.809.019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+ 0,08 %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9.985.260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+ 2,31 %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1.017,97€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+ 2,23 %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1.170,26 €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+ 2,34 %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28 de enero de 2020</v>
          </cell>
        </row>
        <row r="53">
          <cell r="P53">
            <v>2</v>
          </cell>
          <cell r="Q53" t="str">
            <v>25 de febrero de 2020</v>
          </cell>
        </row>
        <row r="54">
          <cell r="P54">
            <v>3</v>
          </cell>
          <cell r="Q54" t="str">
            <v>27 de marzo de 2020</v>
          </cell>
        </row>
        <row r="55">
          <cell r="P55">
            <v>4</v>
          </cell>
          <cell r="Q55" t="str">
            <v>28 de abril de 2020</v>
          </cell>
        </row>
        <row r="56">
          <cell r="P56">
            <v>5</v>
          </cell>
          <cell r="Q56" t="str">
            <v>26 de mayo de 2020</v>
          </cell>
        </row>
        <row r="57">
          <cell r="P57">
            <v>6</v>
          </cell>
          <cell r="Q57" t="str">
            <v>26 de junio de 2020</v>
          </cell>
        </row>
        <row r="58">
          <cell r="P58">
            <v>7</v>
          </cell>
          <cell r="Q58" t="str">
            <v>28 de julio de 2020</v>
          </cell>
        </row>
        <row r="59">
          <cell r="P59">
            <v>8</v>
          </cell>
          <cell r="Q59" t="str">
            <v>28 de agosto de 2020</v>
          </cell>
        </row>
        <row r="60">
          <cell r="P60">
            <v>9</v>
          </cell>
          <cell r="Q60" t="str">
            <v>25 de septiembre de 2020</v>
          </cell>
        </row>
        <row r="61">
          <cell r="P61">
            <v>10</v>
          </cell>
          <cell r="Q61" t="str">
            <v>27 de octubre de 2020</v>
          </cell>
        </row>
        <row r="62">
          <cell r="P62">
            <v>11</v>
          </cell>
          <cell r="Q62" t="str">
            <v>27 de noviembre de 2020</v>
          </cell>
        </row>
        <row r="63">
          <cell r="P63">
            <v>12</v>
          </cell>
          <cell r="Q63" t="str">
            <v>29 de diciembre de 2020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710.94389207999996</v>
          </cell>
          <cell r="D3">
            <v>2.2346366077736324E-2</v>
          </cell>
          <cell r="E3">
            <v>2.3100855366321005E-2</v>
          </cell>
        </row>
        <row r="4">
          <cell r="A4">
            <v>2</v>
          </cell>
          <cell r="B4" t="str">
            <v>CATALUÑA</v>
          </cell>
          <cell r="C4">
            <v>1835.5966886300005</v>
          </cell>
          <cell r="D4">
            <v>1.9484061273975728E-2</v>
          </cell>
          <cell r="E4">
            <v>2.3100855366321005E-2</v>
          </cell>
        </row>
        <row r="5">
          <cell r="A5">
            <v>3</v>
          </cell>
          <cell r="B5" t="str">
            <v>GALICIA</v>
          </cell>
          <cell r="C5">
            <v>663.54903498999897</v>
          </cell>
          <cell r="D5">
            <v>2.1882511000081317E-2</v>
          </cell>
          <cell r="E5">
            <v>2.3100855366321005E-2</v>
          </cell>
        </row>
        <row r="6">
          <cell r="A6">
            <v>4</v>
          </cell>
          <cell r="B6" t="str">
            <v>ANDALUCÍA</v>
          </cell>
          <cell r="C6">
            <v>1445.8783844200007</v>
          </cell>
          <cell r="D6">
            <v>2.5475389087979528E-2</v>
          </cell>
          <cell r="E6">
            <v>2.3100855366321005E-2</v>
          </cell>
        </row>
        <row r="7">
          <cell r="A7">
            <v>5</v>
          </cell>
          <cell r="B7" t="str">
            <v>ASTURIAS</v>
          </cell>
          <cell r="C7">
            <v>360.48873175000006</v>
          </cell>
          <cell r="D7">
            <v>1.5121884199016833E-2</v>
          </cell>
          <cell r="E7">
            <v>2.3100855366321005E-2</v>
          </cell>
        </row>
        <row r="8">
          <cell r="A8">
            <v>6</v>
          </cell>
          <cell r="B8" t="str">
            <v>CANTABRIA</v>
          </cell>
          <cell r="C8">
            <v>153.06255682000011</v>
          </cell>
          <cell r="D8">
            <v>2.6968633145960652E-2</v>
          </cell>
          <cell r="E8">
            <v>2.3100855366321005E-2</v>
          </cell>
        </row>
        <row r="9">
          <cell r="A9">
            <v>7</v>
          </cell>
          <cell r="B9" t="str">
            <v>RIOJA (LA)</v>
          </cell>
          <cell r="C9">
            <v>70.387119990000002</v>
          </cell>
          <cell r="D9">
            <v>2.7640072871185639E-2</v>
          </cell>
          <cell r="E9">
            <v>2.3100855366321005E-2</v>
          </cell>
        </row>
        <row r="10">
          <cell r="A10">
            <v>8</v>
          </cell>
          <cell r="B10" t="str">
            <v>MURCIA</v>
          </cell>
          <cell r="C10">
            <v>225.24428582000002</v>
          </cell>
          <cell r="D10">
            <v>2.8406349048647028E-2</v>
          </cell>
          <cell r="E10">
            <v>2.3100855366321005E-2</v>
          </cell>
        </row>
        <row r="11">
          <cell r="A11">
            <v>9</v>
          </cell>
          <cell r="B11" t="str">
            <v>C. VALENCIANA</v>
          </cell>
          <cell r="C11">
            <v>943.11634879000042</v>
          </cell>
          <cell r="D11">
            <v>2.8782044146006491E-2</v>
          </cell>
          <cell r="E11">
            <v>2.3100855366321005E-2</v>
          </cell>
        </row>
        <row r="12">
          <cell r="A12">
            <v>10</v>
          </cell>
          <cell r="B12" t="str">
            <v>ARAGÓN</v>
          </cell>
          <cell r="C12">
            <v>326.67793607999988</v>
          </cell>
          <cell r="D12">
            <v>1.9151544939875365E-2</v>
          </cell>
          <cell r="E12">
            <v>2.3100855366321005E-2</v>
          </cell>
        </row>
        <row r="13">
          <cell r="A13">
            <v>11</v>
          </cell>
          <cell r="B13" t="str">
            <v>CASTILLA - LA MANCHA</v>
          </cell>
          <cell r="C13">
            <v>353.43996506000008</v>
          </cell>
          <cell r="D13">
            <v>2.2125725900451254E-2</v>
          </cell>
          <cell r="E13">
            <v>2.3100855366321005E-2</v>
          </cell>
        </row>
        <row r="14">
          <cell r="A14">
            <v>12</v>
          </cell>
          <cell r="B14" t="str">
            <v>CANARIAS</v>
          </cell>
          <cell r="C14">
            <v>311.9888323000003</v>
          </cell>
          <cell r="D14">
            <v>3.5831214136966771E-2</v>
          </cell>
          <cell r="E14">
            <v>2.3100855366321005E-2</v>
          </cell>
        </row>
        <row r="15">
          <cell r="A15">
            <v>13</v>
          </cell>
          <cell r="B15" t="str">
            <v>NAVARRA</v>
          </cell>
          <cell r="C15">
            <v>161.66344953999993</v>
          </cell>
          <cell r="D15">
            <v>2.6112467196816258E-2</v>
          </cell>
          <cell r="E15">
            <v>2.3100855366321005E-2</v>
          </cell>
        </row>
        <row r="16">
          <cell r="A16">
            <v>14</v>
          </cell>
          <cell r="B16" t="str">
            <v>EXTREMADURA</v>
          </cell>
          <cell r="C16">
            <v>195.02163493000003</v>
          </cell>
          <cell r="D16">
            <v>2.3993843435176743E-2</v>
          </cell>
          <cell r="E16">
            <v>2.3100855366321005E-2</v>
          </cell>
        </row>
        <row r="17">
          <cell r="A17">
            <v>15</v>
          </cell>
          <cell r="B17" t="str">
            <v>ILLES BALEARS</v>
          </cell>
          <cell r="C17">
            <v>185.8986451799999</v>
          </cell>
          <cell r="D17">
            <v>3.8711180486428187E-2</v>
          </cell>
          <cell r="E17">
            <v>2.3100855366321005E-2</v>
          </cell>
        </row>
        <row r="18">
          <cell r="A18">
            <v>16</v>
          </cell>
          <cell r="B18" t="str">
            <v>MADRID</v>
          </cell>
          <cell r="C18">
            <v>1406.6659876899994</v>
          </cell>
          <cell r="D18">
            <v>2.0631374067241248E-2</v>
          </cell>
          <cell r="E18">
            <v>2.3100855366321005E-2</v>
          </cell>
        </row>
        <row r="19">
          <cell r="A19">
            <v>17</v>
          </cell>
          <cell r="B19" t="str">
            <v>CASTILLA Y LEÓN</v>
          </cell>
          <cell r="C19">
            <v>618.67303447000222</v>
          </cell>
          <cell r="D19">
            <v>1.9182959418544199E-2</v>
          </cell>
          <cell r="E19">
            <v>2.3100855366321005E-2</v>
          </cell>
        </row>
        <row r="20">
          <cell r="A20">
            <v>18</v>
          </cell>
          <cell r="B20" t="str">
            <v>CEUTA</v>
          </cell>
          <cell r="C20">
            <v>9.0465715600000021</v>
          </cell>
          <cell r="D20">
            <v>2.7502219311707377E-2</v>
          </cell>
          <cell r="E20">
            <v>2.3100855366321005E-2</v>
          </cell>
        </row>
        <row r="21">
          <cell r="A21">
            <v>19</v>
          </cell>
          <cell r="B21" t="str">
            <v>MELILLA</v>
          </cell>
          <cell r="C21">
            <v>7.9167080800000011</v>
          </cell>
          <cell r="D21">
            <v>4.008998974427147E-2</v>
          </cell>
          <cell r="E21">
            <v>2.3100855366321005E-2</v>
          </cell>
        </row>
        <row r="26">
          <cell r="A26">
            <v>1</v>
          </cell>
          <cell r="B26" t="str">
            <v>PAÍS VASCO</v>
          </cell>
          <cell r="C26">
            <v>562534</v>
          </cell>
          <cell r="D26">
            <v>1.1942413008152464E-3</v>
          </cell>
          <cell r="E26">
            <v>7.7948215246048669E-4</v>
          </cell>
        </row>
        <row r="27">
          <cell r="A27">
            <v>2</v>
          </cell>
          <cell r="B27" t="str">
            <v>CATALUÑA</v>
          </cell>
          <cell r="C27">
            <v>1738197</v>
          </cell>
          <cell r="D27">
            <v>-3.5405271693611517E-3</v>
          </cell>
          <cell r="E27">
            <v>7.7948215246048669E-4</v>
          </cell>
        </row>
        <row r="28">
          <cell r="A28">
            <v>3</v>
          </cell>
          <cell r="B28" t="str">
            <v>GALICIA</v>
          </cell>
          <cell r="C28">
            <v>766272</v>
          </cell>
          <cell r="D28">
            <v>-1.7742830567691881E-3</v>
          </cell>
          <cell r="E28">
            <v>7.7948215246048669E-4</v>
          </cell>
        </row>
        <row r="29">
          <cell r="A29">
            <v>4</v>
          </cell>
          <cell r="B29" t="str">
            <v>ANDALUCÍA</v>
          </cell>
          <cell r="C29">
            <v>1586910</v>
          </cell>
          <cell r="D29">
            <v>4.0785490843195937E-3</v>
          </cell>
          <cell r="E29">
            <v>7.7948215246048669E-4</v>
          </cell>
        </row>
        <row r="30">
          <cell r="A30">
            <v>5</v>
          </cell>
          <cell r="B30" t="str">
            <v>ASTURIAS</v>
          </cell>
          <cell r="C30">
            <v>300769</v>
          </cell>
          <cell r="D30">
            <v>-5.827482712572607E-3</v>
          </cell>
          <cell r="E30">
            <v>7.7948215246048669E-4</v>
          </cell>
        </row>
        <row r="31">
          <cell r="A31">
            <v>6</v>
          </cell>
          <cell r="B31" t="str">
            <v>CANTABRIA</v>
          </cell>
          <cell r="C31">
            <v>142336</v>
          </cell>
          <cell r="D31">
            <v>2.8181715702852994E-3</v>
          </cell>
          <cell r="E31">
            <v>7.7948215246048669E-4</v>
          </cell>
        </row>
        <row r="32">
          <cell r="A32">
            <v>7</v>
          </cell>
          <cell r="B32" t="str">
            <v>RIOJA (LA)</v>
          </cell>
          <cell r="C32">
            <v>70463</v>
          </cell>
          <cell r="D32">
            <v>2.575339347201222E-3</v>
          </cell>
          <cell r="E32">
            <v>7.7948215246048669E-4</v>
          </cell>
        </row>
        <row r="33">
          <cell r="A33">
            <v>8</v>
          </cell>
          <cell r="B33" t="str">
            <v>MURCIA</v>
          </cell>
          <cell r="C33">
            <v>250823</v>
          </cell>
          <cell r="D33">
            <v>4.8434783305424389E-3</v>
          </cell>
          <cell r="E33">
            <v>7.7948215246048669E-4</v>
          </cell>
        </row>
        <row r="34">
          <cell r="A34">
            <v>9</v>
          </cell>
          <cell r="B34" t="str">
            <v>C. VALENCIANA</v>
          </cell>
          <cell r="C34">
            <v>1005069</v>
          </cell>
          <cell r="D34">
            <v>5.925042210921605E-3</v>
          </cell>
          <cell r="E34">
            <v>7.7948215246048669E-4</v>
          </cell>
        </row>
        <row r="35">
          <cell r="A35">
            <v>10</v>
          </cell>
          <cell r="B35" t="str">
            <v>ARAGÓN</v>
          </cell>
          <cell r="C35">
            <v>304360</v>
          </cell>
          <cell r="D35">
            <v>-3.5163079421413057E-3</v>
          </cell>
          <cell r="E35">
            <v>7.7948215246048669E-4</v>
          </cell>
        </row>
        <row r="36">
          <cell r="A36">
            <v>11</v>
          </cell>
          <cell r="B36" t="str">
            <v>CASTILLA - LA MANCHA</v>
          </cell>
          <cell r="C36">
            <v>375750</v>
          </cell>
          <cell r="D36">
            <v>-9.6513547790155751E-4</v>
          </cell>
          <cell r="E36">
            <v>7.7948215246048669E-4</v>
          </cell>
        </row>
        <row r="37">
          <cell r="A37">
            <v>12</v>
          </cell>
          <cell r="B37" t="str">
            <v>CANARIAS</v>
          </cell>
          <cell r="C37">
            <v>334910</v>
          </cell>
          <cell r="D37">
            <v>1.5309525253137668E-2</v>
          </cell>
          <cell r="E37">
            <v>7.7948215246048669E-4</v>
          </cell>
        </row>
        <row r="38">
          <cell r="A38">
            <v>13</v>
          </cell>
          <cell r="B38" t="str">
            <v>NAVARRA</v>
          </cell>
          <cell r="C38">
            <v>138116</v>
          </cell>
          <cell r="D38">
            <v>3.5020416466862159E-3</v>
          </cell>
          <cell r="E38">
            <v>7.7948215246048669E-4</v>
          </cell>
        </row>
        <row r="39">
          <cell r="A39">
            <v>14</v>
          </cell>
          <cell r="B39" t="str">
            <v>EXTREMADURA</v>
          </cell>
          <cell r="C39">
            <v>230080</v>
          </cell>
          <cell r="D39">
            <v>1.8506019899413584E-3</v>
          </cell>
          <cell r="E39">
            <v>7.7948215246048669E-4</v>
          </cell>
        </row>
        <row r="40">
          <cell r="A40">
            <v>15</v>
          </cell>
          <cell r="B40" t="str">
            <v>ILLES BALEARS</v>
          </cell>
          <cell r="C40">
            <v>196651</v>
          </cell>
          <cell r="D40">
            <v>1.272009104907279E-2</v>
          </cell>
          <cell r="E40">
            <v>7.7948215246048669E-4</v>
          </cell>
        </row>
        <row r="41">
          <cell r="A41">
            <v>16</v>
          </cell>
          <cell r="B41" t="str">
            <v>MADRID</v>
          </cell>
          <cell r="C41">
            <v>1176409</v>
          </cell>
          <cell r="D41">
            <v>-9.5878009881633641E-4</v>
          </cell>
          <cell r="E41">
            <v>7.7948215246048669E-4</v>
          </cell>
        </row>
        <row r="42">
          <cell r="A42">
            <v>17</v>
          </cell>
          <cell r="B42" t="str">
            <v>CASTILLA Y LEÓN</v>
          </cell>
          <cell r="C42">
            <v>612485</v>
          </cell>
          <cell r="D42">
            <v>-6.2046797953624333E-3</v>
          </cell>
          <cell r="E42">
            <v>7.7948215246048669E-4</v>
          </cell>
        </row>
        <row r="43">
          <cell r="A43">
            <v>18</v>
          </cell>
          <cell r="B43" t="str">
            <v>CEUTA</v>
          </cell>
          <cell r="C43">
            <v>8782</v>
          </cell>
          <cell r="D43">
            <v>5.7260650480990272E-3</v>
          </cell>
          <cell r="E43">
            <v>7.7948215246048669E-4</v>
          </cell>
        </row>
        <row r="44">
          <cell r="A44">
            <v>19</v>
          </cell>
          <cell r="B44" t="str">
            <v>MELILLA</v>
          </cell>
          <cell r="C44">
            <v>8103</v>
          </cell>
          <cell r="D44">
            <v>3.3432392273402556E-3</v>
          </cell>
          <cell r="E44">
            <v>7.7948215246048669E-4</v>
          </cell>
        </row>
        <row r="49">
          <cell r="A49">
            <v>1</v>
          </cell>
          <cell r="B49" t="str">
            <v>PAÍS VASCO</v>
          </cell>
          <cell r="C49">
            <v>1263.8238614554853</v>
          </cell>
          <cell r="D49">
            <v>2.1126894167348365E-2</v>
          </cell>
          <cell r="E49">
            <v>2.2303987653556012E-2</v>
          </cell>
        </row>
        <row r="50">
          <cell r="A50">
            <v>2</v>
          </cell>
          <cell r="B50" t="str">
            <v>CATALUÑA</v>
          </cell>
          <cell r="C50">
            <v>1056.0348962919625</v>
          </cell>
          <cell r="D50">
            <v>2.3106397270659551E-2</v>
          </cell>
          <cell r="E50">
            <v>2.2303987653556012E-2</v>
          </cell>
        </row>
        <row r="51">
          <cell r="A51">
            <v>3</v>
          </cell>
          <cell r="B51" t="str">
            <v>GALICIA</v>
          </cell>
          <cell r="C51">
            <v>865.94451446744631</v>
          </cell>
          <cell r="D51">
            <v>2.3698842511584051E-2</v>
          </cell>
          <cell r="E51">
            <v>2.2303987653556012E-2</v>
          </cell>
        </row>
        <row r="52">
          <cell r="A52">
            <v>4</v>
          </cell>
          <cell r="B52" t="str">
            <v>ANDALUCÍA</v>
          </cell>
          <cell r="C52">
            <v>911.12815750105597</v>
          </cell>
          <cell r="D52">
            <v>2.1309926422761416E-2</v>
          </cell>
          <cell r="E52">
            <v>2.2303987653556012E-2</v>
          </cell>
        </row>
        <row r="53">
          <cell r="A53">
            <v>5</v>
          </cell>
          <cell r="B53" t="str">
            <v>ASTURIAS</v>
          </cell>
          <cell r="C53">
            <v>1198.5568052226129</v>
          </cell>
          <cell r="D53">
            <v>2.1072164586433351E-2</v>
          </cell>
          <cell r="E53">
            <v>2.2303987653556012E-2</v>
          </cell>
        </row>
        <row r="54">
          <cell r="A54">
            <v>6</v>
          </cell>
          <cell r="B54" t="str">
            <v>CANTABRIA</v>
          </cell>
          <cell r="C54">
            <v>1075.3608139894343</v>
          </cell>
          <cell r="D54">
            <v>2.4082592697596272E-2</v>
          </cell>
          <cell r="E54">
            <v>2.2303987653556012E-2</v>
          </cell>
        </row>
        <row r="55">
          <cell r="A55">
            <v>7</v>
          </cell>
          <cell r="B55" t="str">
            <v>RIOJA (LA)</v>
          </cell>
          <cell r="C55">
            <v>998.92312263173596</v>
          </cell>
          <cell r="D55">
            <v>2.500034914114746E-2</v>
          </cell>
          <cell r="E55">
            <v>2.2303987653556012E-2</v>
          </cell>
        </row>
        <row r="56">
          <cell r="A56">
            <v>8</v>
          </cell>
          <cell r="B56" t="str">
            <v>MURCIA</v>
          </cell>
          <cell r="C56">
            <v>898.0208586134446</v>
          </cell>
          <cell r="D56">
            <v>2.3449294567998269E-2</v>
          </cell>
          <cell r="E56">
            <v>2.2303987653556012E-2</v>
          </cell>
        </row>
        <row r="57">
          <cell r="A57">
            <v>9</v>
          </cell>
          <cell r="B57" t="str">
            <v>C. VALENCIANA</v>
          </cell>
          <cell r="C57">
            <v>938.35980294885269</v>
          </cell>
          <cell r="D57">
            <v>2.2722370928202951E-2</v>
          </cell>
          <cell r="E57">
            <v>2.2303987653556012E-2</v>
          </cell>
        </row>
        <row r="58">
          <cell r="A58">
            <v>10</v>
          </cell>
          <cell r="B58" t="str">
            <v>ARAGÓN</v>
          </cell>
          <cell r="C58">
            <v>1073.3274283085816</v>
          </cell>
          <cell r="D58">
            <v>2.2747841297036331E-2</v>
          </cell>
          <cell r="E58">
            <v>2.2303987653556012E-2</v>
          </cell>
        </row>
        <row r="59">
          <cell r="A59">
            <v>11</v>
          </cell>
          <cell r="B59" t="str">
            <v>CASTILLA - LA MANCHA</v>
          </cell>
          <cell r="C59">
            <v>940.62532284763824</v>
          </cell>
          <cell r="D59">
            <v>2.3113168717488586E-2</v>
          </cell>
          <cell r="E59">
            <v>2.2303987653556012E-2</v>
          </cell>
        </row>
        <row r="60">
          <cell r="A60">
            <v>12</v>
          </cell>
          <cell r="B60" t="str">
            <v>CANARIAS</v>
          </cell>
          <cell r="C60">
            <v>931.56021707324453</v>
          </cell>
          <cell r="D60">
            <v>2.0212248948135114E-2</v>
          </cell>
          <cell r="E60">
            <v>2.2303987653556012E-2</v>
          </cell>
        </row>
        <row r="61">
          <cell r="A61">
            <v>13</v>
          </cell>
          <cell r="B61" t="str">
            <v>NAVARRA</v>
          </cell>
          <cell r="C61">
            <v>1170.4903815633231</v>
          </cell>
          <cell r="D61">
            <v>2.2531519231418606E-2</v>
          </cell>
          <cell r="E61">
            <v>2.2303987653556012E-2</v>
          </cell>
        </row>
        <row r="62">
          <cell r="A62">
            <v>14</v>
          </cell>
          <cell r="B62" t="str">
            <v>EXTREMADURA</v>
          </cell>
          <cell r="C62">
            <v>847.6253256693326</v>
          </cell>
          <cell r="D62">
            <v>2.2102338813045463E-2</v>
          </cell>
          <cell r="E62">
            <v>2.2303987653556012E-2</v>
          </cell>
        </row>
        <row r="63">
          <cell r="A63">
            <v>15</v>
          </cell>
          <cell r="B63" t="str">
            <v>ILLES BALEARS</v>
          </cell>
          <cell r="C63">
            <v>945.32265373682264</v>
          </cell>
          <cell r="D63">
            <v>2.5664632969245593E-2</v>
          </cell>
          <cell r="E63">
            <v>2.2303987653556012E-2</v>
          </cell>
        </row>
        <row r="64">
          <cell r="A64">
            <v>16</v>
          </cell>
          <cell r="B64" t="str">
            <v>MADRID</v>
          </cell>
          <cell r="C64">
            <v>1195.728685933208</v>
          </cell>
          <cell r="D64">
            <v>2.1610874242198763E-2</v>
          </cell>
          <cell r="E64">
            <v>2.2303987653556012E-2</v>
          </cell>
        </row>
        <row r="65">
          <cell r="A65">
            <v>17</v>
          </cell>
          <cell r="B65" t="str">
            <v>CASTILLA Y LEÓN</v>
          </cell>
          <cell r="C65">
            <v>1010.1031608447589</v>
          </cell>
          <cell r="D65">
            <v>2.5546144862786058E-2</v>
          </cell>
          <cell r="E65">
            <v>2.2303987653556012E-2</v>
          </cell>
        </row>
        <row r="66">
          <cell r="A66">
            <v>18</v>
          </cell>
          <cell r="B66" t="str">
            <v>CEUTA</v>
          </cell>
          <cell r="C66">
            <v>1030.1265725347305</v>
          </cell>
          <cell r="D66">
            <v>2.1652172515352897E-2</v>
          </cell>
          <cell r="E66">
            <v>2.2303987653556012E-2</v>
          </cell>
        </row>
        <row r="67">
          <cell r="A67">
            <v>19</v>
          </cell>
          <cell r="B67" t="str">
            <v>MELILLA</v>
          </cell>
          <cell r="C67">
            <v>977.00951252622497</v>
          </cell>
          <cell r="D67">
            <v>3.6624306698103792E-2</v>
          </cell>
          <cell r="E67">
            <v>2.2303987653556012E-2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62"/>
  <sheetViews>
    <sheetView showGridLines="0" showRowColHeaders="0" zoomScaleNormal="100" workbookViewId="0"/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06"/>
      <c r="G11" s="306"/>
      <c r="H11" s="306"/>
      <c r="I11" s="306"/>
      <c r="J11" s="306"/>
      <c r="K11" s="306"/>
      <c r="L11" s="306"/>
      <c r="M11" s="306"/>
    </row>
    <row r="12" spans="1:18" ht="46.5">
      <c r="A12" s="18"/>
      <c r="B12" s="18"/>
      <c r="C12" s="18"/>
      <c r="D12" s="18"/>
      <c r="E12" s="18"/>
      <c r="F12" s="306"/>
      <c r="G12" s="307"/>
      <c r="H12" s="306"/>
      <c r="I12" s="306"/>
      <c r="J12" s="306"/>
      <c r="K12" s="306"/>
      <c r="L12" s="306"/>
      <c r="M12" s="306"/>
    </row>
    <row r="13" spans="1:18">
      <c r="A13" s="18"/>
      <c r="B13" s="18"/>
      <c r="C13" s="18"/>
      <c r="D13" s="18"/>
      <c r="E13" s="18"/>
      <c r="F13" s="306"/>
      <c r="G13" s="306"/>
      <c r="H13" s="306"/>
      <c r="I13" s="306"/>
      <c r="J13" s="306"/>
      <c r="K13" s="306"/>
      <c r="L13" s="306"/>
      <c r="M13" s="30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13"/>
      <c r="Q15" s="314"/>
      <c r="R15" s="315"/>
    </row>
    <row r="16" spans="1:18" ht="15.75">
      <c r="A16" s="18"/>
      <c r="B16" s="18"/>
      <c r="C16" s="18"/>
      <c r="D16" s="18"/>
      <c r="E16" s="18"/>
      <c r="P16" s="313"/>
      <c r="Q16" s="314"/>
      <c r="R16" s="31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13"/>
      <c r="L28" s="314"/>
      <c r="M28" s="315"/>
    </row>
    <row r="29" spans="1:13" ht="1.35" customHeight="1">
      <c r="A29" s="18"/>
      <c r="B29" s="18"/>
      <c r="C29" s="18"/>
      <c r="D29" s="18"/>
      <c r="E29" s="18"/>
      <c r="K29" s="313"/>
      <c r="L29" s="314"/>
      <c r="M29" s="31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1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1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1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3:J176"/>
  <sheetViews>
    <sheetView showGridLines="0" showRowColHeaders="0" tabSelected="1" workbookViewId="0">
      <selection activeCell="F24" sqref="F24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2:10">
      <c r="C3" s="22"/>
    </row>
    <row r="6" spans="2:10" ht="35.25" customHeight="1">
      <c r="J6" s="9"/>
    </row>
    <row r="7" spans="2:10" ht="18.75">
      <c r="B7" s="424" t="s">
        <v>167</v>
      </c>
      <c r="C7" s="424"/>
      <c r="D7" s="424"/>
      <c r="E7" s="424"/>
      <c r="F7" s="424"/>
      <c r="G7" s="424"/>
      <c r="H7" s="424"/>
      <c r="I7" s="424"/>
    </row>
    <row r="8" spans="2:10" ht="24.95" customHeight="1">
      <c r="B8" s="23"/>
      <c r="C8" s="23"/>
      <c r="D8" s="23"/>
      <c r="E8" s="23"/>
      <c r="F8" s="24"/>
      <c r="G8" s="24"/>
      <c r="H8" s="25"/>
      <c r="I8" s="25"/>
    </row>
    <row r="9" spans="2:10" s="24" customFormat="1" ht="24" customHeight="1">
      <c r="B9" s="9" t="s">
        <v>184</v>
      </c>
      <c r="C9" s="9"/>
      <c r="D9" s="26"/>
      <c r="E9" s="23"/>
      <c r="H9" s="25"/>
      <c r="I9" s="25"/>
    </row>
    <row r="10" spans="2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2:10" s="24" customFormat="1" ht="24" customHeight="1">
      <c r="B11" s="9" t="s">
        <v>183</v>
      </c>
      <c r="C11"/>
      <c r="D11"/>
      <c r="E11"/>
      <c r="F11"/>
      <c r="G11"/>
      <c r="H11" s="25"/>
      <c r="I11" s="25"/>
    </row>
    <row r="12" spans="2:10" s="24" customFormat="1" ht="24" customHeight="1">
      <c r="B12" s="9" t="s">
        <v>170</v>
      </c>
      <c r="C12" s="9"/>
      <c r="D12" s="9"/>
      <c r="E12" s="9"/>
      <c r="H12" s="25"/>
      <c r="I12" s="25"/>
    </row>
    <row r="13" spans="2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2:10" s="24" customFormat="1" ht="24" customHeight="1">
      <c r="B14" s="9" t="s">
        <v>171</v>
      </c>
      <c r="C14" s="9"/>
      <c r="D14" s="9"/>
      <c r="E14" s="9"/>
      <c r="H14" s="25"/>
      <c r="I14" s="25"/>
    </row>
    <row r="15" spans="2:10" s="24" customFormat="1" ht="24" customHeight="1">
      <c r="B15" s="9" t="s">
        <v>173</v>
      </c>
      <c r="C15" s="9"/>
      <c r="D15" s="9"/>
      <c r="E15" s="9"/>
      <c r="H15" s="25"/>
      <c r="I15" s="25"/>
    </row>
    <row r="16" spans="2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21:D21" location="'Altas y Bajas por Provincias'!A1" display="Altas y Bajas por provincias" xr:uid="{00000000-0004-0000-0100-00000A000000}"/>
    <hyperlink ref="B9" location="Portada!A1" display="Portada" xr:uid="{00000000-0004-0000-0100-00000B000000}"/>
    <hyperlink ref="B11" location="'Clase, género y edad'!A1" display="Pensiones en vigor por clase, género y grupos de edad. Total sistema." xr:uid="{00000000-0004-0000-0100-00000C000000}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M76"/>
  <sheetViews>
    <sheetView showGridLines="0" showRowColHeaders="0" showZeros="0" showOutlineSymbols="0" zoomScaleNormal="100" workbookViewId="0"/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39" ht="65.849999999999994" customHeight="1">
      <c r="A1" s="29" t="s">
        <v>193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39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39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39" ht="27.95" customHeight="1">
      <c r="A4" s="442" t="s">
        <v>139</v>
      </c>
      <c r="B4" s="443"/>
      <c r="C4" s="38"/>
      <c r="D4" s="431" t="s">
        <v>140</v>
      </c>
      <c r="E4" s="444"/>
      <c r="F4" s="444"/>
      <c r="G4" s="444"/>
      <c r="H4" s="445"/>
      <c r="I4" s="38"/>
      <c r="J4" s="431" t="s">
        <v>49</v>
      </c>
      <c r="K4" s="444"/>
      <c r="L4" s="444"/>
      <c r="M4" s="444"/>
      <c r="N4" s="445"/>
      <c r="O4" s="38"/>
      <c r="P4" s="431" t="s">
        <v>50</v>
      </c>
      <c r="Q4" s="444"/>
      <c r="R4" s="444"/>
      <c r="S4" s="444"/>
      <c r="T4" s="445"/>
    </row>
    <row r="5" spans="1:39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39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39" ht="18.95" customHeight="1">
      <c r="A7" s="33" t="s">
        <v>144</v>
      </c>
      <c r="B7" s="49"/>
      <c r="C7" s="50"/>
      <c r="D7" s="51">
        <v>719124</v>
      </c>
      <c r="E7" s="51"/>
      <c r="F7" s="51">
        <v>723129.45091999962</v>
      </c>
      <c r="G7" s="51"/>
      <c r="H7" s="52">
        <v>1005.5699029930855</v>
      </c>
      <c r="I7" s="384"/>
      <c r="J7" s="51">
        <v>4402831</v>
      </c>
      <c r="K7" s="53"/>
      <c r="L7" s="51">
        <v>5791163.4392899955</v>
      </c>
      <c r="M7" s="53"/>
      <c r="N7" s="52">
        <v>1315.327215441609</v>
      </c>
      <c r="O7" s="384"/>
      <c r="P7" s="51">
        <v>1734625</v>
      </c>
      <c r="Q7" s="53"/>
      <c r="R7" s="51">
        <v>1347995.0152400008</v>
      </c>
      <c r="S7" s="53"/>
      <c r="T7" s="52">
        <v>777.11033522519324</v>
      </c>
      <c r="U7" s="54"/>
      <c r="V7" s="54"/>
      <c r="W7" s="392"/>
      <c r="X7" s="392"/>
      <c r="Y7" s="392"/>
      <c r="Z7" s="392"/>
      <c r="AA7" s="393"/>
      <c r="AB7" s="392"/>
      <c r="AC7" s="392"/>
      <c r="AD7" s="392"/>
      <c r="AE7" s="392"/>
      <c r="AF7" s="392"/>
      <c r="AG7" s="393"/>
      <c r="AH7" s="392"/>
      <c r="AI7" s="392"/>
      <c r="AJ7" s="392"/>
      <c r="AK7" s="392"/>
      <c r="AL7" s="392"/>
      <c r="AM7" s="393"/>
    </row>
    <row r="8" spans="1:39" ht="27.95" customHeight="1">
      <c r="A8" s="33" t="s">
        <v>145</v>
      </c>
      <c r="B8" s="49"/>
      <c r="C8" s="50"/>
      <c r="D8" s="51">
        <v>117245</v>
      </c>
      <c r="E8" s="51"/>
      <c r="F8" s="51">
        <v>87940.383129999944</v>
      </c>
      <c r="G8" s="51"/>
      <c r="H8" s="52">
        <v>750.05657494989089</v>
      </c>
      <c r="I8" s="384"/>
      <c r="J8" s="51">
        <v>1312355</v>
      </c>
      <c r="K8" s="53"/>
      <c r="L8" s="51">
        <v>1024886.6248700006</v>
      </c>
      <c r="M8" s="53"/>
      <c r="N8" s="52">
        <v>780.95227653340794</v>
      </c>
      <c r="O8" s="384"/>
      <c r="P8" s="51">
        <v>468432</v>
      </c>
      <c r="Q8" s="53"/>
      <c r="R8" s="51">
        <v>246165.11844000008</v>
      </c>
      <c r="S8" s="53"/>
      <c r="T8" s="52">
        <v>525.50875781330069</v>
      </c>
      <c r="U8" s="54"/>
      <c r="V8" s="54"/>
      <c r="W8" s="392"/>
      <c r="X8" s="392"/>
      <c r="Y8" s="392"/>
      <c r="Z8" s="392"/>
      <c r="AA8" s="393"/>
      <c r="AB8" s="392"/>
      <c r="AC8" s="392"/>
      <c r="AD8" s="392"/>
      <c r="AE8" s="392"/>
      <c r="AF8" s="392"/>
      <c r="AG8" s="393"/>
      <c r="AH8" s="392"/>
      <c r="AI8" s="392"/>
      <c r="AJ8" s="392"/>
      <c r="AK8" s="392"/>
      <c r="AL8" s="392"/>
      <c r="AM8" s="393"/>
    </row>
    <row r="9" spans="1:39" ht="27.95" customHeight="1">
      <c r="A9" s="33" t="s">
        <v>146</v>
      </c>
      <c r="B9" s="49"/>
      <c r="C9" s="50"/>
      <c r="D9" s="51">
        <v>7049</v>
      </c>
      <c r="E9" s="51"/>
      <c r="F9" s="51">
        <v>6806.147619999997</v>
      </c>
      <c r="G9" s="51"/>
      <c r="H9" s="52">
        <v>965.54796708752974</v>
      </c>
      <c r="I9" s="384"/>
      <c r="J9" s="51">
        <v>67727</v>
      </c>
      <c r="K9" s="53"/>
      <c r="L9" s="51">
        <v>88362.299109999934</v>
      </c>
      <c r="M9" s="53"/>
      <c r="N9" s="52">
        <v>1304.6834956516595</v>
      </c>
      <c r="O9" s="384"/>
      <c r="P9" s="51">
        <v>42129</v>
      </c>
      <c r="Q9" s="53"/>
      <c r="R9" s="51">
        <v>30427.47309</v>
      </c>
      <c r="S9" s="53"/>
      <c r="T9" s="52">
        <v>722.24532008830022</v>
      </c>
      <c r="U9" s="54"/>
      <c r="V9" s="54"/>
      <c r="W9" s="392"/>
      <c r="X9" s="392"/>
      <c r="Y9" s="392"/>
      <c r="Z9" s="392"/>
      <c r="AA9" s="393"/>
      <c r="AB9" s="392"/>
      <c r="AC9" s="392"/>
      <c r="AD9" s="392"/>
      <c r="AE9" s="392"/>
      <c r="AF9" s="392"/>
      <c r="AG9" s="393"/>
      <c r="AH9" s="392"/>
      <c r="AI9" s="392"/>
      <c r="AJ9" s="392"/>
      <c r="AK9" s="392"/>
      <c r="AL9" s="392"/>
      <c r="AM9" s="393"/>
    </row>
    <row r="10" spans="1:39" ht="27.95" customHeight="1">
      <c r="A10" s="33" t="s">
        <v>147</v>
      </c>
      <c r="B10" s="49"/>
      <c r="C10" s="50"/>
      <c r="D10" s="51">
        <v>2409</v>
      </c>
      <c r="E10" s="51"/>
      <c r="F10" s="51">
        <v>3895.5982099999992</v>
      </c>
      <c r="G10" s="51"/>
      <c r="H10" s="52">
        <v>1617.1017891241174</v>
      </c>
      <c r="I10" s="384"/>
      <c r="J10" s="51">
        <v>36219</v>
      </c>
      <c r="K10" s="53"/>
      <c r="L10" s="51">
        <v>83102.375569999975</v>
      </c>
      <c r="M10" s="53"/>
      <c r="N10" s="52">
        <v>2294.4414691184179</v>
      </c>
      <c r="O10" s="384"/>
      <c r="P10" s="51">
        <v>21463</v>
      </c>
      <c r="Q10" s="53"/>
      <c r="R10" s="51">
        <v>22721.290260000005</v>
      </c>
      <c r="S10" s="53"/>
      <c r="T10" s="52">
        <v>1058.6260196617436</v>
      </c>
      <c r="U10" s="54"/>
      <c r="V10" s="54"/>
      <c r="W10" s="392"/>
      <c r="X10" s="392"/>
      <c r="Y10" s="392"/>
      <c r="Z10" s="392"/>
      <c r="AA10" s="393"/>
      <c r="AB10" s="392"/>
      <c r="AC10" s="392"/>
      <c r="AD10" s="392"/>
      <c r="AE10" s="392"/>
      <c r="AF10" s="392"/>
      <c r="AG10" s="393"/>
      <c r="AH10" s="392"/>
      <c r="AI10" s="392"/>
      <c r="AJ10" s="392"/>
      <c r="AK10" s="392"/>
      <c r="AL10" s="392"/>
      <c r="AM10" s="393"/>
    </row>
    <row r="11" spans="1:39" ht="27.95" customHeight="1">
      <c r="A11" s="33" t="s">
        <v>148</v>
      </c>
      <c r="B11" s="49"/>
      <c r="C11" s="50"/>
      <c r="D11" s="51">
        <v>85287</v>
      </c>
      <c r="E11" s="51"/>
      <c r="F11" s="51">
        <v>97378.619689999978</v>
      </c>
      <c r="G11" s="51"/>
      <c r="H11" s="52">
        <v>1141.7756479885561</v>
      </c>
      <c r="I11" s="384"/>
      <c r="J11" s="51">
        <v>53297</v>
      </c>
      <c r="K11" s="53"/>
      <c r="L11" s="51">
        <v>65874.432589999968</v>
      </c>
      <c r="M11" s="53"/>
      <c r="N11" s="52">
        <v>1235.987627633825</v>
      </c>
      <c r="O11" s="384"/>
      <c r="P11" s="51">
        <v>53325</v>
      </c>
      <c r="Q11" s="53"/>
      <c r="R11" s="51">
        <v>47815.536989999993</v>
      </c>
      <c r="S11" s="53"/>
      <c r="T11" s="52">
        <v>896.68142503516162</v>
      </c>
      <c r="U11" s="54"/>
      <c r="V11" s="54"/>
      <c r="W11" s="392"/>
      <c r="X11" s="392"/>
      <c r="Y11" s="392"/>
      <c r="Z11" s="392"/>
      <c r="AA11" s="393"/>
      <c r="AB11" s="392"/>
      <c r="AC11" s="392"/>
      <c r="AD11" s="392"/>
      <c r="AE11" s="392"/>
      <c r="AF11" s="392"/>
      <c r="AG11" s="393"/>
      <c r="AH11" s="392"/>
      <c r="AI11" s="392"/>
      <c r="AJ11" s="392"/>
      <c r="AK11" s="392"/>
      <c r="AL11" s="392"/>
      <c r="AM11" s="393"/>
    </row>
    <row r="12" spans="1:39" ht="27.95" customHeight="1">
      <c r="A12" s="33" t="s">
        <v>149</v>
      </c>
      <c r="B12" s="49"/>
      <c r="C12" s="50"/>
      <c r="D12" s="51">
        <v>11929</v>
      </c>
      <c r="E12" s="51"/>
      <c r="F12" s="51">
        <v>13262.011660000002</v>
      </c>
      <c r="G12" s="51"/>
      <c r="H12" s="52">
        <v>1111.7454656718921</v>
      </c>
      <c r="I12" s="384"/>
      <c r="J12" s="51">
        <v>10577</v>
      </c>
      <c r="K12" s="53"/>
      <c r="L12" s="51">
        <v>17820.445629999998</v>
      </c>
      <c r="M12" s="53"/>
      <c r="N12" s="52">
        <v>1684.8298789826981</v>
      </c>
      <c r="O12" s="384"/>
      <c r="P12" s="51">
        <v>10708</v>
      </c>
      <c r="Q12" s="53"/>
      <c r="R12" s="51">
        <v>12413.97918</v>
      </c>
      <c r="S12" s="53"/>
      <c r="T12" s="52">
        <v>1159.3181901382145</v>
      </c>
      <c r="U12" s="54"/>
      <c r="V12" s="54"/>
      <c r="W12" s="392"/>
      <c r="X12" s="392"/>
      <c r="Y12" s="392"/>
      <c r="Z12" s="392"/>
      <c r="AA12" s="393"/>
      <c r="AB12" s="392"/>
      <c r="AC12" s="392"/>
      <c r="AD12" s="392"/>
      <c r="AE12" s="392"/>
      <c r="AF12" s="392"/>
      <c r="AG12" s="393"/>
      <c r="AH12" s="392"/>
      <c r="AI12" s="392"/>
      <c r="AJ12" s="392"/>
      <c r="AK12" s="392"/>
      <c r="AL12" s="392"/>
      <c r="AM12" s="393"/>
    </row>
    <row r="13" spans="1:39" ht="27.95" customHeight="1">
      <c r="A13" s="33" t="s">
        <v>150</v>
      </c>
      <c r="B13" s="49"/>
      <c r="C13" s="50"/>
      <c r="D13" s="51">
        <v>5874</v>
      </c>
      <c r="E13" s="51"/>
      <c r="F13" s="51">
        <v>2418.7442999999994</v>
      </c>
      <c r="G13" s="51"/>
      <c r="H13" s="52">
        <v>411.77124616956064</v>
      </c>
      <c r="I13" s="384"/>
      <c r="J13" s="51">
        <v>242786</v>
      </c>
      <c r="K13" s="53"/>
      <c r="L13" s="51">
        <v>97550.757589999979</v>
      </c>
      <c r="M13" s="53"/>
      <c r="N13" s="52">
        <v>401.7972930481987</v>
      </c>
      <c r="O13" s="384"/>
      <c r="P13" s="51">
        <v>22056</v>
      </c>
      <c r="Q13" s="53"/>
      <c r="R13" s="51">
        <v>9062.8345199999931</v>
      </c>
      <c r="S13" s="53"/>
      <c r="T13" s="52">
        <v>410.90109357997795</v>
      </c>
      <c r="U13" s="54"/>
      <c r="V13" s="54"/>
      <c r="W13" s="392"/>
      <c r="X13" s="392"/>
      <c r="Y13" s="392"/>
      <c r="Z13" s="392"/>
      <c r="AA13" s="393"/>
      <c r="AB13" s="392"/>
      <c r="AC13" s="392"/>
      <c r="AD13" s="392"/>
      <c r="AE13" s="392"/>
      <c r="AF13" s="392"/>
      <c r="AG13" s="393"/>
      <c r="AH13" s="392"/>
      <c r="AI13" s="392"/>
      <c r="AJ13" s="392"/>
      <c r="AK13" s="392"/>
      <c r="AL13" s="392"/>
      <c r="AM13" s="393"/>
    </row>
    <row r="14" spans="1:39" ht="16.149999999999999" customHeight="1">
      <c r="B14" s="49"/>
      <c r="C14" s="50"/>
      <c r="D14" s="51"/>
      <c r="E14" s="51"/>
      <c r="F14" s="51"/>
      <c r="G14" s="51"/>
      <c r="H14" s="52"/>
      <c r="I14" s="384"/>
      <c r="J14" s="51"/>
      <c r="K14" s="53"/>
      <c r="L14" s="51"/>
      <c r="M14" s="53"/>
      <c r="N14" s="52"/>
      <c r="O14" s="384"/>
      <c r="P14" s="51"/>
      <c r="Q14" s="53"/>
      <c r="R14" s="51"/>
      <c r="S14" s="53"/>
      <c r="T14" s="52"/>
      <c r="W14" s="392"/>
      <c r="X14" s="392"/>
      <c r="Y14" s="392"/>
      <c r="Z14" s="392"/>
      <c r="AA14" s="393"/>
      <c r="AB14" s="392"/>
      <c r="AC14" s="392"/>
      <c r="AD14" s="392"/>
      <c r="AE14" s="392"/>
      <c r="AF14" s="392"/>
      <c r="AG14" s="393"/>
      <c r="AH14" s="392"/>
      <c r="AI14" s="392"/>
      <c r="AJ14" s="392"/>
      <c r="AK14" s="392"/>
      <c r="AL14" s="392"/>
      <c r="AM14" s="393"/>
    </row>
    <row r="15" spans="1:39" s="34" customFormat="1" ht="19.5" customHeight="1">
      <c r="A15" s="55" t="s">
        <v>151</v>
      </c>
      <c r="B15" s="56"/>
      <c r="C15" s="57"/>
      <c r="D15" s="56">
        <v>948917</v>
      </c>
      <c r="E15" s="56"/>
      <c r="F15" s="56">
        <v>934830.95553000015</v>
      </c>
      <c r="G15" s="56"/>
      <c r="H15" s="58">
        <v>985.15566222335588</v>
      </c>
      <c r="I15" s="57"/>
      <c r="J15" s="56">
        <v>6125792</v>
      </c>
      <c r="K15" s="59"/>
      <c r="L15" s="56">
        <v>7168760.3746499866</v>
      </c>
      <c r="M15" s="59"/>
      <c r="N15" s="58">
        <v>1170.2585354922246</v>
      </c>
      <c r="O15" s="57"/>
      <c r="P15" s="56">
        <v>2352738</v>
      </c>
      <c r="Q15" s="59"/>
      <c r="R15" s="56">
        <v>1716601.2477200024</v>
      </c>
      <c r="S15" s="59"/>
      <c r="T15" s="58">
        <v>729.61853284131189</v>
      </c>
      <c r="U15" s="33"/>
      <c r="V15" s="33"/>
      <c r="W15" s="394"/>
      <c r="X15" s="394"/>
      <c r="Y15" s="394"/>
      <c r="Z15" s="394"/>
      <c r="AA15" s="395"/>
      <c r="AB15" s="394"/>
      <c r="AC15" s="394"/>
      <c r="AD15" s="394"/>
      <c r="AE15" s="394"/>
      <c r="AF15" s="394"/>
      <c r="AG15" s="395"/>
      <c r="AH15" s="394"/>
      <c r="AI15" s="394"/>
      <c r="AJ15" s="394"/>
      <c r="AK15" s="394"/>
      <c r="AL15" s="394"/>
      <c r="AM15" s="395"/>
    </row>
    <row r="16" spans="1:39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46"/>
      <c r="B17" s="446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41"/>
      <c r="B18" s="441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37" t="s">
        <v>139</v>
      </c>
      <c r="B19" s="438"/>
      <c r="C19" s="38"/>
      <c r="D19" s="431" t="s">
        <v>107</v>
      </c>
      <c r="E19" s="432"/>
      <c r="F19" s="432"/>
      <c r="G19" s="432"/>
      <c r="H19" s="433"/>
      <c r="I19" s="38"/>
      <c r="J19" s="431" t="s">
        <v>108</v>
      </c>
      <c r="K19" s="432"/>
      <c r="L19" s="432"/>
      <c r="M19" s="432"/>
      <c r="N19" s="433"/>
      <c r="O19" s="38"/>
      <c r="P19" s="431" t="s">
        <v>152</v>
      </c>
      <c r="Q19" s="432"/>
      <c r="R19" s="432"/>
      <c r="S19" s="432"/>
      <c r="T19" s="433"/>
      <c r="U19" s="33"/>
      <c r="V19" s="63"/>
    </row>
    <row r="20" spans="1:22" s="34" customFormat="1" ht="27.95" customHeight="1">
      <c r="A20" s="363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39"/>
      <c r="B21" s="439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255709</v>
      </c>
      <c r="E22" s="51"/>
      <c r="F22" s="51">
        <v>108233.21262999994</v>
      </c>
      <c r="G22" s="51"/>
      <c r="H22" s="52">
        <v>423.26712251035332</v>
      </c>
      <c r="I22" s="50"/>
      <c r="J22" s="51">
        <v>30610</v>
      </c>
      <c r="K22" s="53"/>
      <c r="L22" s="51">
        <v>18878.41984000001</v>
      </c>
      <c r="M22" s="53"/>
      <c r="N22" s="52">
        <v>616.74027572688703</v>
      </c>
      <c r="O22" s="50"/>
      <c r="P22" s="51">
        <v>7142899</v>
      </c>
      <c r="Q22" s="53"/>
      <c r="R22" s="51">
        <v>7989399.5379199889</v>
      </c>
      <c r="S22" s="53"/>
      <c r="T22" s="52">
        <v>1118.5093808438266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63712</v>
      </c>
      <c r="E23" s="51"/>
      <c r="F23" s="51">
        <v>21841.825420000005</v>
      </c>
      <c r="G23" s="51"/>
      <c r="H23" s="52">
        <v>342.82121766700158</v>
      </c>
      <c r="I23" s="50"/>
      <c r="J23" s="51">
        <v>9877</v>
      </c>
      <c r="K23" s="53"/>
      <c r="L23" s="51">
        <v>4617.9282799999992</v>
      </c>
      <c r="M23" s="53"/>
      <c r="N23" s="52">
        <v>467.54361445783127</v>
      </c>
      <c r="O23" s="50"/>
      <c r="P23" s="51">
        <v>1971621</v>
      </c>
      <c r="Q23" s="53"/>
      <c r="R23" s="51">
        <v>1385451.8801400021</v>
      </c>
      <c r="S23" s="53"/>
      <c r="T23" s="52">
        <v>702.69685712416435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4898</v>
      </c>
      <c r="E24" s="51"/>
      <c r="F24" s="51">
        <v>2393.7520300000001</v>
      </c>
      <c r="G24" s="51"/>
      <c r="H24" s="52">
        <v>488.72030012249905</v>
      </c>
      <c r="I24" s="50"/>
      <c r="J24" s="51">
        <v>1182</v>
      </c>
      <c r="K24" s="53"/>
      <c r="L24" s="51">
        <v>740.5822099999998</v>
      </c>
      <c r="M24" s="53"/>
      <c r="N24" s="52">
        <v>626.55009306260558</v>
      </c>
      <c r="O24" s="50"/>
      <c r="P24" s="51">
        <v>122985</v>
      </c>
      <c r="Q24" s="53"/>
      <c r="R24" s="51">
        <v>128730.2540599999</v>
      </c>
      <c r="S24" s="53"/>
      <c r="T24" s="52">
        <v>1046.7150795625475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1964</v>
      </c>
      <c r="E25" s="51"/>
      <c r="F25" s="51">
        <v>1409.4330199999999</v>
      </c>
      <c r="G25" s="51"/>
      <c r="H25" s="52">
        <v>717.63392057026476</v>
      </c>
      <c r="I25" s="50"/>
      <c r="J25" s="51">
        <v>605</v>
      </c>
      <c r="K25" s="53"/>
      <c r="L25" s="51">
        <v>586.87522999999987</v>
      </c>
      <c r="M25" s="53"/>
      <c r="N25" s="52">
        <v>970.0417024793386</v>
      </c>
      <c r="O25" s="50"/>
      <c r="P25" s="51">
        <v>62660</v>
      </c>
      <c r="Q25" s="53"/>
      <c r="R25" s="51">
        <v>111715.57229000005</v>
      </c>
      <c r="S25" s="53"/>
      <c r="T25" s="52">
        <v>1782.8849711139492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11164</v>
      </c>
      <c r="E26" s="51"/>
      <c r="F26" s="51">
        <v>4770.2033600000004</v>
      </c>
      <c r="G26" s="51"/>
      <c r="H26" s="52">
        <v>427.28442852024369</v>
      </c>
      <c r="I26" s="50"/>
      <c r="J26" s="51">
        <v>555</v>
      </c>
      <c r="K26" s="53"/>
      <c r="L26" s="51">
        <v>521.10676000000012</v>
      </c>
      <c r="M26" s="53"/>
      <c r="N26" s="52">
        <v>938.93109909909924</v>
      </c>
      <c r="O26" s="50"/>
      <c r="P26" s="51">
        <v>203628</v>
      </c>
      <c r="Q26" s="53"/>
      <c r="R26" s="51">
        <v>216359.89939000012</v>
      </c>
      <c r="S26" s="53"/>
      <c r="T26" s="52">
        <v>1062.5252882216598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1093</v>
      </c>
      <c r="E27" s="51"/>
      <c r="F27" s="51">
        <v>832.58163999999988</v>
      </c>
      <c r="G27" s="51"/>
      <c r="H27" s="52">
        <v>761.73983531564488</v>
      </c>
      <c r="I27" s="50"/>
      <c r="J27" s="51">
        <v>203</v>
      </c>
      <c r="K27" s="53"/>
      <c r="L27" s="51">
        <v>241.30986000000001</v>
      </c>
      <c r="M27" s="53"/>
      <c r="N27" s="52">
        <v>1188.7185221674877</v>
      </c>
      <c r="O27" s="50"/>
      <c r="P27" s="51">
        <v>34510</v>
      </c>
      <c r="Q27" s="53"/>
      <c r="R27" s="51">
        <v>44570.327969999962</v>
      </c>
      <c r="S27" s="53"/>
      <c r="T27" s="52">
        <v>1291.5192109533457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270716</v>
      </c>
      <c r="Q28" s="53"/>
      <c r="R28" s="51">
        <v>109032.33640999997</v>
      </c>
      <c r="S28" s="53"/>
      <c r="T28" s="52">
        <v>402.75542047754834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338540</v>
      </c>
      <c r="E30" s="67"/>
      <c r="F30" s="67">
        <v>139481.00810000006</v>
      </c>
      <c r="G30" s="67"/>
      <c r="H30" s="68">
        <v>412.00746765522553</v>
      </c>
      <c r="I30" s="57"/>
      <c r="J30" s="67">
        <v>43032</v>
      </c>
      <c r="K30" s="69"/>
      <c r="L30" s="67">
        <v>25586.222180000001</v>
      </c>
      <c r="M30" s="69"/>
      <c r="N30" s="68">
        <v>594.58594023052615</v>
      </c>
      <c r="O30" s="57"/>
      <c r="P30" s="67">
        <v>9809019</v>
      </c>
      <c r="Q30" s="69"/>
      <c r="R30" s="67">
        <v>9985259.8081799876</v>
      </c>
      <c r="S30" s="69"/>
      <c r="T30" s="68">
        <v>1017.9672205936176</v>
      </c>
      <c r="U30" s="33"/>
      <c r="V30" s="65"/>
    </row>
    <row r="31" spans="1:22" ht="9.9499999999999993" customHeight="1">
      <c r="A31" s="440"/>
      <c r="B31" s="440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27"/>
      <c r="B32" s="427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39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39" ht="27.95" customHeight="1">
      <c r="A34" s="75" t="s">
        <v>194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39" ht="24.95" customHeight="1">
      <c r="A35" s="428"/>
      <c r="B35" s="428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39" ht="27.95" customHeight="1">
      <c r="A36" s="429" t="s">
        <v>155</v>
      </c>
      <c r="B36" s="430"/>
      <c r="C36" s="361"/>
      <c r="D36" s="431" t="s">
        <v>154</v>
      </c>
      <c r="E36" s="432"/>
      <c r="F36" s="432"/>
      <c r="G36" s="432"/>
      <c r="H36" s="433"/>
      <c r="I36" s="76"/>
      <c r="J36" s="431" t="s">
        <v>151</v>
      </c>
      <c r="K36" s="432"/>
      <c r="L36" s="432"/>
      <c r="M36" s="432"/>
      <c r="N36" s="433"/>
      <c r="O36" s="76"/>
      <c r="P36" s="434" t="s">
        <v>180</v>
      </c>
      <c r="Q36" s="435"/>
      <c r="R36" s="435"/>
      <c r="S36" s="435"/>
      <c r="T36" s="436"/>
      <c r="W36" s="397"/>
      <c r="X36" s="399"/>
      <c r="Y36" s="397"/>
      <c r="Z36" s="396"/>
      <c r="AA36" s="398"/>
      <c r="AB36" s="396"/>
      <c r="AC36" s="397"/>
      <c r="AD36" s="399"/>
      <c r="AE36" s="397"/>
      <c r="AF36" s="396"/>
      <c r="AG36" s="398"/>
      <c r="AH36" s="396"/>
      <c r="AI36" s="398"/>
      <c r="AJ36" s="398"/>
      <c r="AK36" s="398"/>
      <c r="AL36" s="398"/>
      <c r="AM36" s="398"/>
    </row>
    <row r="37" spans="1:39" ht="27.95" customHeight="1">
      <c r="A37" s="430" t="s">
        <v>155</v>
      </c>
      <c r="B37" s="430"/>
      <c r="C37" s="362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  <c r="W37" s="397"/>
      <c r="X37" s="399"/>
      <c r="Y37" s="397"/>
      <c r="Z37" s="396"/>
      <c r="AA37" s="398"/>
      <c r="AB37" s="396"/>
      <c r="AC37" s="397"/>
      <c r="AD37" s="399"/>
      <c r="AE37" s="397"/>
      <c r="AF37" s="396"/>
      <c r="AG37" s="398"/>
      <c r="AH37" s="396"/>
      <c r="AI37" s="398"/>
      <c r="AJ37" s="398"/>
      <c r="AK37" s="398"/>
      <c r="AL37" s="398"/>
      <c r="AM37" s="398"/>
    </row>
    <row r="38" spans="1:39" ht="9.9499999999999993" customHeight="1">
      <c r="A38" s="425"/>
      <c r="B38" s="425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  <c r="W38" s="397"/>
      <c r="X38" s="399"/>
      <c r="Y38" s="397"/>
      <c r="Z38" s="396"/>
      <c r="AA38" s="398"/>
      <c r="AB38" s="396"/>
      <c r="AC38" s="397"/>
      <c r="AD38" s="399"/>
      <c r="AE38" s="397"/>
      <c r="AF38" s="396"/>
      <c r="AG38" s="398"/>
      <c r="AH38" s="396"/>
      <c r="AI38" s="398"/>
      <c r="AJ38" s="398"/>
      <c r="AK38" s="398"/>
      <c r="AL38" s="398"/>
      <c r="AM38" s="398"/>
    </row>
    <row r="39" spans="1:39" ht="18" customHeight="1">
      <c r="A39" s="33" t="s">
        <v>48</v>
      </c>
      <c r="C39" s="47"/>
      <c r="D39" s="77">
        <v>6889</v>
      </c>
      <c r="E39" s="78"/>
      <c r="F39" s="77"/>
      <c r="H39" s="54">
        <v>1002.153028015677</v>
      </c>
      <c r="I39" s="47"/>
      <c r="J39" s="77">
        <v>8845</v>
      </c>
      <c r="K39" s="77"/>
      <c r="L39" s="77"/>
      <c r="N39" s="54">
        <v>976.79549462973432</v>
      </c>
      <c r="O39" s="47"/>
      <c r="P39" s="54">
        <v>77.88581119276428</v>
      </c>
      <c r="Q39" s="54"/>
      <c r="R39" s="54"/>
      <c r="S39" s="54"/>
      <c r="T39" s="54">
        <v>102.59599205006107</v>
      </c>
    </row>
    <row r="40" spans="1:39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39" ht="18" customHeight="1">
      <c r="A41" s="33" t="s">
        <v>49</v>
      </c>
      <c r="C41" s="47"/>
      <c r="D41" s="77">
        <v>26231</v>
      </c>
      <c r="E41" s="78"/>
      <c r="F41" s="77"/>
      <c r="H41" s="54">
        <v>1484.211513095192</v>
      </c>
      <c r="I41" s="47"/>
      <c r="J41" s="77">
        <v>32654</v>
      </c>
      <c r="K41" s="77"/>
      <c r="L41" s="77"/>
      <c r="N41" s="54">
        <v>1371.6170634531752</v>
      </c>
      <c r="O41" s="47"/>
      <c r="P41" s="54">
        <v>80.330128008819742</v>
      </c>
      <c r="Q41" s="54"/>
      <c r="R41" s="54"/>
      <c r="S41" s="54"/>
      <c r="T41" s="54">
        <v>108.20888370683794</v>
      </c>
    </row>
    <row r="42" spans="1:39" ht="9.9499999999999993" customHeight="1">
      <c r="A42" s="426"/>
      <c r="B42" s="426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39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39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39">
      <c r="C45" s="52"/>
      <c r="D45" s="52"/>
      <c r="E45" s="52"/>
      <c r="F45" s="52"/>
      <c r="G45" s="52"/>
      <c r="H45" s="52"/>
      <c r="P45" s="86"/>
    </row>
    <row r="46" spans="1:39">
      <c r="C46" s="52"/>
      <c r="D46" s="52"/>
      <c r="E46" s="52"/>
      <c r="F46" s="52"/>
      <c r="G46" s="52"/>
      <c r="H46" s="52"/>
    </row>
    <row r="47" spans="1:39">
      <c r="C47" s="52"/>
      <c r="D47" s="52"/>
      <c r="E47" s="52"/>
      <c r="F47" s="52"/>
      <c r="G47" s="52"/>
      <c r="H47" s="52"/>
    </row>
    <row r="48" spans="1:39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hyperlinks>
    <hyperlink ref="V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Q83"/>
  <sheetViews>
    <sheetView showGridLines="0" showZeros="0" zoomScaleNormal="100" workbookViewId="0">
      <selection sqref="A1:Q1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69" ht="18.95" customHeight="1">
      <c r="A1" s="447" t="s">
        <v>182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</row>
    <row r="2" spans="1:69" ht="18.95" customHeight="1">
      <c r="A2" s="449" t="s">
        <v>195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T2" s="9" t="s">
        <v>179</v>
      </c>
      <c r="U2" s="389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</row>
    <row r="3" spans="1:69" ht="18.95" customHeight="1">
      <c r="A3" s="451" t="s">
        <v>166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</row>
    <row r="4" spans="1:69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</row>
    <row r="5" spans="1:69" ht="14.25" customHeight="1" thickTop="1">
      <c r="A5" s="453" t="s">
        <v>0</v>
      </c>
      <c r="B5" s="456" t="s">
        <v>28</v>
      </c>
      <c r="C5" s="457"/>
      <c r="D5" s="457"/>
      <c r="E5" s="457"/>
      <c r="F5" s="457"/>
      <c r="G5" s="457"/>
      <c r="H5" s="457"/>
      <c r="I5" s="458"/>
      <c r="J5" s="456" t="s">
        <v>29</v>
      </c>
      <c r="K5" s="457"/>
      <c r="L5" s="457"/>
      <c r="M5" s="457"/>
      <c r="N5" s="457"/>
      <c r="O5" s="457"/>
      <c r="P5" s="457"/>
      <c r="Q5" s="458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</row>
    <row r="6" spans="1:69" ht="14.25" customHeight="1">
      <c r="A6" s="454"/>
      <c r="B6" s="459" t="s">
        <v>3</v>
      </c>
      <c r="C6" s="460"/>
      <c r="D6" s="461" t="s">
        <v>4</v>
      </c>
      <c r="E6" s="462"/>
      <c r="F6" s="459" t="s">
        <v>5</v>
      </c>
      <c r="G6" s="460"/>
      <c r="H6" s="459" t="s">
        <v>6</v>
      </c>
      <c r="I6" s="460"/>
      <c r="J6" s="459" t="s">
        <v>3</v>
      </c>
      <c r="K6" s="460"/>
      <c r="L6" s="461" t="s">
        <v>4</v>
      </c>
      <c r="M6" s="462"/>
      <c r="N6" s="459" t="s">
        <v>5</v>
      </c>
      <c r="O6" s="460"/>
      <c r="P6" s="459" t="s">
        <v>6</v>
      </c>
      <c r="Q6" s="46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</row>
    <row r="7" spans="1:69" ht="14.25" customHeight="1">
      <c r="A7" s="455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</row>
    <row r="8" spans="1:69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  <c r="T8" s="390"/>
      <c r="U8" s="400"/>
      <c r="V8" s="391"/>
      <c r="W8" s="400"/>
      <c r="X8" s="391"/>
      <c r="Y8" s="400"/>
      <c r="Z8" s="391"/>
      <c r="AA8" s="400"/>
      <c r="AB8" s="391"/>
      <c r="AC8" s="400"/>
      <c r="AD8" s="391"/>
      <c r="AE8" s="400"/>
      <c r="AF8" s="391"/>
      <c r="AG8" s="400"/>
      <c r="AH8" s="391"/>
      <c r="AI8" s="400"/>
      <c r="AJ8" s="391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</row>
    <row r="9" spans="1:69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  <c r="T9" s="390"/>
      <c r="U9" s="400"/>
      <c r="V9" s="391"/>
      <c r="W9" s="400"/>
      <c r="X9" s="391"/>
      <c r="Y9" s="400"/>
      <c r="Z9" s="391"/>
      <c r="AA9" s="400"/>
      <c r="AB9" s="391"/>
      <c r="AC9" s="400"/>
      <c r="AD9" s="391"/>
      <c r="AE9" s="400"/>
      <c r="AF9" s="391"/>
      <c r="AG9" s="400"/>
      <c r="AH9" s="391"/>
      <c r="AI9" s="400"/>
      <c r="AJ9" s="391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</row>
    <row r="10" spans="1:69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  <c r="T10" s="390"/>
      <c r="U10" s="400"/>
      <c r="V10" s="391"/>
      <c r="W10" s="400"/>
      <c r="X10" s="391"/>
      <c r="Y10" s="400"/>
      <c r="Z10" s="391"/>
      <c r="AA10" s="400"/>
      <c r="AB10" s="391"/>
      <c r="AC10" s="400"/>
      <c r="AD10" s="391"/>
      <c r="AE10" s="400"/>
      <c r="AF10" s="391"/>
      <c r="AG10" s="400"/>
      <c r="AH10" s="391"/>
      <c r="AI10" s="400"/>
      <c r="AJ10" s="391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</row>
    <row r="11" spans="1:69" ht="14.25" customHeight="1">
      <c r="A11" s="100" t="s">
        <v>12</v>
      </c>
      <c r="B11" s="97">
        <v>0</v>
      </c>
      <c r="C11" s="98">
        <v>0</v>
      </c>
      <c r="D11" s="97">
        <v>2</v>
      </c>
      <c r="E11" s="98">
        <v>806.84999999999991</v>
      </c>
      <c r="F11" s="97">
        <v>0</v>
      </c>
      <c r="G11" s="98">
        <v>0</v>
      </c>
      <c r="H11" s="97">
        <v>2</v>
      </c>
      <c r="I11" s="98">
        <v>806.84999999999991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  <c r="T11" s="390"/>
      <c r="U11" s="400"/>
      <c r="V11" s="391"/>
      <c r="W11" s="400"/>
      <c r="X11" s="391"/>
      <c r="Y11" s="400"/>
      <c r="Z11" s="391"/>
      <c r="AA11" s="400"/>
      <c r="AB11" s="391"/>
      <c r="AC11" s="400"/>
      <c r="AD11" s="391"/>
      <c r="AE11" s="400"/>
      <c r="AF11" s="391"/>
      <c r="AG11" s="400"/>
      <c r="AH11" s="391"/>
      <c r="AI11" s="400"/>
      <c r="AJ11" s="391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</row>
    <row r="12" spans="1:69" ht="14.25" customHeight="1">
      <c r="A12" s="100" t="s">
        <v>13</v>
      </c>
      <c r="B12" s="97">
        <v>257</v>
      </c>
      <c r="C12" s="98">
        <v>777.94789883268436</v>
      </c>
      <c r="D12" s="97">
        <v>105</v>
      </c>
      <c r="E12" s="98">
        <v>718.24104761904755</v>
      </c>
      <c r="F12" s="97">
        <v>0</v>
      </c>
      <c r="G12" s="98">
        <v>0</v>
      </c>
      <c r="H12" s="97">
        <v>362</v>
      </c>
      <c r="I12" s="98">
        <v>760.62961325966819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T12" s="390"/>
      <c r="U12" s="400"/>
      <c r="V12" s="391"/>
      <c r="W12" s="400"/>
      <c r="X12" s="391"/>
      <c r="Y12" s="400"/>
      <c r="Z12" s="391"/>
      <c r="AA12" s="400"/>
      <c r="AB12" s="391"/>
      <c r="AC12" s="400"/>
      <c r="AD12" s="391"/>
      <c r="AE12" s="400"/>
      <c r="AF12" s="391"/>
      <c r="AG12" s="400"/>
      <c r="AH12" s="391"/>
      <c r="AI12" s="400"/>
      <c r="AJ12" s="391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</row>
    <row r="13" spans="1:69" ht="14.25" customHeight="1">
      <c r="A13" s="100" t="s">
        <v>14</v>
      </c>
      <c r="B13" s="97">
        <v>1799</v>
      </c>
      <c r="C13" s="98">
        <v>752.80966648137792</v>
      </c>
      <c r="D13" s="97">
        <v>766</v>
      </c>
      <c r="E13" s="98">
        <v>687.21830287206342</v>
      </c>
      <c r="F13" s="97">
        <v>0</v>
      </c>
      <c r="G13" s="98">
        <v>0</v>
      </c>
      <c r="H13" s="97">
        <v>2565</v>
      </c>
      <c r="I13" s="98">
        <v>733.22175828460024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  <c r="T13" s="390"/>
      <c r="U13" s="400"/>
      <c r="V13" s="391"/>
      <c r="W13" s="400"/>
      <c r="X13" s="391"/>
      <c r="Y13" s="400"/>
      <c r="Z13" s="391"/>
      <c r="AA13" s="400"/>
      <c r="AB13" s="391"/>
      <c r="AC13" s="400"/>
      <c r="AD13" s="391"/>
      <c r="AE13" s="400"/>
      <c r="AF13" s="391"/>
      <c r="AG13" s="400"/>
      <c r="AH13" s="391"/>
      <c r="AI13" s="400"/>
      <c r="AJ13" s="391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</row>
    <row r="14" spans="1:69" ht="14.25" customHeight="1">
      <c r="A14" s="100" t="s">
        <v>15</v>
      </c>
      <c r="B14" s="97">
        <v>7959</v>
      </c>
      <c r="C14" s="98">
        <v>802.85111069229902</v>
      </c>
      <c r="D14" s="97">
        <v>3928</v>
      </c>
      <c r="E14" s="98">
        <v>744.80631109979561</v>
      </c>
      <c r="F14" s="97">
        <v>0</v>
      </c>
      <c r="G14" s="98">
        <v>0</v>
      </c>
      <c r="H14" s="97">
        <v>11887</v>
      </c>
      <c r="I14" s="98">
        <v>783.67049549928538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  <c r="T14" s="390"/>
      <c r="U14" s="400"/>
      <c r="V14" s="391"/>
      <c r="W14" s="400"/>
      <c r="X14" s="391"/>
      <c r="Y14" s="400"/>
      <c r="Z14" s="391"/>
      <c r="AA14" s="400"/>
      <c r="AB14" s="391"/>
      <c r="AC14" s="400"/>
      <c r="AD14" s="391"/>
      <c r="AE14" s="400"/>
      <c r="AF14" s="391"/>
      <c r="AG14" s="400"/>
      <c r="AH14" s="391"/>
      <c r="AI14" s="400"/>
      <c r="AJ14" s="391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</row>
    <row r="15" spans="1:69" ht="14.25" customHeight="1">
      <c r="A15" s="100" t="s">
        <v>16</v>
      </c>
      <c r="B15" s="97">
        <v>21612</v>
      </c>
      <c r="C15" s="98">
        <v>865.84648482324724</v>
      </c>
      <c r="D15" s="97">
        <v>11548</v>
      </c>
      <c r="E15" s="98">
        <v>808.57791046068621</v>
      </c>
      <c r="F15" s="97">
        <v>0</v>
      </c>
      <c r="G15" s="98">
        <v>0</v>
      </c>
      <c r="H15" s="97">
        <v>33160</v>
      </c>
      <c r="I15" s="98">
        <v>845.90265199035048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  <c r="T15" s="390"/>
      <c r="U15" s="400"/>
      <c r="V15" s="391"/>
      <c r="W15" s="400"/>
      <c r="X15" s="391"/>
      <c r="Y15" s="400"/>
      <c r="Z15" s="391"/>
      <c r="AA15" s="400"/>
      <c r="AB15" s="391"/>
      <c r="AC15" s="400"/>
      <c r="AD15" s="391"/>
      <c r="AE15" s="400"/>
      <c r="AF15" s="391"/>
      <c r="AG15" s="400"/>
      <c r="AH15" s="391"/>
      <c r="AI15" s="400"/>
      <c r="AJ15" s="391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</row>
    <row r="16" spans="1:69" ht="14.25" customHeight="1">
      <c r="A16" s="100" t="s">
        <v>17</v>
      </c>
      <c r="B16" s="97">
        <v>45471</v>
      </c>
      <c r="C16" s="98">
        <v>917.27394933034259</v>
      </c>
      <c r="D16" s="97">
        <v>25579</v>
      </c>
      <c r="E16" s="98">
        <v>842.37168341217432</v>
      </c>
      <c r="F16" s="97">
        <v>0</v>
      </c>
      <c r="G16" s="98">
        <v>0</v>
      </c>
      <c r="H16" s="97">
        <v>71050</v>
      </c>
      <c r="I16" s="98">
        <v>890.30807938071803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  <c r="T16" s="390"/>
      <c r="U16" s="400"/>
      <c r="V16" s="391"/>
      <c r="W16" s="400"/>
      <c r="X16" s="391"/>
      <c r="Y16" s="400"/>
      <c r="Z16" s="391"/>
      <c r="AA16" s="400"/>
      <c r="AB16" s="391"/>
      <c r="AC16" s="400"/>
      <c r="AD16" s="391"/>
      <c r="AE16" s="400"/>
      <c r="AF16" s="391"/>
      <c r="AG16" s="400"/>
      <c r="AH16" s="391"/>
      <c r="AI16" s="400"/>
      <c r="AJ16" s="391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</row>
    <row r="17" spans="1:69" ht="14.25" customHeight="1">
      <c r="A17" s="100" t="s">
        <v>18</v>
      </c>
      <c r="B17" s="97">
        <v>71218</v>
      </c>
      <c r="C17" s="98">
        <v>927.49234463197547</v>
      </c>
      <c r="D17" s="97">
        <v>41090</v>
      </c>
      <c r="E17" s="98">
        <v>850.52612290094703</v>
      </c>
      <c r="F17" s="97">
        <v>0</v>
      </c>
      <c r="G17" s="98">
        <v>0</v>
      </c>
      <c r="H17" s="97">
        <v>112308</v>
      </c>
      <c r="I17" s="98">
        <v>899.33280077999734</v>
      </c>
      <c r="J17" s="97">
        <v>45</v>
      </c>
      <c r="K17" s="98">
        <v>2393.4311111111115</v>
      </c>
      <c r="L17" s="97">
        <v>10</v>
      </c>
      <c r="M17" s="98">
        <v>2166.183</v>
      </c>
      <c r="N17" s="97">
        <v>0</v>
      </c>
      <c r="O17" s="98">
        <v>0</v>
      </c>
      <c r="P17" s="97">
        <v>55</v>
      </c>
      <c r="Q17" s="98">
        <v>2352.1132727272734</v>
      </c>
      <c r="T17" s="390"/>
      <c r="U17" s="400"/>
      <c r="V17" s="391"/>
      <c r="W17" s="400"/>
      <c r="X17" s="391"/>
      <c r="Y17" s="400"/>
      <c r="Z17" s="391"/>
      <c r="AA17" s="400"/>
      <c r="AB17" s="391"/>
      <c r="AC17" s="400"/>
      <c r="AD17" s="391"/>
      <c r="AE17" s="400"/>
      <c r="AF17" s="391"/>
      <c r="AG17" s="400"/>
      <c r="AH17" s="391"/>
      <c r="AI17" s="400"/>
      <c r="AJ17" s="391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</row>
    <row r="18" spans="1:69" ht="14.25" customHeight="1">
      <c r="A18" s="100" t="s">
        <v>19</v>
      </c>
      <c r="B18" s="97">
        <v>105702</v>
      </c>
      <c r="C18" s="98">
        <v>942.73006991353077</v>
      </c>
      <c r="D18" s="97">
        <v>58912</v>
      </c>
      <c r="E18" s="98">
        <v>841.71642942015342</v>
      </c>
      <c r="F18" s="97">
        <v>0</v>
      </c>
      <c r="G18" s="98">
        <v>0</v>
      </c>
      <c r="H18" s="97">
        <v>164614</v>
      </c>
      <c r="I18" s="98">
        <v>906.57934404121215</v>
      </c>
      <c r="J18" s="97">
        <v>488</v>
      </c>
      <c r="K18" s="98">
        <v>2328.0905737704902</v>
      </c>
      <c r="L18" s="97">
        <v>138</v>
      </c>
      <c r="M18" s="98">
        <v>2125.3126086956527</v>
      </c>
      <c r="N18" s="97">
        <v>0</v>
      </c>
      <c r="O18" s="98">
        <v>0</v>
      </c>
      <c r="P18" s="97">
        <v>626</v>
      </c>
      <c r="Q18" s="98">
        <v>2283.3887220447273</v>
      </c>
      <c r="T18" s="390"/>
      <c r="U18" s="400"/>
      <c r="V18" s="391"/>
      <c r="W18" s="400"/>
      <c r="X18" s="391"/>
      <c r="Y18" s="400"/>
      <c r="Z18" s="391"/>
      <c r="AA18" s="400"/>
      <c r="AB18" s="391"/>
      <c r="AC18" s="400"/>
      <c r="AD18" s="391"/>
      <c r="AE18" s="400"/>
      <c r="AF18" s="391"/>
      <c r="AG18" s="400"/>
      <c r="AH18" s="391"/>
      <c r="AI18" s="400"/>
      <c r="AJ18" s="391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</row>
    <row r="19" spans="1:69" ht="14.25" customHeight="1">
      <c r="A19" s="100" t="s">
        <v>20</v>
      </c>
      <c r="B19" s="97">
        <v>151325</v>
      </c>
      <c r="C19" s="98">
        <v>1077.7779623988106</v>
      </c>
      <c r="D19" s="97">
        <v>85353</v>
      </c>
      <c r="E19" s="98">
        <v>914.33936252973012</v>
      </c>
      <c r="F19" s="97">
        <v>1</v>
      </c>
      <c r="G19" s="98">
        <v>524.75</v>
      </c>
      <c r="H19" s="97">
        <v>236679</v>
      </c>
      <c r="I19" s="98">
        <v>1018.8351417743023</v>
      </c>
      <c r="J19" s="97">
        <v>13685</v>
      </c>
      <c r="K19" s="98">
        <v>2354.2223346729984</v>
      </c>
      <c r="L19" s="97">
        <v>1134</v>
      </c>
      <c r="M19" s="98">
        <v>2171.2721340388011</v>
      </c>
      <c r="N19" s="97">
        <v>0</v>
      </c>
      <c r="O19" s="98">
        <v>0</v>
      </c>
      <c r="P19" s="97">
        <v>14819</v>
      </c>
      <c r="Q19" s="98">
        <v>2340.222366556447</v>
      </c>
      <c r="T19" s="390"/>
      <c r="U19" s="400"/>
      <c r="V19" s="391"/>
      <c r="W19" s="400"/>
      <c r="X19" s="391"/>
      <c r="Y19" s="400"/>
      <c r="Z19" s="391"/>
      <c r="AA19" s="400"/>
      <c r="AB19" s="391"/>
      <c r="AC19" s="400"/>
      <c r="AD19" s="391"/>
      <c r="AE19" s="400"/>
      <c r="AF19" s="391"/>
      <c r="AG19" s="400"/>
      <c r="AH19" s="391"/>
      <c r="AI19" s="400"/>
      <c r="AJ19" s="391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</row>
    <row r="20" spans="1:69" ht="14.25" customHeight="1">
      <c r="A20" s="100" t="s">
        <v>21</v>
      </c>
      <c r="B20" s="97">
        <v>194451</v>
      </c>
      <c r="C20" s="98">
        <v>1161.3759283315578</v>
      </c>
      <c r="D20" s="97">
        <v>115484</v>
      </c>
      <c r="E20" s="98">
        <v>969.40185618787018</v>
      </c>
      <c r="F20" s="97">
        <v>0</v>
      </c>
      <c r="G20" s="98">
        <v>0</v>
      </c>
      <c r="H20" s="97">
        <v>309935</v>
      </c>
      <c r="I20" s="98">
        <v>1089.8450145998345</v>
      </c>
      <c r="J20" s="97">
        <v>213922</v>
      </c>
      <c r="K20" s="98">
        <v>1669.4494454988239</v>
      </c>
      <c r="L20" s="97">
        <v>92234</v>
      </c>
      <c r="M20" s="98">
        <v>1466.796416939525</v>
      </c>
      <c r="N20" s="97">
        <v>0</v>
      </c>
      <c r="O20" s="98">
        <v>0</v>
      </c>
      <c r="P20" s="97">
        <v>306156</v>
      </c>
      <c r="Q20" s="98">
        <v>1608.3972386626413</v>
      </c>
      <c r="T20" s="390"/>
      <c r="U20" s="400"/>
      <c r="V20" s="391"/>
      <c r="W20" s="400"/>
      <c r="X20" s="391"/>
      <c r="Y20" s="400"/>
      <c r="Z20" s="391"/>
      <c r="AA20" s="400"/>
      <c r="AB20" s="391"/>
      <c r="AC20" s="400"/>
      <c r="AD20" s="391"/>
      <c r="AE20" s="400"/>
      <c r="AF20" s="391"/>
      <c r="AG20" s="400"/>
      <c r="AH20" s="391"/>
      <c r="AI20" s="400"/>
      <c r="AJ20" s="391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</row>
    <row r="21" spans="1:69" ht="14.25" customHeight="1">
      <c r="A21" s="100" t="s">
        <v>22</v>
      </c>
      <c r="B21" s="97">
        <v>295</v>
      </c>
      <c r="C21" s="98">
        <v>993.29674576271202</v>
      </c>
      <c r="D21" s="97">
        <v>164</v>
      </c>
      <c r="E21" s="98">
        <v>1003.5560365853657</v>
      </c>
      <c r="F21" s="97">
        <v>0</v>
      </c>
      <c r="G21" s="98">
        <v>0</v>
      </c>
      <c r="H21" s="97">
        <v>459</v>
      </c>
      <c r="I21" s="98">
        <v>996.96237472766882</v>
      </c>
      <c r="J21" s="97">
        <v>934300</v>
      </c>
      <c r="K21" s="98">
        <v>1451.9892018409557</v>
      </c>
      <c r="L21" s="97">
        <v>617835</v>
      </c>
      <c r="M21" s="98">
        <v>1140.8411670753492</v>
      </c>
      <c r="N21" s="97">
        <v>0</v>
      </c>
      <c r="O21" s="98">
        <v>0</v>
      </c>
      <c r="P21" s="97">
        <v>1552135</v>
      </c>
      <c r="Q21" s="98">
        <v>1328.1351903925904</v>
      </c>
      <c r="T21" s="390"/>
      <c r="U21" s="400"/>
      <c r="V21" s="391"/>
      <c r="W21" s="400"/>
      <c r="X21" s="391"/>
      <c r="Y21" s="400"/>
      <c r="Z21" s="391"/>
      <c r="AA21" s="400"/>
      <c r="AB21" s="391"/>
      <c r="AC21" s="400"/>
      <c r="AD21" s="391"/>
      <c r="AE21" s="400"/>
      <c r="AF21" s="391"/>
      <c r="AG21" s="400"/>
      <c r="AH21" s="391"/>
      <c r="AI21" s="400"/>
      <c r="AJ21" s="391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</row>
    <row r="22" spans="1:69" ht="14.25" customHeight="1">
      <c r="A22" s="100" t="s">
        <v>23</v>
      </c>
      <c r="B22" s="97">
        <v>12</v>
      </c>
      <c r="C22" s="98">
        <v>581.10666666666657</v>
      </c>
      <c r="D22" s="97">
        <v>40</v>
      </c>
      <c r="E22" s="98">
        <v>535.28174999999999</v>
      </c>
      <c r="F22" s="97">
        <v>0</v>
      </c>
      <c r="G22" s="98">
        <v>0</v>
      </c>
      <c r="H22" s="97">
        <v>52</v>
      </c>
      <c r="I22" s="98">
        <v>545.85673076923081</v>
      </c>
      <c r="J22" s="97">
        <v>883917</v>
      </c>
      <c r="K22" s="98">
        <v>1430.4713243551128</v>
      </c>
      <c r="L22" s="97">
        <v>554074</v>
      </c>
      <c r="M22" s="98">
        <v>949.17705387727847</v>
      </c>
      <c r="N22" s="97">
        <v>2</v>
      </c>
      <c r="O22" s="98">
        <v>1095.01</v>
      </c>
      <c r="P22" s="97">
        <v>1437993</v>
      </c>
      <c r="Q22" s="98">
        <v>1245.0230554529803</v>
      </c>
      <c r="T22" s="390"/>
      <c r="U22" s="400"/>
      <c r="V22" s="391"/>
      <c r="W22" s="400"/>
      <c r="X22" s="391"/>
      <c r="Y22" s="400"/>
      <c r="Z22" s="391"/>
      <c r="AA22" s="400"/>
      <c r="AB22" s="391"/>
      <c r="AC22" s="400"/>
      <c r="AD22" s="391"/>
      <c r="AE22" s="400"/>
      <c r="AF22" s="391"/>
      <c r="AG22" s="400"/>
      <c r="AH22" s="391"/>
      <c r="AI22" s="400"/>
      <c r="AJ22" s="391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</row>
    <row r="23" spans="1:69" ht="14.25" customHeight="1">
      <c r="A23" s="100" t="s">
        <v>24</v>
      </c>
      <c r="B23" s="97">
        <v>42</v>
      </c>
      <c r="C23" s="98">
        <v>401.38428571428585</v>
      </c>
      <c r="D23" s="97">
        <v>140</v>
      </c>
      <c r="E23" s="98">
        <v>415.98671428571402</v>
      </c>
      <c r="F23" s="97">
        <v>0</v>
      </c>
      <c r="G23" s="98">
        <v>0</v>
      </c>
      <c r="H23" s="97">
        <v>182</v>
      </c>
      <c r="I23" s="98">
        <v>412.61692307692289</v>
      </c>
      <c r="J23" s="97">
        <v>696533</v>
      </c>
      <c r="K23" s="98">
        <v>1317.9195043881662</v>
      </c>
      <c r="L23" s="97">
        <v>432662</v>
      </c>
      <c r="M23" s="98">
        <v>771.65283868238612</v>
      </c>
      <c r="N23" s="97">
        <v>4</v>
      </c>
      <c r="O23" s="98">
        <v>924.93000000000006</v>
      </c>
      <c r="P23" s="97">
        <v>1129199</v>
      </c>
      <c r="Q23" s="98">
        <v>1108.61149041046</v>
      </c>
      <c r="T23" s="390"/>
      <c r="U23" s="400"/>
      <c r="V23" s="391"/>
      <c r="W23" s="400"/>
      <c r="X23" s="391"/>
      <c r="Y23" s="400"/>
      <c r="Z23" s="391"/>
      <c r="AA23" s="400"/>
      <c r="AB23" s="391"/>
      <c r="AC23" s="400"/>
      <c r="AD23" s="391"/>
      <c r="AE23" s="400"/>
      <c r="AF23" s="391"/>
      <c r="AG23" s="400"/>
      <c r="AH23" s="391"/>
      <c r="AI23" s="400"/>
      <c r="AJ23" s="391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</row>
    <row r="24" spans="1:69" ht="14.25" customHeight="1">
      <c r="A24" s="100" t="s">
        <v>25</v>
      </c>
      <c r="B24" s="97">
        <v>47</v>
      </c>
      <c r="C24" s="98">
        <v>404.84787234042579</v>
      </c>
      <c r="D24" s="97">
        <v>247</v>
      </c>
      <c r="E24" s="98">
        <v>415.46955465587081</v>
      </c>
      <c r="F24" s="97">
        <v>0</v>
      </c>
      <c r="G24" s="98">
        <v>0</v>
      </c>
      <c r="H24" s="97">
        <v>294</v>
      </c>
      <c r="I24" s="98">
        <v>413.77153061224527</v>
      </c>
      <c r="J24" s="97">
        <v>479532</v>
      </c>
      <c r="K24" s="98">
        <v>1160.7767535847399</v>
      </c>
      <c r="L24" s="97">
        <v>308254</v>
      </c>
      <c r="M24" s="98">
        <v>663.59561270899803</v>
      </c>
      <c r="N24" s="97">
        <v>3</v>
      </c>
      <c r="O24" s="98">
        <v>813.93333333333339</v>
      </c>
      <c r="P24" s="97">
        <v>787789</v>
      </c>
      <c r="Q24" s="98">
        <v>966.23339752141374</v>
      </c>
      <c r="T24" s="390"/>
      <c r="U24" s="400"/>
      <c r="V24" s="391"/>
      <c r="W24" s="400"/>
      <c r="X24" s="391"/>
      <c r="Y24" s="400"/>
      <c r="Z24" s="391"/>
      <c r="AA24" s="400"/>
      <c r="AB24" s="391"/>
      <c r="AC24" s="400"/>
      <c r="AD24" s="391"/>
      <c r="AE24" s="400"/>
      <c r="AF24" s="391"/>
      <c r="AG24" s="400"/>
      <c r="AH24" s="391"/>
      <c r="AI24" s="400"/>
      <c r="AJ24" s="391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</row>
    <row r="25" spans="1:69" ht="14.25" customHeight="1">
      <c r="A25" s="100" t="s">
        <v>26</v>
      </c>
      <c r="B25" s="97">
        <v>169</v>
      </c>
      <c r="C25" s="98">
        <v>419.06550295857926</v>
      </c>
      <c r="D25" s="97">
        <v>5191</v>
      </c>
      <c r="E25" s="98">
        <v>411.26463494509733</v>
      </c>
      <c r="F25" s="97">
        <v>0</v>
      </c>
      <c r="G25" s="98">
        <v>0</v>
      </c>
      <c r="H25" s="97">
        <v>5360</v>
      </c>
      <c r="I25" s="98">
        <v>411.51059514925373</v>
      </c>
      <c r="J25" s="97">
        <v>501932</v>
      </c>
      <c r="K25" s="98">
        <v>1059.8150483730706</v>
      </c>
      <c r="L25" s="97">
        <v>394988</v>
      </c>
      <c r="M25" s="98">
        <v>615.73169473503083</v>
      </c>
      <c r="N25" s="97">
        <v>27</v>
      </c>
      <c r="O25" s="98">
        <v>668.34444444444443</v>
      </c>
      <c r="P25" s="97">
        <v>896947</v>
      </c>
      <c r="Q25" s="98">
        <v>864.24255034020109</v>
      </c>
      <c r="T25" s="390"/>
      <c r="U25" s="400"/>
      <c r="V25" s="391"/>
      <c r="W25" s="400"/>
      <c r="X25" s="391"/>
      <c r="Y25" s="400"/>
      <c r="Z25" s="391"/>
      <c r="AA25" s="400"/>
      <c r="AB25" s="391"/>
      <c r="AC25" s="400"/>
      <c r="AD25" s="391"/>
      <c r="AE25" s="400"/>
      <c r="AF25" s="391"/>
      <c r="AG25" s="400"/>
      <c r="AH25" s="391"/>
      <c r="AI25" s="400"/>
      <c r="AJ25" s="391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</row>
    <row r="26" spans="1:69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59</v>
      </c>
      <c r="K26" s="98">
        <v>1677.6471186440674</v>
      </c>
      <c r="L26" s="97">
        <v>14</v>
      </c>
      <c r="M26" s="98">
        <v>861.5835714285713</v>
      </c>
      <c r="N26" s="97">
        <v>0</v>
      </c>
      <c r="O26" s="98">
        <v>0</v>
      </c>
      <c r="P26" s="97">
        <v>73</v>
      </c>
      <c r="Q26" s="98">
        <v>1521.1417808219176</v>
      </c>
      <c r="T26" s="390"/>
      <c r="U26" s="400"/>
      <c r="V26" s="391"/>
      <c r="W26" s="400"/>
      <c r="X26" s="391"/>
      <c r="Y26" s="400"/>
      <c r="Z26" s="391"/>
      <c r="AA26" s="400"/>
      <c r="AB26" s="391"/>
      <c r="AC26" s="400"/>
      <c r="AD26" s="391"/>
      <c r="AE26" s="400"/>
      <c r="AF26" s="391"/>
      <c r="AG26" s="400"/>
      <c r="AH26" s="391"/>
      <c r="AI26" s="400"/>
      <c r="AJ26" s="391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0"/>
      <c r="BP26" s="390"/>
      <c r="BQ26" s="390"/>
    </row>
    <row r="27" spans="1:69" ht="14.25" customHeight="1">
      <c r="A27" s="101" t="s">
        <v>6</v>
      </c>
      <c r="B27" s="102">
        <v>600366</v>
      </c>
      <c r="C27" s="103">
        <v>1038.3788460872199</v>
      </c>
      <c r="D27" s="102">
        <v>348550</v>
      </c>
      <c r="E27" s="103">
        <v>893.48178588437827</v>
      </c>
      <c r="F27" s="102">
        <v>1</v>
      </c>
      <c r="G27" s="103">
        <v>524.75</v>
      </c>
      <c r="H27" s="102">
        <v>948917</v>
      </c>
      <c r="I27" s="103">
        <v>985.15566222335553</v>
      </c>
      <c r="J27" s="102">
        <v>3724413</v>
      </c>
      <c r="K27" s="103">
        <v>1347.3969817015447</v>
      </c>
      <c r="L27" s="102">
        <v>2401343</v>
      </c>
      <c r="M27" s="103">
        <v>895.52852841097513</v>
      </c>
      <c r="N27" s="102">
        <v>36</v>
      </c>
      <c r="O27" s="103">
        <v>732.69</v>
      </c>
      <c r="P27" s="102">
        <v>6125792</v>
      </c>
      <c r="Q27" s="103">
        <v>1170.2585354922257</v>
      </c>
      <c r="T27" s="390"/>
      <c r="U27" s="388"/>
      <c r="V27" s="387"/>
      <c r="W27" s="388"/>
      <c r="X27" s="387"/>
      <c r="Y27" s="388"/>
      <c r="Z27" s="387"/>
      <c r="AA27" s="388"/>
      <c r="AB27" s="387"/>
      <c r="AC27" s="388"/>
      <c r="AD27" s="387"/>
      <c r="AE27" s="388"/>
      <c r="AF27" s="387"/>
      <c r="AG27" s="388"/>
      <c r="AH27" s="387"/>
      <c r="AI27" s="388"/>
      <c r="AJ27" s="387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</row>
    <row r="28" spans="1:69" ht="14.25" customHeight="1" thickBot="1">
      <c r="A28" s="114" t="s">
        <v>27</v>
      </c>
      <c r="B28" s="104">
        <v>54.402002801657005</v>
      </c>
      <c r="C28" s="104" t="s">
        <v>202</v>
      </c>
      <c r="D28" s="104">
        <v>55.193794846635626</v>
      </c>
      <c r="E28" s="104" t="s">
        <v>202</v>
      </c>
      <c r="F28" s="104">
        <v>59</v>
      </c>
      <c r="G28" s="104" t="s">
        <v>202</v>
      </c>
      <c r="H28" s="104">
        <v>54.692845151642572</v>
      </c>
      <c r="I28" s="104" t="s">
        <v>202</v>
      </c>
      <c r="J28" s="104">
        <v>74.575786297435741</v>
      </c>
      <c r="K28" s="104" t="s">
        <v>202</v>
      </c>
      <c r="L28" s="104">
        <v>75.356478849836904</v>
      </c>
      <c r="M28" s="104" t="s">
        <v>202</v>
      </c>
      <c r="N28" s="104">
        <v>85.638888888888886</v>
      </c>
      <c r="O28" s="104" t="s">
        <v>202</v>
      </c>
      <c r="P28" s="104">
        <v>74.881888803583706</v>
      </c>
      <c r="Q28" s="104" t="s">
        <v>202</v>
      </c>
      <c r="T28" s="39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</row>
    <row r="29" spans="1:69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</row>
    <row r="30" spans="1:69" ht="14.25" customHeight="1" thickTop="1">
      <c r="A30" s="453" t="s">
        <v>0</v>
      </c>
      <c r="B30" s="456" t="s">
        <v>30</v>
      </c>
      <c r="C30" s="457"/>
      <c r="D30" s="457"/>
      <c r="E30" s="457"/>
      <c r="F30" s="457"/>
      <c r="G30" s="457"/>
      <c r="H30" s="457"/>
      <c r="I30" s="458"/>
      <c r="J30" s="456" t="s">
        <v>31</v>
      </c>
      <c r="K30" s="457"/>
      <c r="L30" s="457"/>
      <c r="M30" s="457"/>
      <c r="N30" s="457"/>
      <c r="O30" s="457"/>
      <c r="P30" s="457"/>
      <c r="Q30" s="458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</row>
    <row r="31" spans="1:69" ht="14.25" customHeight="1">
      <c r="A31" s="454"/>
      <c r="B31" s="459" t="s">
        <v>3</v>
      </c>
      <c r="C31" s="460"/>
      <c r="D31" s="461" t="s">
        <v>4</v>
      </c>
      <c r="E31" s="462"/>
      <c r="F31" s="459" t="s">
        <v>5</v>
      </c>
      <c r="G31" s="460"/>
      <c r="H31" s="459" t="s">
        <v>6</v>
      </c>
      <c r="I31" s="460"/>
      <c r="J31" s="459" t="s">
        <v>3</v>
      </c>
      <c r="K31" s="460"/>
      <c r="L31" s="461" t="s">
        <v>4</v>
      </c>
      <c r="M31" s="462"/>
      <c r="N31" s="459" t="s">
        <v>5</v>
      </c>
      <c r="O31" s="460"/>
      <c r="P31" s="459" t="s">
        <v>6</v>
      </c>
      <c r="Q31" s="46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</row>
    <row r="32" spans="1:69" ht="14.25" customHeight="1">
      <c r="A32" s="455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0"/>
      <c r="BP32" s="390"/>
      <c r="BQ32" s="390"/>
    </row>
    <row r="33" spans="1:69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1285</v>
      </c>
      <c r="K33" s="98">
        <v>300.95096498054517</v>
      </c>
      <c r="L33" s="97">
        <v>1227</v>
      </c>
      <c r="M33" s="98">
        <v>302.24989405052992</v>
      </c>
      <c r="N33" s="97">
        <v>0</v>
      </c>
      <c r="O33" s="98">
        <v>0</v>
      </c>
      <c r="P33" s="97">
        <v>2512</v>
      </c>
      <c r="Q33" s="98">
        <v>301.58543391719775</v>
      </c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</row>
    <row r="34" spans="1:69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5992</v>
      </c>
      <c r="K34" s="98">
        <v>304.19449933244249</v>
      </c>
      <c r="L34" s="97">
        <v>5807</v>
      </c>
      <c r="M34" s="98">
        <v>302.56540382297112</v>
      </c>
      <c r="N34" s="97">
        <v>0</v>
      </c>
      <c r="O34" s="98">
        <v>0</v>
      </c>
      <c r="P34" s="97">
        <v>11799</v>
      </c>
      <c r="Q34" s="98">
        <v>303.39272311212716</v>
      </c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</row>
    <row r="35" spans="1:69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16140</v>
      </c>
      <c r="K35" s="98">
        <v>308.04119144981405</v>
      </c>
      <c r="L35" s="97">
        <v>15276</v>
      </c>
      <c r="M35" s="98">
        <v>304.37103953914584</v>
      </c>
      <c r="N35" s="97">
        <v>0</v>
      </c>
      <c r="O35" s="98">
        <v>0</v>
      </c>
      <c r="P35" s="97">
        <v>31416</v>
      </c>
      <c r="Q35" s="98">
        <v>306.25658358798034</v>
      </c>
      <c r="T35" s="390"/>
      <c r="U35" s="400"/>
      <c r="V35" s="391"/>
      <c r="W35" s="400"/>
      <c r="X35" s="391"/>
      <c r="Y35" s="400"/>
      <c r="Z35" s="391"/>
      <c r="AA35" s="400"/>
      <c r="AB35" s="391"/>
      <c r="AC35" s="400"/>
      <c r="AD35" s="391"/>
      <c r="AE35" s="400"/>
      <c r="AF35" s="391"/>
      <c r="AG35" s="400"/>
      <c r="AH35" s="391"/>
      <c r="AI35" s="400"/>
      <c r="AJ35" s="391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0"/>
      <c r="BD35" s="390"/>
      <c r="BE35" s="390"/>
      <c r="BF35" s="390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0"/>
    </row>
    <row r="36" spans="1:69" ht="14.25" customHeight="1">
      <c r="A36" s="100" t="s">
        <v>12</v>
      </c>
      <c r="B36" s="97">
        <v>0</v>
      </c>
      <c r="C36" s="98">
        <v>0</v>
      </c>
      <c r="D36" s="97">
        <v>1</v>
      </c>
      <c r="E36" s="98">
        <v>742.32</v>
      </c>
      <c r="F36" s="97">
        <v>0</v>
      </c>
      <c r="G36" s="98">
        <v>0</v>
      </c>
      <c r="H36" s="97">
        <v>1</v>
      </c>
      <c r="I36" s="98">
        <v>742.32</v>
      </c>
      <c r="J36" s="97">
        <v>29814</v>
      </c>
      <c r="K36" s="98">
        <v>307.41415039914256</v>
      </c>
      <c r="L36" s="97">
        <v>28851</v>
      </c>
      <c r="M36" s="98">
        <v>308.02034487539544</v>
      </c>
      <c r="N36" s="97">
        <v>0</v>
      </c>
      <c r="O36" s="98">
        <v>0</v>
      </c>
      <c r="P36" s="97">
        <v>58665</v>
      </c>
      <c r="Q36" s="98">
        <v>307.71227222364394</v>
      </c>
      <c r="T36" s="390"/>
      <c r="U36" s="400"/>
      <c r="V36" s="391"/>
      <c r="W36" s="400"/>
      <c r="X36" s="391"/>
      <c r="Y36" s="400"/>
      <c r="Z36" s="391"/>
      <c r="AA36" s="400"/>
      <c r="AB36" s="391"/>
      <c r="AC36" s="400"/>
      <c r="AD36" s="391"/>
      <c r="AE36" s="400"/>
      <c r="AF36" s="391"/>
      <c r="AG36" s="400"/>
      <c r="AH36" s="391"/>
      <c r="AI36" s="400"/>
      <c r="AJ36" s="391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</row>
    <row r="37" spans="1:69" ht="14.25" customHeight="1">
      <c r="A37" s="100" t="s">
        <v>13</v>
      </c>
      <c r="B37" s="97">
        <v>0</v>
      </c>
      <c r="C37" s="98">
        <v>0</v>
      </c>
      <c r="D37" s="97">
        <v>22</v>
      </c>
      <c r="E37" s="98">
        <v>728.02</v>
      </c>
      <c r="F37" s="97">
        <v>0</v>
      </c>
      <c r="G37" s="98">
        <v>0</v>
      </c>
      <c r="H37" s="97">
        <v>22</v>
      </c>
      <c r="I37" s="98">
        <v>728.02</v>
      </c>
      <c r="J37" s="97">
        <v>44815</v>
      </c>
      <c r="K37" s="98">
        <v>313.82777819926469</v>
      </c>
      <c r="L37" s="97">
        <v>43077</v>
      </c>
      <c r="M37" s="98">
        <v>313.04830721731014</v>
      </c>
      <c r="N37" s="97">
        <v>2</v>
      </c>
      <c r="O37" s="98">
        <v>411.935</v>
      </c>
      <c r="P37" s="97">
        <v>87894</v>
      </c>
      <c r="Q37" s="98">
        <v>313.4479905340537</v>
      </c>
      <c r="T37" s="390"/>
      <c r="U37" s="400"/>
      <c r="V37" s="391"/>
      <c r="W37" s="400"/>
      <c r="X37" s="391"/>
      <c r="Y37" s="400"/>
      <c r="Z37" s="391"/>
      <c r="AA37" s="400"/>
      <c r="AB37" s="391"/>
      <c r="AC37" s="400"/>
      <c r="AD37" s="391"/>
      <c r="AE37" s="400"/>
      <c r="AF37" s="391"/>
      <c r="AG37" s="400"/>
      <c r="AH37" s="391"/>
      <c r="AI37" s="400"/>
      <c r="AJ37" s="391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</row>
    <row r="38" spans="1:69" ht="14.25" customHeight="1">
      <c r="A38" s="100" t="s">
        <v>14</v>
      </c>
      <c r="B38" s="97">
        <v>18</v>
      </c>
      <c r="C38" s="98">
        <v>695.45555555555563</v>
      </c>
      <c r="D38" s="97">
        <v>197</v>
      </c>
      <c r="E38" s="98">
        <v>716.34654822335074</v>
      </c>
      <c r="F38" s="97">
        <v>0</v>
      </c>
      <c r="G38" s="98">
        <v>0</v>
      </c>
      <c r="H38" s="97">
        <v>215</v>
      </c>
      <c r="I38" s="98">
        <v>714.59753488372144</v>
      </c>
      <c r="J38" s="97">
        <v>1811</v>
      </c>
      <c r="K38" s="98">
        <v>340.80568194367834</v>
      </c>
      <c r="L38" s="97">
        <v>1362</v>
      </c>
      <c r="M38" s="98">
        <v>355.54833333333391</v>
      </c>
      <c r="N38" s="97">
        <v>0</v>
      </c>
      <c r="O38" s="98">
        <v>0</v>
      </c>
      <c r="P38" s="97">
        <v>3173</v>
      </c>
      <c r="Q38" s="98">
        <v>347.13391742830203</v>
      </c>
      <c r="T38" s="390"/>
      <c r="U38" s="400"/>
      <c r="V38" s="391"/>
      <c r="W38" s="400"/>
      <c r="X38" s="391"/>
      <c r="Y38" s="400"/>
      <c r="Z38" s="391"/>
      <c r="AA38" s="400"/>
      <c r="AB38" s="391"/>
      <c r="AC38" s="400"/>
      <c r="AD38" s="391"/>
      <c r="AE38" s="400"/>
      <c r="AF38" s="391"/>
      <c r="AG38" s="400"/>
      <c r="AH38" s="391"/>
      <c r="AI38" s="400"/>
      <c r="AJ38" s="391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</row>
    <row r="39" spans="1:69" ht="14.25" customHeight="1">
      <c r="A39" s="100" t="s">
        <v>15</v>
      </c>
      <c r="B39" s="97">
        <v>134</v>
      </c>
      <c r="C39" s="98">
        <v>680.94582089552216</v>
      </c>
      <c r="D39" s="97">
        <v>1141</v>
      </c>
      <c r="E39" s="98">
        <v>775.0720157756358</v>
      </c>
      <c r="F39" s="97">
        <v>0</v>
      </c>
      <c r="G39" s="98">
        <v>0</v>
      </c>
      <c r="H39" s="97">
        <v>1275</v>
      </c>
      <c r="I39" s="98">
        <v>765.17953725490236</v>
      </c>
      <c r="J39" s="97">
        <v>2229</v>
      </c>
      <c r="K39" s="98">
        <v>361.14492597577492</v>
      </c>
      <c r="L39" s="97">
        <v>1467</v>
      </c>
      <c r="M39" s="98">
        <v>358.62559645535191</v>
      </c>
      <c r="N39" s="97">
        <v>0</v>
      </c>
      <c r="O39" s="98">
        <v>0</v>
      </c>
      <c r="P39" s="97">
        <v>3696</v>
      </c>
      <c r="Q39" s="98">
        <v>360.14496482684081</v>
      </c>
      <c r="T39" s="390"/>
      <c r="U39" s="400"/>
      <c r="V39" s="391"/>
      <c r="W39" s="400"/>
      <c r="X39" s="391"/>
      <c r="Y39" s="400"/>
      <c r="Z39" s="391"/>
      <c r="AA39" s="400"/>
      <c r="AB39" s="391"/>
      <c r="AC39" s="400"/>
      <c r="AD39" s="391"/>
      <c r="AE39" s="400"/>
      <c r="AF39" s="391"/>
      <c r="AG39" s="400"/>
      <c r="AH39" s="391"/>
      <c r="AI39" s="400"/>
      <c r="AJ39" s="391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</row>
    <row r="40" spans="1:69" ht="14.25" customHeight="1">
      <c r="A40" s="100" t="s">
        <v>16</v>
      </c>
      <c r="B40" s="97">
        <v>674</v>
      </c>
      <c r="C40" s="98">
        <v>674.78019287833854</v>
      </c>
      <c r="D40" s="97">
        <v>3846</v>
      </c>
      <c r="E40" s="98">
        <v>797.23145085803526</v>
      </c>
      <c r="F40" s="97">
        <v>0</v>
      </c>
      <c r="G40" s="98">
        <v>0</v>
      </c>
      <c r="H40" s="97">
        <v>4520</v>
      </c>
      <c r="I40" s="98">
        <v>778.97212610619545</v>
      </c>
      <c r="J40" s="97">
        <v>3803</v>
      </c>
      <c r="K40" s="98">
        <v>388.53826715750586</v>
      </c>
      <c r="L40" s="97">
        <v>2483</v>
      </c>
      <c r="M40" s="98">
        <v>395.2489287152647</v>
      </c>
      <c r="N40" s="97">
        <v>0</v>
      </c>
      <c r="O40" s="98">
        <v>0</v>
      </c>
      <c r="P40" s="97">
        <v>6286</v>
      </c>
      <c r="Q40" s="98">
        <v>391.18901049952223</v>
      </c>
      <c r="T40" s="390"/>
      <c r="U40" s="400"/>
      <c r="V40" s="391"/>
      <c r="W40" s="400"/>
      <c r="X40" s="391"/>
      <c r="Y40" s="400"/>
      <c r="Z40" s="391"/>
      <c r="AA40" s="400"/>
      <c r="AB40" s="391"/>
      <c r="AC40" s="400"/>
      <c r="AD40" s="391"/>
      <c r="AE40" s="400"/>
      <c r="AF40" s="391"/>
      <c r="AG40" s="400"/>
      <c r="AH40" s="391"/>
      <c r="AI40" s="400"/>
      <c r="AJ40" s="391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</row>
    <row r="41" spans="1:69" ht="14.25" customHeight="1">
      <c r="A41" s="100" t="s">
        <v>17</v>
      </c>
      <c r="B41" s="97">
        <v>2122</v>
      </c>
      <c r="C41" s="98">
        <v>701.69194627709737</v>
      </c>
      <c r="D41" s="97">
        <v>10482</v>
      </c>
      <c r="E41" s="98">
        <v>807.06729059339727</v>
      </c>
      <c r="F41" s="97">
        <v>0</v>
      </c>
      <c r="G41" s="98">
        <v>0</v>
      </c>
      <c r="H41" s="97">
        <v>12604</v>
      </c>
      <c r="I41" s="98">
        <v>789.32637654712721</v>
      </c>
      <c r="J41" s="97">
        <v>6722</v>
      </c>
      <c r="K41" s="98">
        <v>426.59689229395963</v>
      </c>
      <c r="L41" s="97">
        <v>4761</v>
      </c>
      <c r="M41" s="98">
        <v>422.78850241545803</v>
      </c>
      <c r="N41" s="97">
        <v>0</v>
      </c>
      <c r="O41" s="98">
        <v>0</v>
      </c>
      <c r="P41" s="97">
        <v>11483</v>
      </c>
      <c r="Q41" s="98">
        <v>425.0178846991198</v>
      </c>
      <c r="T41" s="390"/>
      <c r="U41" s="400"/>
      <c r="V41" s="391"/>
      <c r="W41" s="400"/>
      <c r="X41" s="391"/>
      <c r="Y41" s="400"/>
      <c r="Z41" s="391"/>
      <c r="AA41" s="400"/>
      <c r="AB41" s="391"/>
      <c r="AC41" s="400"/>
      <c r="AD41" s="391"/>
      <c r="AE41" s="400"/>
      <c r="AF41" s="391"/>
      <c r="AG41" s="400"/>
      <c r="AH41" s="391"/>
      <c r="AI41" s="400"/>
      <c r="AJ41" s="391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0"/>
      <c r="BB41" s="390"/>
      <c r="BC41" s="390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</row>
    <row r="42" spans="1:69" ht="14.25" customHeight="1">
      <c r="A42" s="100" t="s">
        <v>18</v>
      </c>
      <c r="B42" s="97">
        <v>4571</v>
      </c>
      <c r="C42" s="98">
        <v>689.12083570334721</v>
      </c>
      <c r="D42" s="97">
        <v>22506</v>
      </c>
      <c r="E42" s="98">
        <v>787.38196836399175</v>
      </c>
      <c r="F42" s="97">
        <v>0</v>
      </c>
      <c r="G42" s="98">
        <v>0</v>
      </c>
      <c r="H42" s="97">
        <v>27077</v>
      </c>
      <c r="I42" s="98">
        <v>770.79402888059974</v>
      </c>
      <c r="J42" s="97">
        <v>10539</v>
      </c>
      <c r="K42" s="98">
        <v>476.00527184742435</v>
      </c>
      <c r="L42" s="97">
        <v>7285</v>
      </c>
      <c r="M42" s="98">
        <v>483.16636376115184</v>
      </c>
      <c r="N42" s="97">
        <v>0</v>
      </c>
      <c r="O42" s="98">
        <v>0</v>
      </c>
      <c r="P42" s="97">
        <v>17824</v>
      </c>
      <c r="Q42" s="98">
        <v>478.93214317773766</v>
      </c>
      <c r="T42" s="390"/>
      <c r="U42" s="400"/>
      <c r="V42" s="391"/>
      <c r="W42" s="400"/>
      <c r="X42" s="391"/>
      <c r="Y42" s="400"/>
      <c r="Z42" s="391"/>
      <c r="AA42" s="400"/>
      <c r="AB42" s="391"/>
      <c r="AC42" s="400"/>
      <c r="AD42" s="391"/>
      <c r="AE42" s="400"/>
      <c r="AF42" s="391"/>
      <c r="AG42" s="400"/>
      <c r="AH42" s="391"/>
      <c r="AI42" s="400"/>
      <c r="AJ42" s="391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</row>
    <row r="43" spans="1:69" ht="14.25" customHeight="1">
      <c r="A43" s="100" t="s">
        <v>19</v>
      </c>
      <c r="B43" s="97">
        <v>8442</v>
      </c>
      <c r="C43" s="98">
        <v>663.42251717602448</v>
      </c>
      <c r="D43" s="97">
        <v>46733</v>
      </c>
      <c r="E43" s="98">
        <v>758.49653542464489</v>
      </c>
      <c r="F43" s="97">
        <v>0</v>
      </c>
      <c r="G43" s="98">
        <v>0</v>
      </c>
      <c r="H43" s="97">
        <v>55175</v>
      </c>
      <c r="I43" s="98">
        <v>743.94982292704901</v>
      </c>
      <c r="J43" s="97">
        <v>13563</v>
      </c>
      <c r="K43" s="98">
        <v>533.71764506377724</v>
      </c>
      <c r="L43" s="97">
        <v>9517</v>
      </c>
      <c r="M43" s="98">
        <v>541.65789009141645</v>
      </c>
      <c r="N43" s="97">
        <v>1</v>
      </c>
      <c r="O43" s="98">
        <v>388.92</v>
      </c>
      <c r="P43" s="97">
        <v>23081</v>
      </c>
      <c r="Q43" s="98">
        <v>536.98537671678093</v>
      </c>
      <c r="T43" s="390"/>
      <c r="U43" s="400"/>
      <c r="V43" s="391"/>
      <c r="W43" s="400"/>
      <c r="X43" s="391"/>
      <c r="Y43" s="400"/>
      <c r="Z43" s="391"/>
      <c r="AA43" s="400"/>
      <c r="AB43" s="391"/>
      <c r="AC43" s="400"/>
      <c r="AD43" s="391"/>
      <c r="AE43" s="400"/>
      <c r="AF43" s="391"/>
      <c r="AG43" s="400"/>
      <c r="AH43" s="391"/>
      <c r="AI43" s="400"/>
      <c r="AJ43" s="391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0"/>
      <c r="BB43" s="390"/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0"/>
      <c r="BQ43" s="390"/>
    </row>
    <row r="44" spans="1:69" ht="14.25" customHeight="1">
      <c r="A44" s="100" t="s">
        <v>20</v>
      </c>
      <c r="B44" s="97">
        <v>13876</v>
      </c>
      <c r="C44" s="98">
        <v>643.95246036321782</v>
      </c>
      <c r="D44" s="97">
        <v>82058</v>
      </c>
      <c r="E44" s="98">
        <v>754.41929488897938</v>
      </c>
      <c r="F44" s="97">
        <v>0</v>
      </c>
      <c r="G44" s="98">
        <v>0</v>
      </c>
      <c r="H44" s="97">
        <v>95934</v>
      </c>
      <c r="I44" s="98">
        <v>738.44124960910506</v>
      </c>
      <c r="J44" s="97">
        <v>14225</v>
      </c>
      <c r="K44" s="98">
        <v>583.67179613356927</v>
      </c>
      <c r="L44" s="97">
        <v>10410</v>
      </c>
      <c r="M44" s="98">
        <v>589.31204226705268</v>
      </c>
      <c r="N44" s="97">
        <v>0</v>
      </c>
      <c r="O44" s="98">
        <v>0</v>
      </c>
      <c r="P44" s="97">
        <v>24635</v>
      </c>
      <c r="Q44" s="98">
        <v>586.05519220621238</v>
      </c>
      <c r="T44" s="390"/>
      <c r="U44" s="400"/>
      <c r="V44" s="391"/>
      <c r="W44" s="400"/>
      <c r="X44" s="391"/>
      <c r="Y44" s="400"/>
      <c r="Z44" s="391"/>
      <c r="AA44" s="400"/>
      <c r="AB44" s="391"/>
      <c r="AC44" s="400"/>
      <c r="AD44" s="391"/>
      <c r="AE44" s="400"/>
      <c r="AF44" s="391"/>
      <c r="AG44" s="400"/>
      <c r="AH44" s="391"/>
      <c r="AI44" s="400"/>
      <c r="AJ44" s="391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0"/>
      <c r="BQ44" s="390"/>
    </row>
    <row r="45" spans="1:69" ht="14.25" customHeight="1">
      <c r="A45" s="100" t="s">
        <v>21</v>
      </c>
      <c r="B45" s="97">
        <v>19883</v>
      </c>
      <c r="C45" s="98">
        <v>638.98245134034084</v>
      </c>
      <c r="D45" s="97">
        <v>128462</v>
      </c>
      <c r="E45" s="98">
        <v>783.90972832433147</v>
      </c>
      <c r="F45" s="97">
        <v>1</v>
      </c>
      <c r="G45" s="98">
        <v>784.5</v>
      </c>
      <c r="H45" s="97">
        <v>148346</v>
      </c>
      <c r="I45" s="98">
        <v>764.48494802691187</v>
      </c>
      <c r="J45" s="97">
        <v>11284</v>
      </c>
      <c r="K45" s="98">
        <v>614.65207373271971</v>
      </c>
      <c r="L45" s="97">
        <v>9209</v>
      </c>
      <c r="M45" s="98">
        <v>619.68681941579086</v>
      </c>
      <c r="N45" s="97">
        <v>0</v>
      </c>
      <c r="O45" s="98">
        <v>0</v>
      </c>
      <c r="P45" s="97">
        <v>20493</v>
      </c>
      <c r="Q45" s="98">
        <v>616.9145522861478</v>
      </c>
      <c r="T45" s="390"/>
      <c r="U45" s="400"/>
      <c r="V45" s="391"/>
      <c r="W45" s="400"/>
      <c r="X45" s="391"/>
      <c r="Y45" s="400"/>
      <c r="Z45" s="391"/>
      <c r="AA45" s="400"/>
      <c r="AB45" s="391"/>
      <c r="AC45" s="400"/>
      <c r="AD45" s="391"/>
      <c r="AE45" s="400"/>
      <c r="AF45" s="391"/>
      <c r="AG45" s="400"/>
      <c r="AH45" s="391"/>
      <c r="AI45" s="400"/>
      <c r="AJ45" s="391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390"/>
      <c r="BO45" s="390"/>
      <c r="BP45" s="390"/>
      <c r="BQ45" s="390"/>
    </row>
    <row r="46" spans="1:69" ht="14.25" customHeight="1">
      <c r="A46" s="100" t="s">
        <v>22</v>
      </c>
      <c r="B46" s="97">
        <v>22394</v>
      </c>
      <c r="C46" s="98">
        <v>583.74035187996844</v>
      </c>
      <c r="D46" s="97">
        <v>178050</v>
      </c>
      <c r="E46" s="98">
        <v>794.03632518955465</v>
      </c>
      <c r="F46" s="97">
        <v>0</v>
      </c>
      <c r="G46" s="98">
        <v>0</v>
      </c>
      <c r="H46" s="97">
        <v>200444</v>
      </c>
      <c r="I46" s="98">
        <v>770.54164325198167</v>
      </c>
      <c r="J46" s="97">
        <v>7568</v>
      </c>
      <c r="K46" s="98">
        <v>626.2412711416506</v>
      </c>
      <c r="L46" s="97">
        <v>7016</v>
      </c>
      <c r="M46" s="98">
        <v>637.84279503991058</v>
      </c>
      <c r="N46" s="97">
        <v>0</v>
      </c>
      <c r="O46" s="98">
        <v>0</v>
      </c>
      <c r="P46" s="97">
        <v>14584</v>
      </c>
      <c r="Q46" s="98">
        <v>631.82247600109872</v>
      </c>
      <c r="T46" s="390"/>
      <c r="U46" s="400"/>
      <c r="V46" s="391"/>
      <c r="W46" s="400"/>
      <c r="X46" s="391"/>
      <c r="Y46" s="400"/>
      <c r="Z46" s="391"/>
      <c r="AA46" s="400"/>
      <c r="AB46" s="391"/>
      <c r="AC46" s="400"/>
      <c r="AD46" s="391"/>
      <c r="AE46" s="400"/>
      <c r="AF46" s="391"/>
      <c r="AG46" s="400"/>
      <c r="AH46" s="391"/>
      <c r="AI46" s="400"/>
      <c r="AJ46" s="391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90"/>
      <c r="BK46" s="390"/>
      <c r="BL46" s="390"/>
      <c r="BM46" s="390"/>
      <c r="BN46" s="390"/>
      <c r="BO46" s="390"/>
      <c r="BP46" s="390"/>
      <c r="BQ46" s="390"/>
    </row>
    <row r="47" spans="1:69" ht="14.25" customHeight="1">
      <c r="A47" s="100" t="s">
        <v>23</v>
      </c>
      <c r="B47" s="97">
        <v>24010</v>
      </c>
      <c r="C47" s="98">
        <v>518.45137817575937</v>
      </c>
      <c r="D47" s="97">
        <v>257156</v>
      </c>
      <c r="E47" s="98">
        <v>795.7546859882699</v>
      </c>
      <c r="F47" s="97">
        <v>1</v>
      </c>
      <c r="G47" s="98">
        <v>683.5</v>
      </c>
      <c r="H47" s="97">
        <v>281167</v>
      </c>
      <c r="I47" s="98">
        <v>772.07422321965055</v>
      </c>
      <c r="J47" s="97">
        <v>4532</v>
      </c>
      <c r="K47" s="98">
        <v>612.14963812886128</v>
      </c>
      <c r="L47" s="97">
        <v>5380</v>
      </c>
      <c r="M47" s="98">
        <v>619.20680483271451</v>
      </c>
      <c r="N47" s="97">
        <v>1</v>
      </c>
      <c r="O47" s="98">
        <v>741.02</v>
      </c>
      <c r="P47" s="97">
        <v>9913</v>
      </c>
      <c r="Q47" s="98">
        <v>615.99271562594606</v>
      </c>
      <c r="T47" s="390"/>
      <c r="U47" s="400"/>
      <c r="V47" s="391"/>
      <c r="W47" s="400"/>
      <c r="X47" s="391"/>
      <c r="Y47" s="400"/>
      <c r="Z47" s="391"/>
      <c r="AA47" s="400"/>
      <c r="AB47" s="391"/>
      <c r="AC47" s="400"/>
      <c r="AD47" s="391"/>
      <c r="AE47" s="400"/>
      <c r="AF47" s="391"/>
      <c r="AG47" s="400"/>
      <c r="AH47" s="391"/>
      <c r="AI47" s="400"/>
      <c r="AJ47" s="391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</row>
    <row r="48" spans="1:69" ht="14.25" customHeight="1">
      <c r="A48" s="100" t="s">
        <v>24</v>
      </c>
      <c r="B48" s="97">
        <v>23902</v>
      </c>
      <c r="C48" s="98">
        <v>469.69823529411718</v>
      </c>
      <c r="D48" s="97">
        <v>331721</v>
      </c>
      <c r="E48" s="98">
        <v>770.11595391910453</v>
      </c>
      <c r="F48" s="97">
        <v>1</v>
      </c>
      <c r="G48" s="98">
        <v>650.92999999999995</v>
      </c>
      <c r="H48" s="97">
        <v>355624</v>
      </c>
      <c r="I48" s="98">
        <v>749.92411226463707</v>
      </c>
      <c r="J48" s="97">
        <v>2470</v>
      </c>
      <c r="K48" s="98">
        <v>604.12081376517949</v>
      </c>
      <c r="L48" s="97">
        <v>3489</v>
      </c>
      <c r="M48" s="98">
        <v>612.31243909429452</v>
      </c>
      <c r="N48" s="97">
        <v>0</v>
      </c>
      <c r="O48" s="98">
        <v>0</v>
      </c>
      <c r="P48" s="97">
        <v>5959</v>
      </c>
      <c r="Q48" s="98">
        <v>608.91701795603069</v>
      </c>
      <c r="T48" s="390"/>
      <c r="U48" s="400"/>
      <c r="V48" s="391"/>
      <c r="W48" s="400"/>
      <c r="X48" s="391"/>
      <c r="Y48" s="400"/>
      <c r="Z48" s="391"/>
      <c r="AA48" s="400"/>
      <c r="AB48" s="391"/>
      <c r="AC48" s="400"/>
      <c r="AD48" s="391"/>
      <c r="AE48" s="400"/>
      <c r="AF48" s="391"/>
      <c r="AG48" s="400"/>
      <c r="AH48" s="391"/>
      <c r="AI48" s="400"/>
      <c r="AJ48" s="391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90"/>
      <c r="BD48" s="390"/>
      <c r="BE48" s="390"/>
      <c r="BF48" s="390"/>
      <c r="BG48" s="390"/>
      <c r="BH48" s="390"/>
      <c r="BI48" s="390"/>
      <c r="BJ48" s="390"/>
      <c r="BK48" s="390"/>
      <c r="BL48" s="390"/>
      <c r="BM48" s="390"/>
      <c r="BN48" s="390"/>
      <c r="BO48" s="390"/>
      <c r="BP48" s="390"/>
      <c r="BQ48" s="390"/>
    </row>
    <row r="49" spans="1:69" ht="14.25" customHeight="1">
      <c r="A49" s="100" t="s">
        <v>25</v>
      </c>
      <c r="B49" s="97">
        <v>23676</v>
      </c>
      <c r="C49" s="98">
        <v>436.56461606690249</v>
      </c>
      <c r="D49" s="97">
        <v>384713</v>
      </c>
      <c r="E49" s="98">
        <v>745.37106206444764</v>
      </c>
      <c r="F49" s="97">
        <v>8</v>
      </c>
      <c r="G49" s="98">
        <v>783.0775000000001</v>
      </c>
      <c r="H49" s="97">
        <v>408397</v>
      </c>
      <c r="I49" s="98">
        <v>727.4693640501763</v>
      </c>
      <c r="J49" s="97">
        <v>961</v>
      </c>
      <c r="K49" s="98">
        <v>608.38180020811728</v>
      </c>
      <c r="L49" s="97">
        <v>1951</v>
      </c>
      <c r="M49" s="98">
        <v>612.57610968733616</v>
      </c>
      <c r="N49" s="97">
        <v>0</v>
      </c>
      <c r="O49" s="98">
        <v>0</v>
      </c>
      <c r="P49" s="97">
        <v>2912</v>
      </c>
      <c r="Q49" s="98">
        <v>611.19192994505272</v>
      </c>
      <c r="T49" s="390"/>
      <c r="U49" s="400"/>
      <c r="V49" s="391"/>
      <c r="W49" s="400"/>
      <c r="X49" s="391"/>
      <c r="Y49" s="400"/>
      <c r="Z49" s="391"/>
      <c r="AA49" s="400"/>
      <c r="AB49" s="391"/>
      <c r="AC49" s="400"/>
      <c r="AD49" s="391"/>
      <c r="AE49" s="400"/>
      <c r="AF49" s="391"/>
      <c r="AG49" s="400"/>
      <c r="AH49" s="391"/>
      <c r="AI49" s="400"/>
      <c r="AJ49" s="391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0"/>
      <c r="BB49" s="390"/>
      <c r="BC49" s="390"/>
      <c r="BD49" s="390"/>
      <c r="BE49" s="390"/>
      <c r="BF49" s="390"/>
      <c r="BG49" s="390"/>
      <c r="BH49" s="390"/>
      <c r="BI49" s="390"/>
      <c r="BJ49" s="390"/>
      <c r="BK49" s="390"/>
      <c r="BL49" s="390"/>
      <c r="BM49" s="390"/>
      <c r="BN49" s="390"/>
      <c r="BO49" s="390"/>
      <c r="BP49" s="390"/>
      <c r="BQ49" s="390"/>
    </row>
    <row r="50" spans="1:69" ht="14.25" customHeight="1">
      <c r="A50" s="100" t="s">
        <v>26</v>
      </c>
      <c r="B50" s="97">
        <v>45911</v>
      </c>
      <c r="C50" s="98">
        <v>404.42176014462586</v>
      </c>
      <c r="D50" s="97">
        <v>716006</v>
      </c>
      <c r="E50" s="98">
        <v>700.99559320731248</v>
      </c>
      <c r="F50" s="97">
        <v>5</v>
      </c>
      <c r="G50" s="98">
        <v>548.57399999999996</v>
      </c>
      <c r="H50" s="97">
        <v>761922</v>
      </c>
      <c r="I50" s="98">
        <v>683.12399564521684</v>
      </c>
      <c r="J50" s="97">
        <v>542</v>
      </c>
      <c r="K50" s="98">
        <v>639.75000000000296</v>
      </c>
      <c r="L50" s="97">
        <v>1672</v>
      </c>
      <c r="M50" s="98">
        <v>634.554198564589</v>
      </c>
      <c r="N50" s="97">
        <v>0</v>
      </c>
      <c r="O50" s="98">
        <v>0</v>
      </c>
      <c r="P50" s="97">
        <v>2214</v>
      </c>
      <c r="Q50" s="98">
        <v>635.8261607949388</v>
      </c>
      <c r="T50" s="390"/>
      <c r="U50" s="400"/>
      <c r="V50" s="391"/>
      <c r="W50" s="400"/>
      <c r="X50" s="391"/>
      <c r="Y50" s="400"/>
      <c r="Z50" s="391"/>
      <c r="AA50" s="400"/>
      <c r="AB50" s="391"/>
      <c r="AC50" s="400"/>
      <c r="AD50" s="391"/>
      <c r="AE50" s="400"/>
      <c r="AF50" s="391"/>
      <c r="AG50" s="400"/>
      <c r="AH50" s="391"/>
      <c r="AI50" s="400"/>
      <c r="AJ50" s="391"/>
      <c r="AK50" s="390"/>
      <c r="AL50" s="390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0"/>
      <c r="BA50" s="390"/>
      <c r="BB50" s="390"/>
      <c r="BC50" s="390"/>
      <c r="BD50" s="390"/>
      <c r="BE50" s="390"/>
      <c r="BF50" s="390"/>
      <c r="BG50" s="390"/>
      <c r="BH50" s="390"/>
      <c r="BI50" s="390"/>
      <c r="BJ50" s="390"/>
      <c r="BK50" s="390"/>
      <c r="BL50" s="390"/>
      <c r="BM50" s="390"/>
      <c r="BN50" s="390"/>
      <c r="BO50" s="390"/>
      <c r="BP50" s="390"/>
      <c r="BQ50" s="390"/>
    </row>
    <row r="51" spans="1:69" ht="14.25" customHeight="1">
      <c r="A51" s="100" t="s">
        <v>5</v>
      </c>
      <c r="B51" s="97">
        <v>0</v>
      </c>
      <c r="C51" s="98">
        <v>0</v>
      </c>
      <c r="D51" s="97">
        <v>15</v>
      </c>
      <c r="E51" s="98">
        <v>715.5293333333334</v>
      </c>
      <c r="F51" s="97">
        <v>0</v>
      </c>
      <c r="G51" s="98">
        <v>0</v>
      </c>
      <c r="H51" s="97">
        <v>15</v>
      </c>
      <c r="I51" s="98">
        <v>715.5293333333334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  <c r="T51" s="390"/>
      <c r="U51" s="400"/>
      <c r="V51" s="391"/>
      <c r="W51" s="400"/>
      <c r="X51" s="391"/>
      <c r="Y51" s="400"/>
      <c r="Z51" s="391"/>
      <c r="AA51" s="400"/>
      <c r="AB51" s="391"/>
      <c r="AC51" s="400"/>
      <c r="AD51" s="391"/>
      <c r="AE51" s="400"/>
      <c r="AF51" s="391"/>
      <c r="AG51" s="400"/>
      <c r="AH51" s="391"/>
      <c r="AI51" s="400"/>
      <c r="AJ51" s="391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</row>
    <row r="52" spans="1:69" ht="14.25" customHeight="1">
      <c r="A52" s="101" t="s">
        <v>6</v>
      </c>
      <c r="B52" s="102">
        <v>189613</v>
      </c>
      <c r="C52" s="103">
        <v>517.31184718347311</v>
      </c>
      <c r="D52" s="102">
        <v>2163109</v>
      </c>
      <c r="E52" s="103">
        <v>748.22908601461791</v>
      </c>
      <c r="F52" s="102">
        <v>16</v>
      </c>
      <c r="G52" s="103">
        <v>695.40125000000012</v>
      </c>
      <c r="H52" s="102">
        <v>2352738</v>
      </c>
      <c r="I52" s="103">
        <v>729.61853284130837</v>
      </c>
      <c r="J52" s="102">
        <v>178295</v>
      </c>
      <c r="K52" s="103">
        <v>412.85058633164198</v>
      </c>
      <c r="L52" s="102">
        <v>160241</v>
      </c>
      <c r="M52" s="103">
        <v>411.06744840583951</v>
      </c>
      <c r="N52" s="102">
        <v>4</v>
      </c>
      <c r="O52" s="103">
        <v>488.45249999999999</v>
      </c>
      <c r="P52" s="102">
        <v>338540</v>
      </c>
      <c r="Q52" s="103">
        <v>412.00746765522609</v>
      </c>
      <c r="T52" s="390"/>
      <c r="U52" s="400"/>
      <c r="V52" s="391"/>
      <c r="W52" s="400"/>
      <c r="X52" s="391"/>
      <c r="Y52" s="400"/>
      <c r="Z52" s="391"/>
      <c r="AA52" s="400"/>
      <c r="AB52" s="391"/>
      <c r="AC52" s="400"/>
      <c r="AD52" s="391"/>
      <c r="AE52" s="400"/>
      <c r="AF52" s="391"/>
      <c r="AG52" s="400"/>
      <c r="AH52" s="391"/>
      <c r="AI52" s="400"/>
      <c r="AJ52" s="391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</row>
    <row r="53" spans="1:69" ht="14.25" customHeight="1" thickBot="1">
      <c r="A53" s="114" t="s">
        <v>27</v>
      </c>
      <c r="B53" s="104">
        <v>73.458027666879374</v>
      </c>
      <c r="C53" s="104" t="s">
        <v>202</v>
      </c>
      <c r="D53" s="104">
        <v>77.899868429203721</v>
      </c>
      <c r="E53" s="104" t="s">
        <v>202</v>
      </c>
      <c r="F53" s="104">
        <v>82</v>
      </c>
      <c r="G53" s="104" t="s">
        <v>202</v>
      </c>
      <c r="H53" s="104">
        <v>77.541915049072927</v>
      </c>
      <c r="I53" s="104" t="s">
        <v>202</v>
      </c>
      <c r="J53" s="104">
        <v>34.505398356656102</v>
      </c>
      <c r="K53" s="104" t="s">
        <v>202</v>
      </c>
      <c r="L53" s="104">
        <v>34.284360958562154</v>
      </c>
      <c r="M53" s="104" t="s">
        <v>202</v>
      </c>
      <c r="N53" s="104">
        <v>41.5</v>
      </c>
      <c r="O53" s="104" t="s">
        <v>202</v>
      </c>
      <c r="P53" s="104">
        <v>34.400857803679934</v>
      </c>
      <c r="Q53" s="104" t="s">
        <v>202</v>
      </c>
      <c r="T53" s="390"/>
      <c r="U53" s="400"/>
      <c r="V53" s="391"/>
      <c r="W53" s="400"/>
      <c r="X53" s="391"/>
      <c r="Y53" s="400"/>
      <c r="Z53" s="391"/>
      <c r="AA53" s="400"/>
      <c r="AB53" s="391"/>
      <c r="AC53" s="400"/>
      <c r="AD53" s="391"/>
      <c r="AE53" s="400"/>
      <c r="AF53" s="391"/>
      <c r="AG53" s="400"/>
      <c r="AH53" s="391"/>
      <c r="AI53" s="400"/>
      <c r="AJ53" s="391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</row>
    <row r="54" spans="1:69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  <c r="T54" s="390"/>
      <c r="U54" s="388"/>
      <c r="V54" s="387"/>
      <c r="W54" s="388"/>
      <c r="X54" s="387"/>
      <c r="Y54" s="388"/>
      <c r="Z54" s="387"/>
      <c r="AA54" s="388"/>
      <c r="AB54" s="387"/>
      <c r="AC54" s="388"/>
      <c r="AD54" s="387"/>
      <c r="AE54" s="388"/>
      <c r="AF54" s="387"/>
      <c r="AG54" s="388"/>
      <c r="AH54" s="387"/>
      <c r="AI54" s="388"/>
      <c r="AJ54" s="387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</row>
    <row r="55" spans="1:69" ht="14.25" customHeight="1" thickTop="1">
      <c r="A55" s="453" t="s">
        <v>0</v>
      </c>
      <c r="B55" s="456" t="s">
        <v>1</v>
      </c>
      <c r="C55" s="457"/>
      <c r="D55" s="457"/>
      <c r="E55" s="457"/>
      <c r="F55" s="457"/>
      <c r="G55" s="457"/>
      <c r="H55" s="457"/>
      <c r="I55" s="458"/>
      <c r="J55" s="456" t="s">
        <v>2</v>
      </c>
      <c r="K55" s="457"/>
      <c r="L55" s="457"/>
      <c r="M55" s="457"/>
      <c r="N55" s="457"/>
      <c r="O55" s="457"/>
      <c r="P55" s="457"/>
      <c r="Q55" s="458"/>
      <c r="T55" s="39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</row>
    <row r="56" spans="1:69" ht="14.25" customHeight="1">
      <c r="A56" s="454"/>
      <c r="B56" s="459" t="s">
        <v>3</v>
      </c>
      <c r="C56" s="460"/>
      <c r="D56" s="461" t="s">
        <v>4</v>
      </c>
      <c r="E56" s="462"/>
      <c r="F56" s="459" t="s">
        <v>5</v>
      </c>
      <c r="G56" s="460"/>
      <c r="H56" s="459" t="s">
        <v>6</v>
      </c>
      <c r="I56" s="460"/>
      <c r="J56" s="459" t="s">
        <v>3</v>
      </c>
      <c r="K56" s="460"/>
      <c r="L56" s="461" t="s">
        <v>4</v>
      </c>
      <c r="M56" s="462"/>
      <c r="N56" s="459" t="s">
        <v>5</v>
      </c>
      <c r="O56" s="460"/>
      <c r="P56" s="459" t="s">
        <v>6</v>
      </c>
      <c r="Q56" s="46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  <c r="BN56" s="390"/>
      <c r="BO56" s="390"/>
      <c r="BP56" s="390"/>
      <c r="BQ56" s="390"/>
    </row>
    <row r="57" spans="1:69" ht="14.25" customHeight="1">
      <c r="A57" s="455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</row>
    <row r="58" spans="1:69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1285</v>
      </c>
      <c r="K58" s="98">
        <v>300.95096498054517</v>
      </c>
      <c r="L58" s="97">
        <v>1227</v>
      </c>
      <c r="M58" s="98">
        <v>302.24989405052992</v>
      </c>
      <c r="N58" s="97">
        <v>0</v>
      </c>
      <c r="O58" s="98">
        <v>0</v>
      </c>
      <c r="P58" s="97">
        <v>2512</v>
      </c>
      <c r="Q58" s="98">
        <v>301.58543391719775</v>
      </c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</row>
    <row r="59" spans="1:69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5994</v>
      </c>
      <c r="K59" s="98">
        <v>304.16270270270195</v>
      </c>
      <c r="L59" s="97">
        <v>5808</v>
      </c>
      <c r="M59" s="98">
        <v>302.54927685950298</v>
      </c>
      <c r="N59" s="97">
        <v>0</v>
      </c>
      <c r="O59" s="98">
        <v>0</v>
      </c>
      <c r="P59" s="97">
        <v>11802</v>
      </c>
      <c r="Q59" s="98">
        <v>303.36870360955675</v>
      </c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</row>
    <row r="60" spans="1:69" ht="14.25" customHeight="1">
      <c r="A60" s="100" t="s">
        <v>11</v>
      </c>
      <c r="B60" s="97">
        <v>10</v>
      </c>
      <c r="C60" s="98">
        <v>253.66000000000003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20</v>
      </c>
      <c r="I60" s="98">
        <v>241.04450000000006</v>
      </c>
      <c r="J60" s="97">
        <v>16150</v>
      </c>
      <c r="K60" s="98">
        <v>308.00751888544886</v>
      </c>
      <c r="L60" s="97">
        <v>15286</v>
      </c>
      <c r="M60" s="98">
        <v>304.32135875964883</v>
      </c>
      <c r="N60" s="97">
        <v>0</v>
      </c>
      <c r="O60" s="98">
        <v>0</v>
      </c>
      <c r="P60" s="97">
        <v>31436</v>
      </c>
      <c r="Q60" s="98">
        <v>306.21509479577526</v>
      </c>
      <c r="T60" s="390"/>
      <c r="U60" s="400"/>
      <c r="V60" s="391"/>
      <c r="W60" s="400"/>
      <c r="X60" s="391"/>
      <c r="Y60" s="400"/>
      <c r="Z60" s="391"/>
      <c r="AA60" s="400"/>
      <c r="AB60" s="391"/>
      <c r="AC60" s="400"/>
      <c r="AD60" s="391"/>
      <c r="AE60" s="400"/>
      <c r="AF60" s="391"/>
      <c r="AG60" s="400"/>
      <c r="AH60" s="391"/>
      <c r="AI60" s="400"/>
      <c r="AJ60" s="391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</row>
    <row r="61" spans="1:69" ht="14.25" customHeight="1">
      <c r="A61" s="100" t="s">
        <v>12</v>
      </c>
      <c r="B61" s="97">
        <v>26</v>
      </c>
      <c r="C61" s="98">
        <v>389.79346153846143</v>
      </c>
      <c r="D61" s="97">
        <v>35</v>
      </c>
      <c r="E61" s="98">
        <v>324.92228571428564</v>
      </c>
      <c r="F61" s="97">
        <v>0</v>
      </c>
      <c r="G61" s="98">
        <v>0</v>
      </c>
      <c r="H61" s="97">
        <v>61</v>
      </c>
      <c r="I61" s="98">
        <v>352.57229508196713</v>
      </c>
      <c r="J61" s="97">
        <v>29840</v>
      </c>
      <c r="K61" s="98">
        <v>307.48592861930416</v>
      </c>
      <c r="L61" s="97">
        <v>28889</v>
      </c>
      <c r="M61" s="98">
        <v>308.0903897677328</v>
      </c>
      <c r="N61" s="97">
        <v>0</v>
      </c>
      <c r="O61" s="98">
        <v>0</v>
      </c>
      <c r="P61" s="97">
        <v>58729</v>
      </c>
      <c r="Q61" s="98">
        <v>307.78326516712474</v>
      </c>
      <c r="T61" s="390"/>
      <c r="U61" s="400"/>
      <c r="V61" s="391"/>
      <c r="W61" s="400"/>
      <c r="X61" s="391"/>
      <c r="Y61" s="400"/>
      <c r="Z61" s="391"/>
      <c r="AA61" s="400"/>
      <c r="AB61" s="391"/>
      <c r="AC61" s="400"/>
      <c r="AD61" s="391"/>
      <c r="AE61" s="400"/>
      <c r="AF61" s="391"/>
      <c r="AG61" s="400"/>
      <c r="AH61" s="391"/>
      <c r="AI61" s="400"/>
      <c r="AJ61" s="391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</row>
    <row r="62" spans="1:69" ht="14.25" customHeight="1">
      <c r="A62" s="100" t="s">
        <v>13</v>
      </c>
      <c r="B62" s="97">
        <v>21</v>
      </c>
      <c r="C62" s="98">
        <v>314.29952380952386</v>
      </c>
      <c r="D62" s="97">
        <v>12</v>
      </c>
      <c r="E62" s="98">
        <v>268.08750000000003</v>
      </c>
      <c r="F62" s="97">
        <v>0</v>
      </c>
      <c r="G62" s="98">
        <v>0</v>
      </c>
      <c r="H62" s="97">
        <v>33</v>
      </c>
      <c r="I62" s="98">
        <v>297.49515151515152</v>
      </c>
      <c r="J62" s="97">
        <v>45093</v>
      </c>
      <c r="K62" s="98">
        <v>316.47317277626343</v>
      </c>
      <c r="L62" s="97">
        <v>43216</v>
      </c>
      <c r="M62" s="98">
        <v>314.23155150870207</v>
      </c>
      <c r="N62" s="97">
        <v>2</v>
      </c>
      <c r="O62" s="98">
        <v>411.935</v>
      </c>
      <c r="P62" s="97">
        <v>88311</v>
      </c>
      <c r="Q62" s="98">
        <v>315.37837166378046</v>
      </c>
      <c r="T62" s="390"/>
      <c r="U62" s="400"/>
      <c r="V62" s="391"/>
      <c r="W62" s="400"/>
      <c r="X62" s="391"/>
      <c r="Y62" s="400"/>
      <c r="Z62" s="391"/>
      <c r="AA62" s="400"/>
      <c r="AB62" s="391"/>
      <c r="AC62" s="400"/>
      <c r="AD62" s="391"/>
      <c r="AE62" s="400"/>
      <c r="AF62" s="391"/>
      <c r="AG62" s="400"/>
      <c r="AH62" s="391"/>
      <c r="AI62" s="400"/>
      <c r="AJ62" s="391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</row>
    <row r="63" spans="1:69" ht="14.25" customHeight="1">
      <c r="A63" s="100" t="s">
        <v>14</v>
      </c>
      <c r="B63" s="97">
        <v>105</v>
      </c>
      <c r="C63" s="98">
        <v>311.86714285714294</v>
      </c>
      <c r="D63" s="97">
        <v>108</v>
      </c>
      <c r="E63" s="98">
        <v>307.54074074074077</v>
      </c>
      <c r="F63" s="97">
        <v>0</v>
      </c>
      <c r="G63" s="98">
        <v>0</v>
      </c>
      <c r="H63" s="97">
        <v>213</v>
      </c>
      <c r="I63" s="98">
        <v>309.67347417840381</v>
      </c>
      <c r="J63" s="97">
        <v>3733</v>
      </c>
      <c r="K63" s="98">
        <v>540.2539324939728</v>
      </c>
      <c r="L63" s="97">
        <v>2433</v>
      </c>
      <c r="M63" s="98">
        <v>487.0533168927256</v>
      </c>
      <c r="N63" s="97">
        <v>0</v>
      </c>
      <c r="O63" s="98">
        <v>0</v>
      </c>
      <c r="P63" s="97">
        <v>6166</v>
      </c>
      <c r="Q63" s="98">
        <v>519.26186344469704</v>
      </c>
      <c r="T63" s="390"/>
      <c r="U63" s="400"/>
      <c r="V63" s="391"/>
      <c r="W63" s="400"/>
      <c r="X63" s="391"/>
      <c r="Y63" s="400"/>
      <c r="Z63" s="391"/>
      <c r="AA63" s="400"/>
      <c r="AB63" s="391"/>
      <c r="AC63" s="400"/>
      <c r="AD63" s="391"/>
      <c r="AE63" s="400"/>
      <c r="AF63" s="391"/>
      <c r="AG63" s="400"/>
      <c r="AH63" s="391"/>
      <c r="AI63" s="400"/>
      <c r="AJ63" s="391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</row>
    <row r="64" spans="1:69" ht="14.25" customHeight="1">
      <c r="A64" s="100" t="s">
        <v>15</v>
      </c>
      <c r="B64" s="97">
        <v>91</v>
      </c>
      <c r="C64" s="98">
        <v>311.17824175824188</v>
      </c>
      <c r="D64" s="97">
        <v>72</v>
      </c>
      <c r="E64" s="98">
        <v>319.75680555555562</v>
      </c>
      <c r="F64" s="97">
        <v>0</v>
      </c>
      <c r="G64" s="98">
        <v>0</v>
      </c>
      <c r="H64" s="97">
        <v>163</v>
      </c>
      <c r="I64" s="98">
        <v>314.96754601227008</v>
      </c>
      <c r="J64" s="97">
        <v>10413</v>
      </c>
      <c r="K64" s="98">
        <v>702.43426390089405</v>
      </c>
      <c r="L64" s="97">
        <v>6608</v>
      </c>
      <c r="M64" s="98">
        <v>659.66746368038719</v>
      </c>
      <c r="N64" s="97">
        <v>0</v>
      </c>
      <c r="O64" s="98">
        <v>0</v>
      </c>
      <c r="P64" s="97">
        <v>17021</v>
      </c>
      <c r="Q64" s="98">
        <v>685.83106691733781</v>
      </c>
      <c r="T64" s="390"/>
      <c r="U64" s="400"/>
      <c r="V64" s="391"/>
      <c r="W64" s="400"/>
      <c r="X64" s="391"/>
      <c r="Y64" s="400"/>
      <c r="Z64" s="391"/>
      <c r="AA64" s="400"/>
      <c r="AB64" s="391"/>
      <c r="AC64" s="400"/>
      <c r="AD64" s="391"/>
      <c r="AE64" s="400"/>
      <c r="AF64" s="391"/>
      <c r="AG64" s="400"/>
      <c r="AH64" s="391"/>
      <c r="AI64" s="400"/>
      <c r="AJ64" s="391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  <c r="BB64" s="390"/>
      <c r="BC64" s="390"/>
      <c r="BD64" s="390"/>
      <c r="BE64" s="390"/>
      <c r="BF64" s="390"/>
      <c r="BG64" s="390"/>
      <c r="BH64" s="390"/>
      <c r="BI64" s="390"/>
      <c r="BJ64" s="390"/>
      <c r="BK64" s="390"/>
      <c r="BL64" s="390"/>
      <c r="BM64" s="390"/>
      <c r="BN64" s="390"/>
      <c r="BO64" s="390"/>
      <c r="BP64" s="390"/>
      <c r="BQ64" s="390"/>
    </row>
    <row r="65" spans="1:69" ht="14.25" customHeight="1">
      <c r="A65" s="100" t="s">
        <v>16</v>
      </c>
      <c r="B65" s="97">
        <v>93</v>
      </c>
      <c r="C65" s="98">
        <v>305.0282795698925</v>
      </c>
      <c r="D65" s="97">
        <v>100</v>
      </c>
      <c r="E65" s="98">
        <v>295.84960000000012</v>
      </c>
      <c r="F65" s="97">
        <v>0</v>
      </c>
      <c r="G65" s="98">
        <v>0</v>
      </c>
      <c r="H65" s="97">
        <v>193</v>
      </c>
      <c r="I65" s="98">
        <v>300.27248704663219</v>
      </c>
      <c r="J65" s="97">
        <v>26182</v>
      </c>
      <c r="K65" s="98">
        <v>789.6056351692007</v>
      </c>
      <c r="L65" s="97">
        <v>17977</v>
      </c>
      <c r="M65" s="98">
        <v>746.20892918729544</v>
      </c>
      <c r="N65" s="97">
        <v>0</v>
      </c>
      <c r="O65" s="98">
        <v>0</v>
      </c>
      <c r="P65" s="97">
        <v>44159</v>
      </c>
      <c r="Q65" s="98">
        <v>771.93896283883305</v>
      </c>
      <c r="T65" s="390"/>
      <c r="U65" s="400"/>
      <c r="V65" s="391"/>
      <c r="W65" s="400"/>
      <c r="X65" s="391"/>
      <c r="Y65" s="400"/>
      <c r="Z65" s="391"/>
      <c r="AA65" s="400"/>
      <c r="AB65" s="391"/>
      <c r="AC65" s="400"/>
      <c r="AD65" s="391"/>
      <c r="AE65" s="400"/>
      <c r="AF65" s="391"/>
      <c r="AG65" s="400"/>
      <c r="AH65" s="391"/>
      <c r="AI65" s="400"/>
      <c r="AJ65" s="391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390"/>
      <c r="BP65" s="390"/>
      <c r="BQ65" s="390"/>
    </row>
    <row r="66" spans="1:69" ht="14.25" customHeight="1">
      <c r="A66" s="100" t="s">
        <v>17</v>
      </c>
      <c r="B66" s="97">
        <v>99</v>
      </c>
      <c r="C66" s="98">
        <v>294.92090909090916</v>
      </c>
      <c r="D66" s="97">
        <v>128</v>
      </c>
      <c r="E66" s="98">
        <v>281.15203125000016</v>
      </c>
      <c r="F66" s="97">
        <v>0</v>
      </c>
      <c r="G66" s="98">
        <v>0</v>
      </c>
      <c r="H66" s="97">
        <v>227</v>
      </c>
      <c r="I66" s="98">
        <v>287.15696035242303</v>
      </c>
      <c r="J66" s="97">
        <v>54414</v>
      </c>
      <c r="K66" s="98">
        <v>847.11904179071576</v>
      </c>
      <c r="L66" s="97">
        <v>40950</v>
      </c>
      <c r="M66" s="98">
        <v>782.79824542124516</v>
      </c>
      <c r="N66" s="97">
        <v>0</v>
      </c>
      <c r="O66" s="98">
        <v>0</v>
      </c>
      <c r="P66" s="97">
        <v>95364</v>
      </c>
      <c r="Q66" s="98">
        <v>819.4992207751352</v>
      </c>
      <c r="T66" s="390"/>
      <c r="U66" s="400"/>
      <c r="V66" s="391"/>
      <c r="W66" s="400"/>
      <c r="X66" s="391"/>
      <c r="Y66" s="400"/>
      <c r="Z66" s="391"/>
      <c r="AA66" s="400"/>
      <c r="AB66" s="391"/>
      <c r="AC66" s="400"/>
      <c r="AD66" s="391"/>
      <c r="AE66" s="400"/>
      <c r="AF66" s="391"/>
      <c r="AG66" s="400"/>
      <c r="AH66" s="391"/>
      <c r="AI66" s="400"/>
      <c r="AJ66" s="391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  <c r="BK66" s="390"/>
      <c r="BL66" s="390"/>
      <c r="BM66" s="390"/>
      <c r="BN66" s="390"/>
      <c r="BO66" s="390"/>
      <c r="BP66" s="390"/>
      <c r="BQ66" s="390"/>
    </row>
    <row r="67" spans="1:69" ht="14.25" customHeight="1">
      <c r="A67" s="100" t="s">
        <v>18</v>
      </c>
      <c r="B67" s="97">
        <v>680</v>
      </c>
      <c r="C67" s="98">
        <v>505.03700000000021</v>
      </c>
      <c r="D67" s="97">
        <v>662</v>
      </c>
      <c r="E67" s="98">
        <v>516.86216012084583</v>
      </c>
      <c r="F67" s="97">
        <v>0</v>
      </c>
      <c r="G67" s="98">
        <v>0</v>
      </c>
      <c r="H67" s="97">
        <v>1342</v>
      </c>
      <c r="I67" s="98">
        <v>510.87027570789877</v>
      </c>
      <c r="J67" s="97">
        <v>87053</v>
      </c>
      <c r="K67" s="98">
        <v>857.77480684180921</v>
      </c>
      <c r="L67" s="97">
        <v>71553</v>
      </c>
      <c r="M67" s="98">
        <v>790.35999203387564</v>
      </c>
      <c r="N67" s="97">
        <v>0</v>
      </c>
      <c r="O67" s="98">
        <v>0</v>
      </c>
      <c r="P67" s="97">
        <v>158606</v>
      </c>
      <c r="Q67" s="98">
        <v>827.36150441975667</v>
      </c>
      <c r="T67" s="390"/>
      <c r="U67" s="400"/>
      <c r="V67" s="391"/>
      <c r="W67" s="400"/>
      <c r="X67" s="391"/>
      <c r="Y67" s="400"/>
      <c r="Z67" s="391"/>
      <c r="AA67" s="400"/>
      <c r="AB67" s="391"/>
      <c r="AC67" s="400"/>
      <c r="AD67" s="391"/>
      <c r="AE67" s="400"/>
      <c r="AF67" s="391"/>
      <c r="AG67" s="400"/>
      <c r="AH67" s="391"/>
      <c r="AI67" s="400"/>
      <c r="AJ67" s="391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  <c r="BK67" s="390"/>
      <c r="BL67" s="390"/>
      <c r="BM67" s="390"/>
      <c r="BN67" s="390"/>
      <c r="BO67" s="390"/>
      <c r="BP67" s="390"/>
      <c r="BQ67" s="390"/>
    </row>
    <row r="68" spans="1:69" ht="14.25" customHeight="1">
      <c r="A68" s="100" t="s">
        <v>19</v>
      </c>
      <c r="B68" s="97">
        <v>2589</v>
      </c>
      <c r="C68" s="98">
        <v>564.16072228659743</v>
      </c>
      <c r="D68" s="97">
        <v>2677</v>
      </c>
      <c r="E68" s="98">
        <v>578.56982816585753</v>
      </c>
      <c r="F68" s="97">
        <v>0</v>
      </c>
      <c r="G68" s="98">
        <v>0</v>
      </c>
      <c r="H68" s="97">
        <v>5266</v>
      </c>
      <c r="I68" s="98">
        <v>571.48567033801771</v>
      </c>
      <c r="J68" s="97">
        <v>130784</v>
      </c>
      <c r="K68" s="98">
        <v>879.95931818876966</v>
      </c>
      <c r="L68" s="97">
        <v>117977</v>
      </c>
      <c r="M68" s="98">
        <v>780.07662162963993</v>
      </c>
      <c r="N68" s="97">
        <v>1</v>
      </c>
      <c r="O68" s="98">
        <v>388.92</v>
      </c>
      <c r="P68" s="97">
        <v>248762</v>
      </c>
      <c r="Q68" s="98">
        <v>832.58732435018226</v>
      </c>
      <c r="T68" s="390"/>
      <c r="U68" s="400"/>
      <c r="V68" s="391"/>
      <c r="W68" s="400"/>
      <c r="X68" s="391"/>
      <c r="Y68" s="400"/>
      <c r="Z68" s="391"/>
      <c r="AA68" s="400"/>
      <c r="AB68" s="391"/>
      <c r="AC68" s="400"/>
      <c r="AD68" s="391"/>
      <c r="AE68" s="400"/>
      <c r="AF68" s="391"/>
      <c r="AG68" s="400"/>
      <c r="AH68" s="391"/>
      <c r="AI68" s="400"/>
      <c r="AJ68" s="391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BL68" s="390"/>
      <c r="BM68" s="390"/>
      <c r="BN68" s="390"/>
      <c r="BO68" s="390"/>
      <c r="BP68" s="390"/>
      <c r="BQ68" s="390"/>
    </row>
    <row r="69" spans="1:69" ht="14.25" customHeight="1">
      <c r="A69" s="100" t="s">
        <v>20</v>
      </c>
      <c r="B69" s="97">
        <v>3604</v>
      </c>
      <c r="C69" s="98">
        <v>572.24034128745916</v>
      </c>
      <c r="D69" s="97">
        <v>4332</v>
      </c>
      <c r="E69" s="98">
        <v>617.79260156971293</v>
      </c>
      <c r="F69" s="97">
        <v>0</v>
      </c>
      <c r="G69" s="98">
        <v>0</v>
      </c>
      <c r="H69" s="97">
        <v>7936</v>
      </c>
      <c r="I69" s="98">
        <v>597.10581401209663</v>
      </c>
      <c r="J69" s="97">
        <v>196715</v>
      </c>
      <c r="K69" s="98">
        <v>1090.9836699794118</v>
      </c>
      <c r="L69" s="97">
        <v>183287</v>
      </c>
      <c r="M69" s="98">
        <v>825.05024698969328</v>
      </c>
      <c r="N69" s="97">
        <v>1</v>
      </c>
      <c r="O69" s="98">
        <v>524.75</v>
      </c>
      <c r="P69" s="97">
        <v>380003</v>
      </c>
      <c r="Q69" s="98">
        <v>962.71440491259261</v>
      </c>
      <c r="T69" s="390"/>
      <c r="U69" s="400"/>
      <c r="V69" s="391"/>
      <c r="W69" s="400"/>
      <c r="X69" s="391"/>
      <c r="Y69" s="400"/>
      <c r="Z69" s="391"/>
      <c r="AA69" s="400"/>
      <c r="AB69" s="391"/>
      <c r="AC69" s="400"/>
      <c r="AD69" s="391"/>
      <c r="AE69" s="400"/>
      <c r="AF69" s="391"/>
      <c r="AG69" s="400"/>
      <c r="AH69" s="391"/>
      <c r="AI69" s="400"/>
      <c r="AJ69" s="391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</row>
    <row r="70" spans="1:69" ht="14.25" customHeight="1">
      <c r="A70" s="100" t="s">
        <v>21</v>
      </c>
      <c r="B70" s="97">
        <v>2782</v>
      </c>
      <c r="C70" s="98">
        <v>597.57559669302748</v>
      </c>
      <c r="D70" s="97">
        <v>4751</v>
      </c>
      <c r="E70" s="98">
        <v>638.77291728057128</v>
      </c>
      <c r="F70" s="97">
        <v>0</v>
      </c>
      <c r="G70" s="98">
        <v>0</v>
      </c>
      <c r="H70" s="97">
        <v>7533</v>
      </c>
      <c r="I70" s="98">
        <v>623.55840169918974</v>
      </c>
      <c r="J70" s="97">
        <v>442322</v>
      </c>
      <c r="K70" s="98">
        <v>1366.1218576286037</v>
      </c>
      <c r="L70" s="97">
        <v>350140</v>
      </c>
      <c r="M70" s="98">
        <v>1018.6868745359011</v>
      </c>
      <c r="N70" s="97">
        <v>1</v>
      </c>
      <c r="O70" s="98">
        <v>784.5</v>
      </c>
      <c r="P70" s="97">
        <v>792463</v>
      </c>
      <c r="Q70" s="98">
        <v>1212.611262683557</v>
      </c>
      <c r="T70" s="390"/>
      <c r="U70" s="400"/>
      <c r="V70" s="391"/>
      <c r="W70" s="400"/>
      <c r="X70" s="391"/>
      <c r="Y70" s="400"/>
      <c r="Z70" s="391"/>
      <c r="AA70" s="400"/>
      <c r="AB70" s="391"/>
      <c r="AC70" s="400"/>
      <c r="AD70" s="391"/>
      <c r="AE70" s="400"/>
      <c r="AF70" s="391"/>
      <c r="AG70" s="400"/>
      <c r="AH70" s="391"/>
      <c r="AI70" s="400"/>
      <c r="AJ70" s="391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  <c r="BG70" s="390"/>
      <c r="BH70" s="390"/>
      <c r="BI70" s="390"/>
      <c r="BJ70" s="390"/>
      <c r="BK70" s="390"/>
      <c r="BL70" s="390"/>
      <c r="BM70" s="390"/>
      <c r="BN70" s="390"/>
      <c r="BO70" s="390"/>
      <c r="BP70" s="390"/>
      <c r="BQ70" s="390"/>
    </row>
    <row r="71" spans="1:69" ht="14.25" customHeight="1">
      <c r="A71" s="100" t="s">
        <v>22</v>
      </c>
      <c r="B71" s="97">
        <v>1545</v>
      </c>
      <c r="C71" s="98">
        <v>626.98543689320672</v>
      </c>
      <c r="D71" s="97">
        <v>3663</v>
      </c>
      <c r="E71" s="98">
        <v>671.77856401856502</v>
      </c>
      <c r="F71" s="97">
        <v>0</v>
      </c>
      <c r="G71" s="98">
        <v>0</v>
      </c>
      <c r="H71" s="97">
        <v>5208</v>
      </c>
      <c r="I71" s="98">
        <v>658.4902803379432</v>
      </c>
      <c r="J71" s="97">
        <v>966102</v>
      </c>
      <c r="K71" s="98">
        <v>1423.9354661309108</v>
      </c>
      <c r="L71" s="97">
        <v>806728</v>
      </c>
      <c r="M71" s="98">
        <v>1057.7669093920115</v>
      </c>
      <c r="N71" s="97">
        <v>0</v>
      </c>
      <c r="O71" s="98">
        <v>0</v>
      </c>
      <c r="P71" s="97">
        <v>1772830</v>
      </c>
      <c r="Q71" s="98">
        <v>1257.3101115053355</v>
      </c>
      <c r="T71" s="390"/>
      <c r="U71" s="400"/>
      <c r="V71" s="391"/>
      <c r="W71" s="400"/>
      <c r="X71" s="391"/>
      <c r="Y71" s="400"/>
      <c r="Z71" s="391"/>
      <c r="AA71" s="400"/>
      <c r="AB71" s="391"/>
      <c r="AC71" s="400"/>
      <c r="AD71" s="391"/>
      <c r="AE71" s="400"/>
      <c r="AF71" s="391"/>
      <c r="AG71" s="400"/>
      <c r="AH71" s="391"/>
      <c r="AI71" s="400"/>
      <c r="AJ71" s="391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</row>
    <row r="72" spans="1:69" ht="14.25" customHeight="1">
      <c r="A72" s="100" t="s">
        <v>23</v>
      </c>
      <c r="B72" s="97">
        <v>965</v>
      </c>
      <c r="C72" s="98">
        <v>603.72055958549265</v>
      </c>
      <c r="D72" s="97">
        <v>3363</v>
      </c>
      <c r="E72" s="98">
        <v>638.60865893547702</v>
      </c>
      <c r="F72" s="97">
        <v>0</v>
      </c>
      <c r="G72" s="98">
        <v>0</v>
      </c>
      <c r="H72" s="97">
        <v>4328</v>
      </c>
      <c r="I72" s="98">
        <v>630.82977356746983</v>
      </c>
      <c r="J72" s="97">
        <v>913436</v>
      </c>
      <c r="K72" s="98">
        <v>1401.5538745790598</v>
      </c>
      <c r="L72" s="97">
        <v>820013</v>
      </c>
      <c r="M72" s="98">
        <v>897.60504257859168</v>
      </c>
      <c r="N72" s="97">
        <v>4</v>
      </c>
      <c r="O72" s="98">
        <v>903.63499999999999</v>
      </c>
      <c r="P72" s="97">
        <v>1733453</v>
      </c>
      <c r="Q72" s="98">
        <v>1163.1588415145936</v>
      </c>
      <c r="T72" s="390"/>
      <c r="U72" s="400"/>
      <c r="V72" s="391"/>
      <c r="W72" s="400"/>
      <c r="X72" s="391"/>
      <c r="Y72" s="400"/>
      <c r="Z72" s="391"/>
      <c r="AA72" s="400"/>
      <c r="AB72" s="391"/>
      <c r="AC72" s="400"/>
      <c r="AD72" s="391"/>
      <c r="AE72" s="400"/>
      <c r="AF72" s="391"/>
      <c r="AG72" s="400"/>
      <c r="AH72" s="391"/>
      <c r="AI72" s="400"/>
      <c r="AJ72" s="391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  <c r="BG72" s="390"/>
      <c r="BH72" s="390"/>
      <c r="BI72" s="390"/>
      <c r="BJ72" s="390"/>
      <c r="BK72" s="390"/>
      <c r="BL72" s="390"/>
      <c r="BM72" s="390"/>
      <c r="BN72" s="390"/>
      <c r="BO72" s="390"/>
      <c r="BP72" s="390"/>
      <c r="BQ72" s="390"/>
    </row>
    <row r="73" spans="1:69" ht="14.25" customHeight="1">
      <c r="A73" s="100" t="s">
        <v>24</v>
      </c>
      <c r="B73" s="97">
        <v>515</v>
      </c>
      <c r="C73" s="98">
        <v>564.97003883494961</v>
      </c>
      <c r="D73" s="97">
        <v>2859</v>
      </c>
      <c r="E73" s="98">
        <v>604.96328436516524</v>
      </c>
      <c r="F73" s="97">
        <v>0</v>
      </c>
      <c r="G73" s="98">
        <v>0</v>
      </c>
      <c r="H73" s="97">
        <v>3374</v>
      </c>
      <c r="I73" s="98">
        <v>598.85880260818215</v>
      </c>
      <c r="J73" s="97">
        <v>723462</v>
      </c>
      <c r="K73" s="98">
        <v>1286.8694547744078</v>
      </c>
      <c r="L73" s="97">
        <v>770871</v>
      </c>
      <c r="M73" s="98">
        <v>769.58749402947797</v>
      </c>
      <c r="N73" s="97">
        <v>5</v>
      </c>
      <c r="O73" s="98">
        <v>870.13000000000011</v>
      </c>
      <c r="P73" s="97">
        <v>1494338</v>
      </c>
      <c r="Q73" s="98">
        <v>1020.0223652547152</v>
      </c>
      <c r="R73" s="109"/>
      <c r="T73" s="390"/>
      <c r="U73" s="400"/>
      <c r="V73" s="391"/>
      <c r="W73" s="400"/>
      <c r="X73" s="391"/>
      <c r="Y73" s="400"/>
      <c r="Z73" s="391"/>
      <c r="AA73" s="400"/>
      <c r="AB73" s="391"/>
      <c r="AC73" s="400"/>
      <c r="AD73" s="391"/>
      <c r="AE73" s="400"/>
      <c r="AF73" s="391"/>
      <c r="AG73" s="400"/>
      <c r="AH73" s="391"/>
      <c r="AI73" s="400"/>
      <c r="AJ73" s="391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  <c r="BG73" s="390"/>
      <c r="BH73" s="390"/>
      <c r="BI73" s="390"/>
      <c r="BJ73" s="390"/>
      <c r="BK73" s="390"/>
      <c r="BL73" s="390"/>
      <c r="BM73" s="390"/>
      <c r="BN73" s="390"/>
      <c r="BO73" s="390"/>
      <c r="BP73" s="390"/>
      <c r="BQ73" s="390"/>
    </row>
    <row r="74" spans="1:69" ht="14.25" customHeight="1">
      <c r="A74" s="100" t="s">
        <v>25</v>
      </c>
      <c r="B74" s="97">
        <v>249</v>
      </c>
      <c r="C74" s="98">
        <v>511.98381526104487</v>
      </c>
      <c r="D74" s="97">
        <v>2199</v>
      </c>
      <c r="E74" s="98">
        <v>602.31575261482772</v>
      </c>
      <c r="F74" s="97">
        <v>0</v>
      </c>
      <c r="G74" s="98">
        <v>0</v>
      </c>
      <c r="H74" s="97">
        <v>2448</v>
      </c>
      <c r="I74" s="98">
        <v>593.12757761438172</v>
      </c>
      <c r="J74" s="97">
        <v>504465</v>
      </c>
      <c r="K74" s="98">
        <v>1125.3444119611818</v>
      </c>
      <c r="L74" s="97">
        <v>697364</v>
      </c>
      <c r="M74" s="98">
        <v>708.28460991677139</v>
      </c>
      <c r="N74" s="97">
        <v>11</v>
      </c>
      <c r="O74" s="98">
        <v>791.49272727272739</v>
      </c>
      <c r="P74" s="97">
        <v>1201840</v>
      </c>
      <c r="Q74" s="98">
        <v>883.34367628802238</v>
      </c>
      <c r="T74" s="390"/>
      <c r="U74" s="400"/>
      <c r="V74" s="391"/>
      <c r="W74" s="400"/>
      <c r="X74" s="391"/>
      <c r="Y74" s="400"/>
      <c r="Z74" s="391"/>
      <c r="AA74" s="400"/>
      <c r="AB74" s="391"/>
      <c r="AC74" s="400"/>
      <c r="AD74" s="391"/>
      <c r="AE74" s="400"/>
      <c r="AF74" s="391"/>
      <c r="AG74" s="400"/>
      <c r="AH74" s="391"/>
      <c r="AI74" s="400"/>
      <c r="AJ74" s="391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</row>
    <row r="75" spans="1:69" ht="14.25" customHeight="1">
      <c r="A75" s="100" t="s">
        <v>26</v>
      </c>
      <c r="B75" s="97">
        <v>400</v>
      </c>
      <c r="C75" s="98">
        <v>474.04822499999949</v>
      </c>
      <c r="D75" s="97">
        <v>4284</v>
      </c>
      <c r="E75" s="98">
        <v>550.02112278244738</v>
      </c>
      <c r="F75" s="97">
        <v>0</v>
      </c>
      <c r="G75" s="98">
        <v>0</v>
      </c>
      <c r="H75" s="97">
        <v>4684</v>
      </c>
      <c r="I75" s="98">
        <v>543.53325789923224</v>
      </c>
      <c r="J75" s="97">
        <v>548954</v>
      </c>
      <c r="K75" s="98">
        <v>1003.9633196041779</v>
      </c>
      <c r="L75" s="97">
        <v>1122141</v>
      </c>
      <c r="M75" s="98">
        <v>668.96746592450972</v>
      </c>
      <c r="N75" s="97">
        <v>32</v>
      </c>
      <c r="O75" s="98">
        <v>649.63031249999995</v>
      </c>
      <c r="P75" s="97">
        <v>1671127</v>
      </c>
      <c r="Q75" s="98">
        <v>779.01098450326469</v>
      </c>
      <c r="T75" s="390"/>
      <c r="U75" s="400"/>
      <c r="V75" s="391"/>
      <c r="W75" s="400"/>
      <c r="X75" s="391"/>
      <c r="Y75" s="400"/>
      <c r="Z75" s="391"/>
      <c r="AA75" s="400"/>
      <c r="AB75" s="391"/>
      <c r="AC75" s="400"/>
      <c r="AD75" s="391"/>
      <c r="AE75" s="400"/>
      <c r="AF75" s="391"/>
      <c r="AG75" s="400"/>
      <c r="AH75" s="391"/>
      <c r="AI75" s="400"/>
      <c r="AJ75" s="391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</row>
    <row r="76" spans="1:69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66</v>
      </c>
      <c r="K76" s="98">
        <v>1596.9695454545451</v>
      </c>
      <c r="L76" s="97">
        <v>31</v>
      </c>
      <c r="M76" s="98">
        <v>774.88096774193548</v>
      </c>
      <c r="N76" s="97">
        <v>0</v>
      </c>
      <c r="O76" s="98">
        <v>0</v>
      </c>
      <c r="P76" s="97">
        <v>97</v>
      </c>
      <c r="Q76" s="98">
        <v>1334.2402061855666</v>
      </c>
      <c r="T76" s="390"/>
      <c r="U76" s="400"/>
      <c r="V76" s="391"/>
      <c r="W76" s="400"/>
      <c r="X76" s="391"/>
      <c r="Y76" s="400"/>
      <c r="Z76" s="391"/>
      <c r="AA76" s="400"/>
      <c r="AB76" s="391"/>
      <c r="AC76" s="400"/>
      <c r="AD76" s="391"/>
      <c r="AE76" s="400"/>
      <c r="AF76" s="391"/>
      <c r="AG76" s="400"/>
      <c r="AH76" s="391"/>
      <c r="AI76" s="400"/>
      <c r="AJ76" s="391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  <c r="BG76" s="390"/>
      <c r="BH76" s="390"/>
      <c r="BI76" s="390"/>
      <c r="BJ76" s="390"/>
      <c r="BK76" s="390"/>
      <c r="BL76" s="390"/>
      <c r="BM76" s="390"/>
      <c r="BN76" s="390"/>
      <c r="BO76" s="390"/>
      <c r="BP76" s="390"/>
      <c r="BQ76" s="390"/>
    </row>
    <row r="77" spans="1:69" ht="14.25" customHeight="1">
      <c r="A77" s="110" t="s">
        <v>6</v>
      </c>
      <c r="B77" s="111">
        <v>13776</v>
      </c>
      <c r="C77" s="112">
        <v>568.12643945993102</v>
      </c>
      <c r="D77" s="111">
        <v>29256</v>
      </c>
      <c r="E77" s="112">
        <v>607.04513091331762</v>
      </c>
      <c r="F77" s="111">
        <v>0</v>
      </c>
      <c r="G77" s="112">
        <v>0</v>
      </c>
      <c r="H77" s="111">
        <v>43032</v>
      </c>
      <c r="I77" s="112">
        <v>594.58594023052683</v>
      </c>
      <c r="J77" s="111">
        <v>4706463</v>
      </c>
      <c r="K77" s="112">
        <v>1236.8513139315012</v>
      </c>
      <c r="L77" s="111">
        <v>5102499</v>
      </c>
      <c r="M77" s="112">
        <v>816.0755897923724</v>
      </c>
      <c r="N77" s="111">
        <v>57</v>
      </c>
      <c r="O77" s="112">
        <v>701.43543859649117</v>
      </c>
      <c r="P77" s="111">
        <v>9809019</v>
      </c>
      <c r="Q77" s="112">
        <v>1017.9672205936175</v>
      </c>
      <c r="T77" s="390"/>
      <c r="U77" s="400"/>
      <c r="V77" s="391"/>
      <c r="W77" s="400"/>
      <c r="X77" s="391"/>
      <c r="Y77" s="400"/>
      <c r="Z77" s="391"/>
      <c r="AA77" s="400"/>
      <c r="AB77" s="391"/>
      <c r="AC77" s="400"/>
      <c r="AD77" s="391"/>
      <c r="AE77" s="400"/>
      <c r="AF77" s="391"/>
      <c r="AG77" s="400"/>
      <c r="AH77" s="391"/>
      <c r="AI77" s="400"/>
      <c r="AJ77" s="391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  <c r="BG77" s="390"/>
      <c r="BH77" s="390"/>
      <c r="BI77" s="390"/>
      <c r="BJ77" s="390"/>
      <c r="BK77" s="390"/>
      <c r="BL77" s="390"/>
      <c r="BM77" s="390"/>
      <c r="BN77" s="390"/>
      <c r="BO77" s="390"/>
      <c r="BP77" s="390"/>
      <c r="BQ77" s="390"/>
    </row>
    <row r="78" spans="1:69" ht="14.25" customHeight="1" thickBot="1">
      <c r="A78" s="114" t="s">
        <v>27</v>
      </c>
      <c r="B78" s="104">
        <v>60.104747386759584</v>
      </c>
      <c r="C78" s="104" t="s">
        <v>202</v>
      </c>
      <c r="D78" s="104">
        <v>68.393491933278639</v>
      </c>
      <c r="E78" s="104" t="s">
        <v>202</v>
      </c>
      <c r="F78" s="104">
        <v>0</v>
      </c>
      <c r="G78" s="104">
        <v>0</v>
      </c>
      <c r="H78" s="104">
        <v>65.73998419780628</v>
      </c>
      <c r="I78" s="104" t="s">
        <v>202</v>
      </c>
      <c r="J78" s="104">
        <v>70.39700105693197</v>
      </c>
      <c r="K78" s="104" t="s">
        <v>202</v>
      </c>
      <c r="L78" s="104">
        <v>73.727625809801452</v>
      </c>
      <c r="M78" s="104" t="s">
        <v>202</v>
      </c>
      <c r="N78" s="104">
        <v>81.05263157894737</v>
      </c>
      <c r="O78" s="104" t="s">
        <v>202</v>
      </c>
      <c r="P78" s="104">
        <v>72.129592222264591</v>
      </c>
      <c r="Q78" s="104" t="s">
        <v>202</v>
      </c>
      <c r="T78" s="390"/>
      <c r="U78" s="400"/>
      <c r="V78" s="391"/>
      <c r="W78" s="400"/>
      <c r="X78" s="391"/>
      <c r="Y78" s="400"/>
      <c r="Z78" s="391"/>
      <c r="AA78" s="400"/>
      <c r="AB78" s="391"/>
      <c r="AC78" s="400"/>
      <c r="AD78" s="391"/>
      <c r="AE78" s="400"/>
      <c r="AF78" s="391"/>
      <c r="AG78" s="400"/>
      <c r="AH78" s="391"/>
      <c r="AI78" s="400"/>
      <c r="AJ78" s="391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</row>
    <row r="79" spans="1:69" ht="16.350000000000001" customHeight="1" thickTop="1">
      <c r="A79" s="87" t="s">
        <v>203</v>
      </c>
      <c r="T79" s="390"/>
      <c r="U79" s="388"/>
      <c r="V79" s="387"/>
      <c r="W79" s="388"/>
      <c r="X79" s="387"/>
      <c r="Y79" s="388"/>
      <c r="Z79" s="387"/>
      <c r="AA79" s="388"/>
      <c r="AB79" s="387"/>
      <c r="AC79" s="388"/>
      <c r="AD79" s="387"/>
      <c r="AE79" s="388"/>
      <c r="AF79" s="387"/>
      <c r="AG79" s="388"/>
      <c r="AH79" s="387"/>
      <c r="AI79" s="388"/>
      <c r="AJ79" s="387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0"/>
      <c r="BQ79" s="390"/>
    </row>
    <row r="80" spans="1:69">
      <c r="P80" s="113" t="s">
        <v>132</v>
      </c>
      <c r="T80" s="39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400"/>
      <c r="AH80" s="400"/>
      <c r="AI80" s="400"/>
      <c r="AJ80" s="40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0"/>
      <c r="BQ80" s="390"/>
    </row>
    <row r="81" spans="18:69"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  <c r="BG81" s="390"/>
      <c r="BH81" s="390"/>
      <c r="BI81" s="390"/>
      <c r="BJ81" s="390"/>
      <c r="BK81" s="390"/>
      <c r="BL81" s="390"/>
      <c r="BM81" s="390"/>
      <c r="BN81" s="390"/>
      <c r="BO81" s="390"/>
      <c r="BP81" s="390"/>
      <c r="BQ81" s="390"/>
    </row>
    <row r="82" spans="18:69"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  <c r="BG82" s="390"/>
      <c r="BH82" s="390"/>
      <c r="BI82" s="390"/>
      <c r="BJ82" s="390"/>
      <c r="BK82" s="390"/>
      <c r="BL82" s="390"/>
      <c r="BM82" s="390"/>
      <c r="BN82" s="390"/>
      <c r="BO82" s="390"/>
      <c r="BP82" s="390"/>
      <c r="BQ82" s="390"/>
    </row>
    <row r="83" spans="18:69">
      <c r="R83" s="109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0"/>
      <c r="BQ83" s="390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47" activePane="bottomLeft" state="frozen"/>
      <selection activeCell="F14" sqref="F14"/>
      <selection pane="bottomLeft" activeCell="J2" sqref="J2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4" t="s">
        <v>128</v>
      </c>
      <c r="C37" s="125">
        <v>947782</v>
      </c>
      <c r="D37" s="125">
        <v>6088231</v>
      </c>
      <c r="E37" s="125">
        <v>2346957</v>
      </c>
      <c r="F37" s="125">
        <v>339424</v>
      </c>
      <c r="G37" s="125">
        <v>42958</v>
      </c>
      <c r="H37" s="125">
        <v>9765352</v>
      </c>
      <c r="I37" s="51"/>
    </row>
    <row r="38" spans="1:41">
      <c r="A38" s="124"/>
      <c r="B38" s="124" t="s">
        <v>129</v>
      </c>
      <c r="C38" s="125">
        <v>946925</v>
      </c>
      <c r="D38" s="125">
        <v>6098053</v>
      </c>
      <c r="E38" s="125">
        <v>2347804</v>
      </c>
      <c r="F38" s="125">
        <v>337762</v>
      </c>
      <c r="G38" s="125">
        <v>42927</v>
      </c>
      <c r="H38" s="125">
        <v>9773471</v>
      </c>
      <c r="I38" s="51"/>
      <c r="J38" s="401"/>
      <c r="K38" s="401"/>
      <c r="L38" s="401"/>
      <c r="M38" s="401"/>
      <c r="N38" s="401"/>
      <c r="O38" s="401"/>
    </row>
    <row r="39" spans="1:41">
      <c r="A39" s="131"/>
      <c r="B39" s="124" t="s">
        <v>130</v>
      </c>
      <c r="C39" s="125">
        <v>946900</v>
      </c>
      <c r="D39" s="125">
        <v>6111538</v>
      </c>
      <c r="E39" s="125">
        <v>2349946</v>
      </c>
      <c r="F39" s="125">
        <v>337265</v>
      </c>
      <c r="G39" s="125">
        <v>42938</v>
      </c>
      <c r="H39" s="125">
        <v>9788587</v>
      </c>
    </row>
    <row r="40" spans="1:41">
      <c r="A40" s="131"/>
      <c r="B40" s="128" t="s">
        <v>131</v>
      </c>
      <c r="C40" s="129">
        <v>948917</v>
      </c>
      <c r="D40" s="129">
        <v>6125792</v>
      </c>
      <c r="E40" s="129">
        <v>2352738</v>
      </c>
      <c r="F40" s="129">
        <v>338540</v>
      </c>
      <c r="G40" s="129">
        <v>43032</v>
      </c>
      <c r="H40" s="130">
        <v>9809019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16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16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16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16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16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16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16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16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16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16">
      <c r="A74" s="124"/>
      <c r="B74" s="134" t="s">
        <v>128</v>
      </c>
      <c r="C74" s="132">
        <v>-1.1519283457808394</v>
      </c>
      <c r="D74" s="132">
        <v>0.54966606655151296</v>
      </c>
      <c r="E74" s="132">
        <v>-0.63439349247080834</v>
      </c>
      <c r="F74" s="132">
        <v>-0.71082976943372955</v>
      </c>
      <c r="G74" s="132">
        <v>0.53828870997940648</v>
      </c>
      <c r="H74" s="132">
        <v>5.1770954967667038E-2</v>
      </c>
    </row>
    <row r="75" spans="1:16">
      <c r="A75" s="124"/>
      <c r="B75" s="134" t="s">
        <v>129</v>
      </c>
      <c r="C75" s="132">
        <v>-1.2128723458637025</v>
      </c>
      <c r="D75" s="132">
        <v>0.56001779656082995</v>
      </c>
      <c r="E75" s="132">
        <v>-0.64900909425209541</v>
      </c>
      <c r="F75" s="132">
        <v>-0.72480806988255431</v>
      </c>
      <c r="G75" s="132">
        <v>0.32485743666448297</v>
      </c>
      <c r="H75" s="132">
        <v>4.7805252660992892E-2</v>
      </c>
      <c r="K75" s="402"/>
      <c r="L75" s="402"/>
      <c r="M75" s="402"/>
      <c r="N75" s="402"/>
      <c r="O75" s="402"/>
      <c r="P75" s="402"/>
    </row>
    <row r="76" spans="1:16">
      <c r="A76" s="124"/>
      <c r="B76" s="134" t="s">
        <v>130</v>
      </c>
      <c r="C76" s="132">
        <v>-1.3536911367296844</v>
      </c>
      <c r="D76" s="132">
        <v>0.56929949306741001</v>
      </c>
      <c r="E76" s="132">
        <v>-0.6380452559707317</v>
      </c>
      <c r="F76" s="132">
        <v>-0.62436649930461829</v>
      </c>
      <c r="G76" s="132">
        <v>-0.15811747198065662</v>
      </c>
      <c r="H76" s="132">
        <v>4.420364049939618E-2</v>
      </c>
    </row>
    <row r="77" spans="1:16">
      <c r="A77" s="124"/>
      <c r="B77" s="135" t="s">
        <v>131</v>
      </c>
      <c r="C77" s="136">
        <v>-1.3635678535604212</v>
      </c>
      <c r="D77" s="136">
        <v>0.59937982958286895</v>
      </c>
      <c r="E77" s="136">
        <v>-0.59363153776341715</v>
      </c>
      <c r="F77" s="136">
        <v>-0.46044468489235824</v>
      </c>
      <c r="G77" s="136">
        <v>-0.2873296876448217</v>
      </c>
      <c r="H77" s="136">
        <v>7.7948215246048669E-2</v>
      </c>
    </row>
    <row r="78" spans="1:16">
      <c r="A78" s="124"/>
      <c r="B78" s="124"/>
      <c r="C78" s="124"/>
      <c r="D78" s="124"/>
      <c r="E78" s="124"/>
      <c r="F78" s="124"/>
      <c r="G78" s="124"/>
      <c r="H78" s="124"/>
    </row>
    <row r="80" spans="1:16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29" activePane="bottomLeft" state="frozen"/>
      <selection activeCell="F14" sqref="F14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4" t="s">
        <v>128</v>
      </c>
      <c r="C37" s="125">
        <v>934108.72281999921</v>
      </c>
      <c r="D37" s="125">
        <v>7103242.6117699826</v>
      </c>
      <c r="E37" s="125">
        <v>1708997.1415000025</v>
      </c>
      <c r="F37" s="125">
        <v>139620.2782899999</v>
      </c>
      <c r="G37" s="125">
        <v>25456.379160000004</v>
      </c>
      <c r="H37" s="125">
        <v>9911425.1335399821</v>
      </c>
    </row>
    <row r="38" spans="1:42">
      <c r="A38" s="124"/>
      <c r="B38" s="124" t="s">
        <v>129</v>
      </c>
      <c r="C38" s="125">
        <v>933248.27372999955</v>
      </c>
      <c r="D38" s="125">
        <v>7121517.7533299848</v>
      </c>
      <c r="E38" s="125">
        <v>1710740.6910200007</v>
      </c>
      <c r="F38" s="125">
        <v>139136.99188999989</v>
      </c>
      <c r="G38" s="125">
        <v>25468.939839999995</v>
      </c>
      <c r="H38" s="125">
        <v>9930112.6498099845</v>
      </c>
    </row>
    <row r="39" spans="1:42">
      <c r="A39" s="131"/>
      <c r="B39" s="124" t="s">
        <v>130</v>
      </c>
      <c r="C39" s="125">
        <v>932896.92177999998</v>
      </c>
      <c r="D39" s="125">
        <v>7144385.9493499873</v>
      </c>
      <c r="E39" s="125">
        <v>1713308.9258700022</v>
      </c>
      <c r="F39" s="125">
        <v>138979.05212999988</v>
      </c>
      <c r="G39" s="125">
        <v>25520.309649999996</v>
      </c>
      <c r="H39" s="125">
        <v>9955091.1587799881</v>
      </c>
    </row>
    <row r="40" spans="1:42">
      <c r="A40" s="131"/>
      <c r="B40" s="128" t="s">
        <v>131</v>
      </c>
      <c r="C40" s="130">
        <v>934830.95553000015</v>
      </c>
      <c r="D40" s="130">
        <v>7168760.3746499866</v>
      </c>
      <c r="E40" s="130">
        <v>1716601.2477200024</v>
      </c>
      <c r="F40" s="130">
        <v>139481.00810000006</v>
      </c>
      <c r="G40" s="130">
        <v>25586.222180000001</v>
      </c>
      <c r="H40" s="130">
        <v>9985259.8081799876</v>
      </c>
      <c r="K40" s="404"/>
      <c r="L40" s="404"/>
      <c r="M40" s="404"/>
      <c r="N40" s="404"/>
      <c r="O40" s="404"/>
      <c r="P40" s="404"/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19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19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19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19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19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  <c r="N69" s="403"/>
      <c r="O69" s="403"/>
      <c r="P69" s="403"/>
      <c r="Q69" s="403"/>
      <c r="R69" s="403"/>
      <c r="S69" s="403"/>
    </row>
    <row r="70" spans="1:19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19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19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19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19" s="34" customFormat="1">
      <c r="A74" s="124"/>
      <c r="B74" s="124" t="s">
        <v>128</v>
      </c>
      <c r="C74" s="132">
        <v>-0.4017613660828645</v>
      </c>
      <c r="D74" s="132">
        <v>2.8417316961269812</v>
      </c>
      <c r="E74" s="132">
        <v>1.4184920156251168</v>
      </c>
      <c r="F74" s="132">
        <v>0.89320629528859552</v>
      </c>
      <c r="G74" s="132">
        <v>3.1067630148400749</v>
      </c>
      <c r="H74" s="132">
        <v>2.2533291700091551</v>
      </c>
    </row>
    <row r="75" spans="1:19" s="34" customFormat="1">
      <c r="A75" s="124"/>
      <c r="B75" s="124" t="s">
        <v>129</v>
      </c>
      <c r="C75" s="132">
        <v>-0.45736754847708339</v>
      </c>
      <c r="D75" s="132">
        <v>2.867977049374737</v>
      </c>
      <c r="E75" s="132">
        <v>1.3907061932348697</v>
      </c>
      <c r="F75" s="132">
        <v>0.92988379331737647</v>
      </c>
      <c r="G75" s="132">
        <v>2.8824330616251004</v>
      </c>
      <c r="H75" s="132">
        <v>2.2627478206763918</v>
      </c>
    </row>
    <row r="76" spans="1:19" s="34" customFormat="1">
      <c r="A76" s="124"/>
      <c r="B76" s="124" t="s">
        <v>130</v>
      </c>
      <c r="C76" s="132">
        <v>-0.66252457542931298</v>
      </c>
      <c r="D76" s="132">
        <v>2.8862309766258143</v>
      </c>
      <c r="E76" s="132">
        <v>1.3859743723306783</v>
      </c>
      <c r="F76" s="132">
        <v>0.98241875321456451</v>
      </c>
      <c r="G76" s="132">
        <v>2.4870105013012678</v>
      </c>
      <c r="H76" s="132">
        <v>2.2555572479669106</v>
      </c>
    </row>
    <row r="77" spans="1:19" s="34" customFormat="1">
      <c r="A77" s="124"/>
      <c r="B77" s="128" t="s">
        <v>131</v>
      </c>
      <c r="C77" s="136">
        <v>-0.68284972759549145</v>
      </c>
      <c r="D77" s="136">
        <v>2.9488651693584611</v>
      </c>
      <c r="E77" s="136">
        <v>1.4421717885466867</v>
      </c>
      <c r="F77" s="136">
        <v>1.1259485610125131</v>
      </c>
      <c r="G77" s="136">
        <v>2.3517642611752709</v>
      </c>
      <c r="H77" s="136">
        <v>2.3100855366317896</v>
      </c>
    </row>
    <row r="78" spans="1:19" s="34" customFormat="1">
      <c r="A78" s="124"/>
      <c r="B78" s="124"/>
      <c r="C78" s="133"/>
      <c r="D78" s="133"/>
      <c r="E78" s="133"/>
      <c r="F78" s="133"/>
      <c r="G78" s="133"/>
      <c r="H78" s="133"/>
    </row>
    <row r="79" spans="1:19" s="34" customFormat="1">
      <c r="A79" s="33"/>
      <c r="B79" s="33"/>
      <c r="C79" s="33"/>
      <c r="D79" s="33"/>
      <c r="E79" s="33"/>
      <c r="F79" s="33"/>
      <c r="G79" s="33"/>
      <c r="H79" s="33"/>
    </row>
    <row r="80" spans="1:19">
      <c r="A80" s="33" t="s">
        <v>134</v>
      </c>
    </row>
    <row r="81" spans="1:8" ht="21">
      <c r="A81" s="140"/>
      <c r="B81" s="463"/>
      <c r="C81" s="464"/>
      <c r="D81" s="464"/>
      <c r="E81" s="464"/>
      <c r="F81" s="464"/>
      <c r="G81" s="464"/>
      <c r="H81" s="464"/>
    </row>
    <row r="82" spans="1:8">
      <c r="B82" s="463"/>
      <c r="C82" s="465"/>
      <c r="D82" s="465"/>
      <c r="E82" s="465"/>
      <c r="F82" s="465"/>
      <c r="G82" s="465"/>
      <c r="H82" s="465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47" activePane="bottomLeft" state="frozen"/>
      <selection activeCell="F14" sqref="F14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4" t="s">
        <v>128</v>
      </c>
      <c r="C37" s="132">
        <v>985.57339432485446</v>
      </c>
      <c r="D37" s="132">
        <v>1166.7170006804904</v>
      </c>
      <c r="E37" s="132">
        <v>728.17573628319667</v>
      </c>
      <c r="F37" s="132">
        <v>411.34474371287803</v>
      </c>
      <c r="G37" s="132">
        <v>592.5876241910704</v>
      </c>
      <c r="H37" s="132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4" t="s">
        <v>129</v>
      </c>
      <c r="C38" s="132">
        <v>985.55669533489936</v>
      </c>
      <c r="D38" s="132">
        <v>1167.8346766303907</v>
      </c>
      <c r="E38" s="132">
        <v>728.65566760257695</v>
      </c>
      <c r="F38" s="132">
        <v>411.93796782941803</v>
      </c>
      <c r="G38" s="132">
        <v>593.30817061523044</v>
      </c>
      <c r="H38" s="132">
        <v>1016.0272281781963</v>
      </c>
      <c r="J38" s="52"/>
      <c r="K38" s="52"/>
      <c r="L38" s="52"/>
      <c r="M38" s="52"/>
      <c r="N38" s="52"/>
      <c r="O38" s="52"/>
    </row>
    <row r="39" spans="1:41">
      <c r="A39" s="131"/>
      <c r="B39" s="124" t="s">
        <v>130</v>
      </c>
      <c r="C39" s="132">
        <v>985.21166097792798</v>
      </c>
      <c r="D39" s="132">
        <v>1168.9996772252725</v>
      </c>
      <c r="E39" s="132">
        <v>729.08438145812806</v>
      </c>
      <c r="F39" s="132">
        <v>412.07671157694949</v>
      </c>
      <c r="G39" s="132">
        <v>594.35254669523488</v>
      </c>
      <c r="H39" s="132">
        <v>1017.0100300257828</v>
      </c>
      <c r="J39" s="52"/>
      <c r="K39" s="52"/>
      <c r="L39" s="52"/>
      <c r="M39" s="52"/>
      <c r="N39" s="52"/>
      <c r="O39" s="52"/>
    </row>
    <row r="40" spans="1:41">
      <c r="A40" s="131"/>
      <c r="B40" s="128" t="s">
        <v>131</v>
      </c>
      <c r="C40" s="136">
        <v>985.15566222335588</v>
      </c>
      <c r="D40" s="136">
        <v>1170.2585354922246</v>
      </c>
      <c r="E40" s="136">
        <v>729.61853284131189</v>
      </c>
      <c r="F40" s="136">
        <v>412.00746765522553</v>
      </c>
      <c r="G40" s="136">
        <v>594.58594023052615</v>
      </c>
      <c r="H40" s="136">
        <v>1017.9672205936176</v>
      </c>
      <c r="J40" s="52"/>
      <c r="K40" s="405"/>
      <c r="L40" s="405"/>
      <c r="M40" s="405"/>
      <c r="N40" s="405"/>
      <c r="O40" s="405"/>
      <c r="P40" s="405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406"/>
      <c r="K73" s="406"/>
      <c r="L73" s="406"/>
      <c r="M73" s="406"/>
      <c r="N73" s="406"/>
      <c r="O73" s="406"/>
    </row>
    <row r="74" spans="1:15">
      <c r="A74" s="124"/>
      <c r="B74" s="124" t="s">
        <v>128</v>
      </c>
      <c r="C74" s="132">
        <v>0.75890906837527972</v>
      </c>
      <c r="D74" s="132">
        <v>2.2795357948363737</v>
      </c>
      <c r="E74" s="132">
        <v>2.0659920270706289</v>
      </c>
      <c r="F74" s="132">
        <v>1.6155196593923726</v>
      </c>
      <c r="G74" s="132">
        <v>2.5547225219537006</v>
      </c>
      <c r="H74" s="132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4" t="s">
        <v>129</v>
      </c>
      <c r="C75" s="132">
        <v>0.76478060991074237</v>
      </c>
      <c r="D75" s="132">
        <v>2.2951062493674401</v>
      </c>
      <c r="E75" s="132">
        <v>2.0530397018606372</v>
      </c>
      <c r="F75" s="132">
        <v>1.6667727667197152</v>
      </c>
      <c r="G75" s="132">
        <v>2.5492940536449016</v>
      </c>
      <c r="H75" s="132">
        <v>2.2138842150727367</v>
      </c>
      <c r="J75" s="52"/>
      <c r="K75" s="52"/>
      <c r="L75" s="52"/>
      <c r="M75" s="52"/>
      <c r="N75" s="52"/>
      <c r="O75" s="52"/>
    </row>
    <row r="76" spans="1:15">
      <c r="A76" s="124"/>
      <c r="B76" s="124" t="s">
        <v>130</v>
      </c>
      <c r="C76" s="132">
        <v>0.70065121469304881</v>
      </c>
      <c r="D76" s="132">
        <v>2.3038158714808743</v>
      </c>
      <c r="E76" s="132">
        <v>2.0370167168264564</v>
      </c>
      <c r="F76" s="132">
        <v>1.6168805127747543</v>
      </c>
      <c r="G76" s="132">
        <v>2.6493170063571325</v>
      </c>
      <c r="H76" s="132">
        <v>2.2103765405678155</v>
      </c>
      <c r="J76" s="52"/>
      <c r="K76" s="52"/>
      <c r="L76" s="52"/>
      <c r="M76" s="52"/>
      <c r="N76" s="52"/>
      <c r="O76" s="52"/>
    </row>
    <row r="77" spans="1:15">
      <c r="A77" s="124"/>
      <c r="B77" s="128" t="s">
        <v>131</v>
      </c>
      <c r="C77" s="136">
        <v>0.69012849628857786</v>
      </c>
      <c r="D77" s="136">
        <v>2.3354869023602731</v>
      </c>
      <c r="E77" s="136">
        <v>2.0479606667086703</v>
      </c>
      <c r="F77" s="136">
        <v>1.5937314978782924</v>
      </c>
      <c r="G77" s="136">
        <v>2.6466986999275077</v>
      </c>
      <c r="H77" s="136">
        <v>2.2303987653552682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63"/>
      <c r="C81" s="466"/>
      <c r="D81" s="466"/>
      <c r="E81" s="466"/>
      <c r="F81" s="466"/>
      <c r="G81" s="466"/>
      <c r="H81" s="46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F14" sqref="F14"/>
      <selection pane="bottomLeft" activeCell="L3" sqref="L3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70" t="s">
        <v>33</v>
      </c>
      <c r="C1" s="471"/>
      <c r="D1" s="471"/>
      <c r="E1" s="471"/>
      <c r="F1" s="471"/>
      <c r="G1" s="471"/>
      <c r="H1" s="471"/>
    </row>
    <row r="3" spans="2:139" ht="18.75">
      <c r="B3" s="144" t="s">
        <v>196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72" t="s">
        <v>41</v>
      </c>
      <c r="C4" s="474" t="s">
        <v>40</v>
      </c>
      <c r="D4" s="475"/>
      <c r="E4" s="174" t="s">
        <v>34</v>
      </c>
      <c r="F4" s="174"/>
      <c r="G4" s="174"/>
      <c r="H4" s="174"/>
      <c r="K4" s="146"/>
      <c r="L4" s="146"/>
      <c r="M4" s="146"/>
      <c r="N4" s="146"/>
      <c r="O4" s="146"/>
    </row>
    <row r="5" spans="2:139" ht="18.600000000000001" customHeight="1">
      <c r="B5" s="473"/>
      <c r="C5" s="175" t="s">
        <v>7</v>
      </c>
      <c r="D5" s="175" t="s">
        <v>32</v>
      </c>
      <c r="E5" s="176" t="s">
        <v>4</v>
      </c>
      <c r="F5" s="176" t="s">
        <v>3</v>
      </c>
      <c r="G5" s="176" t="s">
        <v>3</v>
      </c>
      <c r="H5" s="176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</row>
    <row r="7" spans="2:139" s="156" customFormat="1" ht="30.75" customHeight="1">
      <c r="B7" s="167" t="s">
        <v>29</v>
      </c>
      <c r="C7" s="172">
        <v>1040914</v>
      </c>
      <c r="D7" s="407">
        <f>C7/C15</f>
        <v>0.45471776992525148</v>
      </c>
      <c r="E7" s="407">
        <v>0.314</v>
      </c>
      <c r="F7" s="407"/>
      <c r="G7" s="407">
        <v>0.14799999999999999</v>
      </c>
      <c r="H7" s="407">
        <v>0.20899999999999999</v>
      </c>
      <c r="I7" s="4"/>
      <c r="J7" s="4"/>
      <c r="K7" s="154"/>
      <c r="L7" s="155"/>
      <c r="M7" s="154"/>
      <c r="N7" s="155"/>
      <c r="O7" s="154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2">
        <v>138201</v>
      </c>
      <c r="D8" s="407">
        <f>C8/C15</f>
        <v>6.0372375163980578E-2</v>
      </c>
      <c r="E8" s="407">
        <v>0.19600000000000001</v>
      </c>
      <c r="F8" s="407"/>
      <c r="G8" s="407">
        <v>0.11799999999999999</v>
      </c>
      <c r="H8" s="407">
        <v>0.14699999999999999</v>
      </c>
      <c r="I8" s="4"/>
      <c r="J8" s="353"/>
      <c r="K8" s="354"/>
      <c r="L8" s="354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22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2">
        <v>282925</v>
      </c>
      <c r="D9" s="407">
        <f>C9/C15</f>
        <v>0.12359428834284271</v>
      </c>
      <c r="E9" s="407">
        <v>0.374</v>
      </c>
      <c r="F9" s="407"/>
      <c r="G9" s="407">
        <v>0.27700000000000002</v>
      </c>
      <c r="H9" s="407">
        <v>0.317</v>
      </c>
      <c r="I9" s="4"/>
      <c r="J9" s="353"/>
      <c r="K9" s="468"/>
      <c r="L9" s="468"/>
      <c r="M9" s="468"/>
      <c r="N9" s="468"/>
      <c r="O9" s="468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41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2">
        <v>651743</v>
      </c>
      <c r="D10" s="407">
        <f>C10/C15</f>
        <v>0.28471047898711438</v>
      </c>
      <c r="E10" s="407">
        <v>0.29699999999999999</v>
      </c>
      <c r="F10" s="407"/>
      <c r="G10" s="407">
        <v>7.6999999999999999E-2</v>
      </c>
      <c r="H10" s="407">
        <v>0.28799999999999998</v>
      </c>
      <c r="I10" s="4"/>
      <c r="J10" s="353"/>
      <c r="K10" s="321"/>
      <c r="L10" s="345"/>
      <c r="M10" s="321"/>
      <c r="N10" s="346"/>
      <c r="O10" s="321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22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2">
        <v>151717</v>
      </c>
      <c r="D11" s="407">
        <f>C11/C15</f>
        <v>6.6276768205393896E-2</v>
      </c>
      <c r="E11" s="407">
        <v>0.45300000000000001</v>
      </c>
      <c r="F11" s="407"/>
      <c r="G11" s="407">
        <v>0.44400000000000001</v>
      </c>
      <c r="H11" s="407">
        <v>0.44800000000000001</v>
      </c>
      <c r="I11" s="4"/>
      <c r="J11" s="353"/>
      <c r="K11" s="334"/>
      <c r="L11" s="329"/>
      <c r="M11" s="334"/>
      <c r="N11" s="329"/>
      <c r="O11" s="334"/>
      <c r="P11" s="316"/>
      <c r="Q11" s="316"/>
      <c r="R11" s="316"/>
      <c r="S11" s="316"/>
      <c r="T11" s="316"/>
      <c r="U11" s="316"/>
      <c r="V11" s="342"/>
      <c r="W11" s="316"/>
      <c r="X11" s="343"/>
      <c r="Y11" s="316"/>
      <c r="Z11" s="316"/>
      <c r="AA11" s="316"/>
      <c r="AB11" s="316"/>
      <c r="AC11" s="322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3">
        <v>22579</v>
      </c>
      <c r="D12" s="407">
        <f>C12/C15</f>
        <v>9.863516608617286E-3</v>
      </c>
      <c r="E12" s="408">
        <v>0.52200000000000002</v>
      </c>
      <c r="F12" s="408"/>
      <c r="G12" s="408">
        <v>0.53100000000000003</v>
      </c>
      <c r="H12" s="408">
        <v>0.52500000000000002</v>
      </c>
      <c r="I12" s="4"/>
      <c r="J12" s="353"/>
      <c r="K12" s="334"/>
      <c r="L12" s="329"/>
      <c r="M12" s="334"/>
      <c r="N12" s="329"/>
      <c r="O12" s="334"/>
      <c r="P12" s="359"/>
      <c r="Q12" s="359"/>
      <c r="R12" s="359"/>
      <c r="S12" s="359"/>
      <c r="T12" s="359"/>
      <c r="U12" s="359"/>
      <c r="V12" s="359"/>
      <c r="W12" s="316"/>
      <c r="X12" s="359"/>
      <c r="Y12" s="359"/>
      <c r="Z12" s="359"/>
      <c r="AA12" s="359"/>
      <c r="AB12" s="359"/>
      <c r="AC12" s="322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2288079</v>
      </c>
      <c r="D13" s="409">
        <f>SUM(D7:D12)</f>
        <v>0.99953519723320028</v>
      </c>
      <c r="E13" s="410">
        <v>0.309</v>
      </c>
      <c r="F13" s="410"/>
      <c r="G13" s="410">
        <v>0.16800000000000001</v>
      </c>
      <c r="H13" s="410">
        <v>0.24</v>
      </c>
      <c r="I13" s="4"/>
      <c r="J13" s="353"/>
      <c r="K13" s="334"/>
      <c r="L13" s="329"/>
      <c r="M13" s="334"/>
      <c r="N13" s="329"/>
      <c r="O13" s="334"/>
      <c r="P13" s="344"/>
      <c r="Q13" s="319"/>
      <c r="R13" s="344"/>
      <c r="S13" s="319"/>
      <c r="T13" s="344"/>
      <c r="U13" s="319"/>
      <c r="V13" s="344"/>
      <c r="W13" s="320"/>
      <c r="X13" s="321"/>
      <c r="Y13" s="345"/>
      <c r="Z13" s="321"/>
      <c r="AA13" s="346"/>
      <c r="AB13" s="321"/>
      <c r="AC13" s="322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2">
        <v>1064</v>
      </c>
      <c r="D14" s="407">
        <f>C14/C15</f>
        <v>4.6480276679962765E-4</v>
      </c>
      <c r="E14" s="407">
        <v>4.0000000000000001E-3</v>
      </c>
      <c r="F14" s="407"/>
      <c r="G14" s="407">
        <v>5.0000000000000001E-3</v>
      </c>
      <c r="H14" s="407">
        <v>4.0000000000000001E-3</v>
      </c>
      <c r="I14" s="4"/>
      <c r="J14" s="353"/>
      <c r="K14" s="334"/>
      <c r="L14" s="329"/>
      <c r="M14" s="334"/>
      <c r="N14" s="329"/>
      <c r="O14" s="334"/>
      <c r="P14" s="318"/>
      <c r="Q14" s="319"/>
      <c r="R14" s="318"/>
      <c r="S14" s="319"/>
      <c r="T14" s="318"/>
      <c r="U14" s="319"/>
      <c r="V14" s="318"/>
      <c r="W14" s="320"/>
      <c r="X14" s="321"/>
      <c r="Y14" s="322"/>
      <c r="Z14" s="321"/>
      <c r="AA14" s="322"/>
      <c r="AB14" s="321"/>
      <c r="AC14" s="322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1">
        <f>SUM(C13:C14)</f>
        <v>2289143</v>
      </c>
      <c r="D15" s="411">
        <v>1</v>
      </c>
      <c r="E15" s="411">
        <v>0.29399999999999998</v>
      </c>
      <c r="F15" s="411"/>
      <c r="G15" s="411">
        <v>0.16800000000000001</v>
      </c>
      <c r="H15" s="411">
        <v>0.23300000000000001</v>
      </c>
      <c r="I15" s="4"/>
      <c r="J15" s="353"/>
      <c r="K15" s="334"/>
      <c r="L15" s="329"/>
      <c r="M15" s="334"/>
      <c r="N15" s="329"/>
      <c r="O15" s="334"/>
      <c r="P15" s="318"/>
      <c r="Q15" s="319"/>
      <c r="R15" s="318"/>
      <c r="S15" s="319"/>
      <c r="T15" s="318"/>
      <c r="U15" s="319"/>
      <c r="V15" s="318"/>
      <c r="W15" s="320"/>
      <c r="X15" s="347"/>
      <c r="Y15" s="322"/>
      <c r="Z15" s="347"/>
      <c r="AA15" s="322"/>
      <c r="AB15" s="347"/>
      <c r="AC15" s="322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55"/>
      <c r="K16" s="334"/>
      <c r="L16" s="329"/>
      <c r="M16" s="334"/>
      <c r="N16" s="329"/>
      <c r="O16" s="334"/>
      <c r="P16" s="326"/>
      <c r="Q16" s="327"/>
      <c r="R16" s="326"/>
      <c r="S16" s="327"/>
      <c r="T16" s="326"/>
      <c r="U16" s="327"/>
      <c r="V16" s="326"/>
      <c r="W16" s="328"/>
      <c r="X16" s="326"/>
      <c r="Y16" s="329"/>
      <c r="Z16" s="326"/>
      <c r="AA16" s="329"/>
      <c r="AB16" s="330"/>
      <c r="AC16" s="322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55"/>
      <c r="K17" s="334"/>
      <c r="L17" s="329"/>
      <c r="M17" s="334"/>
      <c r="N17" s="329"/>
      <c r="O17" s="334"/>
      <c r="P17" s="326"/>
      <c r="Q17" s="327"/>
      <c r="R17" s="326"/>
      <c r="S17" s="327"/>
      <c r="T17" s="326"/>
      <c r="U17" s="327"/>
      <c r="V17" s="326"/>
      <c r="W17" s="328"/>
      <c r="X17" s="326"/>
      <c r="Y17" s="329"/>
      <c r="Z17" s="326"/>
      <c r="AA17" s="329"/>
      <c r="AB17" s="330"/>
      <c r="AC17" s="322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55"/>
      <c r="K18" s="330"/>
      <c r="L18" s="329"/>
      <c r="M18" s="330"/>
      <c r="N18" s="329"/>
      <c r="O18" s="330"/>
      <c r="P18" s="333"/>
      <c r="Q18" s="327"/>
      <c r="R18" s="333"/>
      <c r="S18" s="327"/>
      <c r="T18" s="333"/>
      <c r="U18" s="327"/>
      <c r="V18" s="333"/>
      <c r="W18" s="328"/>
      <c r="X18" s="334"/>
      <c r="Y18" s="329"/>
      <c r="Z18" s="334"/>
      <c r="AA18" s="329"/>
      <c r="AB18" s="334"/>
      <c r="AC18" s="322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55"/>
      <c r="K19" s="330"/>
      <c r="L19" s="329"/>
      <c r="M19" s="330"/>
      <c r="N19" s="329"/>
      <c r="O19" s="330"/>
      <c r="P19" s="326"/>
      <c r="Q19" s="327"/>
      <c r="R19" s="326"/>
      <c r="S19" s="327"/>
      <c r="T19" s="326"/>
      <c r="U19" s="327"/>
      <c r="V19" s="326"/>
      <c r="W19" s="328"/>
      <c r="X19" s="330"/>
      <c r="Y19" s="329"/>
      <c r="Z19" s="330"/>
      <c r="AA19" s="329"/>
      <c r="AB19" s="330"/>
      <c r="AC19" s="322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55"/>
      <c r="K20" s="330"/>
      <c r="L20" s="329"/>
      <c r="M20" s="330"/>
      <c r="N20" s="329"/>
      <c r="O20" s="330"/>
      <c r="P20" s="318"/>
      <c r="Q20" s="319"/>
      <c r="R20" s="318"/>
      <c r="S20" s="319"/>
      <c r="T20" s="318"/>
      <c r="U20" s="339"/>
      <c r="V20" s="349"/>
      <c r="W20" s="328"/>
      <c r="X20" s="347"/>
      <c r="Y20" s="322"/>
      <c r="Z20" s="347"/>
      <c r="AA20" s="322"/>
      <c r="AB20" s="347"/>
      <c r="AC20" s="322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55"/>
      <c r="K21" s="330"/>
      <c r="L21" s="329"/>
      <c r="M21" s="330"/>
      <c r="N21" s="329"/>
      <c r="O21" s="330"/>
      <c r="P21" s="326"/>
      <c r="Q21" s="327"/>
      <c r="R21" s="326"/>
      <c r="S21" s="327"/>
      <c r="T21" s="326"/>
      <c r="U21" s="327"/>
      <c r="V21" s="326"/>
      <c r="W21" s="328"/>
      <c r="X21" s="330"/>
      <c r="Y21" s="329"/>
      <c r="Z21" s="330"/>
      <c r="AA21" s="329"/>
      <c r="AB21" s="330"/>
      <c r="AC21" s="322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55"/>
      <c r="K22" s="330"/>
      <c r="L22" s="329"/>
      <c r="M22" s="330"/>
      <c r="N22" s="329"/>
      <c r="O22" s="330"/>
      <c r="P22" s="326"/>
      <c r="Q22" s="327"/>
      <c r="R22" s="326"/>
      <c r="S22" s="327"/>
      <c r="T22" s="326"/>
      <c r="U22" s="327"/>
      <c r="V22" s="326"/>
      <c r="W22" s="328"/>
      <c r="X22" s="330"/>
      <c r="Y22" s="329"/>
      <c r="Z22" s="330"/>
      <c r="AA22" s="329"/>
      <c r="AB22" s="330"/>
      <c r="AC22" s="322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55"/>
      <c r="K23" s="330"/>
      <c r="L23" s="329"/>
      <c r="M23" s="330"/>
      <c r="N23" s="329"/>
      <c r="O23" s="330"/>
      <c r="P23" s="326"/>
      <c r="Q23" s="327"/>
      <c r="R23" s="326"/>
      <c r="S23" s="327"/>
      <c r="T23" s="326"/>
      <c r="U23" s="327"/>
      <c r="V23" s="326"/>
      <c r="W23" s="328"/>
      <c r="X23" s="330"/>
      <c r="Y23" s="329"/>
      <c r="Z23" s="330"/>
      <c r="AA23" s="329"/>
      <c r="AB23" s="330"/>
      <c r="AC23" s="322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55"/>
      <c r="K24" s="330"/>
      <c r="L24" s="329"/>
      <c r="M24" s="330"/>
      <c r="N24" s="329"/>
      <c r="O24" s="330"/>
      <c r="P24" s="326"/>
      <c r="Q24" s="327"/>
      <c r="R24" s="326"/>
      <c r="S24" s="327"/>
      <c r="T24" s="326"/>
      <c r="U24" s="327"/>
      <c r="V24" s="326"/>
      <c r="W24" s="328"/>
      <c r="X24" s="330"/>
      <c r="Y24" s="329"/>
      <c r="Z24" s="330"/>
      <c r="AA24" s="329"/>
      <c r="AB24" s="330"/>
      <c r="AC24" s="322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55"/>
      <c r="K25" s="334"/>
      <c r="L25" s="329"/>
      <c r="M25" s="334"/>
      <c r="N25" s="329"/>
      <c r="O25" s="334"/>
      <c r="P25" s="326"/>
      <c r="Q25" s="327"/>
      <c r="R25" s="326"/>
      <c r="S25" s="327"/>
      <c r="T25" s="326"/>
      <c r="U25" s="327"/>
      <c r="V25" s="326"/>
      <c r="W25" s="328"/>
      <c r="X25" s="330"/>
      <c r="Y25" s="329"/>
      <c r="Z25" s="330"/>
      <c r="AA25" s="329"/>
      <c r="AB25" s="330"/>
      <c r="AC25" s="322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55"/>
      <c r="K26" s="330"/>
      <c r="L26" s="329"/>
      <c r="M26" s="330"/>
      <c r="N26" s="329"/>
      <c r="O26" s="330"/>
      <c r="P26" s="326"/>
      <c r="Q26" s="327"/>
      <c r="R26" s="326"/>
      <c r="S26" s="327"/>
      <c r="T26" s="326"/>
      <c r="U26" s="327"/>
      <c r="V26" s="326"/>
      <c r="W26" s="328"/>
      <c r="X26" s="330"/>
      <c r="Y26" s="329"/>
      <c r="Z26" s="330"/>
      <c r="AA26" s="329"/>
      <c r="AB26" s="330"/>
      <c r="AC26" s="322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55"/>
      <c r="K27" s="352"/>
      <c r="L27" s="352"/>
      <c r="M27" s="352"/>
      <c r="N27" s="352"/>
      <c r="O27" s="352"/>
      <c r="P27" s="326"/>
      <c r="Q27" s="327"/>
      <c r="R27" s="326"/>
      <c r="S27" s="327"/>
      <c r="T27" s="326"/>
      <c r="U27" s="327"/>
      <c r="V27" s="326"/>
      <c r="W27" s="328"/>
      <c r="X27" s="330"/>
      <c r="Y27" s="329"/>
      <c r="Z27" s="330"/>
      <c r="AA27" s="329"/>
      <c r="AB27" s="330"/>
      <c r="AC27" s="322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55"/>
      <c r="K28" s="352"/>
      <c r="L28" s="352"/>
      <c r="M28" s="352"/>
      <c r="N28" s="352"/>
      <c r="O28" s="352"/>
      <c r="P28" s="333"/>
      <c r="Q28" s="327"/>
      <c r="R28" s="333"/>
      <c r="S28" s="327"/>
      <c r="T28" s="333"/>
      <c r="U28" s="327"/>
      <c r="V28" s="333"/>
      <c r="W28" s="328"/>
      <c r="X28" s="334"/>
      <c r="Y28" s="329"/>
      <c r="Z28" s="334"/>
      <c r="AA28" s="329"/>
      <c r="AB28" s="334"/>
      <c r="AC28" s="322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26"/>
      <c r="Q29" s="327"/>
      <c r="R29" s="326"/>
      <c r="S29" s="327"/>
      <c r="T29" s="326"/>
      <c r="U29" s="327"/>
      <c r="V29" s="326"/>
      <c r="W29" s="328"/>
      <c r="X29" s="330"/>
      <c r="Y29" s="329"/>
      <c r="Z29" s="330"/>
      <c r="AA29" s="329"/>
      <c r="AB29" s="330"/>
      <c r="AC29" s="322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18"/>
      <c r="Q30" s="319"/>
      <c r="R30" s="318"/>
      <c r="S30" s="319"/>
      <c r="T30" s="318"/>
      <c r="U30" s="339"/>
      <c r="V30" s="318"/>
      <c r="W30" s="328"/>
      <c r="X30" s="347"/>
      <c r="Y30" s="322"/>
      <c r="Z30" s="347"/>
      <c r="AA30" s="322"/>
      <c r="AB30" s="347"/>
      <c r="AC30" s="322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26"/>
      <c r="Q31" s="327"/>
      <c r="R31" s="326"/>
      <c r="S31" s="327"/>
      <c r="T31" s="326"/>
      <c r="U31" s="327"/>
      <c r="V31" s="326"/>
      <c r="W31" s="328"/>
      <c r="X31" s="330"/>
      <c r="Y31" s="329"/>
      <c r="Z31" s="330"/>
      <c r="AA31" s="329"/>
      <c r="AB31" s="330"/>
      <c r="AC31" s="322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26"/>
      <c r="Q32" s="327"/>
      <c r="R32" s="326"/>
      <c r="S32" s="327"/>
      <c r="T32" s="326"/>
      <c r="U32" s="327"/>
      <c r="V32" s="326"/>
      <c r="W32" s="328"/>
      <c r="X32" s="330"/>
      <c r="Y32" s="329"/>
      <c r="Z32" s="330"/>
      <c r="AA32" s="329"/>
      <c r="AB32" s="330"/>
      <c r="AC32" s="322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66"/>
      <c r="Q33" s="327"/>
      <c r="R33" s="326"/>
      <c r="S33" s="327"/>
      <c r="T33" s="326"/>
      <c r="U33" s="327"/>
      <c r="V33" s="326"/>
      <c r="W33" s="328"/>
      <c r="X33" s="330"/>
      <c r="Y33" s="329"/>
      <c r="Z33" s="330"/>
      <c r="AA33" s="329"/>
      <c r="AB33" s="330"/>
      <c r="AC33" s="322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67"/>
      <c r="L34" s="368"/>
      <c r="M34" s="367"/>
      <c r="N34" s="368"/>
      <c r="O34" s="367"/>
      <c r="P34" s="366"/>
      <c r="Q34" s="327"/>
      <c r="R34" s="326"/>
      <c r="S34" s="327"/>
      <c r="T34" s="326"/>
      <c r="U34" s="327"/>
      <c r="V34" s="326"/>
      <c r="W34" s="328"/>
      <c r="X34" s="330"/>
      <c r="Y34" s="329"/>
      <c r="Z34" s="330"/>
      <c r="AA34" s="329"/>
      <c r="AB34" s="330"/>
      <c r="AC34" s="322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69"/>
      <c r="L35" s="368"/>
      <c r="M35" s="369"/>
      <c r="N35" s="368"/>
      <c r="O35" s="369"/>
      <c r="P35" s="366"/>
      <c r="Q35" s="327"/>
      <c r="R35" s="326"/>
      <c r="S35" s="327"/>
      <c r="T35" s="326"/>
      <c r="U35" s="327"/>
      <c r="V35" s="326"/>
      <c r="W35" s="328"/>
      <c r="X35" s="330"/>
      <c r="Y35" s="329"/>
      <c r="Z35" s="330"/>
      <c r="AA35" s="329"/>
      <c r="AB35" s="330"/>
      <c r="AC35" s="322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70"/>
      <c r="M36" s="371"/>
      <c r="N36" s="372"/>
      <c r="O36" s="373"/>
      <c r="P36" s="366"/>
      <c r="Q36" s="327"/>
      <c r="R36" s="326"/>
      <c r="S36" s="327"/>
      <c r="T36" s="326"/>
      <c r="U36" s="327"/>
      <c r="V36" s="326"/>
      <c r="W36" s="328"/>
      <c r="X36" s="330"/>
      <c r="Y36" s="329"/>
      <c r="Z36" s="330"/>
      <c r="AA36" s="329"/>
      <c r="AB36" s="330"/>
      <c r="AC36" s="322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70"/>
      <c r="M37" s="371"/>
      <c r="N37" s="372"/>
      <c r="O37" s="373"/>
      <c r="P37" s="366"/>
      <c r="Q37" s="327"/>
      <c r="R37" s="326"/>
      <c r="S37" s="327"/>
      <c r="T37" s="326"/>
      <c r="U37" s="327"/>
      <c r="V37" s="326"/>
      <c r="W37" s="328"/>
      <c r="X37" s="330"/>
      <c r="Y37" s="329"/>
      <c r="Z37" s="330"/>
      <c r="AA37" s="329"/>
      <c r="AB37" s="330"/>
      <c r="AC37" s="322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70"/>
      <c r="M38" s="374"/>
      <c r="N38" s="375"/>
      <c r="O38" s="373"/>
      <c r="P38" s="376"/>
      <c r="Q38" s="327"/>
      <c r="R38" s="333"/>
      <c r="S38" s="327"/>
      <c r="T38" s="333"/>
      <c r="U38" s="327"/>
      <c r="V38" s="333"/>
      <c r="W38" s="328"/>
      <c r="X38" s="334"/>
      <c r="Y38" s="329"/>
      <c r="Z38" s="334"/>
      <c r="AA38" s="329"/>
      <c r="AB38" s="334"/>
      <c r="AC38" s="322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70"/>
      <c r="M39" s="371"/>
      <c r="N39" s="372"/>
      <c r="O39" s="377"/>
      <c r="P39" s="366"/>
      <c r="Q39" s="327"/>
      <c r="R39" s="326"/>
      <c r="S39" s="327"/>
      <c r="T39" s="326"/>
      <c r="U39" s="327"/>
      <c r="V39" s="326"/>
      <c r="W39" s="328"/>
      <c r="X39" s="330"/>
      <c r="Y39" s="329"/>
      <c r="Z39" s="330"/>
      <c r="AA39" s="329"/>
      <c r="AB39" s="330"/>
      <c r="AC39" s="322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55"/>
      <c r="M40" s="331"/>
      <c r="N40" s="340"/>
      <c r="O40" s="348"/>
      <c r="P40" s="318"/>
      <c r="Q40" s="319"/>
      <c r="R40" s="318"/>
      <c r="S40" s="319"/>
      <c r="T40" s="318"/>
      <c r="U40" s="339"/>
      <c r="V40" s="318"/>
      <c r="W40" s="328"/>
      <c r="X40" s="347"/>
      <c r="Y40" s="322"/>
      <c r="Z40" s="347"/>
      <c r="AA40" s="322"/>
      <c r="AB40" s="347"/>
      <c r="AC40" s="322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55"/>
      <c r="M41" s="323"/>
      <c r="N41" s="324"/>
      <c r="O41" s="325"/>
      <c r="P41" s="326"/>
      <c r="Q41" s="327"/>
      <c r="R41" s="326"/>
      <c r="S41" s="327"/>
      <c r="T41" s="326"/>
      <c r="U41" s="327"/>
      <c r="V41" s="326"/>
      <c r="W41" s="328"/>
      <c r="X41" s="330"/>
      <c r="Y41" s="329"/>
      <c r="Z41" s="330"/>
      <c r="AA41" s="329"/>
      <c r="AB41" s="330"/>
      <c r="AC41" s="322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0.45471776992525148</v>
      </c>
      <c r="D42" s="6"/>
      <c r="E42" s="6"/>
      <c r="F42" s="6"/>
      <c r="G42" s="6"/>
      <c r="H42" s="5"/>
      <c r="I42" s="5"/>
      <c r="J42" s="5"/>
      <c r="K42" s="5"/>
      <c r="L42" s="355"/>
      <c r="M42" s="323"/>
      <c r="N42" s="324"/>
      <c r="O42" s="325"/>
      <c r="P42" s="326"/>
      <c r="Q42" s="327"/>
      <c r="R42" s="326"/>
      <c r="S42" s="327"/>
      <c r="T42" s="326"/>
      <c r="U42" s="327"/>
      <c r="V42" s="326"/>
      <c r="W42" s="328"/>
      <c r="X42" s="330"/>
      <c r="Y42" s="329"/>
      <c r="Z42" s="330"/>
      <c r="AA42" s="329"/>
      <c r="AB42" s="330"/>
      <c r="AC42" s="322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0.12359428834284271</v>
      </c>
      <c r="D43" s="6"/>
      <c r="E43" s="6"/>
      <c r="F43" s="6"/>
      <c r="G43" s="6"/>
      <c r="H43" s="5"/>
      <c r="I43" s="5"/>
      <c r="J43" s="5"/>
      <c r="K43" s="5"/>
      <c r="L43" s="355"/>
      <c r="M43" s="323"/>
      <c r="N43" s="324"/>
      <c r="O43" s="325"/>
      <c r="P43" s="326"/>
      <c r="Q43" s="327"/>
      <c r="R43" s="326"/>
      <c r="S43" s="327"/>
      <c r="T43" s="326"/>
      <c r="U43" s="327"/>
      <c r="V43" s="326"/>
      <c r="W43" s="328"/>
      <c r="X43" s="330"/>
      <c r="Y43" s="329"/>
      <c r="Z43" s="330"/>
      <c r="AA43" s="329"/>
      <c r="AB43" s="330"/>
      <c r="AC43" s="322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0.28471047898711438</v>
      </c>
      <c r="D44" s="6"/>
      <c r="E44" s="6"/>
      <c r="F44" s="6"/>
      <c r="G44" s="6"/>
      <c r="H44" s="5"/>
      <c r="I44" s="5"/>
      <c r="J44" s="5"/>
      <c r="K44" s="5"/>
      <c r="L44" s="355"/>
      <c r="M44" s="331"/>
      <c r="N44" s="324"/>
      <c r="O44" s="325"/>
      <c r="P44" s="326"/>
      <c r="Q44" s="327"/>
      <c r="R44" s="326"/>
      <c r="S44" s="327"/>
      <c r="T44" s="326"/>
      <c r="U44" s="327"/>
      <c r="V44" s="326"/>
      <c r="W44" s="328"/>
      <c r="X44" s="330"/>
      <c r="Y44" s="329"/>
      <c r="Z44" s="330"/>
      <c r="AA44" s="329"/>
      <c r="AB44" s="330"/>
      <c r="AC44" s="322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0.13697746274479139</v>
      </c>
      <c r="D45" s="6"/>
      <c r="E45" s="6"/>
      <c r="F45" s="6"/>
      <c r="G45" s="6"/>
      <c r="H45" s="5"/>
      <c r="I45" s="5"/>
      <c r="J45" s="5"/>
      <c r="K45" s="5"/>
      <c r="L45" s="355"/>
      <c r="M45" s="331"/>
      <c r="N45" s="332"/>
      <c r="O45" s="325"/>
      <c r="P45" s="326"/>
      <c r="Q45" s="327"/>
      <c r="R45" s="333"/>
      <c r="S45" s="327"/>
      <c r="T45" s="326"/>
      <c r="U45" s="327"/>
      <c r="V45" s="333"/>
      <c r="W45" s="328"/>
      <c r="X45" s="334"/>
      <c r="Y45" s="329"/>
      <c r="Z45" s="334"/>
      <c r="AA45" s="329"/>
      <c r="AB45" s="334"/>
      <c r="AC45" s="350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6.6276768205393896E-2</v>
      </c>
      <c r="D46" s="164">
        <f>SUM(C42:C45)</f>
        <v>0.99999999999999989</v>
      </c>
      <c r="E46" s="164">
        <f>SUM(C42:C45)</f>
        <v>0.99999999999999989</v>
      </c>
      <c r="F46" s="6"/>
      <c r="G46" s="6"/>
      <c r="H46" s="5"/>
      <c r="I46" s="5"/>
      <c r="J46" s="5"/>
      <c r="K46" s="5"/>
      <c r="L46" s="355"/>
      <c r="M46" s="323"/>
      <c r="N46" s="324"/>
      <c r="O46" s="328"/>
      <c r="P46" s="326"/>
      <c r="Q46" s="327"/>
      <c r="R46" s="326"/>
      <c r="S46" s="327"/>
      <c r="T46" s="326"/>
      <c r="U46" s="327"/>
      <c r="V46" s="326"/>
      <c r="W46" s="328"/>
      <c r="X46" s="330"/>
      <c r="Y46" s="329"/>
      <c r="Z46" s="330"/>
      <c r="AA46" s="329"/>
      <c r="AB46" s="330"/>
      <c r="AC46" s="322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9.863516608617286E-3</v>
      </c>
      <c r="D47" s="6"/>
      <c r="E47" s="6"/>
      <c r="F47" s="6"/>
      <c r="G47" s="6"/>
      <c r="H47" s="5"/>
      <c r="I47" s="5"/>
      <c r="J47" s="5"/>
      <c r="K47" s="5"/>
      <c r="L47" s="355"/>
      <c r="M47" s="331"/>
      <c r="N47" s="340"/>
      <c r="O47" s="348"/>
      <c r="P47" s="318"/>
      <c r="Q47" s="319"/>
      <c r="R47" s="318"/>
      <c r="S47" s="319"/>
      <c r="T47" s="318"/>
      <c r="U47" s="339"/>
      <c r="V47" s="349"/>
      <c r="W47" s="328"/>
      <c r="X47" s="347"/>
      <c r="Y47" s="322"/>
      <c r="Z47" s="347"/>
      <c r="AA47" s="322"/>
      <c r="AB47" s="347"/>
      <c r="AC47" s="322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6.0372375163980578E-2</v>
      </c>
      <c r="D48" s="6"/>
      <c r="E48" s="6"/>
      <c r="F48" s="6"/>
      <c r="G48" s="6"/>
      <c r="H48" s="5"/>
      <c r="I48" s="5"/>
      <c r="J48" s="5"/>
      <c r="K48" s="5"/>
      <c r="L48" s="355"/>
      <c r="M48" s="323"/>
      <c r="N48" s="324"/>
      <c r="O48" s="325"/>
      <c r="P48" s="326"/>
      <c r="Q48" s="327"/>
      <c r="R48" s="326"/>
      <c r="S48" s="327"/>
      <c r="T48" s="326"/>
      <c r="U48" s="327"/>
      <c r="V48" s="326"/>
      <c r="W48" s="328"/>
      <c r="X48" s="330"/>
      <c r="Y48" s="329"/>
      <c r="Z48" s="330"/>
      <c r="AA48" s="329"/>
      <c r="AB48" s="330"/>
      <c r="AC48" s="322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4.6480276679962765E-4</v>
      </c>
      <c r="D49" s="6"/>
      <c r="E49" s="6"/>
      <c r="F49" s="6"/>
      <c r="G49" s="6"/>
      <c r="H49" s="5"/>
      <c r="I49" s="5"/>
      <c r="J49" s="5"/>
      <c r="K49" s="5"/>
      <c r="L49" s="355"/>
      <c r="M49" s="323"/>
      <c r="N49" s="324"/>
      <c r="O49" s="325"/>
      <c r="P49" s="326"/>
      <c r="Q49" s="327"/>
      <c r="R49" s="326"/>
      <c r="S49" s="327"/>
      <c r="T49" s="326"/>
      <c r="U49" s="327"/>
      <c r="V49" s="326"/>
      <c r="W49" s="328"/>
      <c r="X49" s="330"/>
      <c r="Y49" s="329"/>
      <c r="Z49" s="330"/>
      <c r="AA49" s="329"/>
      <c r="AB49" s="330"/>
      <c r="AC49" s="322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0.27395492548958278</v>
      </c>
      <c r="D50" s="6"/>
      <c r="E50" s="6"/>
      <c r="F50" s="6"/>
      <c r="G50" s="6"/>
      <c r="H50" s="5"/>
      <c r="I50" s="5"/>
      <c r="J50" s="5"/>
      <c r="K50" s="5"/>
      <c r="L50" s="355"/>
      <c r="M50" s="331"/>
      <c r="N50" s="324"/>
      <c r="O50" s="325"/>
      <c r="P50" s="326"/>
      <c r="Q50" s="327"/>
      <c r="R50" s="326"/>
      <c r="S50" s="327"/>
      <c r="T50" s="326"/>
      <c r="U50" s="327"/>
      <c r="V50" s="326"/>
      <c r="W50" s="328"/>
      <c r="X50" s="330"/>
      <c r="Y50" s="329"/>
      <c r="Z50" s="330"/>
      <c r="AA50" s="329"/>
      <c r="AB50" s="330"/>
      <c r="AC50" s="322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0.99999999999999989</v>
      </c>
      <c r="D51" s="6"/>
      <c r="E51" s="6"/>
      <c r="F51" s="6"/>
      <c r="G51" s="6"/>
      <c r="H51" s="5"/>
      <c r="I51" s="5"/>
      <c r="J51" s="5"/>
      <c r="K51" s="5"/>
      <c r="L51" s="355"/>
      <c r="M51" s="331"/>
      <c r="N51" s="332"/>
      <c r="O51" s="325"/>
      <c r="P51" s="326"/>
      <c r="Q51" s="327"/>
      <c r="R51" s="333"/>
      <c r="S51" s="327"/>
      <c r="T51" s="326"/>
      <c r="U51" s="327"/>
      <c r="V51" s="333"/>
      <c r="W51" s="328"/>
      <c r="X51" s="334"/>
      <c r="Y51" s="329"/>
      <c r="Z51" s="334"/>
      <c r="AA51" s="329"/>
      <c r="AB51" s="334"/>
      <c r="AC51" s="322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55"/>
      <c r="M52" s="323"/>
      <c r="N52" s="324"/>
      <c r="O52" s="328"/>
      <c r="P52" s="326"/>
      <c r="Q52" s="327"/>
      <c r="R52" s="326"/>
      <c r="S52" s="327"/>
      <c r="T52" s="326"/>
      <c r="U52" s="327"/>
      <c r="V52" s="326"/>
      <c r="W52" s="328"/>
      <c r="X52" s="330"/>
      <c r="Y52" s="329"/>
      <c r="Z52" s="330"/>
      <c r="AA52" s="329"/>
      <c r="AB52" s="330"/>
      <c r="AC52" s="322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55"/>
      <c r="M53" s="331"/>
      <c r="N53" s="340"/>
      <c r="O53" s="325"/>
      <c r="P53" s="326"/>
      <c r="Q53" s="327"/>
      <c r="R53" s="333"/>
      <c r="S53" s="327"/>
      <c r="T53" s="326"/>
      <c r="U53" s="327"/>
      <c r="V53" s="333"/>
      <c r="W53" s="328"/>
      <c r="X53" s="334"/>
      <c r="Y53" s="329"/>
      <c r="Z53" s="334"/>
      <c r="AA53" s="329"/>
      <c r="AB53" s="334"/>
      <c r="AC53" s="322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55"/>
      <c r="M54" s="335"/>
      <c r="N54" s="336"/>
      <c r="O54" s="337"/>
      <c r="P54" s="318"/>
      <c r="Q54" s="338"/>
      <c r="R54" s="318"/>
      <c r="S54" s="338"/>
      <c r="T54" s="318"/>
      <c r="U54" s="339"/>
      <c r="V54" s="318"/>
      <c r="W54" s="328"/>
      <c r="X54" s="330"/>
      <c r="Y54" s="329"/>
      <c r="Z54" s="330"/>
      <c r="AA54" s="329"/>
      <c r="AB54" s="330"/>
      <c r="AC54" s="322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55"/>
      <c r="M55" s="469"/>
      <c r="N55" s="469"/>
      <c r="O55" s="335"/>
      <c r="P55" s="333"/>
      <c r="Q55" s="327"/>
      <c r="R55" s="333"/>
      <c r="S55" s="327"/>
      <c r="T55" s="333"/>
      <c r="U55" s="327"/>
      <c r="V55" s="333"/>
      <c r="W55" s="339"/>
      <c r="X55" s="334"/>
      <c r="Y55" s="329"/>
      <c r="Z55" s="334"/>
      <c r="AA55" s="329"/>
      <c r="AB55" s="334"/>
      <c r="AC55" s="322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55"/>
      <c r="M56" s="340"/>
      <c r="N56" s="340"/>
      <c r="O56" s="335"/>
      <c r="P56" s="333"/>
      <c r="Q56" s="327"/>
      <c r="R56" s="333"/>
      <c r="S56" s="327"/>
      <c r="T56" s="333"/>
      <c r="U56" s="327"/>
      <c r="V56" s="333"/>
      <c r="W56" s="339"/>
      <c r="X56" s="334"/>
      <c r="Y56" s="329"/>
      <c r="Z56" s="334"/>
      <c r="AA56" s="329"/>
      <c r="AB56" s="334"/>
      <c r="AC56" s="322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55"/>
      <c r="M57" s="469"/>
      <c r="N57" s="469"/>
      <c r="O57" s="335"/>
      <c r="P57" s="333"/>
      <c r="Q57" s="327"/>
      <c r="R57" s="333"/>
      <c r="S57" s="327"/>
      <c r="T57" s="333"/>
      <c r="U57" s="327"/>
      <c r="V57" s="326"/>
      <c r="W57" s="339"/>
      <c r="X57" s="334"/>
      <c r="Y57" s="329"/>
      <c r="Z57" s="334"/>
      <c r="AA57" s="329"/>
      <c r="AB57" s="334"/>
      <c r="AC57" s="322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55"/>
      <c r="M58" s="323"/>
      <c r="N58" s="324"/>
      <c r="O58" s="325"/>
      <c r="P58" s="326"/>
      <c r="Q58" s="327"/>
      <c r="R58" s="326"/>
      <c r="S58" s="327"/>
      <c r="T58" s="326"/>
      <c r="U58" s="327"/>
      <c r="V58" s="326"/>
      <c r="W58" s="328"/>
      <c r="X58" s="330"/>
      <c r="Y58" s="329"/>
      <c r="Z58" s="330"/>
      <c r="AA58" s="329"/>
      <c r="AB58" s="330"/>
      <c r="AC58" s="322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55"/>
      <c r="M59" s="323"/>
      <c r="N59" s="324"/>
      <c r="O59" s="325"/>
      <c r="P59" s="326"/>
      <c r="Q59" s="327"/>
      <c r="R59" s="326"/>
      <c r="S59" s="327"/>
      <c r="T59" s="326"/>
      <c r="U59" s="327"/>
      <c r="V59" s="326"/>
      <c r="W59" s="328"/>
      <c r="X59" s="330"/>
      <c r="Y59" s="329"/>
      <c r="Z59" s="330"/>
      <c r="AA59" s="329"/>
      <c r="AB59" s="330"/>
      <c r="AC59" s="322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55"/>
      <c r="M60" s="323"/>
      <c r="N60" s="324"/>
      <c r="O60" s="325"/>
      <c r="P60" s="326"/>
      <c r="Q60" s="327"/>
      <c r="R60" s="326"/>
      <c r="S60" s="327"/>
      <c r="T60" s="326"/>
      <c r="U60" s="327"/>
      <c r="V60" s="326"/>
      <c r="W60" s="328"/>
      <c r="X60" s="330"/>
      <c r="Y60" s="329"/>
      <c r="Z60" s="330"/>
      <c r="AA60" s="329"/>
      <c r="AB60" s="330"/>
      <c r="AC60" s="322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55"/>
      <c r="M61" s="323"/>
      <c r="N61" s="332"/>
      <c r="O61" s="325"/>
      <c r="P61" s="326"/>
      <c r="Q61" s="327"/>
      <c r="R61" s="326"/>
      <c r="S61" s="327"/>
      <c r="T61" s="326"/>
      <c r="U61" s="327"/>
      <c r="V61" s="333"/>
      <c r="W61" s="328"/>
      <c r="X61" s="334"/>
      <c r="Y61" s="329"/>
      <c r="Z61" s="334"/>
      <c r="AA61" s="329"/>
      <c r="AB61" s="334"/>
      <c r="AC61" s="322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55"/>
      <c r="M62" s="323"/>
      <c r="N62" s="332"/>
      <c r="O62" s="325"/>
      <c r="P62" s="326"/>
      <c r="Q62" s="327"/>
      <c r="R62" s="326"/>
      <c r="S62" s="327"/>
      <c r="T62" s="326"/>
      <c r="U62" s="327"/>
      <c r="V62" s="333"/>
      <c r="W62" s="328"/>
      <c r="X62" s="330"/>
      <c r="Y62" s="329"/>
      <c r="Z62" s="330"/>
      <c r="AA62" s="329"/>
      <c r="AB62" s="330"/>
      <c r="AC62" s="322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55"/>
      <c r="M63" s="469"/>
      <c r="N63" s="469"/>
      <c r="O63" s="335"/>
      <c r="P63" s="333"/>
      <c r="Q63" s="327"/>
      <c r="R63" s="333"/>
      <c r="S63" s="327"/>
      <c r="T63" s="333"/>
      <c r="U63" s="327"/>
      <c r="V63" s="333"/>
      <c r="W63" s="339"/>
      <c r="X63" s="334"/>
      <c r="Y63" s="329"/>
      <c r="Z63" s="334"/>
      <c r="AA63" s="329"/>
      <c r="AB63" s="334"/>
      <c r="AC63" s="322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55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322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55"/>
      <c r="M65" s="322"/>
      <c r="N65" s="317"/>
      <c r="O65" s="317"/>
      <c r="P65" s="322"/>
      <c r="Q65" s="322"/>
      <c r="R65" s="322"/>
      <c r="S65" s="322"/>
      <c r="T65" s="322"/>
      <c r="U65" s="322"/>
      <c r="V65" s="350"/>
      <c r="W65" s="350"/>
      <c r="X65" s="351"/>
      <c r="Y65" s="322"/>
      <c r="Z65" s="351"/>
      <c r="AA65" s="322"/>
      <c r="AB65" s="322"/>
      <c r="AC65" s="322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55"/>
      <c r="M66" s="322"/>
      <c r="N66" s="317"/>
      <c r="O66" s="317"/>
      <c r="P66" s="350"/>
      <c r="Q66" s="350"/>
      <c r="R66" s="350"/>
      <c r="S66" s="350"/>
      <c r="T66" s="350"/>
      <c r="U66" s="350"/>
      <c r="V66" s="350"/>
      <c r="W66" s="350"/>
      <c r="X66" s="351"/>
      <c r="Y66" s="322"/>
      <c r="Z66" s="351"/>
      <c r="AA66" s="322"/>
      <c r="AB66" s="322"/>
      <c r="AC66" s="322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B2:N49"/>
  <sheetViews>
    <sheetView showGridLines="0" showRowColHeaders="0" zoomScaleNormal="100" workbookViewId="0">
      <pane ySplit="6" topLeftCell="A7" activePane="bottomLeft" state="frozen"/>
      <selection activeCell="F14" sqref="F14"/>
      <selection pane="bottomLeft" activeCell="I25" sqref="I25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78" t="s">
        <v>156</v>
      </c>
      <c r="D2" s="14"/>
      <c r="E2" s="14"/>
      <c r="F2" s="14"/>
      <c r="G2" s="14"/>
    </row>
    <row r="4" spans="3:9" ht="26.1" customHeight="1">
      <c r="C4" s="476" t="s">
        <v>157</v>
      </c>
      <c r="D4" s="179" t="s">
        <v>154</v>
      </c>
      <c r="E4" s="180"/>
      <c r="F4" s="181" t="s">
        <v>151</v>
      </c>
      <c r="G4" s="181"/>
      <c r="I4" s="9" t="s">
        <v>179</v>
      </c>
    </row>
    <row r="5" spans="3:9" ht="38.65" customHeight="1">
      <c r="C5" s="477"/>
      <c r="D5" s="182" t="s">
        <v>28</v>
      </c>
      <c r="E5" s="182" t="s">
        <v>29</v>
      </c>
      <c r="F5" s="183" t="s">
        <v>28</v>
      </c>
      <c r="G5" s="184" t="s">
        <v>29</v>
      </c>
    </row>
    <row r="6" spans="3:9" ht="20.85" hidden="1" customHeight="1">
      <c r="C6" s="185">
        <v>2007</v>
      </c>
      <c r="D6" s="186">
        <v>895.43156999999997</v>
      </c>
      <c r="E6" s="186">
        <v>1222.1400000000001</v>
      </c>
      <c r="F6" s="186">
        <v>800.6</v>
      </c>
      <c r="G6" s="186">
        <v>994.34</v>
      </c>
    </row>
    <row r="7" spans="3:9" ht="17.850000000000001" customHeight="1">
      <c r="C7" s="185">
        <v>2008</v>
      </c>
      <c r="D7" s="186">
        <v>933.71</v>
      </c>
      <c r="E7" s="186">
        <v>1280.1500000000001</v>
      </c>
      <c r="F7" s="186">
        <v>837.37</v>
      </c>
      <c r="G7" s="186">
        <v>1051.7</v>
      </c>
      <c r="I7" s="17"/>
    </row>
    <row r="8" spans="3:9" ht="17.850000000000001" customHeight="1">
      <c r="C8" s="185">
        <v>2009</v>
      </c>
      <c r="D8" s="186">
        <v>953.86</v>
      </c>
      <c r="E8" s="186">
        <v>1331.13</v>
      </c>
      <c r="F8" s="186">
        <v>864.68</v>
      </c>
      <c r="G8" s="186">
        <v>1110.04</v>
      </c>
      <c r="I8" s="17"/>
    </row>
    <row r="9" spans="3:9" ht="17.850000000000001" customHeight="1">
      <c r="C9" s="185">
        <v>2010</v>
      </c>
      <c r="D9" s="186">
        <v>990.62</v>
      </c>
      <c r="E9" s="186">
        <v>1393.4</v>
      </c>
      <c r="F9" s="186">
        <v>895.89</v>
      </c>
      <c r="G9" s="186">
        <v>1172.18</v>
      </c>
      <c r="I9" s="17"/>
    </row>
    <row r="10" spans="3:9" ht="17.850000000000001" customHeight="1">
      <c r="C10" s="185">
        <v>2011</v>
      </c>
      <c r="D10" s="186">
        <v>1018.62</v>
      </c>
      <c r="E10" s="186">
        <v>1407.09</v>
      </c>
      <c r="F10" s="186">
        <v>921.51</v>
      </c>
      <c r="G10" s="186">
        <v>1202.07</v>
      </c>
      <c r="I10" s="17"/>
    </row>
    <row r="11" spans="3:9" ht="17.850000000000001" customHeight="1">
      <c r="C11" s="185">
        <v>2012</v>
      </c>
      <c r="D11" s="186">
        <v>1003.44</v>
      </c>
      <c r="E11" s="186">
        <v>1389.91</v>
      </c>
      <c r="F11" s="186">
        <v>943.46</v>
      </c>
      <c r="G11" s="186">
        <v>1251.97</v>
      </c>
      <c r="I11" s="17"/>
    </row>
    <row r="12" spans="3:9" ht="17.850000000000001" customHeight="1">
      <c r="C12" s="185">
        <v>2013</v>
      </c>
      <c r="D12" s="186">
        <v>1005.51</v>
      </c>
      <c r="E12" s="186">
        <v>1424.58</v>
      </c>
      <c r="F12" s="186">
        <v>955.24</v>
      </c>
      <c r="G12" s="186">
        <v>1295.6400000000001</v>
      </c>
      <c r="I12" s="17"/>
    </row>
    <row r="13" spans="3:9" ht="17.850000000000001" customHeight="1">
      <c r="C13" s="185">
        <v>2014</v>
      </c>
      <c r="D13" s="186">
        <v>996.8</v>
      </c>
      <c r="E13" s="186">
        <v>1425.67</v>
      </c>
      <c r="F13" s="186">
        <v>949.29</v>
      </c>
      <c r="G13" s="186">
        <v>1314.68</v>
      </c>
      <c r="I13" s="17"/>
    </row>
    <row r="14" spans="3:9" ht="17.850000000000001" customHeight="1">
      <c r="C14" s="185">
        <v>2015</v>
      </c>
      <c r="D14" s="186">
        <v>983.77</v>
      </c>
      <c r="E14" s="186">
        <v>1460.3</v>
      </c>
      <c r="F14" s="186">
        <v>941.18</v>
      </c>
      <c r="G14" s="186">
        <v>1342.94</v>
      </c>
      <c r="I14" s="17"/>
    </row>
    <row r="15" spans="3:9" ht="17.850000000000001" customHeight="1">
      <c r="C15" s="185">
        <v>2016</v>
      </c>
      <c r="D15" s="186">
        <v>973.19</v>
      </c>
      <c r="E15" s="186">
        <v>1451.07</v>
      </c>
      <c r="F15" s="186">
        <v>936.4</v>
      </c>
      <c r="G15" s="186">
        <v>1332.37</v>
      </c>
      <c r="I15" s="17"/>
    </row>
    <row r="16" spans="3:9" ht="17.850000000000001" customHeight="1">
      <c r="C16" s="185">
        <v>2017</v>
      </c>
      <c r="D16" s="186">
        <v>970.28</v>
      </c>
      <c r="E16" s="186">
        <v>1432.9</v>
      </c>
      <c r="F16" s="186">
        <v>935.71</v>
      </c>
      <c r="G16" s="186">
        <v>1318.47</v>
      </c>
      <c r="I16" s="17"/>
    </row>
    <row r="17" spans="3:14" ht="18.95" customHeight="1">
      <c r="C17" s="185">
        <v>2018</v>
      </c>
      <c r="D17" s="186">
        <v>967.4</v>
      </c>
      <c r="E17" s="186">
        <v>1420.02</v>
      </c>
      <c r="F17" s="186">
        <v>937.39</v>
      </c>
      <c r="G17" s="186">
        <v>1311.23</v>
      </c>
      <c r="I17" s="17"/>
    </row>
    <row r="18" spans="3:14" ht="18.95" customHeight="1">
      <c r="C18" s="185">
        <v>2019</v>
      </c>
      <c r="D18" s="186">
        <v>989.63963273409115</v>
      </c>
      <c r="E18" s="186">
        <v>1466.1257319129511</v>
      </c>
      <c r="F18" s="186">
        <v>962.55030148478431</v>
      </c>
      <c r="G18" s="186">
        <v>1345.982851671419</v>
      </c>
      <c r="I18" s="17"/>
    </row>
    <row r="19" spans="3:14" ht="22.7" customHeight="1">
      <c r="C19" s="385" t="s">
        <v>197</v>
      </c>
      <c r="D19" s="386">
        <f>'Distrib - regím. Altas nuevas'!$H$39</f>
        <v>1002.153028015677</v>
      </c>
      <c r="E19" s="386">
        <f>'Distrib - regím. Altas nuevas'!$H$41</f>
        <v>1484.211513095192</v>
      </c>
      <c r="F19" s="386">
        <f>'Distrib - regím. Altas nuevas'!$N$39</f>
        <v>976.79549462973432</v>
      </c>
      <c r="G19" s="386">
        <f>'Distrib - regím. Altas nuevas'!$N$41</f>
        <v>1371.6170634531752</v>
      </c>
    </row>
    <row r="21" spans="3:14">
      <c r="C21" s="188" t="s">
        <v>133</v>
      </c>
      <c r="D21" s="189"/>
    </row>
    <row r="22" spans="3:14" ht="25.5" customHeight="1">
      <c r="C22" s="185">
        <v>2008</v>
      </c>
      <c r="D22" s="190">
        <f t="shared" ref="D22:G33" si="0">D7/D6-1</f>
        <v>4.274858211666599E-2</v>
      </c>
      <c r="E22" s="190">
        <f t="shared" si="0"/>
        <v>4.7465920434647479E-2</v>
      </c>
      <c r="F22" s="190">
        <f t="shared" si="0"/>
        <v>4.5928053959530368E-2</v>
      </c>
      <c r="G22" s="190">
        <f t="shared" si="0"/>
        <v>5.7686505621819428E-2</v>
      </c>
      <c r="H22" s="190"/>
      <c r="I22" s="177"/>
    </row>
    <row r="23" spans="3:14" ht="17.850000000000001" customHeight="1">
      <c r="C23" s="185">
        <v>2009</v>
      </c>
      <c r="D23" s="190">
        <f t="shared" si="0"/>
        <v>2.1580576410234364E-2</v>
      </c>
      <c r="E23" s="190">
        <f t="shared" si="0"/>
        <v>3.9823458188493532E-2</v>
      </c>
      <c r="F23" s="190">
        <f t="shared" si="0"/>
        <v>3.2614017698269437E-2</v>
      </c>
      <c r="G23" s="190">
        <f t="shared" si="0"/>
        <v>5.5472092802129724E-2</v>
      </c>
      <c r="H23" s="190"/>
      <c r="I23" s="177"/>
    </row>
    <row r="24" spans="3:14" ht="17.850000000000001" customHeight="1">
      <c r="C24" s="185">
        <v>2010</v>
      </c>
      <c r="D24" s="190">
        <f t="shared" si="0"/>
        <v>3.853815025265761E-2</v>
      </c>
      <c r="E24" s="190">
        <f t="shared" si="0"/>
        <v>4.6779803625491168E-2</v>
      </c>
      <c r="F24" s="190">
        <f t="shared" si="0"/>
        <v>3.6094277651848028E-2</v>
      </c>
      <c r="G24" s="190">
        <f t="shared" si="0"/>
        <v>5.597996468595734E-2</v>
      </c>
      <c r="H24" s="190"/>
      <c r="I24" s="177"/>
    </row>
    <row r="25" spans="3:14" ht="17.850000000000001" customHeight="1">
      <c r="C25" s="185">
        <v>2011</v>
      </c>
      <c r="D25" s="190">
        <f t="shared" si="0"/>
        <v>2.8265126890230308E-2</v>
      </c>
      <c r="E25" s="190">
        <f t="shared" si="0"/>
        <v>9.8248887613030522E-3</v>
      </c>
      <c r="F25" s="190">
        <f t="shared" si="0"/>
        <v>2.8597260824431592E-2</v>
      </c>
      <c r="G25" s="190">
        <f t="shared" si="0"/>
        <v>2.5499496664334709E-2</v>
      </c>
      <c r="H25" s="190"/>
      <c r="I25" s="177"/>
    </row>
    <row r="26" spans="3:14" ht="17.850000000000001" customHeight="1">
      <c r="C26" s="185">
        <v>2012</v>
      </c>
      <c r="D26" s="190">
        <f t="shared" si="0"/>
        <v>-1.4902515167579566E-2</v>
      </c>
      <c r="E26" s="190">
        <f t="shared" si="0"/>
        <v>-1.2209595690396369E-2</v>
      </c>
      <c r="F26" s="190">
        <f t="shared" si="0"/>
        <v>2.3819600438411026E-2</v>
      </c>
      <c r="G26" s="190">
        <f t="shared" si="0"/>
        <v>4.1511725606661942E-2</v>
      </c>
      <c r="H26" s="190"/>
      <c r="I26" s="177"/>
    </row>
    <row r="27" spans="3:14" ht="17.850000000000001" customHeight="1">
      <c r="C27" s="185">
        <v>2013</v>
      </c>
      <c r="D27" s="190">
        <f t="shared" si="0"/>
        <v>2.0629036115760169E-3</v>
      </c>
      <c r="E27" s="190">
        <f t="shared" si="0"/>
        <v>2.4944061126259909E-2</v>
      </c>
      <c r="F27" s="190">
        <f t="shared" si="0"/>
        <v>1.2485955949377736E-2</v>
      </c>
      <c r="G27" s="190">
        <f t="shared" si="0"/>
        <v>3.4881027500659023E-2</v>
      </c>
      <c r="H27" s="190"/>
      <c r="I27" s="177"/>
    </row>
    <row r="28" spans="3:14" ht="17.850000000000001" customHeight="1">
      <c r="C28" s="185">
        <v>2014</v>
      </c>
      <c r="D28" s="190">
        <f t="shared" si="0"/>
        <v>-8.6622708874104504E-3</v>
      </c>
      <c r="E28" s="190">
        <f t="shared" si="0"/>
        <v>7.6513779499931545E-4</v>
      </c>
      <c r="F28" s="190">
        <f t="shared" si="0"/>
        <v>-6.2288011389808329E-3</v>
      </c>
      <c r="G28" s="190">
        <f t="shared" si="0"/>
        <v>1.469544009138346E-2</v>
      </c>
      <c r="H28" s="190"/>
      <c r="I28" s="177"/>
      <c r="K28" s="14"/>
      <c r="L28" s="14"/>
      <c r="M28" s="14"/>
      <c r="N28" s="14"/>
    </row>
    <row r="29" spans="3:14" ht="17.850000000000001" customHeight="1">
      <c r="C29" s="185">
        <v>2015</v>
      </c>
      <c r="D29" s="190">
        <f t="shared" si="0"/>
        <v>-1.3071829855537676E-2</v>
      </c>
      <c r="E29" s="190">
        <f t="shared" si="0"/>
        <v>2.4290333667678965E-2</v>
      </c>
      <c r="F29" s="190">
        <f t="shared" si="0"/>
        <v>-8.5432270433692947E-3</v>
      </c>
      <c r="G29" s="190">
        <f t="shared" si="0"/>
        <v>2.1495725195484816E-2</v>
      </c>
      <c r="H29" s="190"/>
      <c r="I29" s="177"/>
      <c r="K29" s="15"/>
      <c r="L29" s="15"/>
      <c r="M29" s="15"/>
      <c r="N29" s="15"/>
    </row>
    <row r="30" spans="3:14" ht="17.850000000000001" customHeight="1">
      <c r="C30" s="185">
        <v>2016</v>
      </c>
      <c r="D30" s="190">
        <f t="shared" si="0"/>
        <v>-1.0754546286225408E-2</v>
      </c>
      <c r="E30" s="190">
        <f t="shared" si="0"/>
        <v>-6.3206190508799942E-3</v>
      </c>
      <c r="F30" s="190">
        <f t="shared" si="0"/>
        <v>-5.0787309547588588E-3</v>
      </c>
      <c r="G30" s="190">
        <f t="shared" si="0"/>
        <v>-7.8707909511968044E-3</v>
      </c>
      <c r="H30" s="190"/>
      <c r="I30" s="177"/>
      <c r="J30" s="16"/>
      <c r="K30" s="17"/>
      <c r="L30" s="17"/>
      <c r="M30" s="17"/>
      <c r="N30" s="17"/>
    </row>
    <row r="31" spans="3:14" ht="17.850000000000001" customHeight="1">
      <c r="C31" s="185">
        <v>2017</v>
      </c>
      <c r="D31" s="190">
        <f t="shared" si="0"/>
        <v>-2.9901663601147321E-3</v>
      </c>
      <c r="E31" s="190">
        <f t="shared" si="0"/>
        <v>-1.2521794262165042E-2</v>
      </c>
      <c r="F31" s="190">
        <f t="shared" si="0"/>
        <v>-7.3686458778288166E-4</v>
      </c>
      <c r="G31" s="190">
        <f t="shared" si="0"/>
        <v>-1.0432537508349715E-2</v>
      </c>
      <c r="H31" s="190"/>
      <c r="I31" s="177"/>
    </row>
    <row r="32" spans="3:14" ht="17.850000000000001" customHeight="1">
      <c r="C32" s="185">
        <v>2018</v>
      </c>
      <c r="D32" s="190">
        <f t="shared" si="0"/>
        <v>-2.9682153605145034E-3</v>
      </c>
      <c r="E32" s="190">
        <f t="shared" si="0"/>
        <v>-8.9887640449438644E-3</v>
      </c>
      <c r="F32" s="190">
        <f t="shared" si="0"/>
        <v>1.7954280706629078E-3</v>
      </c>
      <c r="G32" s="190">
        <f t="shared" si="0"/>
        <v>-5.4912133002646968E-3</v>
      </c>
      <c r="H32" s="190"/>
      <c r="I32" s="177"/>
    </row>
    <row r="33" spans="2:11" ht="17.850000000000001" customHeight="1">
      <c r="C33" s="185">
        <v>2019</v>
      </c>
      <c r="D33" s="190">
        <f t="shared" si="0"/>
        <v>2.2989076632304206E-2</v>
      </c>
      <c r="E33" s="190">
        <f t="shared" si="0"/>
        <v>3.2468367989852975E-2</v>
      </c>
      <c r="F33" s="190">
        <f t="shared" si="0"/>
        <v>2.6840804238133842E-2</v>
      </c>
      <c r="G33" s="190">
        <f t="shared" si="0"/>
        <v>2.6504008962134007E-2</v>
      </c>
      <c r="H33" s="190"/>
      <c r="I33" s="177"/>
    </row>
    <row r="34" spans="2:11" ht="22.7" customHeight="1">
      <c r="C34" s="187" t="s">
        <v>198</v>
      </c>
      <c r="D34" s="191">
        <f>D19/D41-1</f>
        <v>1.4869340856610291E-2</v>
      </c>
      <c r="E34" s="191">
        <f>E19/E41-1</f>
        <v>5.5101665668011668E-2</v>
      </c>
      <c r="F34" s="191">
        <f>F19/F41-1</f>
        <v>1.3462570427812626E-2</v>
      </c>
      <c r="G34" s="191">
        <f>G19/G41-1</f>
        <v>6.1697071354177346E-2</v>
      </c>
      <c r="H34" s="190"/>
      <c r="I34" s="177"/>
      <c r="K34" s="6"/>
    </row>
    <row r="35" spans="2:11" ht="7.5" customHeight="1"/>
    <row r="36" spans="2:11" ht="3.4" customHeight="1">
      <c r="C36" s="192"/>
      <c r="D36" s="192"/>
      <c r="E36" s="192"/>
      <c r="F36" s="192"/>
      <c r="G36" s="192"/>
    </row>
    <row r="37" spans="2:11" ht="23.85" customHeight="1">
      <c r="C37" s="13" t="s">
        <v>165</v>
      </c>
    </row>
    <row r="38" spans="2:11" ht="23.85" customHeight="1">
      <c r="C38" s="13" t="s">
        <v>199</v>
      </c>
    </row>
    <row r="39" spans="2:11" ht="35.65" customHeight="1">
      <c r="B39" s="364"/>
      <c r="C39" s="378"/>
      <c r="D39" s="379" t="s">
        <v>158</v>
      </c>
      <c r="E39" s="379"/>
      <c r="F39" s="379" t="s">
        <v>159</v>
      </c>
      <c r="G39" s="379"/>
      <c r="H39" s="412"/>
      <c r="I39" s="364"/>
      <c r="J39" s="5"/>
    </row>
    <row r="40" spans="2:11" ht="30">
      <c r="B40" s="364"/>
      <c r="C40" s="378"/>
      <c r="D40" s="380" t="s">
        <v>28</v>
      </c>
      <c r="E40" s="380" t="s">
        <v>29</v>
      </c>
      <c r="F40" s="380" t="s">
        <v>28</v>
      </c>
      <c r="G40" s="380" t="s">
        <v>29</v>
      </c>
      <c r="H40" s="412"/>
      <c r="I40" s="364"/>
      <c r="J40" s="5"/>
    </row>
    <row r="41" spans="2:11" ht="21.4" customHeight="1">
      <c r="B41" s="364"/>
      <c r="C41" s="381">
        <v>43770</v>
      </c>
      <c r="D41" s="382">
        <v>987.47</v>
      </c>
      <c r="E41" s="382">
        <v>1406.7</v>
      </c>
      <c r="F41" s="382">
        <v>963.82</v>
      </c>
      <c r="G41" s="382">
        <v>1291.9100000000001</v>
      </c>
      <c r="H41" s="412"/>
      <c r="I41" s="364"/>
      <c r="J41" s="5"/>
    </row>
    <row r="42" spans="2:11" ht="19.7" customHeight="1">
      <c r="B42" s="364"/>
      <c r="C42" s="412"/>
      <c r="D42" s="412"/>
      <c r="E42" s="412"/>
      <c r="F42" s="412"/>
      <c r="G42" s="412"/>
      <c r="H42" s="412"/>
      <c r="I42" s="364"/>
      <c r="J42" s="5"/>
    </row>
    <row r="43" spans="2:11">
      <c r="B43" s="364"/>
      <c r="C43" s="412"/>
      <c r="D43" s="412"/>
      <c r="E43" s="412"/>
      <c r="F43" s="412"/>
      <c r="G43" s="412"/>
      <c r="H43" s="412"/>
      <c r="I43" s="364"/>
      <c r="J43" s="5"/>
    </row>
    <row r="44" spans="2:11">
      <c r="B44" s="364"/>
      <c r="C44" s="412"/>
      <c r="D44" s="412"/>
      <c r="E44" s="413"/>
      <c r="F44" s="414"/>
      <c r="G44" s="414"/>
      <c r="H44" s="414"/>
      <c r="I44" s="365"/>
      <c r="J44"/>
    </row>
    <row r="45" spans="2:11">
      <c r="B45" s="364"/>
      <c r="C45" s="412"/>
      <c r="D45" s="412"/>
      <c r="E45" s="412"/>
      <c r="F45" s="412"/>
      <c r="G45" s="412"/>
      <c r="H45" s="412"/>
      <c r="I45" s="364"/>
      <c r="J45" s="5"/>
    </row>
    <row r="46" spans="2:11">
      <c r="B46" s="364"/>
      <c r="C46" s="412"/>
      <c r="D46" s="412"/>
      <c r="E46" s="412"/>
      <c r="F46" s="412"/>
      <c r="G46" s="412"/>
      <c r="H46" s="412"/>
      <c r="I46" s="364"/>
    </row>
    <row r="47" spans="2:11">
      <c r="B47" s="364"/>
      <c r="C47" s="412"/>
      <c r="D47" s="412"/>
      <c r="E47" s="412"/>
      <c r="F47" s="412"/>
      <c r="G47" s="412"/>
      <c r="H47" s="412"/>
      <c r="I47" s="364"/>
    </row>
    <row r="48" spans="2:11">
      <c r="B48" s="364"/>
      <c r="C48" s="412"/>
      <c r="D48" s="412"/>
      <c r="E48" s="412"/>
      <c r="F48" s="412"/>
      <c r="G48" s="412"/>
      <c r="H48" s="412"/>
      <c r="I48" s="364"/>
    </row>
    <row r="49" spans="2:9">
      <c r="B49" s="364"/>
      <c r="C49" s="412"/>
      <c r="D49" s="412"/>
      <c r="E49" s="412"/>
      <c r="F49" s="412"/>
      <c r="G49" s="412"/>
      <c r="H49" s="412"/>
      <c r="I49" s="364"/>
    </row>
  </sheetData>
  <mergeCells count="1">
    <mergeCell ref="C4:C5"/>
  </mergeCells>
  <hyperlinks>
    <hyperlink ref="I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10" activePane="bottomLeft" state="frozen"/>
      <selection activeCell="F14" sqref="F14"/>
      <selection pane="bottomLeft" activeCell="F14" sqref="F14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/>
    <col min="11" max="11" width="34.85546875" style="203" customWidth="1"/>
    <col min="12" max="16384" width="11.42578125" style="203"/>
  </cols>
  <sheetData>
    <row r="1" spans="1:233" s="1" customFormat="1" ht="15.75" customHeight="1">
      <c r="A1" s="8"/>
      <c r="D1" s="193"/>
    </row>
    <row r="2" spans="1:233" s="1" customFormat="1">
      <c r="A2" s="8"/>
      <c r="D2" s="193"/>
    </row>
    <row r="3" spans="1:233" s="1" customFormat="1" ht="18.75">
      <c r="A3" s="11"/>
      <c r="B3" s="194" t="s">
        <v>46</v>
      </c>
      <c r="C3" s="195"/>
      <c r="D3" s="196"/>
      <c r="E3" s="195"/>
      <c r="F3" s="195"/>
      <c r="G3" s="195"/>
      <c r="H3" s="195"/>
    </row>
    <row r="4" spans="1:233" s="1" customFormat="1">
      <c r="A4" s="8"/>
      <c r="B4" s="197"/>
      <c r="C4" s="195"/>
      <c r="D4" s="196"/>
      <c r="E4" s="195"/>
      <c r="F4" s="195"/>
      <c r="G4" s="195"/>
      <c r="H4" s="195"/>
    </row>
    <row r="5" spans="1:233" s="1" customFormat="1" ht="18.75">
      <c r="A5" s="10"/>
      <c r="B5" s="198" t="s">
        <v>200</v>
      </c>
      <c r="C5" s="195"/>
      <c r="D5" s="196"/>
      <c r="E5" s="195"/>
      <c r="F5" s="195"/>
      <c r="G5" s="195"/>
      <c r="H5" s="195"/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78" t="s">
        <v>168</v>
      </c>
      <c r="B7" s="480" t="s">
        <v>47</v>
      </c>
      <c r="C7" s="204" t="s">
        <v>48</v>
      </c>
      <c r="D7" s="205"/>
      <c r="E7" s="204" t="s">
        <v>49</v>
      </c>
      <c r="F7" s="204"/>
      <c r="G7" s="204" t="s">
        <v>50</v>
      </c>
      <c r="H7" s="204"/>
    </row>
    <row r="8" spans="1:233" ht="24" customHeight="1">
      <c r="A8" s="479"/>
      <c r="B8" s="481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</row>
    <row r="10" spans="1:233" s="217" customFormat="1" ht="18" customHeight="1">
      <c r="A10" s="199"/>
      <c r="B10" s="212" t="s">
        <v>52</v>
      </c>
      <c r="C10" s="213">
        <v>205636</v>
      </c>
      <c r="D10" s="214">
        <v>909.31328799432072</v>
      </c>
      <c r="E10" s="213">
        <v>910278</v>
      </c>
      <c r="F10" s="214">
        <v>1055.660191589822</v>
      </c>
      <c r="G10" s="213">
        <v>391030</v>
      </c>
      <c r="H10" s="214">
        <v>677.40511078433883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9852</v>
      </c>
      <c r="D11" s="220">
        <v>895.74500304506694</v>
      </c>
      <c r="E11" s="219">
        <v>64566</v>
      </c>
      <c r="F11" s="220">
        <v>947.87038534213048</v>
      </c>
      <c r="G11" s="219">
        <v>28280</v>
      </c>
      <c r="H11" s="220">
        <v>614.11341867043836</v>
      </c>
    </row>
    <row r="12" spans="1:233" s="221" customFormat="1" ht="18" customHeight="1">
      <c r="A12" s="199">
        <v>11</v>
      </c>
      <c r="B12" s="218" t="s">
        <v>54</v>
      </c>
      <c r="C12" s="219">
        <v>37695</v>
      </c>
      <c r="D12" s="220">
        <v>993.60552938055469</v>
      </c>
      <c r="E12" s="219">
        <v>116163</v>
      </c>
      <c r="F12" s="220">
        <v>1205.1495862710156</v>
      </c>
      <c r="G12" s="219">
        <v>56181</v>
      </c>
      <c r="H12" s="220">
        <v>757.33922838682122</v>
      </c>
    </row>
    <row r="13" spans="1:233" s="221" customFormat="1" ht="18" customHeight="1">
      <c r="A13" s="199">
        <v>14</v>
      </c>
      <c r="B13" s="218" t="s">
        <v>55</v>
      </c>
      <c r="C13" s="219">
        <v>15497</v>
      </c>
      <c r="D13" s="220">
        <v>846.62338065432016</v>
      </c>
      <c r="E13" s="219">
        <v>106036</v>
      </c>
      <c r="F13" s="220">
        <v>964.132909106341</v>
      </c>
      <c r="G13" s="219">
        <v>43363</v>
      </c>
      <c r="H13" s="220">
        <v>626.73703987270244</v>
      </c>
    </row>
    <row r="14" spans="1:233" s="221" customFormat="1" ht="18" customHeight="1">
      <c r="A14" s="199">
        <v>18</v>
      </c>
      <c r="B14" s="218" t="s">
        <v>56</v>
      </c>
      <c r="C14" s="219">
        <v>21998</v>
      </c>
      <c r="D14" s="220">
        <v>905.91231157377945</v>
      </c>
      <c r="E14" s="219">
        <v>112903</v>
      </c>
      <c r="F14" s="220">
        <v>989.6687548603669</v>
      </c>
      <c r="G14" s="219">
        <v>45282</v>
      </c>
      <c r="H14" s="220">
        <v>617.26097014266156</v>
      </c>
    </row>
    <row r="15" spans="1:233" s="221" customFormat="1" ht="18" customHeight="1">
      <c r="A15" s="199">
        <v>21</v>
      </c>
      <c r="B15" s="218" t="s">
        <v>57</v>
      </c>
      <c r="C15" s="219">
        <v>11669</v>
      </c>
      <c r="D15" s="220">
        <v>856.41280315365498</v>
      </c>
      <c r="E15" s="219">
        <v>57021</v>
      </c>
      <c r="F15" s="220">
        <v>1089.0231807579664</v>
      </c>
      <c r="G15" s="219">
        <v>25027</v>
      </c>
      <c r="H15" s="220">
        <v>696.93093618891612</v>
      </c>
    </row>
    <row r="16" spans="1:233" s="221" customFormat="1" ht="18" customHeight="1">
      <c r="A16" s="199">
        <v>23</v>
      </c>
      <c r="B16" s="218" t="s">
        <v>58</v>
      </c>
      <c r="C16" s="219">
        <v>21355</v>
      </c>
      <c r="D16" s="220">
        <v>838.76719784593774</v>
      </c>
      <c r="E16" s="219">
        <v>78469</v>
      </c>
      <c r="F16" s="220">
        <v>957.28396373090027</v>
      </c>
      <c r="G16" s="219">
        <v>36630</v>
      </c>
      <c r="H16" s="220">
        <v>651.73123914823907</v>
      </c>
    </row>
    <row r="17" spans="1:233" s="221" customFormat="1" ht="18" customHeight="1">
      <c r="A17" s="199">
        <v>29</v>
      </c>
      <c r="B17" s="218" t="s">
        <v>59</v>
      </c>
      <c r="C17" s="219">
        <v>30795</v>
      </c>
      <c r="D17" s="220">
        <v>959.99664783244043</v>
      </c>
      <c r="E17" s="219">
        <v>160555</v>
      </c>
      <c r="F17" s="220">
        <v>1068.4411287097882</v>
      </c>
      <c r="G17" s="219">
        <v>65749</v>
      </c>
      <c r="H17" s="220">
        <v>676.09904150633474</v>
      </c>
    </row>
    <row r="18" spans="1:233" s="221" customFormat="1" ht="18" customHeight="1">
      <c r="A18" s="199">
        <v>41</v>
      </c>
      <c r="B18" s="218" t="s">
        <v>60</v>
      </c>
      <c r="C18" s="219">
        <v>56775</v>
      </c>
      <c r="D18" s="220">
        <v>884.04886393659194</v>
      </c>
      <c r="E18" s="219">
        <v>214565</v>
      </c>
      <c r="F18" s="220">
        <v>1104.6676627129307</v>
      </c>
      <c r="G18" s="219">
        <v>90518</v>
      </c>
      <c r="H18" s="220">
        <v>707.86657438299562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22460</v>
      </c>
      <c r="D20" s="214">
        <v>1049.2419910952804</v>
      </c>
      <c r="E20" s="213">
        <v>197485</v>
      </c>
      <c r="F20" s="214">
        <v>1224.720005873864</v>
      </c>
      <c r="G20" s="213">
        <v>74098</v>
      </c>
      <c r="H20" s="214">
        <v>765.00025277335408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5403</v>
      </c>
      <c r="D21" s="220">
        <v>942.48921710161028</v>
      </c>
      <c r="E21" s="219">
        <v>32961</v>
      </c>
      <c r="F21" s="220">
        <v>1111.8065535026244</v>
      </c>
      <c r="G21" s="219">
        <v>13209</v>
      </c>
      <c r="H21" s="220">
        <v>715.14897645544715</v>
      </c>
    </row>
    <row r="22" spans="1:233" s="221" customFormat="1" ht="18" customHeight="1">
      <c r="A22" s="199">
        <v>40</v>
      </c>
      <c r="B22" s="218" t="s">
        <v>63</v>
      </c>
      <c r="C22" s="219">
        <v>3235</v>
      </c>
      <c r="D22" s="220">
        <v>955.76817619783628</v>
      </c>
      <c r="E22" s="219">
        <v>22979</v>
      </c>
      <c r="F22" s="220">
        <v>1113.5457082553635</v>
      </c>
      <c r="G22" s="219">
        <v>8535</v>
      </c>
      <c r="H22" s="220">
        <v>691.32158406561223</v>
      </c>
    </row>
    <row r="23" spans="1:233" s="221" customFormat="1" ht="18" customHeight="1">
      <c r="A23" s="199">
        <v>50</v>
      </c>
      <c r="B23" s="218" t="s">
        <v>64</v>
      </c>
      <c r="C23" s="219">
        <v>13822</v>
      </c>
      <c r="D23" s="220">
        <v>1112.848779481985</v>
      </c>
      <c r="E23" s="219">
        <v>141545</v>
      </c>
      <c r="F23" s="220">
        <v>1269.0621902575153</v>
      </c>
      <c r="G23" s="219">
        <v>52354</v>
      </c>
      <c r="H23" s="220">
        <v>789.58926118348165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28194</v>
      </c>
      <c r="D25" s="214">
        <v>1131.1066244591048</v>
      </c>
      <c r="E25" s="213">
        <v>181634</v>
      </c>
      <c r="F25" s="214">
        <v>1408.8960016296505</v>
      </c>
      <c r="G25" s="213">
        <v>80383</v>
      </c>
      <c r="H25" s="214">
        <v>832.1441339586728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17416</v>
      </c>
      <c r="D27" s="214">
        <v>912.65338481855758</v>
      </c>
      <c r="E27" s="213">
        <v>128207</v>
      </c>
      <c r="F27" s="214">
        <v>1079.5475004484933</v>
      </c>
      <c r="G27" s="213">
        <v>44706</v>
      </c>
      <c r="H27" s="214">
        <v>655.34904285778191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45971</v>
      </c>
      <c r="D29" s="214">
        <v>926.48349154902007</v>
      </c>
      <c r="E29" s="213">
        <v>188739</v>
      </c>
      <c r="F29" s="214">
        <v>1088.2736522393357</v>
      </c>
      <c r="G29" s="213">
        <v>81362</v>
      </c>
      <c r="H29" s="214">
        <v>691.56817359455272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25453</v>
      </c>
      <c r="D30" s="220">
        <v>964.9330927592033</v>
      </c>
      <c r="E30" s="219">
        <v>97918</v>
      </c>
      <c r="F30" s="220">
        <v>1103.0581755142059</v>
      </c>
      <c r="G30" s="219">
        <v>41814</v>
      </c>
      <c r="H30" s="220">
        <v>696.35850241545893</v>
      </c>
    </row>
    <row r="31" spans="1:233" s="221" customFormat="1" ht="18" customHeight="1">
      <c r="A31" s="199">
        <v>38</v>
      </c>
      <c r="B31" s="218" t="s">
        <v>68</v>
      </c>
      <c r="C31" s="219">
        <v>20518</v>
      </c>
      <c r="D31" s="220">
        <v>878.78597231698984</v>
      </c>
      <c r="E31" s="219">
        <v>90821</v>
      </c>
      <c r="F31" s="220">
        <v>1072.3338260974886</v>
      </c>
      <c r="G31" s="219">
        <v>39548</v>
      </c>
      <c r="H31" s="220">
        <v>686.50337109335487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13107</v>
      </c>
      <c r="D33" s="214">
        <v>1031.9468490119784</v>
      </c>
      <c r="E33" s="213">
        <v>87970</v>
      </c>
      <c r="F33" s="214">
        <v>1246.1120212572469</v>
      </c>
      <c r="G33" s="213">
        <v>35439</v>
      </c>
      <c r="H33" s="214">
        <v>763.58505629391357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46548</v>
      </c>
      <c r="D35" s="214">
        <v>983.33994994414309</v>
      </c>
      <c r="E35" s="213">
        <v>390240</v>
      </c>
      <c r="F35" s="214">
        <v>1157.7875298021727</v>
      </c>
      <c r="G35" s="213">
        <v>152551</v>
      </c>
      <c r="H35" s="214">
        <v>722.1563466643936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2969</v>
      </c>
      <c r="D36" s="220">
        <v>857.00088245200413</v>
      </c>
      <c r="E36" s="219">
        <v>24130</v>
      </c>
      <c r="F36" s="220">
        <v>1004.9159075839204</v>
      </c>
      <c r="G36" s="219">
        <v>10051</v>
      </c>
      <c r="H36" s="220">
        <v>675.49772261466501</v>
      </c>
    </row>
    <row r="37" spans="1:233" s="221" customFormat="1" ht="18" customHeight="1">
      <c r="A37" s="199">
        <v>9</v>
      </c>
      <c r="B37" s="218" t="s">
        <v>72</v>
      </c>
      <c r="C37" s="219">
        <v>4770</v>
      </c>
      <c r="D37" s="220">
        <v>1095.3209832285115</v>
      </c>
      <c r="E37" s="219">
        <v>61633</v>
      </c>
      <c r="F37" s="220">
        <v>1232.4339100806387</v>
      </c>
      <c r="G37" s="219">
        <v>20974</v>
      </c>
      <c r="H37" s="220">
        <v>738.74319919900836</v>
      </c>
    </row>
    <row r="38" spans="1:233" s="221" customFormat="1" ht="18" customHeight="1">
      <c r="A38" s="199">
        <v>24</v>
      </c>
      <c r="B38" s="218" t="s">
        <v>73</v>
      </c>
      <c r="C38" s="219">
        <v>13916</v>
      </c>
      <c r="D38" s="220">
        <v>1037.8011138258121</v>
      </c>
      <c r="E38" s="219">
        <v>86142</v>
      </c>
      <c r="F38" s="220">
        <v>1153.3274622135543</v>
      </c>
      <c r="G38" s="219">
        <v>35471</v>
      </c>
      <c r="H38" s="220">
        <v>705.07878661441748</v>
      </c>
    </row>
    <row r="39" spans="1:233" s="221" customFormat="1" ht="18" customHeight="1">
      <c r="A39" s="199">
        <v>34</v>
      </c>
      <c r="B39" s="218" t="s">
        <v>74</v>
      </c>
      <c r="C39" s="219">
        <v>4042</v>
      </c>
      <c r="D39" s="220">
        <v>959.0929242949037</v>
      </c>
      <c r="E39" s="219">
        <v>26223</v>
      </c>
      <c r="F39" s="220">
        <v>1195.8912092437936</v>
      </c>
      <c r="G39" s="219">
        <v>10564</v>
      </c>
      <c r="H39" s="220">
        <v>749.26255679666804</v>
      </c>
    </row>
    <row r="40" spans="1:233" s="221" customFormat="1" ht="18" customHeight="1">
      <c r="A40" s="199">
        <v>37</v>
      </c>
      <c r="B40" s="218" t="s">
        <v>75</v>
      </c>
      <c r="C40" s="219">
        <v>5301</v>
      </c>
      <c r="D40" s="220">
        <v>926.47703452178826</v>
      </c>
      <c r="E40" s="219">
        <v>51404</v>
      </c>
      <c r="F40" s="220">
        <v>1069.6465564936582</v>
      </c>
      <c r="G40" s="219">
        <v>20420</v>
      </c>
      <c r="H40" s="220">
        <v>694.49128893241937</v>
      </c>
    </row>
    <row r="41" spans="1:233" s="221" customFormat="1" ht="18" customHeight="1">
      <c r="A41" s="199">
        <v>40</v>
      </c>
      <c r="B41" s="218" t="s">
        <v>76</v>
      </c>
      <c r="C41" s="219">
        <v>2289</v>
      </c>
      <c r="D41" s="220">
        <v>909.72337702053301</v>
      </c>
      <c r="E41" s="219">
        <v>21281</v>
      </c>
      <c r="F41" s="220">
        <v>1099.3726582397444</v>
      </c>
      <c r="G41" s="219">
        <v>8703</v>
      </c>
      <c r="H41" s="220">
        <v>698.8965287831785</v>
      </c>
    </row>
    <row r="42" spans="1:233" s="221" customFormat="1" ht="18" customHeight="1">
      <c r="A42" s="199">
        <v>42</v>
      </c>
      <c r="B42" s="218" t="s">
        <v>77</v>
      </c>
      <c r="C42" s="219">
        <v>1216</v>
      </c>
      <c r="D42" s="220">
        <v>957.04570723684219</v>
      </c>
      <c r="E42" s="219">
        <v>14939</v>
      </c>
      <c r="F42" s="220">
        <v>1082.8949989959169</v>
      </c>
      <c r="G42" s="219">
        <v>5337</v>
      </c>
      <c r="H42" s="220">
        <v>676.72361251639495</v>
      </c>
    </row>
    <row r="43" spans="1:233" s="221" customFormat="1" ht="18" customHeight="1">
      <c r="A43" s="199">
        <v>47</v>
      </c>
      <c r="B43" s="218" t="s">
        <v>78</v>
      </c>
      <c r="C43" s="219">
        <v>9607</v>
      </c>
      <c r="D43" s="220">
        <v>972.7921296970959</v>
      </c>
      <c r="E43" s="219">
        <v>73910</v>
      </c>
      <c r="F43" s="220">
        <v>1310.8774424299825</v>
      </c>
      <c r="G43" s="219">
        <v>27919</v>
      </c>
      <c r="H43" s="220">
        <v>806.38394355098683</v>
      </c>
    </row>
    <row r="44" spans="1:233" s="221" customFormat="1" ht="18" customHeight="1">
      <c r="A44" s="199">
        <v>49</v>
      </c>
      <c r="B44" s="218" t="s">
        <v>79</v>
      </c>
      <c r="C44" s="219">
        <v>2438</v>
      </c>
      <c r="D44" s="220">
        <v>894.87458572600497</v>
      </c>
      <c r="E44" s="219">
        <v>30578</v>
      </c>
      <c r="F44" s="220">
        <v>963.23549218392316</v>
      </c>
      <c r="G44" s="219">
        <v>13112</v>
      </c>
      <c r="H44" s="220">
        <v>653.42207367297135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44079</v>
      </c>
      <c r="D46" s="214">
        <v>904.94020531318756</v>
      </c>
      <c r="E46" s="213">
        <v>218396</v>
      </c>
      <c r="F46" s="214">
        <v>1085.5979451088849</v>
      </c>
      <c r="G46" s="213">
        <v>95786</v>
      </c>
      <c r="H46" s="214">
        <v>720.53804919299284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7162</v>
      </c>
      <c r="D47" s="220">
        <v>907.87790421669911</v>
      </c>
      <c r="E47" s="219">
        <v>43215</v>
      </c>
      <c r="F47" s="220">
        <v>1037.0827161865093</v>
      </c>
      <c r="G47" s="219">
        <v>18699</v>
      </c>
      <c r="H47" s="220">
        <v>696.82099256644744</v>
      </c>
    </row>
    <row r="48" spans="1:233" s="221" customFormat="1" ht="18" customHeight="1">
      <c r="A48" s="199">
        <v>13</v>
      </c>
      <c r="B48" s="218" t="s">
        <v>82</v>
      </c>
      <c r="C48" s="219">
        <v>14627</v>
      </c>
      <c r="D48" s="220">
        <v>895.60661789840708</v>
      </c>
      <c r="E48" s="219">
        <v>52734</v>
      </c>
      <c r="F48" s="220">
        <v>1112.2506872226645</v>
      </c>
      <c r="G48" s="219">
        <v>26986</v>
      </c>
      <c r="H48" s="220">
        <v>745.72834062106278</v>
      </c>
    </row>
    <row r="49" spans="1:233" s="221" customFormat="1" ht="18" customHeight="1">
      <c r="A49" s="199">
        <v>16</v>
      </c>
      <c r="B49" s="218" t="s">
        <v>83</v>
      </c>
      <c r="C49" s="219">
        <v>6104</v>
      </c>
      <c r="D49" s="220">
        <v>848.33055373525565</v>
      </c>
      <c r="E49" s="219">
        <v>25103</v>
      </c>
      <c r="F49" s="220">
        <v>981.35268932000167</v>
      </c>
      <c r="G49" s="219">
        <v>11246</v>
      </c>
      <c r="H49" s="220">
        <v>686.66317357282583</v>
      </c>
    </row>
    <row r="50" spans="1:233" s="221" customFormat="1" ht="18" customHeight="1">
      <c r="A50" s="199">
        <v>19</v>
      </c>
      <c r="B50" s="218" t="s">
        <v>84</v>
      </c>
      <c r="C50" s="219">
        <v>5678</v>
      </c>
      <c r="D50" s="220">
        <v>994.2048643888694</v>
      </c>
      <c r="E50" s="219">
        <v>25232</v>
      </c>
      <c r="F50" s="220">
        <v>1244.2944035351934</v>
      </c>
      <c r="G50" s="219">
        <v>9386</v>
      </c>
      <c r="H50" s="220">
        <v>772.9310281269976</v>
      </c>
    </row>
    <row r="51" spans="1:233" s="221" customFormat="1" ht="18" customHeight="1">
      <c r="A51" s="199">
        <v>45</v>
      </c>
      <c r="B51" s="218" t="s">
        <v>85</v>
      </c>
      <c r="C51" s="219">
        <v>10508</v>
      </c>
      <c r="D51" s="220">
        <v>900.58001903311765</v>
      </c>
      <c r="E51" s="219">
        <v>72112</v>
      </c>
      <c r="F51" s="220">
        <v>1075.9424027901046</v>
      </c>
      <c r="G51" s="219">
        <v>29469</v>
      </c>
      <c r="H51" s="220">
        <v>708.75944755505805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159913</v>
      </c>
      <c r="D53" s="214">
        <v>1078.4093410166774</v>
      </c>
      <c r="E53" s="213">
        <v>1135476</v>
      </c>
      <c r="F53" s="214">
        <v>1191.0538652336122</v>
      </c>
      <c r="G53" s="213">
        <v>391864</v>
      </c>
      <c r="H53" s="214">
        <v>739.04777029785794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120730</v>
      </c>
      <c r="D54" s="220">
        <v>1111.935810486209</v>
      </c>
      <c r="E54" s="219">
        <v>856844</v>
      </c>
      <c r="F54" s="220">
        <v>1228.0610429086275</v>
      </c>
      <c r="G54" s="219">
        <v>291390</v>
      </c>
      <c r="H54" s="220">
        <v>765.70955159751531</v>
      </c>
    </row>
    <row r="55" spans="1:233" s="221" customFormat="1" ht="18" customHeight="1">
      <c r="A55" s="199">
        <v>17</v>
      </c>
      <c r="B55" s="218" t="s">
        <v>186</v>
      </c>
      <c r="C55" s="219">
        <v>12512</v>
      </c>
      <c r="D55" s="220">
        <v>948.52740569053708</v>
      </c>
      <c r="E55" s="219">
        <v>106592</v>
      </c>
      <c r="F55" s="220">
        <v>1061.7911621885321</v>
      </c>
      <c r="G55" s="219">
        <v>36244</v>
      </c>
      <c r="H55" s="220">
        <v>646.88649404039302</v>
      </c>
    </row>
    <row r="56" spans="1:233" s="221" customFormat="1" ht="18" customHeight="1">
      <c r="A56" s="199">
        <v>25</v>
      </c>
      <c r="B56" s="218" t="s">
        <v>192</v>
      </c>
      <c r="C56" s="219">
        <v>10288</v>
      </c>
      <c r="D56" s="220">
        <v>958.29720937014008</v>
      </c>
      <c r="E56" s="219">
        <v>61768</v>
      </c>
      <c r="F56" s="220">
        <v>1024.0453607045717</v>
      </c>
      <c r="G56" s="219">
        <v>24420</v>
      </c>
      <c r="H56" s="220">
        <v>631.89715520065522</v>
      </c>
    </row>
    <row r="57" spans="1:233" s="221" customFormat="1" ht="18" customHeight="1">
      <c r="A57" s="199">
        <v>43</v>
      </c>
      <c r="B57" s="218" t="s">
        <v>88</v>
      </c>
      <c r="C57" s="219">
        <v>16383</v>
      </c>
      <c r="D57" s="220">
        <v>1005.9650833180735</v>
      </c>
      <c r="E57" s="219">
        <v>110272</v>
      </c>
      <c r="F57" s="220">
        <v>1121.9952937282355</v>
      </c>
      <c r="G57" s="219">
        <v>39810</v>
      </c>
      <c r="H57" s="220">
        <v>693.52993217784478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95854</v>
      </c>
      <c r="D59" s="214">
        <v>935.06309554113557</v>
      </c>
      <c r="E59" s="213">
        <v>626720</v>
      </c>
      <c r="F59" s="214">
        <v>1070.7415911571354</v>
      </c>
      <c r="G59" s="213">
        <v>242933</v>
      </c>
      <c r="H59" s="214">
        <v>685.54336096783879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23285</v>
      </c>
      <c r="D60" s="220">
        <v>882.92623792140876</v>
      </c>
      <c r="E60" s="219">
        <v>207259</v>
      </c>
      <c r="F60" s="220">
        <v>997.09991107744418</v>
      </c>
      <c r="G60" s="219">
        <v>80007</v>
      </c>
      <c r="H60" s="220">
        <v>663.98424150386847</v>
      </c>
    </row>
    <row r="61" spans="1:233" s="221" customFormat="1" ht="18" customHeight="1">
      <c r="A61" s="199">
        <v>12</v>
      </c>
      <c r="B61" s="218" t="s">
        <v>91</v>
      </c>
      <c r="C61" s="219">
        <v>13175</v>
      </c>
      <c r="D61" s="220">
        <v>949.11954079696386</v>
      </c>
      <c r="E61" s="219">
        <v>85180</v>
      </c>
      <c r="F61" s="220">
        <v>1018.1923626438133</v>
      </c>
      <c r="G61" s="219">
        <v>30202</v>
      </c>
      <c r="H61" s="220">
        <v>655.14751539633141</v>
      </c>
    </row>
    <row r="62" spans="1:233" s="221" customFormat="1" ht="18" customHeight="1">
      <c r="A62" s="199">
        <v>46</v>
      </c>
      <c r="B62" s="218" t="s">
        <v>92</v>
      </c>
      <c r="C62" s="219">
        <v>59394</v>
      </c>
      <c r="D62" s="220">
        <v>952.38493046435667</v>
      </c>
      <c r="E62" s="219">
        <v>334281</v>
      </c>
      <c r="F62" s="220">
        <v>1129.7908468922851</v>
      </c>
      <c r="G62" s="219">
        <v>132724</v>
      </c>
      <c r="H62" s="220">
        <v>705.4560805882885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27269</v>
      </c>
      <c r="D64" s="214">
        <v>831.8732942168765</v>
      </c>
      <c r="E64" s="213">
        <v>130722</v>
      </c>
      <c r="F64" s="214">
        <v>970.61498500634946</v>
      </c>
      <c r="G64" s="213">
        <v>60474</v>
      </c>
      <c r="H64" s="214">
        <v>669.98915963885304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16835</v>
      </c>
      <c r="D65" s="220">
        <v>827.02883813483822</v>
      </c>
      <c r="E65" s="219">
        <v>73972</v>
      </c>
      <c r="F65" s="220">
        <v>984.86742010490468</v>
      </c>
      <c r="G65" s="219">
        <v>36087</v>
      </c>
      <c r="H65" s="220">
        <v>686.77429933216945</v>
      </c>
    </row>
    <row r="66" spans="1:233" s="221" customFormat="1" ht="18" customHeight="1">
      <c r="A66" s="199">
        <v>10</v>
      </c>
      <c r="B66" s="218" t="s">
        <v>95</v>
      </c>
      <c r="C66" s="219">
        <v>10434</v>
      </c>
      <c r="D66" s="220">
        <v>839.68970385278908</v>
      </c>
      <c r="E66" s="219">
        <v>56750</v>
      </c>
      <c r="F66" s="220">
        <v>952.03734396475761</v>
      </c>
      <c r="G66" s="219">
        <v>24387</v>
      </c>
      <c r="H66" s="220">
        <v>645.15111739861402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69602</v>
      </c>
      <c r="D68" s="214">
        <v>892.23451150829021</v>
      </c>
      <c r="E68" s="213">
        <v>480910</v>
      </c>
      <c r="F68" s="214">
        <v>985.89264113867455</v>
      </c>
      <c r="G68" s="213">
        <v>185739</v>
      </c>
      <c r="H68" s="214">
        <v>615.45425753342045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25490</v>
      </c>
      <c r="D69" s="220">
        <v>896.76553550411927</v>
      </c>
      <c r="E69" s="219">
        <v>188417</v>
      </c>
      <c r="F69" s="220">
        <v>1042.3223556260846</v>
      </c>
      <c r="G69" s="219">
        <v>74404</v>
      </c>
      <c r="H69" s="220">
        <v>654.54934385248112</v>
      </c>
    </row>
    <row r="70" spans="1:233" s="221" customFormat="1" ht="18" customHeight="1">
      <c r="A70" s="199">
        <v>27</v>
      </c>
      <c r="B70" s="218" t="s">
        <v>97</v>
      </c>
      <c r="C70" s="219">
        <v>10655</v>
      </c>
      <c r="D70" s="220">
        <v>875.17460253402146</v>
      </c>
      <c r="E70" s="219">
        <v>72642</v>
      </c>
      <c r="F70" s="220">
        <v>872.38889333994121</v>
      </c>
      <c r="G70" s="219">
        <v>28125</v>
      </c>
      <c r="H70" s="220">
        <v>528.79451982222213</v>
      </c>
    </row>
    <row r="71" spans="1:233" s="221" customFormat="1" ht="18" customHeight="1">
      <c r="A71" s="199">
        <v>32</v>
      </c>
      <c r="B71" s="218" t="s">
        <v>188</v>
      </c>
      <c r="C71" s="219">
        <v>10868</v>
      </c>
      <c r="D71" s="220">
        <v>909.73128910563105</v>
      </c>
      <c r="E71" s="219">
        <v>67233</v>
      </c>
      <c r="F71" s="220">
        <v>822.39246619963421</v>
      </c>
      <c r="G71" s="219">
        <v>25001</v>
      </c>
      <c r="H71" s="220">
        <v>537.07956801727926</v>
      </c>
    </row>
    <row r="72" spans="1:233" s="221" customFormat="1" ht="18" customHeight="1">
      <c r="A72" s="199">
        <v>36</v>
      </c>
      <c r="B72" s="218" t="s">
        <v>98</v>
      </c>
      <c r="C72" s="219">
        <v>22589</v>
      </c>
      <c r="D72" s="220">
        <v>886.75053920049584</v>
      </c>
      <c r="E72" s="219">
        <v>152618</v>
      </c>
      <c r="F72" s="220">
        <v>1042.2780543579395</v>
      </c>
      <c r="G72" s="219">
        <v>58209</v>
      </c>
      <c r="H72" s="220">
        <v>641.015939287739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82799</v>
      </c>
      <c r="D74" s="214">
        <v>1066.9876881363302</v>
      </c>
      <c r="E74" s="213">
        <v>786244</v>
      </c>
      <c r="F74" s="214">
        <v>1367.7890745366581</v>
      </c>
      <c r="G74" s="213">
        <v>269309</v>
      </c>
      <c r="H74" s="214">
        <v>837.02351967442598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30669</v>
      </c>
      <c r="D76" s="214">
        <v>887.46858293390721</v>
      </c>
      <c r="E76" s="213">
        <v>145596</v>
      </c>
      <c r="F76" s="214">
        <v>1041.6273806285888</v>
      </c>
      <c r="G76" s="213">
        <v>61814</v>
      </c>
      <c r="H76" s="214">
        <v>668.04302892548606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10552</v>
      </c>
      <c r="D78" s="214">
        <v>1157.7283026914329</v>
      </c>
      <c r="E78" s="213">
        <v>93471</v>
      </c>
      <c r="F78" s="214">
        <v>1323.3907379829036</v>
      </c>
      <c r="G78" s="213">
        <v>29490</v>
      </c>
      <c r="H78" s="214">
        <v>802.74873889454045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41993</v>
      </c>
      <c r="D80" s="214">
        <v>1261.2863324839857</v>
      </c>
      <c r="E80" s="213">
        <v>367911</v>
      </c>
      <c r="F80" s="214">
        <v>1437.7101826256887</v>
      </c>
      <c r="G80" s="213">
        <v>134820</v>
      </c>
      <c r="H80" s="214">
        <v>887.79550615635674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33" s="221" customFormat="1" ht="18" customHeight="1">
      <c r="A81" s="199">
        <v>1</v>
      </c>
      <c r="B81" s="218" t="s">
        <v>189</v>
      </c>
      <c r="C81" s="219">
        <v>6450</v>
      </c>
      <c r="D81" s="220">
        <v>1247.7539534883722</v>
      </c>
      <c r="E81" s="219">
        <v>53140</v>
      </c>
      <c r="F81" s="220">
        <v>1452.9432809559655</v>
      </c>
      <c r="G81" s="219">
        <v>16937</v>
      </c>
      <c r="H81" s="220">
        <v>874.18610556769192</v>
      </c>
    </row>
    <row r="82" spans="1:233" s="221" customFormat="1" ht="18" customHeight="1">
      <c r="A82" s="199">
        <v>20</v>
      </c>
      <c r="B82" s="218" t="s">
        <v>190</v>
      </c>
      <c r="C82" s="219">
        <v>13135</v>
      </c>
      <c r="D82" s="220">
        <v>1288.1316048724784</v>
      </c>
      <c r="E82" s="219">
        <v>128841</v>
      </c>
      <c r="F82" s="220">
        <v>1388.0924288076001</v>
      </c>
      <c r="G82" s="219">
        <v>43589</v>
      </c>
      <c r="H82" s="220">
        <v>866.70163504553898</v>
      </c>
    </row>
    <row r="83" spans="1:233" s="221" customFormat="1" ht="18" customHeight="1">
      <c r="A83" s="199">
        <v>48</v>
      </c>
      <c r="B83" s="218" t="s">
        <v>191</v>
      </c>
      <c r="C83" s="219">
        <v>22408</v>
      </c>
      <c r="D83" s="220">
        <v>1249.4455252588361</v>
      </c>
      <c r="E83" s="219">
        <v>185930</v>
      </c>
      <c r="F83" s="220">
        <v>1467.7393020491584</v>
      </c>
      <c r="G83" s="219">
        <v>74294</v>
      </c>
      <c r="H83" s="220">
        <v>903.27405308638663</v>
      </c>
    </row>
    <row r="84" spans="1:233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33" s="217" customFormat="1" ht="18" customHeight="1">
      <c r="A85" s="199">
        <v>26</v>
      </c>
      <c r="B85" s="212" t="s">
        <v>103</v>
      </c>
      <c r="C85" s="213">
        <v>4614</v>
      </c>
      <c r="D85" s="214">
        <v>1003.4361248374513</v>
      </c>
      <c r="E85" s="213">
        <v>47695</v>
      </c>
      <c r="F85" s="214">
        <v>1119.0950934060179</v>
      </c>
      <c r="G85" s="213">
        <v>15981</v>
      </c>
      <c r="H85" s="214">
        <v>718.66415305675491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33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33" s="217" customFormat="1" ht="18" customHeight="1">
      <c r="A87" s="199">
        <v>51</v>
      </c>
      <c r="B87" s="218" t="s">
        <v>104</v>
      </c>
      <c r="C87" s="219">
        <v>971</v>
      </c>
      <c r="D87" s="220">
        <v>1146.12271884655</v>
      </c>
      <c r="E87" s="219">
        <v>4348</v>
      </c>
      <c r="F87" s="220">
        <v>1272.7940639374424</v>
      </c>
      <c r="G87" s="219">
        <v>2672</v>
      </c>
      <c r="H87" s="220">
        <v>788.6414221556887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</row>
    <row r="88" spans="1:233" s="217" customFormat="1" ht="18" customHeight="1">
      <c r="A88" s="199">
        <v>52</v>
      </c>
      <c r="B88" s="218" t="s">
        <v>105</v>
      </c>
      <c r="C88" s="222">
        <v>1270</v>
      </c>
      <c r="D88" s="223">
        <v>1070.3394566929132</v>
      </c>
      <c r="E88" s="222">
        <v>3750</v>
      </c>
      <c r="F88" s="223">
        <v>1230.1824186666668</v>
      </c>
      <c r="G88" s="222">
        <v>2287</v>
      </c>
      <c r="H88" s="223">
        <v>735.77470922606039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</row>
    <row r="89" spans="1:233" s="217" customFormat="1" ht="18" hidden="1" customHeight="1">
      <c r="A89" s="199"/>
      <c r="B89" s="218"/>
      <c r="C89" s="224"/>
      <c r="D89" s="225"/>
      <c r="E89" s="224"/>
      <c r="F89" s="225"/>
      <c r="G89" s="224"/>
      <c r="H89" s="225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</row>
    <row r="90" spans="1:233" s="217" customFormat="1" ht="18" customHeight="1">
      <c r="A90" s="226"/>
      <c r="B90" s="226" t="s">
        <v>45</v>
      </c>
      <c r="C90" s="227">
        <v>948917</v>
      </c>
      <c r="D90" s="228">
        <v>985.15566222335497</v>
      </c>
      <c r="E90" s="227">
        <v>6125792</v>
      </c>
      <c r="F90" s="228">
        <v>1170.2585354922232</v>
      </c>
      <c r="G90" s="227">
        <v>2352738</v>
      </c>
      <c r="H90" s="228">
        <v>729.61853284131041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</row>
    <row r="91" spans="1:233" ht="18" customHeight="1">
      <c r="B91" s="229"/>
    </row>
    <row r="92" spans="1:233" ht="18" customHeight="1">
      <c r="A92" s="230"/>
      <c r="C92" s="231"/>
      <c r="D92" s="232"/>
      <c r="E92" s="231"/>
      <c r="F92" s="232"/>
      <c r="G92" s="231"/>
      <c r="H92" s="232"/>
    </row>
    <row r="93" spans="1:233" ht="18" customHeight="1">
      <c r="A93" s="230"/>
      <c r="C93" s="231"/>
      <c r="D93" s="232"/>
      <c r="E93" s="231"/>
      <c r="F93" s="232"/>
      <c r="G93" s="231"/>
      <c r="H93" s="232"/>
    </row>
    <row r="94" spans="1:233" ht="18" customHeight="1">
      <c r="A94" s="230"/>
      <c r="B94" s="233"/>
      <c r="C94" s="231"/>
      <c r="D94" s="232"/>
      <c r="E94" s="231"/>
      <c r="F94" s="232"/>
      <c r="G94" s="231"/>
      <c r="H94" s="232"/>
    </row>
    <row r="95" spans="1:233" ht="18" customHeight="1">
      <c r="A95" s="230"/>
      <c r="D95" s="232"/>
    </row>
    <row r="96" spans="1:233" ht="18" customHeight="1">
      <c r="A96" s="230"/>
      <c r="D96" s="232"/>
    </row>
    <row r="97" spans="1:4" ht="18" customHeight="1">
      <c r="A97" s="230"/>
      <c r="D97" s="232"/>
    </row>
    <row r="98" spans="1:4" ht="18" customHeight="1">
      <c r="A98" s="230"/>
      <c r="D98" s="232"/>
    </row>
    <row r="99" spans="1:4" ht="18" customHeight="1">
      <c r="A99" s="230"/>
      <c r="D99" s="232"/>
    </row>
    <row r="100" spans="1:4" ht="18" customHeight="1">
      <c r="A100" s="234"/>
      <c r="D100" s="232"/>
    </row>
    <row r="101" spans="1:4" ht="18" customHeight="1">
      <c r="A101" s="234"/>
    </row>
    <row r="102" spans="1:4" ht="18" customHeight="1">
      <c r="A102" s="234"/>
    </row>
    <row r="103" spans="1:4" ht="18" customHeight="1">
      <c r="A103" s="234"/>
    </row>
    <row r="104" spans="1:4" ht="18" customHeight="1">
      <c r="A104" s="234"/>
    </row>
    <row r="105" spans="1:4" ht="18" customHeight="1">
      <c r="A105" s="234"/>
    </row>
    <row r="106" spans="1:4" ht="18" customHeight="1">
      <c r="A106" s="234"/>
    </row>
    <row r="107" spans="1:4" ht="18" customHeight="1">
      <c r="A107" s="234"/>
    </row>
    <row r="108" spans="1:4" ht="18" customHeight="1">
      <c r="A108" s="235"/>
    </row>
    <row r="109" spans="1:4" ht="18" customHeight="1">
      <c r="A109" s="235"/>
    </row>
    <row r="110" spans="1:4" ht="18" customHeight="1">
      <c r="A110" s="235"/>
    </row>
    <row r="111" spans="1:4" ht="18" customHeight="1">
      <c r="A111" s="235"/>
    </row>
    <row r="112" spans="1:4" ht="18" customHeight="1">
      <c r="A112" s="235"/>
    </row>
    <row r="113" spans="1:1" ht="18" customHeight="1">
      <c r="A113" s="235"/>
    </row>
    <row r="114" spans="1:1" ht="18" customHeight="1">
      <c r="A114" s="235"/>
    </row>
    <row r="115" spans="1:1">
      <c r="A115" s="235"/>
    </row>
    <row r="116" spans="1:1" ht="12.95" customHeight="1">
      <c r="A116" s="235"/>
    </row>
    <row r="117" spans="1:1">
      <c r="A117" s="235"/>
    </row>
    <row r="118" spans="1:1">
      <c r="A118" s="235"/>
    </row>
    <row r="119" spans="1:1">
      <c r="A119" s="235"/>
    </row>
    <row r="120" spans="1:1">
      <c r="A120" s="235"/>
    </row>
    <row r="121" spans="1:1">
      <c r="A121" s="235"/>
    </row>
    <row r="122" spans="1:1">
      <c r="A122" s="235"/>
    </row>
    <row r="123" spans="1:1">
      <c r="A123" s="235"/>
    </row>
    <row r="124" spans="1:1">
      <c r="A124" s="235"/>
    </row>
    <row r="125" spans="1:1">
      <c r="A125" s="235"/>
    </row>
    <row r="126" spans="1:1">
      <c r="A126" s="235"/>
    </row>
    <row r="127" spans="1:1">
      <c r="A127" s="235"/>
    </row>
    <row r="128" spans="1:1">
      <c r="A128" s="235"/>
    </row>
    <row r="129" spans="1:1" ht="15.75" customHeight="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A7:A8"/>
    <mergeCell ref="B7:B8"/>
  </mergeCells>
  <hyperlinks>
    <hyperlink ref="J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59" activePane="bottomLeft" state="frozen"/>
      <selection activeCell="F14" sqref="F14"/>
      <selection pane="bottomLeft" activeCell="F14" sqref="F14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 customWidth="1"/>
    <col min="11" max="11" width="14.42578125" style="203" customWidth="1"/>
    <col min="12" max="16384" width="11.42578125" style="203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194" t="s">
        <v>46</v>
      </c>
      <c r="C3" s="236"/>
      <c r="D3" s="237"/>
      <c r="E3" s="236"/>
      <c r="F3" s="236"/>
      <c r="G3" s="236"/>
      <c r="H3" s="236"/>
      <c r="I3" s="2" t="s">
        <v>106</v>
      </c>
    </row>
    <row r="4" spans="1:233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33" s="2" customFormat="1" ht="18.75" customHeight="1">
      <c r="A5" s="8"/>
      <c r="B5" s="198" t="str">
        <f>'Número pensiones (IP-J-V)'!$B$5</f>
        <v>1 de  diciembre de 2020</v>
      </c>
      <c r="C5" s="236"/>
      <c r="D5" s="237"/>
      <c r="E5" s="236"/>
      <c r="F5" s="236"/>
      <c r="G5" s="236"/>
      <c r="H5" s="236"/>
      <c r="I5" s="2" t="s">
        <v>106</v>
      </c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78" t="s">
        <v>168</v>
      </c>
      <c r="B7" s="480" t="s">
        <v>47</v>
      </c>
      <c r="C7" s="204" t="s">
        <v>107</v>
      </c>
      <c r="D7" s="205"/>
      <c r="E7" s="204" t="s">
        <v>108</v>
      </c>
      <c r="F7" s="204"/>
      <c r="G7" s="204" t="s">
        <v>45</v>
      </c>
      <c r="H7" s="204"/>
      <c r="I7" s="239"/>
      <c r="L7" s="240"/>
    </row>
    <row r="8" spans="1:233" ht="24" customHeight="1">
      <c r="A8" s="479"/>
      <c r="B8" s="481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  <c r="I8" s="239"/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  <c r="I9" s="239"/>
    </row>
    <row r="10" spans="1:233" s="217" customFormat="1" ht="18" customHeight="1">
      <c r="A10" s="199"/>
      <c r="B10" s="212" t="s">
        <v>52</v>
      </c>
      <c r="C10" s="213">
        <v>69205</v>
      </c>
      <c r="D10" s="214">
        <v>389.76544368181499</v>
      </c>
      <c r="E10" s="213">
        <v>10761</v>
      </c>
      <c r="F10" s="214">
        <v>565.66780503670691</v>
      </c>
      <c r="G10" s="213">
        <v>1586910</v>
      </c>
      <c r="H10" s="214">
        <v>911.12815750105574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5193</v>
      </c>
      <c r="D11" s="220">
        <v>354.93089736183322</v>
      </c>
      <c r="E11" s="219">
        <v>477</v>
      </c>
      <c r="F11" s="220">
        <v>543.0334800838574</v>
      </c>
      <c r="G11" s="219">
        <v>108368</v>
      </c>
      <c r="H11" s="220">
        <v>825.83779039937906</v>
      </c>
    </row>
    <row r="12" spans="1:233" s="221" customFormat="1" ht="18" customHeight="1">
      <c r="A12" s="199">
        <v>11</v>
      </c>
      <c r="B12" s="218" t="s">
        <v>54</v>
      </c>
      <c r="C12" s="219">
        <v>10430</v>
      </c>
      <c r="D12" s="220">
        <v>416.98288111217636</v>
      </c>
      <c r="E12" s="219">
        <v>2449</v>
      </c>
      <c r="F12" s="220">
        <v>581.89072274397711</v>
      </c>
      <c r="G12" s="219">
        <v>222918</v>
      </c>
      <c r="H12" s="220">
        <v>1012.7939818229127</v>
      </c>
    </row>
    <row r="13" spans="1:233" s="221" customFormat="1" ht="18" customHeight="1">
      <c r="A13" s="199">
        <v>14</v>
      </c>
      <c r="B13" s="218" t="s">
        <v>55</v>
      </c>
      <c r="C13" s="219">
        <v>7092</v>
      </c>
      <c r="D13" s="220">
        <v>389.5774337281444</v>
      </c>
      <c r="E13" s="219">
        <v>1222</v>
      </c>
      <c r="F13" s="220">
        <v>549.55170212765961</v>
      </c>
      <c r="G13" s="219">
        <v>173210</v>
      </c>
      <c r="H13" s="220">
        <v>842.70280745915386</v>
      </c>
    </row>
    <row r="14" spans="1:233" s="221" customFormat="1" ht="18" customHeight="1">
      <c r="A14" s="199">
        <v>18</v>
      </c>
      <c r="B14" s="218" t="s">
        <v>56</v>
      </c>
      <c r="C14" s="219">
        <v>7844</v>
      </c>
      <c r="D14" s="220">
        <v>376.7399324324324</v>
      </c>
      <c r="E14" s="219">
        <v>1285</v>
      </c>
      <c r="F14" s="220">
        <v>551.22385992217903</v>
      </c>
      <c r="G14" s="219">
        <v>189312</v>
      </c>
      <c r="H14" s="220">
        <v>862.48685978701826</v>
      </c>
    </row>
    <row r="15" spans="1:233" s="221" customFormat="1" ht="18" customHeight="1">
      <c r="A15" s="199">
        <v>21</v>
      </c>
      <c r="B15" s="218" t="s">
        <v>57</v>
      </c>
      <c r="C15" s="219">
        <v>4285</v>
      </c>
      <c r="D15" s="220">
        <v>391.70194399066509</v>
      </c>
      <c r="E15" s="219">
        <v>678</v>
      </c>
      <c r="F15" s="220">
        <v>584.06632743362832</v>
      </c>
      <c r="G15" s="219">
        <v>98680</v>
      </c>
      <c r="H15" s="220">
        <v>928.32592349006882</v>
      </c>
    </row>
    <row r="16" spans="1:233" s="221" customFormat="1" ht="18" customHeight="1">
      <c r="A16" s="199">
        <v>23</v>
      </c>
      <c r="B16" s="218" t="s">
        <v>58</v>
      </c>
      <c r="C16" s="219">
        <v>5739</v>
      </c>
      <c r="D16" s="220">
        <v>373.79782540512281</v>
      </c>
      <c r="E16" s="219">
        <v>730</v>
      </c>
      <c r="F16" s="220">
        <v>515.86589041095897</v>
      </c>
      <c r="G16" s="219">
        <v>142923</v>
      </c>
      <c r="H16" s="220">
        <v>835.58078104993558</v>
      </c>
    </row>
    <row r="17" spans="1:233" s="221" customFormat="1" ht="18" customHeight="1">
      <c r="A17" s="199">
        <v>29</v>
      </c>
      <c r="B17" s="218" t="s">
        <v>59</v>
      </c>
      <c r="C17" s="219">
        <v>12591</v>
      </c>
      <c r="D17" s="220">
        <v>382.52674211738537</v>
      </c>
      <c r="E17" s="219">
        <v>1507</v>
      </c>
      <c r="F17" s="220">
        <v>565.99624419376232</v>
      </c>
      <c r="G17" s="219">
        <v>271197</v>
      </c>
      <c r="H17" s="220">
        <v>926.37030874235393</v>
      </c>
    </row>
    <row r="18" spans="1:233" s="221" customFormat="1" ht="18" customHeight="1">
      <c r="A18" s="199">
        <v>41</v>
      </c>
      <c r="B18" s="218" t="s">
        <v>60</v>
      </c>
      <c r="C18" s="219">
        <v>16031</v>
      </c>
      <c r="D18" s="220">
        <v>400.68217703200054</v>
      </c>
      <c r="E18" s="219">
        <v>2413</v>
      </c>
      <c r="F18" s="220">
        <v>579.22239950269375</v>
      </c>
      <c r="G18" s="219">
        <v>380302</v>
      </c>
      <c r="H18" s="220">
        <v>944.27733093699283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9444</v>
      </c>
      <c r="D20" s="214">
        <v>425.39142206692082</v>
      </c>
      <c r="E20" s="213">
        <v>873</v>
      </c>
      <c r="F20" s="214">
        <v>625.13777777777784</v>
      </c>
      <c r="G20" s="213">
        <v>304360</v>
      </c>
      <c r="H20" s="214">
        <v>1073.3274283085823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1671</v>
      </c>
      <c r="D21" s="220">
        <v>403.3743207660084</v>
      </c>
      <c r="E21" s="219">
        <v>99</v>
      </c>
      <c r="F21" s="220">
        <v>586.38636363636351</v>
      </c>
      <c r="G21" s="219">
        <v>53343</v>
      </c>
      <c r="H21" s="220">
        <v>973.26769435539848</v>
      </c>
    </row>
    <row r="22" spans="1:233" s="221" customFormat="1" ht="18" customHeight="1">
      <c r="A22" s="199">
        <v>40</v>
      </c>
      <c r="B22" s="218" t="s">
        <v>63</v>
      </c>
      <c r="C22" s="219">
        <v>1045</v>
      </c>
      <c r="D22" s="220">
        <v>411.45395215311004</v>
      </c>
      <c r="E22" s="219">
        <v>101</v>
      </c>
      <c r="F22" s="220">
        <v>597.11841584158412</v>
      </c>
      <c r="G22" s="219">
        <v>35895</v>
      </c>
      <c r="H22" s="220">
        <v>977.03816520406713</v>
      </c>
    </row>
    <row r="23" spans="1:233" s="221" customFormat="1" ht="18" customHeight="1">
      <c r="A23" s="199">
        <v>50</v>
      </c>
      <c r="B23" s="218" t="s">
        <v>64</v>
      </c>
      <c r="C23" s="219">
        <v>6728</v>
      </c>
      <c r="D23" s="220">
        <v>433.02448275862071</v>
      </c>
      <c r="E23" s="219">
        <v>673</v>
      </c>
      <c r="F23" s="220">
        <v>635.04319465081721</v>
      </c>
      <c r="G23" s="219">
        <v>215122</v>
      </c>
      <c r="H23" s="220">
        <v>1114.205578787851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8787</v>
      </c>
      <c r="D25" s="214">
        <v>499.07922499146468</v>
      </c>
      <c r="E25" s="213">
        <v>1771</v>
      </c>
      <c r="F25" s="214">
        <v>801.3800959909654</v>
      </c>
      <c r="G25" s="213">
        <v>300769</v>
      </c>
      <c r="H25" s="214">
        <v>1198.5568052226124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6201</v>
      </c>
      <c r="D27" s="214">
        <v>359.2758119658119</v>
      </c>
      <c r="E27" s="213">
        <v>121</v>
      </c>
      <c r="F27" s="214">
        <v>598.54396694214881</v>
      </c>
      <c r="G27" s="213">
        <v>196651</v>
      </c>
      <c r="H27" s="214">
        <v>945.3226537368231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16583</v>
      </c>
      <c r="D29" s="214">
        <v>386.91234396671285</v>
      </c>
      <c r="E29" s="213">
        <v>2255</v>
      </c>
      <c r="F29" s="214">
        <v>582.8122926829268</v>
      </c>
      <c r="G29" s="213">
        <v>334910</v>
      </c>
      <c r="H29" s="214">
        <v>931.56021707324362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9308</v>
      </c>
      <c r="D30" s="220">
        <v>389.02433068328315</v>
      </c>
      <c r="E30" s="219">
        <v>1465</v>
      </c>
      <c r="F30" s="220">
        <v>568.62223208191131</v>
      </c>
      <c r="G30" s="219">
        <v>175958</v>
      </c>
      <c r="H30" s="220">
        <v>944.20996430966534</v>
      </c>
    </row>
    <row r="31" spans="1:233" s="221" customFormat="1" ht="18" customHeight="1">
      <c r="A31" s="199">
        <v>38</v>
      </c>
      <c r="B31" s="218" t="s">
        <v>68</v>
      </c>
      <c r="C31" s="219">
        <v>7275</v>
      </c>
      <c r="D31" s="220">
        <v>384.21016219931272</v>
      </c>
      <c r="E31" s="219">
        <v>790</v>
      </c>
      <c r="F31" s="220">
        <v>609.12677215189888</v>
      </c>
      <c r="G31" s="219">
        <v>158952</v>
      </c>
      <c r="H31" s="220">
        <v>917.55709522371478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4531</v>
      </c>
      <c r="D33" s="214">
        <v>446.61402780843082</v>
      </c>
      <c r="E33" s="213">
        <v>1289</v>
      </c>
      <c r="F33" s="214">
        <v>645.50503491078359</v>
      </c>
      <c r="G33" s="213">
        <v>142336</v>
      </c>
      <c r="H33" s="214">
        <v>1075.3608139894343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19294</v>
      </c>
      <c r="D35" s="214">
        <v>444.98733595936534</v>
      </c>
      <c r="E35" s="213">
        <v>3852</v>
      </c>
      <c r="F35" s="214">
        <v>605.98711059190055</v>
      </c>
      <c r="G35" s="213">
        <v>612485</v>
      </c>
      <c r="H35" s="214">
        <v>1010.1031608447556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1310</v>
      </c>
      <c r="D36" s="220">
        <v>439.61275572519082</v>
      </c>
      <c r="E36" s="219">
        <v>239</v>
      </c>
      <c r="F36" s="220">
        <v>540.96238493723854</v>
      </c>
      <c r="G36" s="219">
        <v>38699</v>
      </c>
      <c r="H36" s="220">
        <v>886.00911651463878</v>
      </c>
    </row>
    <row r="37" spans="1:233" s="221" customFormat="1" ht="18" customHeight="1">
      <c r="A37" s="199">
        <v>9</v>
      </c>
      <c r="B37" s="218" t="s">
        <v>72</v>
      </c>
      <c r="C37" s="219">
        <v>2904</v>
      </c>
      <c r="D37" s="220">
        <v>442.82452479338849</v>
      </c>
      <c r="E37" s="219">
        <v>328</v>
      </c>
      <c r="F37" s="220">
        <v>662.11585365853659</v>
      </c>
      <c r="G37" s="219">
        <v>90609</v>
      </c>
      <c r="H37" s="220">
        <v>1083.5658328642851</v>
      </c>
    </row>
    <row r="38" spans="1:233" s="221" customFormat="1" ht="18" customHeight="1">
      <c r="A38" s="199">
        <v>24</v>
      </c>
      <c r="B38" s="218" t="s">
        <v>73</v>
      </c>
      <c r="C38" s="219">
        <v>4146</v>
      </c>
      <c r="D38" s="220">
        <v>451.92350217076711</v>
      </c>
      <c r="E38" s="219">
        <v>1036</v>
      </c>
      <c r="F38" s="220">
        <v>667.95908301158283</v>
      </c>
      <c r="G38" s="219">
        <v>140711</v>
      </c>
      <c r="H38" s="220">
        <v>1004.6656241516305</v>
      </c>
    </row>
    <row r="39" spans="1:233" s="221" customFormat="1" ht="18" customHeight="1">
      <c r="A39" s="199">
        <v>34</v>
      </c>
      <c r="B39" s="218" t="s">
        <v>74</v>
      </c>
      <c r="C39" s="219">
        <v>1374</v>
      </c>
      <c r="D39" s="220">
        <v>460.92207423580788</v>
      </c>
      <c r="E39" s="219">
        <v>306</v>
      </c>
      <c r="F39" s="220">
        <v>624.05715686274527</v>
      </c>
      <c r="G39" s="219">
        <v>42509</v>
      </c>
      <c r="H39" s="220">
        <v>1034.5100296407813</v>
      </c>
    </row>
    <row r="40" spans="1:233" s="221" customFormat="1" ht="18" customHeight="1">
      <c r="A40" s="199">
        <v>37</v>
      </c>
      <c r="B40" s="218" t="s">
        <v>75</v>
      </c>
      <c r="C40" s="219">
        <v>2601</v>
      </c>
      <c r="D40" s="220">
        <v>453.7928104575164</v>
      </c>
      <c r="E40" s="219">
        <v>651</v>
      </c>
      <c r="F40" s="220">
        <v>547.74380952380943</v>
      </c>
      <c r="G40" s="219">
        <v>80377</v>
      </c>
      <c r="H40" s="220">
        <v>940.73895256105629</v>
      </c>
    </row>
    <row r="41" spans="1:233" s="221" customFormat="1" ht="18" customHeight="1">
      <c r="A41" s="199">
        <v>40</v>
      </c>
      <c r="B41" s="218" t="s">
        <v>76</v>
      </c>
      <c r="C41" s="219">
        <v>1156</v>
      </c>
      <c r="D41" s="220">
        <v>414.11349480968852</v>
      </c>
      <c r="E41" s="219">
        <v>143</v>
      </c>
      <c r="F41" s="220">
        <v>556.47909090909093</v>
      </c>
      <c r="G41" s="219">
        <v>33572</v>
      </c>
      <c r="H41" s="220">
        <v>956.71674460860254</v>
      </c>
    </row>
    <row r="42" spans="1:233" s="221" customFormat="1" ht="18" customHeight="1">
      <c r="A42" s="199">
        <v>42</v>
      </c>
      <c r="B42" s="218" t="s">
        <v>77</v>
      </c>
      <c r="C42" s="219">
        <v>682</v>
      </c>
      <c r="D42" s="220">
        <v>452.84476539589446</v>
      </c>
      <c r="E42" s="219">
        <v>93</v>
      </c>
      <c r="F42" s="220">
        <v>584.12978494623667</v>
      </c>
      <c r="G42" s="219">
        <v>22267</v>
      </c>
      <c r="H42" s="220">
        <v>957.28989491175298</v>
      </c>
    </row>
    <row r="43" spans="1:233" s="221" customFormat="1" ht="18" customHeight="1">
      <c r="A43" s="199">
        <v>47</v>
      </c>
      <c r="B43" s="218" t="s">
        <v>78</v>
      </c>
      <c r="C43" s="219">
        <v>3489</v>
      </c>
      <c r="D43" s="220">
        <v>444.34735167669811</v>
      </c>
      <c r="E43" s="219">
        <v>657</v>
      </c>
      <c r="F43" s="220">
        <v>625.57765601217659</v>
      </c>
      <c r="G43" s="219">
        <v>115582</v>
      </c>
      <c r="H43" s="220">
        <v>1130.8623445692235</v>
      </c>
    </row>
    <row r="44" spans="1:233" s="221" customFormat="1" ht="18" customHeight="1">
      <c r="A44" s="199">
        <v>49</v>
      </c>
      <c r="B44" s="218" t="s">
        <v>79</v>
      </c>
      <c r="C44" s="219">
        <v>1632</v>
      </c>
      <c r="D44" s="220">
        <v>428.03334558823531</v>
      </c>
      <c r="E44" s="219">
        <v>399</v>
      </c>
      <c r="F44" s="220">
        <v>509.63639097744351</v>
      </c>
      <c r="G44" s="219">
        <v>48159</v>
      </c>
      <c r="H44" s="220">
        <v>853.5286174962107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14952</v>
      </c>
      <c r="D46" s="214">
        <v>406.91391051364354</v>
      </c>
      <c r="E46" s="213">
        <v>2537</v>
      </c>
      <c r="F46" s="214">
        <v>535.75977926685084</v>
      </c>
      <c r="G46" s="213">
        <v>375750</v>
      </c>
      <c r="H46" s="214">
        <v>940.62532284763802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3002</v>
      </c>
      <c r="D47" s="220">
        <v>400.76945369753497</v>
      </c>
      <c r="E47" s="219">
        <v>692</v>
      </c>
      <c r="F47" s="220">
        <v>504.13674855491337</v>
      </c>
      <c r="G47" s="219">
        <v>72770</v>
      </c>
      <c r="H47" s="220">
        <v>905.61466813247205</v>
      </c>
    </row>
    <row r="48" spans="1:233" s="221" customFormat="1" ht="18" customHeight="1">
      <c r="A48" s="199">
        <v>13</v>
      </c>
      <c r="B48" s="218" t="s">
        <v>82</v>
      </c>
      <c r="C48" s="219">
        <v>4220</v>
      </c>
      <c r="D48" s="220">
        <v>425.45276777251189</v>
      </c>
      <c r="E48" s="219">
        <v>832</v>
      </c>
      <c r="F48" s="220">
        <v>564.22167067307691</v>
      </c>
      <c r="G48" s="219">
        <v>99399</v>
      </c>
      <c r="H48" s="220">
        <v>947.11751476373036</v>
      </c>
    </row>
    <row r="49" spans="1:233" s="221" customFormat="1" ht="18" customHeight="1">
      <c r="A49" s="199">
        <v>16</v>
      </c>
      <c r="B49" s="218" t="s">
        <v>83</v>
      </c>
      <c r="C49" s="219">
        <v>1687</v>
      </c>
      <c r="D49" s="220">
        <v>412.6836988737403</v>
      </c>
      <c r="E49" s="219">
        <v>314</v>
      </c>
      <c r="F49" s="220">
        <v>519.0309235668791</v>
      </c>
      <c r="G49" s="219">
        <v>44454</v>
      </c>
      <c r="H49" s="220">
        <v>863.69040851216926</v>
      </c>
    </row>
    <row r="50" spans="1:233" s="221" customFormat="1" ht="18" customHeight="1">
      <c r="A50" s="199">
        <v>19</v>
      </c>
      <c r="B50" s="218" t="s">
        <v>84</v>
      </c>
      <c r="C50" s="219">
        <v>1606</v>
      </c>
      <c r="D50" s="220">
        <v>418.86425280199251</v>
      </c>
      <c r="E50" s="219">
        <v>127</v>
      </c>
      <c r="F50" s="220">
        <v>588.08472440944888</v>
      </c>
      <c r="G50" s="219">
        <v>42029</v>
      </c>
      <c r="H50" s="220">
        <v>1071.7182181350972</v>
      </c>
    </row>
    <row r="51" spans="1:233" s="221" customFormat="1" ht="18" customHeight="1">
      <c r="A51" s="199">
        <v>45</v>
      </c>
      <c r="B51" s="218" t="s">
        <v>85</v>
      </c>
      <c r="C51" s="219">
        <v>4437</v>
      </c>
      <c r="D51" s="220">
        <v>386.919725039441</v>
      </c>
      <c r="E51" s="219">
        <v>572</v>
      </c>
      <c r="F51" s="220">
        <v>530.18361888111895</v>
      </c>
      <c r="G51" s="219">
        <v>117098</v>
      </c>
      <c r="H51" s="220">
        <v>939.02640010930986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49577</v>
      </c>
      <c r="D53" s="214">
        <v>408.1236549206281</v>
      </c>
      <c r="E53" s="213">
        <v>1367</v>
      </c>
      <c r="F53" s="214">
        <v>652.65186539868387</v>
      </c>
      <c r="G53" s="213">
        <v>1738197</v>
      </c>
      <c r="H53" s="214">
        <v>1056.034896291962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36552</v>
      </c>
      <c r="D54" s="220">
        <v>421.5837147078135</v>
      </c>
      <c r="E54" s="219">
        <v>1064</v>
      </c>
      <c r="F54" s="220">
        <v>665.37542293233082</v>
      </c>
      <c r="G54" s="219">
        <v>1306580</v>
      </c>
      <c r="H54" s="220">
        <v>1091.1988093189848</v>
      </c>
    </row>
    <row r="55" spans="1:233" s="221" customFormat="1" ht="18" customHeight="1">
      <c r="A55" s="199">
        <v>17</v>
      </c>
      <c r="B55" s="218" t="s">
        <v>186</v>
      </c>
      <c r="C55" s="219">
        <v>4463</v>
      </c>
      <c r="D55" s="220">
        <v>358.4381940398834</v>
      </c>
      <c r="E55" s="219">
        <v>55</v>
      </c>
      <c r="F55" s="220">
        <v>617.72836363636361</v>
      </c>
      <c r="G55" s="219">
        <v>159866</v>
      </c>
      <c r="H55" s="220">
        <v>939.07308164337712</v>
      </c>
    </row>
    <row r="56" spans="1:233" s="221" customFormat="1" ht="18" customHeight="1">
      <c r="A56" s="199">
        <v>25</v>
      </c>
      <c r="B56" s="218" t="s">
        <v>192</v>
      </c>
      <c r="C56" s="219">
        <v>3168</v>
      </c>
      <c r="D56" s="220">
        <v>373.33720328282823</v>
      </c>
      <c r="E56" s="219">
        <v>66</v>
      </c>
      <c r="F56" s="220">
        <v>584.77303030303028</v>
      </c>
      <c r="G56" s="219">
        <v>99710</v>
      </c>
      <c r="H56" s="220">
        <v>900.25525363554311</v>
      </c>
    </row>
    <row r="57" spans="1:233" s="221" customFormat="1" ht="18" customHeight="1">
      <c r="A57" s="199">
        <v>43</v>
      </c>
      <c r="B57" s="218" t="s">
        <v>88</v>
      </c>
      <c r="C57" s="219">
        <v>5394</v>
      </c>
      <c r="D57" s="220">
        <v>378.45320355951048</v>
      </c>
      <c r="E57" s="219">
        <v>182</v>
      </c>
      <c r="F57" s="220">
        <v>613.43719780219772</v>
      </c>
      <c r="G57" s="219">
        <v>172041</v>
      </c>
      <c r="H57" s="220">
        <v>987.94961514987767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36967</v>
      </c>
      <c r="D59" s="214">
        <v>388.72622852814669</v>
      </c>
      <c r="E59" s="213">
        <v>2595</v>
      </c>
      <c r="F59" s="214">
        <v>585.93179961464341</v>
      </c>
      <c r="G59" s="213">
        <v>1005069</v>
      </c>
      <c r="H59" s="214">
        <v>938.35980294885223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12095</v>
      </c>
      <c r="D60" s="220">
        <v>363.86759818106651</v>
      </c>
      <c r="E60" s="219">
        <v>1171</v>
      </c>
      <c r="F60" s="220">
        <v>575.98280956447468</v>
      </c>
      <c r="G60" s="219">
        <v>323817</v>
      </c>
      <c r="H60" s="220">
        <v>881.41051766892963</v>
      </c>
    </row>
    <row r="61" spans="1:233" s="221" customFormat="1" ht="18" customHeight="1">
      <c r="A61" s="199">
        <v>12</v>
      </c>
      <c r="B61" s="218" t="s">
        <v>91</v>
      </c>
      <c r="C61" s="219">
        <v>4430</v>
      </c>
      <c r="D61" s="220">
        <v>388.26033860045146</v>
      </c>
      <c r="E61" s="219">
        <v>242</v>
      </c>
      <c r="F61" s="220">
        <v>550.90545454545452</v>
      </c>
      <c r="G61" s="219">
        <v>133229</v>
      </c>
      <c r="H61" s="220">
        <v>907.26758498525123</v>
      </c>
    </row>
    <row r="62" spans="1:233" s="221" customFormat="1" ht="18" customHeight="1">
      <c r="A62" s="199">
        <v>46</v>
      </c>
      <c r="B62" s="218" t="s">
        <v>92</v>
      </c>
      <c r="C62" s="219">
        <v>20442</v>
      </c>
      <c r="D62" s="220">
        <v>403.53539722140698</v>
      </c>
      <c r="E62" s="219">
        <v>1182</v>
      </c>
      <c r="F62" s="220">
        <v>602.9594162436548</v>
      </c>
      <c r="G62" s="219">
        <v>548023</v>
      </c>
      <c r="H62" s="220">
        <v>979.56889785647695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9615</v>
      </c>
      <c r="D64" s="214">
        <v>404.27324804992196</v>
      </c>
      <c r="E64" s="213">
        <v>2000</v>
      </c>
      <c r="F64" s="214">
        <v>526.26914000000011</v>
      </c>
      <c r="G64" s="213">
        <v>230080</v>
      </c>
      <c r="H64" s="214">
        <v>847.62532566933271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6166</v>
      </c>
      <c r="D65" s="220">
        <v>401.78034057735971</v>
      </c>
      <c r="E65" s="219">
        <v>1386</v>
      </c>
      <c r="F65" s="220">
        <v>521.54664502164508</v>
      </c>
      <c r="G65" s="219">
        <v>134446</v>
      </c>
      <c r="H65" s="220">
        <v>853.57324621037492</v>
      </c>
    </row>
    <row r="66" spans="1:233" s="221" customFormat="1" ht="18" customHeight="1">
      <c r="A66" s="199">
        <v>10</v>
      </c>
      <c r="B66" s="218" t="s">
        <v>95</v>
      </c>
      <c r="C66" s="219">
        <v>3449</v>
      </c>
      <c r="D66" s="220">
        <v>408.72997970426218</v>
      </c>
      <c r="E66" s="219">
        <v>614</v>
      </c>
      <c r="F66" s="220">
        <v>536.92936482084679</v>
      </c>
      <c r="G66" s="219">
        <v>95634</v>
      </c>
      <c r="H66" s="220">
        <v>839.26350743459454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23369</v>
      </c>
      <c r="D68" s="214">
        <v>406.5000791647056</v>
      </c>
      <c r="E68" s="213">
        <v>6652</v>
      </c>
      <c r="F68" s="214">
        <v>527.47140408899566</v>
      </c>
      <c r="G68" s="213">
        <v>766272</v>
      </c>
      <c r="H68" s="214">
        <v>865.94451446744756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9376</v>
      </c>
      <c r="D69" s="220">
        <v>417.58941126279865</v>
      </c>
      <c r="E69" s="219">
        <v>2411</v>
      </c>
      <c r="F69" s="220">
        <v>544.59091663210279</v>
      </c>
      <c r="G69" s="219">
        <v>300098</v>
      </c>
      <c r="H69" s="220">
        <v>910.30003925384358</v>
      </c>
    </row>
    <row r="70" spans="1:233" s="221" customFormat="1" ht="18" customHeight="1">
      <c r="A70" s="199">
        <v>27</v>
      </c>
      <c r="B70" s="218" t="s">
        <v>97</v>
      </c>
      <c r="C70" s="219">
        <v>3078</v>
      </c>
      <c r="D70" s="220">
        <v>401.83345029239769</v>
      </c>
      <c r="E70" s="219">
        <v>959</v>
      </c>
      <c r="F70" s="220">
        <v>495.12525547445256</v>
      </c>
      <c r="G70" s="219">
        <v>115459</v>
      </c>
      <c r="H70" s="220">
        <v>773.27080374851664</v>
      </c>
    </row>
    <row r="71" spans="1:233" s="221" customFormat="1" ht="18" customHeight="1">
      <c r="A71" s="199">
        <v>32</v>
      </c>
      <c r="B71" s="218" t="s">
        <v>188</v>
      </c>
      <c r="C71" s="219">
        <v>2739</v>
      </c>
      <c r="D71" s="220">
        <v>400.43932822197877</v>
      </c>
      <c r="E71" s="219">
        <v>1225</v>
      </c>
      <c r="F71" s="220">
        <v>495.36333061224485</v>
      </c>
      <c r="G71" s="219">
        <v>107066</v>
      </c>
      <c r="H71" s="220">
        <v>750.09827592326201</v>
      </c>
    </row>
    <row r="72" spans="1:233" s="221" customFormat="1" ht="18" customHeight="1">
      <c r="A72" s="199">
        <v>36</v>
      </c>
      <c r="B72" s="218" t="s">
        <v>98</v>
      </c>
      <c r="C72" s="219">
        <v>8176</v>
      </c>
      <c r="D72" s="220">
        <v>397.57037059686894</v>
      </c>
      <c r="E72" s="219">
        <v>2057</v>
      </c>
      <c r="F72" s="220">
        <v>541.60713660670899</v>
      </c>
      <c r="G72" s="219">
        <v>243649</v>
      </c>
      <c r="H72" s="220">
        <v>906.13430824669922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35343</v>
      </c>
      <c r="D74" s="214">
        <v>443.10363891010951</v>
      </c>
      <c r="E74" s="213">
        <v>2714</v>
      </c>
      <c r="F74" s="214">
        <v>672.78629697862937</v>
      </c>
      <c r="G74" s="213">
        <v>1176409</v>
      </c>
      <c r="H74" s="214">
        <v>1195.7286859332082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11404</v>
      </c>
      <c r="D76" s="214">
        <v>379.3554507190459</v>
      </c>
      <c r="E76" s="213">
        <v>1340</v>
      </c>
      <c r="F76" s="214">
        <v>559.06745522388053</v>
      </c>
      <c r="G76" s="213">
        <v>250823</v>
      </c>
      <c r="H76" s="214">
        <v>898.02085861344472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4212</v>
      </c>
      <c r="D78" s="214">
        <v>432.77837844254503</v>
      </c>
      <c r="E78" s="213">
        <v>391</v>
      </c>
      <c r="F78" s="214">
        <v>645.8362659846548</v>
      </c>
      <c r="G78" s="213">
        <v>138116</v>
      </c>
      <c r="H78" s="214">
        <v>1170.4903815633234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15549</v>
      </c>
      <c r="D80" s="214">
        <v>493.0114701910091</v>
      </c>
      <c r="E80" s="213">
        <v>2261</v>
      </c>
      <c r="F80" s="214">
        <v>738.99983635559477</v>
      </c>
      <c r="G80" s="213">
        <v>562534</v>
      </c>
      <c r="H80" s="214">
        <v>1263.8238614554857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57" s="221" customFormat="1" ht="18" customHeight="1">
      <c r="A81" s="199">
        <v>1</v>
      </c>
      <c r="B81" s="218" t="s">
        <v>189</v>
      </c>
      <c r="C81" s="219">
        <v>1940</v>
      </c>
      <c r="D81" s="220">
        <v>466.70172680412372</v>
      </c>
      <c r="E81" s="219">
        <v>166</v>
      </c>
      <c r="F81" s="220">
        <v>694.63325301204816</v>
      </c>
      <c r="G81" s="219">
        <v>78633</v>
      </c>
      <c r="H81" s="220">
        <v>1285.5190503986873</v>
      </c>
    </row>
    <row r="82" spans="1:257" s="221" customFormat="1" ht="18" customHeight="1">
      <c r="A82" s="199">
        <v>20</v>
      </c>
      <c r="B82" s="218" t="s">
        <v>190</v>
      </c>
      <c r="C82" s="219">
        <v>4887</v>
      </c>
      <c r="D82" s="220">
        <v>484.90603846940866</v>
      </c>
      <c r="E82" s="219">
        <v>566</v>
      </c>
      <c r="F82" s="220">
        <v>727.26404593639575</v>
      </c>
      <c r="G82" s="219">
        <v>191018</v>
      </c>
      <c r="H82" s="220">
        <v>1237.1758163105044</v>
      </c>
    </row>
    <row r="83" spans="1:257" s="221" customFormat="1" ht="18" customHeight="1">
      <c r="A83" s="199">
        <v>48</v>
      </c>
      <c r="B83" s="218" t="s">
        <v>191</v>
      </c>
      <c r="C83" s="219">
        <v>8722</v>
      </c>
      <c r="D83" s="220">
        <v>503.40497477642737</v>
      </c>
      <c r="E83" s="219">
        <v>1529</v>
      </c>
      <c r="F83" s="220">
        <v>748.16092871157628</v>
      </c>
      <c r="G83" s="219">
        <v>292883</v>
      </c>
      <c r="H83" s="220">
        <v>1275.3789824264306</v>
      </c>
    </row>
    <row r="84" spans="1:257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57" s="217" customFormat="1" ht="18" customHeight="1">
      <c r="A85" s="199">
        <v>26</v>
      </c>
      <c r="B85" s="212" t="s">
        <v>103</v>
      </c>
      <c r="C85" s="213">
        <v>1992</v>
      </c>
      <c r="D85" s="214">
        <v>397.86023092369476</v>
      </c>
      <c r="E85" s="213">
        <v>181</v>
      </c>
      <c r="F85" s="214">
        <v>577.43546961325967</v>
      </c>
      <c r="G85" s="213">
        <v>70463</v>
      </c>
      <c r="H85" s="214">
        <v>998.92312263173551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57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57" s="217" customFormat="1" ht="18" customHeight="1">
      <c r="A87" s="199">
        <v>51</v>
      </c>
      <c r="B87" s="218" t="s">
        <v>104</v>
      </c>
      <c r="C87" s="219">
        <v>749</v>
      </c>
      <c r="D87" s="220">
        <v>353.52481975967953</v>
      </c>
      <c r="E87" s="219">
        <v>42</v>
      </c>
      <c r="F87" s="220">
        <v>655.66285714285709</v>
      </c>
      <c r="G87" s="219">
        <v>8782</v>
      </c>
      <c r="H87" s="220">
        <v>1030.1265725347305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  <c r="HZ87" s="216"/>
      <c r="IA87" s="216"/>
      <c r="IB87" s="216"/>
      <c r="IC87" s="216"/>
      <c r="ID87" s="216"/>
      <c r="IE87" s="216"/>
      <c r="IF87" s="216"/>
      <c r="IG87" s="216"/>
      <c r="IH87" s="216"/>
      <c r="II87" s="216"/>
      <c r="IJ87" s="216"/>
      <c r="IK87" s="216"/>
      <c r="IL87" s="216"/>
      <c r="IM87" s="216"/>
      <c r="IN87" s="216"/>
      <c r="IO87" s="216"/>
      <c r="IP87" s="216"/>
      <c r="IQ87" s="216"/>
      <c r="IR87" s="216"/>
      <c r="IS87" s="216"/>
      <c r="IT87" s="216"/>
      <c r="IU87" s="216"/>
      <c r="IV87" s="216"/>
      <c r="IW87" s="216"/>
    </row>
    <row r="88" spans="1:257" s="217" customFormat="1" ht="18" customHeight="1">
      <c r="A88" s="199">
        <v>52</v>
      </c>
      <c r="B88" s="218" t="s">
        <v>105</v>
      </c>
      <c r="C88" s="219">
        <v>766</v>
      </c>
      <c r="D88" s="220">
        <v>318.66048302872059</v>
      </c>
      <c r="E88" s="219">
        <v>30</v>
      </c>
      <c r="F88" s="220">
        <v>579.40699999999993</v>
      </c>
      <c r="G88" s="219">
        <v>8103</v>
      </c>
      <c r="H88" s="220">
        <v>977.00951252622451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  <c r="IN88" s="216"/>
      <c r="IO88" s="216"/>
      <c r="IP88" s="216"/>
      <c r="IQ88" s="216"/>
      <c r="IR88" s="216"/>
      <c r="IS88" s="216"/>
      <c r="IT88" s="216"/>
      <c r="IU88" s="216"/>
      <c r="IV88" s="216"/>
      <c r="IW88" s="216"/>
    </row>
    <row r="89" spans="1:257" s="217" customFormat="1" ht="18" hidden="1" customHeight="1">
      <c r="A89" s="199"/>
      <c r="B89" s="218"/>
      <c r="C89" s="219"/>
      <c r="D89" s="220"/>
      <c r="E89" s="219"/>
      <c r="F89" s="220"/>
      <c r="G89" s="219"/>
      <c r="H89" s="220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  <c r="HZ89" s="216"/>
      <c r="IA89" s="216"/>
      <c r="IB89" s="216"/>
      <c r="IC89" s="216"/>
      <c r="ID89" s="216"/>
      <c r="IE89" s="216"/>
      <c r="IF89" s="216"/>
      <c r="IG89" s="216"/>
      <c r="IH89" s="216"/>
      <c r="II89" s="216"/>
      <c r="IJ89" s="216"/>
      <c r="IK89" s="216"/>
      <c r="IL89" s="216"/>
      <c r="IM89" s="216"/>
      <c r="IN89" s="216"/>
      <c r="IO89" s="216"/>
      <c r="IP89" s="216"/>
      <c r="IQ89" s="216"/>
      <c r="IR89" s="216"/>
      <c r="IS89" s="216"/>
      <c r="IT89" s="216"/>
      <c r="IU89" s="216"/>
      <c r="IV89" s="216"/>
      <c r="IW89" s="216"/>
    </row>
    <row r="90" spans="1:257" s="217" customFormat="1" ht="18" customHeight="1">
      <c r="A90" s="226"/>
      <c r="B90" s="226" t="s">
        <v>45</v>
      </c>
      <c r="C90" s="241">
        <v>338540</v>
      </c>
      <c r="D90" s="242">
        <v>412.00746765522553</v>
      </c>
      <c r="E90" s="241">
        <v>43032</v>
      </c>
      <c r="F90" s="242">
        <v>594.58594023052706</v>
      </c>
      <c r="G90" s="241">
        <v>9809019</v>
      </c>
      <c r="H90" s="242">
        <v>1017.9672205936187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  <c r="HZ90" s="216"/>
      <c r="IA90" s="216"/>
      <c r="IB90" s="216"/>
      <c r="IC90" s="216"/>
      <c r="ID90" s="216"/>
      <c r="IE90" s="216"/>
      <c r="IF90" s="216"/>
      <c r="IG90" s="216"/>
      <c r="IH90" s="216"/>
      <c r="II90" s="216"/>
      <c r="IJ90" s="216"/>
      <c r="IK90" s="216"/>
      <c r="IL90" s="216"/>
      <c r="IM90" s="216"/>
      <c r="IN90" s="216"/>
      <c r="IO90" s="216"/>
      <c r="IP90" s="216"/>
      <c r="IQ90" s="216"/>
      <c r="IR90" s="216"/>
      <c r="IS90" s="216"/>
      <c r="IT90" s="216"/>
      <c r="IU90" s="216"/>
      <c r="IV90" s="216"/>
      <c r="IW90" s="216"/>
    </row>
    <row r="91" spans="1:257" ht="18" customHeight="1">
      <c r="B91" s="229"/>
      <c r="C91" s="229"/>
      <c r="D91" s="229"/>
      <c r="E91" s="229"/>
      <c r="F91" s="229"/>
      <c r="G91" s="229"/>
      <c r="H91" s="229"/>
    </row>
    <row r="92" spans="1:257" ht="18" customHeight="1">
      <c r="A92" s="230"/>
    </row>
    <row r="93" spans="1:257" ht="18" customHeight="1">
      <c r="A93" s="230"/>
    </row>
    <row r="94" spans="1:257" ht="18" customHeight="1">
      <c r="A94" s="230"/>
    </row>
    <row r="95" spans="1:257" ht="18" customHeight="1">
      <c r="A95" s="230"/>
    </row>
    <row r="96" spans="1:257" ht="18" customHeight="1">
      <c r="A96" s="230"/>
    </row>
    <row r="97" spans="1:3" ht="18" customHeight="1">
      <c r="A97" s="230"/>
    </row>
    <row r="98" spans="1:3" ht="28.5">
      <c r="A98" s="230"/>
    </row>
    <row r="99" spans="1:3" ht="28.5">
      <c r="A99" s="230"/>
    </row>
    <row r="100" spans="1:3" ht="28.5">
      <c r="A100" s="234"/>
    </row>
    <row r="101" spans="1:3" ht="28.5">
      <c r="A101" s="234"/>
    </row>
    <row r="102" spans="1:3" ht="28.5">
      <c r="A102" s="234"/>
      <c r="C102" s="232"/>
    </row>
    <row r="103" spans="1:3" ht="28.5">
      <c r="A103" s="234"/>
      <c r="C103" s="232"/>
    </row>
    <row r="104" spans="1:3" ht="28.5">
      <c r="A104" s="234"/>
      <c r="C104" s="232"/>
    </row>
    <row r="105" spans="1:3" ht="28.5">
      <c r="A105" s="234"/>
      <c r="C105" s="232"/>
    </row>
    <row r="106" spans="1:3" ht="28.5">
      <c r="A106" s="234"/>
      <c r="C106" s="232"/>
    </row>
    <row r="107" spans="1:3" ht="28.5">
      <c r="A107" s="234"/>
      <c r="C107" s="232"/>
    </row>
    <row r="108" spans="1:3">
      <c r="A108" s="235"/>
      <c r="C108" s="232"/>
    </row>
    <row r="109" spans="1:3">
      <c r="A109" s="235"/>
      <c r="C109" s="232"/>
    </row>
    <row r="110" spans="1:3">
      <c r="A110" s="235"/>
      <c r="C110" s="232"/>
    </row>
    <row r="111" spans="1:3">
      <c r="A111" s="235"/>
      <c r="C111" s="232"/>
    </row>
    <row r="112" spans="1:3">
      <c r="A112" s="235"/>
      <c r="C112" s="232"/>
    </row>
    <row r="113" spans="1:3">
      <c r="A113" s="235"/>
      <c r="C113" s="232"/>
    </row>
    <row r="114" spans="1:3">
      <c r="A114" s="235"/>
      <c r="C114" s="232"/>
    </row>
    <row r="115" spans="1:3">
      <c r="A115" s="235"/>
      <c r="C115" s="232"/>
    </row>
    <row r="116" spans="1:3">
      <c r="A116" s="235"/>
      <c r="C116" s="232"/>
    </row>
    <row r="117" spans="1:3">
      <c r="A117" s="235"/>
      <c r="C117" s="232"/>
    </row>
    <row r="118" spans="1:3">
      <c r="A118" s="235"/>
      <c r="C118" s="232"/>
    </row>
    <row r="119" spans="1:3">
      <c r="A119" s="235"/>
      <c r="C119" s="232"/>
    </row>
    <row r="120" spans="1:3">
      <c r="A120" s="235"/>
      <c r="C120" s="232"/>
    </row>
    <row r="121" spans="1:3">
      <c r="A121" s="235"/>
    </row>
    <row r="122" spans="1:3">
      <c r="A122" s="235"/>
    </row>
    <row r="123" spans="1:3">
      <c r="A123" s="235"/>
    </row>
    <row r="124" spans="1:3">
      <c r="A124" s="235"/>
    </row>
    <row r="125" spans="1:3">
      <c r="A125" s="235"/>
    </row>
    <row r="126" spans="1:3">
      <c r="A126" s="235"/>
    </row>
    <row r="127" spans="1:3" ht="15.2" customHeight="1">
      <c r="A127" s="235"/>
    </row>
    <row r="128" spans="1:3">
      <c r="A128" s="235"/>
    </row>
    <row r="129" spans="1: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B7:B8"/>
    <mergeCell ref="A7:A8"/>
  </mergeCells>
  <hyperlinks>
    <hyperlink ref="J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73" activePane="bottomLeft" state="frozen"/>
      <selection activeCell="F14" sqref="F14"/>
      <selection pane="bottomLeft" activeCell="K98" sqref="K98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6384" width="11.42578125" style="244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3" customFormat="1" ht="18.75">
      <c r="A3" s="8"/>
      <c r="B3" s="194" t="s">
        <v>109</v>
      </c>
      <c r="C3" s="236"/>
      <c r="D3" s="237"/>
      <c r="E3" s="236"/>
      <c r="F3" s="236"/>
      <c r="G3" s="236"/>
      <c r="H3" s="236"/>
    </row>
    <row r="4" spans="1:254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54" s="243" customFormat="1" ht="18.75">
      <c r="A5" s="8"/>
      <c r="B5" s="198" t="str">
        <f>'Número pensiones (IP-J-V)'!$B$5</f>
        <v>1 de  diciembre de 2020</v>
      </c>
      <c r="C5" s="236"/>
      <c r="D5" s="237"/>
      <c r="E5" s="236"/>
      <c r="F5" s="236"/>
      <c r="G5" s="236"/>
      <c r="H5" s="236"/>
      <c r="J5" s="9" t="s">
        <v>179</v>
      </c>
    </row>
    <row r="6" spans="1:254" ht="2.4500000000000002" customHeight="1">
      <c r="B6" s="200"/>
      <c r="C6" s="201"/>
      <c r="D6" s="202"/>
      <c r="E6" s="201"/>
      <c r="F6" s="201"/>
      <c r="G6" s="201"/>
      <c r="H6" s="201"/>
    </row>
    <row r="7" spans="1:254" ht="69" customHeight="1">
      <c r="A7" s="245" t="s">
        <v>168</v>
      </c>
      <c r="B7" s="246" t="s">
        <v>47</v>
      </c>
      <c r="C7" s="245" t="s">
        <v>110</v>
      </c>
      <c r="D7" s="247" t="s">
        <v>111</v>
      </c>
      <c r="E7" s="245" t="s">
        <v>112</v>
      </c>
      <c r="F7" s="245" t="s">
        <v>113</v>
      </c>
      <c r="G7" s="245" t="s">
        <v>114</v>
      </c>
      <c r="H7" s="245" t="s">
        <v>112</v>
      </c>
    </row>
    <row r="8" spans="1:254" ht="29.25" hidden="1" customHeight="1">
      <c r="A8" s="248"/>
      <c r="B8" s="210"/>
      <c r="C8" s="210"/>
      <c r="D8" s="211"/>
      <c r="E8" s="210"/>
      <c r="F8" s="210"/>
      <c r="G8" s="210"/>
      <c r="H8" s="210"/>
    </row>
    <row r="9" spans="1:254" s="252" customFormat="1" ht="18" customHeight="1">
      <c r="A9" s="249"/>
      <c r="B9" s="250" t="s">
        <v>52</v>
      </c>
      <c r="C9" s="251">
        <v>1586910</v>
      </c>
      <c r="D9" s="415">
        <v>0.16178070406429021</v>
      </c>
      <c r="E9" s="415">
        <v>4.0785490843195937E-3</v>
      </c>
      <c r="F9" s="308">
        <v>911.12815750105574</v>
      </c>
      <c r="G9" s="415">
        <v>0.89504665677715967</v>
      </c>
      <c r="H9" s="415">
        <v>2.1309926422761638E-2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55" customFormat="1" ht="18" customHeight="1">
      <c r="A10" s="249">
        <v>4</v>
      </c>
      <c r="B10" s="253" t="s">
        <v>53</v>
      </c>
      <c r="C10" s="254">
        <v>108368</v>
      </c>
      <c r="D10" s="416">
        <v>1.1047791833209825E-2</v>
      </c>
      <c r="E10" s="416">
        <v>1.0151101333905066E-2</v>
      </c>
      <c r="F10" s="309">
        <v>825.83779039937906</v>
      </c>
      <c r="G10" s="416">
        <v>0.81126167296212048</v>
      </c>
      <c r="H10" s="416">
        <v>2.2975010025078735E-2</v>
      </c>
    </row>
    <row r="11" spans="1:254" s="256" customFormat="1" ht="18" customHeight="1">
      <c r="A11" s="249">
        <v>11</v>
      </c>
      <c r="B11" s="253" t="s">
        <v>54</v>
      </c>
      <c r="C11" s="254">
        <v>222918</v>
      </c>
      <c r="D11" s="416">
        <v>2.272581998260988E-2</v>
      </c>
      <c r="E11" s="416">
        <v>1.3341059468783278E-3</v>
      </c>
      <c r="F11" s="309">
        <v>1012.7939818229127</v>
      </c>
      <c r="G11" s="416">
        <v>0.99491806939747107</v>
      </c>
      <c r="H11" s="416">
        <v>2.0227721133920573E-2</v>
      </c>
    </row>
    <row r="12" spans="1:254" s="256" customFormat="1" ht="18" customHeight="1">
      <c r="A12" s="249">
        <v>14</v>
      </c>
      <c r="B12" s="253" t="s">
        <v>55</v>
      </c>
      <c r="C12" s="254">
        <v>173210</v>
      </c>
      <c r="D12" s="416">
        <v>1.7658238810629279E-2</v>
      </c>
      <c r="E12" s="416">
        <v>4.4944471829964083E-3</v>
      </c>
      <c r="F12" s="309">
        <v>842.70280745915386</v>
      </c>
      <c r="G12" s="416">
        <v>0.82782902082813536</v>
      </c>
      <c r="H12" s="416">
        <v>2.3983586783489219E-2</v>
      </c>
    </row>
    <row r="13" spans="1:254" s="256" customFormat="1" ht="18" customHeight="1">
      <c r="A13" s="249">
        <v>18</v>
      </c>
      <c r="B13" s="253" t="s">
        <v>56</v>
      </c>
      <c r="C13" s="254">
        <v>189312</v>
      </c>
      <c r="D13" s="416">
        <v>1.929978930614774E-2</v>
      </c>
      <c r="E13" s="416">
        <v>1.2269938650306678E-3</v>
      </c>
      <c r="F13" s="309">
        <v>862.48685978701826</v>
      </c>
      <c r="G13" s="416">
        <v>0.84726388270544373</v>
      </c>
      <c r="H13" s="416">
        <v>2.5498403747762799E-2</v>
      </c>
    </row>
    <row r="14" spans="1:254" s="256" customFormat="1" ht="18" customHeight="1">
      <c r="A14" s="249">
        <v>21</v>
      </c>
      <c r="B14" s="253" t="s">
        <v>57</v>
      </c>
      <c r="C14" s="254">
        <v>98680</v>
      </c>
      <c r="D14" s="416">
        <v>1.0060129356462659E-2</v>
      </c>
      <c r="E14" s="416">
        <v>7.8128989429606666E-3</v>
      </c>
      <c r="F14" s="309">
        <v>928.32592349006882</v>
      </c>
      <c r="G14" s="416">
        <v>0.91194088052140199</v>
      </c>
      <c r="H14" s="416">
        <v>1.7665456222131448E-2</v>
      </c>
    </row>
    <row r="15" spans="1:254" s="256" customFormat="1" ht="18" customHeight="1">
      <c r="A15" s="249">
        <v>23</v>
      </c>
      <c r="B15" s="253" t="s">
        <v>58</v>
      </c>
      <c r="C15" s="254">
        <v>142923</v>
      </c>
      <c r="D15" s="416">
        <v>1.4570570206867781E-2</v>
      </c>
      <c r="E15" s="416">
        <v>2.0191397623303686E-3</v>
      </c>
      <c r="F15" s="309">
        <v>835.58078104993558</v>
      </c>
      <c r="G15" s="416">
        <v>0.82083269887872612</v>
      </c>
      <c r="H15" s="416">
        <v>2.0644922821608791E-2</v>
      </c>
    </row>
    <row r="16" spans="1:254" s="256" customFormat="1" ht="18" customHeight="1">
      <c r="A16" s="249">
        <v>29</v>
      </c>
      <c r="B16" s="253" t="s">
        <v>59</v>
      </c>
      <c r="C16" s="254">
        <v>271197</v>
      </c>
      <c r="D16" s="416">
        <v>2.7647718900330399E-2</v>
      </c>
      <c r="E16" s="416">
        <v>6.4536959377714531E-3</v>
      </c>
      <c r="F16" s="309">
        <v>926.37030874235393</v>
      </c>
      <c r="G16" s="416">
        <v>0.91001978256446137</v>
      </c>
      <c r="H16" s="416">
        <v>2.069345156461222E-2</v>
      </c>
    </row>
    <row r="17" spans="1:456" s="256" customFormat="1" ht="18" customHeight="1">
      <c r="A17" s="249">
        <v>41</v>
      </c>
      <c r="B17" s="253" t="s">
        <v>60</v>
      </c>
      <c r="C17" s="254">
        <v>380302</v>
      </c>
      <c r="D17" s="416">
        <v>3.8770645668032656E-2</v>
      </c>
      <c r="E17" s="416">
        <v>3.326816887882833E-3</v>
      </c>
      <c r="F17" s="309">
        <v>944.27733093699283</v>
      </c>
      <c r="G17" s="416">
        <v>0.92761074407321853</v>
      </c>
      <c r="H17" s="416">
        <v>2.0371179090727054E-2</v>
      </c>
    </row>
    <row r="18" spans="1:456" s="256" customFormat="1" ht="18" hidden="1" customHeight="1">
      <c r="A18" s="249"/>
      <c r="B18" s="253"/>
      <c r="C18" s="254"/>
      <c r="D18" s="416"/>
      <c r="E18" s="416"/>
      <c r="F18" s="309"/>
      <c r="G18" s="416"/>
      <c r="H18" s="416"/>
    </row>
    <row r="19" spans="1:456" s="257" customFormat="1" ht="18" customHeight="1">
      <c r="A19" s="249"/>
      <c r="B19" s="250" t="s">
        <v>61</v>
      </c>
      <c r="C19" s="251">
        <v>304360</v>
      </c>
      <c r="D19" s="415">
        <v>3.1028587058501977E-2</v>
      </c>
      <c r="E19" s="415">
        <v>-3.5163079421413057E-3</v>
      </c>
      <c r="F19" s="308">
        <v>1073.3274283085823</v>
      </c>
      <c r="G19" s="415">
        <v>1.054383094656703</v>
      </c>
      <c r="H19" s="415">
        <v>2.2747841297036553E-2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55" customFormat="1" ht="18" customHeight="1">
      <c r="A20" s="249">
        <v>22</v>
      </c>
      <c r="B20" s="253" t="s">
        <v>62</v>
      </c>
      <c r="C20" s="254">
        <v>53343</v>
      </c>
      <c r="D20" s="416">
        <v>5.4381584947485575E-3</v>
      </c>
      <c r="E20" s="416">
        <v>-7.1186377175402882E-4</v>
      </c>
      <c r="F20" s="309">
        <v>973.26769435539848</v>
      </c>
      <c r="G20" s="416">
        <v>0.95608942475362413</v>
      </c>
      <c r="H20" s="416">
        <v>2.1537723601757097E-2</v>
      </c>
    </row>
    <row r="21" spans="1:456" s="256" customFormat="1" ht="18" customHeight="1">
      <c r="A21" s="249">
        <v>40</v>
      </c>
      <c r="B21" s="253" t="s">
        <v>63</v>
      </c>
      <c r="C21" s="254">
        <v>35895</v>
      </c>
      <c r="D21" s="416">
        <v>3.6593873454623749E-3</v>
      </c>
      <c r="E21" s="416">
        <v>-3.9680337421610368E-3</v>
      </c>
      <c r="F21" s="309">
        <v>977.03816520406713</v>
      </c>
      <c r="G21" s="416">
        <v>0.95979334642456948</v>
      </c>
      <c r="H21" s="416">
        <v>2.7756292421900364E-2</v>
      </c>
    </row>
    <row r="22" spans="1:456" s="256" customFormat="1" ht="18" customHeight="1">
      <c r="A22" s="249">
        <v>50</v>
      </c>
      <c r="B22" s="256" t="s">
        <v>64</v>
      </c>
      <c r="C22" s="258">
        <v>215122</v>
      </c>
      <c r="D22" s="417">
        <v>2.1931041218291043E-2</v>
      </c>
      <c r="E22" s="417">
        <v>-4.1339721778580474E-3</v>
      </c>
      <c r="F22" s="310">
        <v>1114.205578787851</v>
      </c>
      <c r="G22" s="417">
        <v>1.0945397417984755</v>
      </c>
      <c r="H22" s="417">
        <v>2.2360832473782954E-2</v>
      </c>
    </row>
    <row r="23" spans="1:456" s="256" customFormat="1" ht="18" hidden="1" customHeight="1">
      <c r="A23" s="249"/>
      <c r="C23" s="258"/>
      <c r="D23" s="417"/>
      <c r="E23" s="417"/>
      <c r="F23" s="310"/>
      <c r="G23" s="417"/>
      <c r="H23" s="417"/>
    </row>
    <row r="24" spans="1:456" s="252" customFormat="1" ht="18" customHeight="1">
      <c r="A24" s="249">
        <v>33</v>
      </c>
      <c r="B24" s="250" t="s">
        <v>65</v>
      </c>
      <c r="C24" s="251">
        <v>300769</v>
      </c>
      <c r="D24" s="415">
        <v>3.0662495403464912E-2</v>
      </c>
      <c r="E24" s="415">
        <v>-5.827482712572607E-3</v>
      </c>
      <c r="F24" s="308">
        <v>1198.5568052226124</v>
      </c>
      <c r="G24" s="415">
        <v>1.1774021608708427</v>
      </c>
      <c r="H24" s="415">
        <v>2.107216458643113E-2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2" customFormat="1" ht="18" hidden="1" customHeight="1">
      <c r="A25" s="249"/>
      <c r="B25" s="250"/>
      <c r="C25" s="251"/>
      <c r="D25" s="415"/>
      <c r="E25" s="415"/>
      <c r="F25" s="308"/>
      <c r="G25" s="415"/>
      <c r="H25" s="41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2" customFormat="1" ht="18" customHeight="1">
      <c r="A26" s="249">
        <v>7</v>
      </c>
      <c r="B26" s="250" t="s">
        <v>185</v>
      </c>
      <c r="C26" s="251">
        <v>196651</v>
      </c>
      <c r="D26" s="415">
        <v>2.0047978294261637E-2</v>
      </c>
      <c r="E26" s="415">
        <v>1.272009104907279E-2</v>
      </c>
      <c r="F26" s="308">
        <v>945.3226537368231</v>
      </c>
      <c r="G26" s="415">
        <v>0.92863761682381729</v>
      </c>
      <c r="H26" s="415">
        <v>2.5664632969245593E-2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2" customFormat="1" ht="18" hidden="1" customHeight="1">
      <c r="A27" s="249"/>
      <c r="B27" s="250"/>
      <c r="C27" s="251"/>
      <c r="D27" s="415"/>
      <c r="E27" s="415"/>
      <c r="F27" s="308"/>
      <c r="G27" s="415"/>
      <c r="H27" s="41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2" customFormat="1" ht="18" customHeight="1">
      <c r="A28" s="249"/>
      <c r="B28" s="250" t="s">
        <v>66</v>
      </c>
      <c r="C28" s="251">
        <v>334910</v>
      </c>
      <c r="D28" s="415">
        <v>3.4143067721654936E-2</v>
      </c>
      <c r="E28" s="415">
        <v>1.5309525253137668E-2</v>
      </c>
      <c r="F28" s="308">
        <v>931.56021707324362</v>
      </c>
      <c r="G28" s="415">
        <v>0.91511808850781307</v>
      </c>
      <c r="H28" s="415">
        <v>2.0212248948134892E-2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55" customFormat="1" ht="18" customHeight="1">
      <c r="A29" s="249">
        <v>35</v>
      </c>
      <c r="B29" s="253" t="s">
        <v>67</v>
      </c>
      <c r="C29" s="254">
        <v>175958</v>
      </c>
      <c r="D29" s="416">
        <v>1.793838914982222E-2</v>
      </c>
      <c r="E29" s="416">
        <v>1.6369769644878795E-2</v>
      </c>
      <c r="F29" s="309">
        <v>944.20996430966534</v>
      </c>
      <c r="G29" s="416">
        <v>0.92754456647342487</v>
      </c>
      <c r="H29" s="416">
        <v>2.1528340016965686E-2</v>
      </c>
    </row>
    <row r="30" spans="1:456" s="256" customFormat="1" ht="18" customHeight="1">
      <c r="A30" s="249">
        <v>38</v>
      </c>
      <c r="B30" s="253" t="s">
        <v>68</v>
      </c>
      <c r="C30" s="254">
        <v>158952</v>
      </c>
      <c r="D30" s="416">
        <v>1.6204678571832717E-2</v>
      </c>
      <c r="E30" s="416">
        <v>1.4138423846467907E-2</v>
      </c>
      <c r="F30" s="309">
        <v>917.55709522371478</v>
      </c>
      <c r="G30" s="416">
        <v>0.90136212312283437</v>
      </c>
      <c r="H30" s="416">
        <v>1.8686354456843857E-2</v>
      </c>
    </row>
    <row r="31" spans="1:456" s="256" customFormat="1" ht="18" hidden="1" customHeight="1">
      <c r="A31" s="249"/>
      <c r="B31" s="253"/>
      <c r="C31" s="254"/>
      <c r="D31" s="416"/>
      <c r="E31" s="416"/>
      <c r="F31" s="309"/>
      <c r="G31" s="416"/>
      <c r="H31" s="416"/>
    </row>
    <row r="32" spans="1:456" s="256" customFormat="1" ht="18" customHeight="1">
      <c r="A32" s="249">
        <v>39</v>
      </c>
      <c r="B32" s="250" t="s">
        <v>69</v>
      </c>
      <c r="C32" s="251">
        <v>142336</v>
      </c>
      <c r="D32" s="415">
        <v>1.4510727321457936E-2</v>
      </c>
      <c r="E32" s="415">
        <v>2.8181715702852994E-3</v>
      </c>
      <c r="F32" s="308">
        <v>1075.3608139894343</v>
      </c>
      <c r="G32" s="415">
        <v>1.0563805908822359</v>
      </c>
      <c r="H32" s="415">
        <v>2.4082592697596272E-2</v>
      </c>
    </row>
    <row r="33" spans="1:254" s="256" customFormat="1" ht="18" hidden="1" customHeight="1">
      <c r="A33" s="249"/>
      <c r="B33" s="250"/>
      <c r="C33" s="251"/>
      <c r="D33" s="415"/>
      <c r="E33" s="415"/>
      <c r="F33" s="308"/>
      <c r="G33" s="415"/>
      <c r="H33" s="415"/>
    </row>
    <row r="34" spans="1:254" s="252" customFormat="1" ht="18" customHeight="1">
      <c r="A34" s="249"/>
      <c r="B34" s="250" t="s">
        <v>70</v>
      </c>
      <c r="C34" s="251">
        <v>612485</v>
      </c>
      <c r="D34" s="415">
        <v>6.2441004548976817E-2</v>
      </c>
      <c r="E34" s="415">
        <v>-6.2046797953624333E-3</v>
      </c>
      <c r="F34" s="308">
        <v>1010.1031608447556</v>
      </c>
      <c r="G34" s="415">
        <v>0.99227474167166485</v>
      </c>
      <c r="H34" s="415">
        <v>2.5546144862781173E-2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0" customFormat="1" ht="18" customHeight="1">
      <c r="A35" s="259">
        <v>5</v>
      </c>
      <c r="B35" s="253" t="s">
        <v>71</v>
      </c>
      <c r="C35" s="254">
        <v>38699</v>
      </c>
      <c r="D35" s="416">
        <v>3.9452467163128141E-3</v>
      </c>
      <c r="E35" s="416">
        <v>-4.7065480170772611E-3</v>
      </c>
      <c r="F35" s="309">
        <v>886.00911651463878</v>
      </c>
      <c r="G35" s="416">
        <v>0.87037096931075086</v>
      </c>
      <c r="H35" s="416">
        <v>2.9576726469903614E-2</v>
      </c>
    </row>
    <row r="36" spans="1:254" s="256" customFormat="1" ht="18" customHeight="1">
      <c r="A36" s="249">
        <v>9</v>
      </c>
      <c r="B36" s="253" t="s">
        <v>72</v>
      </c>
      <c r="C36" s="254">
        <v>90609</v>
      </c>
      <c r="D36" s="416">
        <v>9.2373151688257514E-3</v>
      </c>
      <c r="E36" s="416">
        <v>-2.8832080641788549E-3</v>
      </c>
      <c r="F36" s="309">
        <v>1083.5658328642851</v>
      </c>
      <c r="G36" s="416">
        <v>1.0644407903747757</v>
      </c>
      <c r="H36" s="416">
        <v>2.6193338005615185E-2</v>
      </c>
    </row>
    <row r="37" spans="1:254" s="256" customFormat="1" ht="18" customHeight="1">
      <c r="A37" s="249">
        <v>24</v>
      </c>
      <c r="B37" s="253" t="s">
        <v>73</v>
      </c>
      <c r="C37" s="254">
        <v>140711</v>
      </c>
      <c r="D37" s="416">
        <v>1.4345063456396608E-2</v>
      </c>
      <c r="E37" s="416">
        <v>-1.0978892692218523E-2</v>
      </c>
      <c r="F37" s="309">
        <v>1004.6656241516305</v>
      </c>
      <c r="G37" s="416">
        <v>0.98693317803079017</v>
      </c>
      <c r="H37" s="416">
        <v>2.6928442989442969E-2</v>
      </c>
    </row>
    <row r="38" spans="1:254" s="256" customFormat="1" ht="18" customHeight="1">
      <c r="A38" s="249">
        <v>34</v>
      </c>
      <c r="B38" s="256" t="s">
        <v>74</v>
      </c>
      <c r="C38" s="258">
        <v>42509</v>
      </c>
      <c r="D38" s="417">
        <v>4.3336647630104501E-3</v>
      </c>
      <c r="E38" s="417">
        <v>-1.7377826832304377E-3</v>
      </c>
      <c r="F38" s="310">
        <v>1034.5100296407813</v>
      </c>
      <c r="G38" s="417">
        <v>1.0162508268562085</v>
      </c>
      <c r="H38" s="417">
        <v>2.428867215235897E-2</v>
      </c>
    </row>
    <row r="39" spans="1:254" s="256" customFormat="1" ht="18" customHeight="1">
      <c r="A39" s="249">
        <v>37</v>
      </c>
      <c r="B39" s="256" t="s">
        <v>75</v>
      </c>
      <c r="C39" s="258">
        <v>80377</v>
      </c>
      <c r="D39" s="417">
        <v>8.1941935274057482E-3</v>
      </c>
      <c r="E39" s="417">
        <v>-5.9855801931709696E-3</v>
      </c>
      <c r="F39" s="310">
        <v>940.73895256105629</v>
      </c>
      <c r="G39" s="417">
        <v>0.9241348184202558</v>
      </c>
      <c r="H39" s="417">
        <v>2.5334857019500667E-2</v>
      </c>
    </row>
    <row r="40" spans="1:254" s="256" customFormat="1" ht="18" customHeight="1">
      <c r="A40" s="249">
        <v>40</v>
      </c>
      <c r="B40" s="253" t="s">
        <v>76</v>
      </c>
      <c r="C40" s="254">
        <v>33572</v>
      </c>
      <c r="D40" s="416">
        <v>3.4225644786700891E-3</v>
      </c>
      <c r="E40" s="416">
        <v>-2.8217542400570395E-3</v>
      </c>
      <c r="F40" s="309">
        <v>956.71674460860254</v>
      </c>
      <c r="G40" s="416">
        <v>0.93983060088192383</v>
      </c>
      <c r="H40" s="416">
        <v>2.7820770996839217E-2</v>
      </c>
    </row>
    <row r="41" spans="1:254" s="256" customFormat="1" ht="18" customHeight="1">
      <c r="A41" s="249">
        <v>42</v>
      </c>
      <c r="B41" s="253" t="s">
        <v>77</v>
      </c>
      <c r="C41" s="254">
        <v>22267</v>
      </c>
      <c r="D41" s="416">
        <v>2.2700537128126676E-3</v>
      </c>
      <c r="E41" s="416">
        <v>-1.4254725751471908E-2</v>
      </c>
      <c r="F41" s="309">
        <v>957.28989491175298</v>
      </c>
      <c r="G41" s="416">
        <v>0.94039363502639872</v>
      </c>
      <c r="H41" s="416">
        <v>2.9153687732353273E-2</v>
      </c>
    </row>
    <row r="42" spans="1:254" s="256" customFormat="1" ht="18" customHeight="1">
      <c r="A42" s="249">
        <v>47</v>
      </c>
      <c r="B42" s="253" t="s">
        <v>78</v>
      </c>
      <c r="C42" s="254">
        <v>115582</v>
      </c>
      <c r="D42" s="416">
        <v>1.1783237447088236E-2</v>
      </c>
      <c r="E42" s="416">
        <v>-4.1511718412179377E-4</v>
      </c>
      <c r="F42" s="309">
        <v>1130.8623445692235</v>
      </c>
      <c r="G42" s="416">
        <v>1.1109025140414355</v>
      </c>
      <c r="H42" s="416">
        <v>2.0271689449954167E-2</v>
      </c>
    </row>
    <row r="43" spans="1:254" s="256" customFormat="1" ht="18" customHeight="1">
      <c r="A43" s="249">
        <v>49</v>
      </c>
      <c r="B43" s="253" t="s">
        <v>79</v>
      </c>
      <c r="C43" s="254">
        <v>48159</v>
      </c>
      <c r="D43" s="416">
        <v>4.909665278454451E-3</v>
      </c>
      <c r="E43" s="416">
        <v>-1.621963924580716E-2</v>
      </c>
      <c r="F43" s="309">
        <v>853.5286174962107</v>
      </c>
      <c r="G43" s="416">
        <v>0.83846375426360287</v>
      </c>
      <c r="H43" s="416">
        <v>2.6159656233584627E-2</v>
      </c>
    </row>
    <row r="44" spans="1:254" s="256" customFormat="1" ht="18" hidden="1" customHeight="1">
      <c r="A44" s="249"/>
      <c r="B44" s="253"/>
      <c r="C44" s="254"/>
      <c r="D44" s="416"/>
      <c r="E44" s="416"/>
      <c r="F44" s="309"/>
      <c r="G44" s="416"/>
      <c r="H44" s="416"/>
    </row>
    <row r="45" spans="1:254" s="252" customFormat="1" ht="18" customHeight="1">
      <c r="A45" s="249"/>
      <c r="B45" s="250" t="s">
        <v>80</v>
      </c>
      <c r="C45" s="251">
        <v>375750</v>
      </c>
      <c r="D45" s="415">
        <v>3.8306582951873169E-2</v>
      </c>
      <c r="E45" s="415">
        <v>-9.6513547790155751E-4</v>
      </c>
      <c r="F45" s="308">
        <v>940.62532284763802</v>
      </c>
      <c r="G45" s="415">
        <v>0.92402319428234692</v>
      </c>
      <c r="H45" s="415">
        <v>2.3113168717488586E-2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55" customFormat="1" ht="18" customHeight="1">
      <c r="A46" s="249">
        <v>2</v>
      </c>
      <c r="B46" s="253" t="s">
        <v>81</v>
      </c>
      <c r="C46" s="254">
        <v>72770</v>
      </c>
      <c r="D46" s="416">
        <v>7.4186827449309661E-3</v>
      </c>
      <c r="E46" s="416">
        <v>-4.0375008554027758E-3</v>
      </c>
      <c r="F46" s="309">
        <v>905.61466813247205</v>
      </c>
      <c r="G46" s="416">
        <v>0.88963048103294606</v>
      </c>
      <c r="H46" s="416">
        <v>2.5209025624027159E-2</v>
      </c>
    </row>
    <row r="47" spans="1:254" s="256" customFormat="1" ht="18" customHeight="1">
      <c r="A47" s="249">
        <v>13</v>
      </c>
      <c r="B47" s="253" t="s">
        <v>82</v>
      </c>
      <c r="C47" s="254">
        <v>99399</v>
      </c>
      <c r="D47" s="416">
        <v>1.0133429245065179E-2</v>
      </c>
      <c r="E47" s="416">
        <v>-3.728538352827937E-3</v>
      </c>
      <c r="F47" s="309">
        <v>947.11751476373036</v>
      </c>
      <c r="G47" s="416">
        <v>0.93040079837877987</v>
      </c>
      <c r="H47" s="416">
        <v>2.1175230013869006E-2</v>
      </c>
    </row>
    <row r="48" spans="1:254" s="260" customFormat="1" ht="18" customHeight="1">
      <c r="A48" s="259">
        <v>16</v>
      </c>
      <c r="B48" s="256" t="s">
        <v>83</v>
      </c>
      <c r="C48" s="254">
        <v>44454</v>
      </c>
      <c r="D48" s="416">
        <v>4.5319516661146237E-3</v>
      </c>
      <c r="E48" s="416">
        <v>-5.9036629545149433E-3</v>
      </c>
      <c r="F48" s="309">
        <v>863.69040851216926</v>
      </c>
      <c r="G48" s="416">
        <v>0.84844618867836996</v>
      </c>
      <c r="H48" s="416">
        <v>2.1341226651498513E-2</v>
      </c>
    </row>
    <row r="49" spans="1:254" s="256" customFormat="1" ht="18" customHeight="1">
      <c r="A49" s="249">
        <v>19</v>
      </c>
      <c r="B49" s="256" t="s">
        <v>84</v>
      </c>
      <c r="C49" s="258">
        <v>42029</v>
      </c>
      <c r="D49" s="417">
        <v>4.2847302059461807E-3</v>
      </c>
      <c r="E49" s="417">
        <v>3.6057118296002333E-3</v>
      </c>
      <c r="F49" s="310">
        <v>1071.7182181350972</v>
      </c>
      <c r="G49" s="417">
        <v>1.0528022871995173</v>
      </c>
      <c r="H49" s="417">
        <v>2.4992176272547129E-2</v>
      </c>
    </row>
    <row r="50" spans="1:254" s="256" customFormat="1" ht="18" customHeight="1">
      <c r="A50" s="249">
        <v>45</v>
      </c>
      <c r="B50" s="253" t="s">
        <v>85</v>
      </c>
      <c r="C50" s="254">
        <v>117098</v>
      </c>
      <c r="D50" s="416">
        <v>1.1937789089816219E-2</v>
      </c>
      <c r="E50" s="416">
        <v>3.5738466416983528E-3</v>
      </c>
      <c r="F50" s="309">
        <v>939.02640010930986</v>
      </c>
      <c r="G50" s="416">
        <v>0.92245249268608553</v>
      </c>
      <c r="H50" s="416">
        <v>2.2939852631030044E-2</v>
      </c>
    </row>
    <row r="51" spans="1:254" s="256" customFormat="1" ht="18" hidden="1" customHeight="1">
      <c r="A51" s="249"/>
      <c r="B51" s="253"/>
      <c r="C51" s="254"/>
      <c r="D51" s="416"/>
      <c r="E51" s="416"/>
      <c r="F51" s="309"/>
      <c r="G51" s="416"/>
      <c r="H51" s="416"/>
    </row>
    <row r="52" spans="1:254" s="252" customFormat="1" ht="18" customHeight="1">
      <c r="A52" s="249"/>
      <c r="B52" s="250" t="s">
        <v>86</v>
      </c>
      <c r="C52" s="251">
        <v>1738197</v>
      </c>
      <c r="D52" s="415">
        <v>0.17720395892800289</v>
      </c>
      <c r="E52" s="415">
        <v>-3.5405271693611517E-3</v>
      </c>
      <c r="F52" s="308">
        <v>1056.034896291962</v>
      </c>
      <c r="G52" s="415">
        <v>1.0373957775144709</v>
      </c>
      <c r="H52" s="415">
        <v>2.3106397270657997E-2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55" customFormat="1" ht="18" customHeight="1">
      <c r="A53" s="249">
        <v>8</v>
      </c>
      <c r="B53" s="256" t="s">
        <v>87</v>
      </c>
      <c r="C53" s="258">
        <v>1306580</v>
      </c>
      <c r="D53" s="417">
        <v>0.13320190326881823</v>
      </c>
      <c r="E53" s="417">
        <v>-5.4788556361881069E-3</v>
      </c>
      <c r="F53" s="310">
        <v>1091.1988093189848</v>
      </c>
      <c r="G53" s="417">
        <v>1.071939044051597</v>
      </c>
      <c r="H53" s="417">
        <v>2.2785071609884744E-2</v>
      </c>
    </row>
    <row r="54" spans="1:254" s="256" customFormat="1" ht="18" customHeight="1">
      <c r="A54" s="249">
        <v>17</v>
      </c>
      <c r="B54" s="256" t="s">
        <v>186</v>
      </c>
      <c r="C54" s="258">
        <v>159866</v>
      </c>
      <c r="D54" s="417">
        <v>1.6297858124242597E-2</v>
      </c>
      <c r="E54" s="417">
        <v>1.6164603278030487E-3</v>
      </c>
      <c r="F54" s="310">
        <v>939.07308164337712</v>
      </c>
      <c r="G54" s="417">
        <v>0.92249835028652971</v>
      </c>
      <c r="H54" s="417">
        <v>2.5666951933982052E-2</v>
      </c>
    </row>
    <row r="55" spans="1:254" s="260" customFormat="1" ht="18" customHeight="1">
      <c r="A55" s="259">
        <v>25</v>
      </c>
      <c r="B55" s="256" t="s">
        <v>192</v>
      </c>
      <c r="C55" s="254">
        <v>99710</v>
      </c>
      <c r="D55" s="416">
        <v>1.0165134760163071E-2</v>
      </c>
      <c r="E55" s="416">
        <v>-1.3020833333333703E-3</v>
      </c>
      <c r="F55" s="309">
        <v>900.25525363554311</v>
      </c>
      <c r="G55" s="416">
        <v>0.88436566072389555</v>
      </c>
      <c r="H55" s="416">
        <v>2.7367014749241969E-2</v>
      </c>
    </row>
    <row r="56" spans="1:254" s="256" customFormat="1" ht="18" customHeight="1">
      <c r="A56" s="249">
        <v>43</v>
      </c>
      <c r="B56" s="256" t="s">
        <v>88</v>
      </c>
      <c r="C56" s="258">
        <v>172041</v>
      </c>
      <c r="D56" s="417">
        <v>1.7539062774779006E-2</v>
      </c>
      <c r="E56" s="417">
        <v>5.223579729705996E-3</v>
      </c>
      <c r="F56" s="310">
        <v>987.94961514987767</v>
      </c>
      <c r="G56" s="417">
        <v>0.97051220821605977</v>
      </c>
      <c r="H56" s="417">
        <v>2.3271977781573305E-2</v>
      </c>
    </row>
    <row r="57" spans="1:254" s="256" customFormat="1" ht="18" hidden="1" customHeight="1">
      <c r="A57" s="249"/>
      <c r="C57" s="258"/>
      <c r="D57" s="417"/>
      <c r="E57" s="417"/>
      <c r="F57" s="310"/>
      <c r="G57" s="417"/>
      <c r="H57" s="417"/>
    </row>
    <row r="58" spans="1:254" s="252" customFormat="1" ht="18" customHeight="1">
      <c r="A58" s="249"/>
      <c r="B58" s="250" t="s">
        <v>89</v>
      </c>
      <c r="C58" s="251">
        <v>1005069</v>
      </c>
      <c r="D58" s="415">
        <v>0.10246376319589146</v>
      </c>
      <c r="E58" s="415">
        <v>5.925042210921605E-3</v>
      </c>
      <c r="F58" s="308">
        <v>938.35980294885223</v>
      </c>
      <c r="G58" s="415">
        <v>0.9217976610304367</v>
      </c>
      <c r="H58" s="415">
        <v>2.2722370928202063E-2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55" customFormat="1" ht="18" customHeight="1">
      <c r="A59" s="249">
        <v>3</v>
      </c>
      <c r="B59" s="256" t="s">
        <v>90</v>
      </c>
      <c r="C59" s="258">
        <v>323817</v>
      </c>
      <c r="D59" s="417">
        <v>3.3012169718500906E-2</v>
      </c>
      <c r="E59" s="417">
        <v>7.1661176997508402E-3</v>
      </c>
      <c r="F59" s="310">
        <v>881.41051766892963</v>
      </c>
      <c r="G59" s="417">
        <v>0.86585353618257255</v>
      </c>
      <c r="H59" s="417">
        <v>2.2438431321252228E-2</v>
      </c>
    </row>
    <row r="60" spans="1:254" s="256" customFormat="1" ht="18" customHeight="1">
      <c r="A60" s="249">
        <v>12</v>
      </c>
      <c r="B60" s="256" t="s">
        <v>91</v>
      </c>
      <c r="C60" s="258">
        <v>133229</v>
      </c>
      <c r="D60" s="417">
        <v>1.3582296048157314E-2</v>
      </c>
      <c r="E60" s="417">
        <v>6.0637639134308863E-3</v>
      </c>
      <c r="F60" s="310">
        <v>907.26758498525123</v>
      </c>
      <c r="G60" s="417">
        <v>0.89125422374227936</v>
      </c>
      <c r="H60" s="417">
        <v>2.4987848879272745E-2</v>
      </c>
    </row>
    <row r="61" spans="1:254" s="256" customFormat="1" ht="18" customHeight="1">
      <c r="A61" s="249">
        <v>46</v>
      </c>
      <c r="B61" s="256" t="s">
        <v>92</v>
      </c>
      <c r="C61" s="258">
        <v>548023</v>
      </c>
      <c r="D61" s="417">
        <v>5.5869297429233238E-2</v>
      </c>
      <c r="E61" s="417">
        <v>5.1594798334586578E-3</v>
      </c>
      <c r="F61" s="310">
        <v>979.56889785647695</v>
      </c>
      <c r="G61" s="417">
        <v>0.9622794113991705</v>
      </c>
      <c r="H61" s="417">
        <v>2.2441721513714263E-2</v>
      </c>
    </row>
    <row r="62" spans="1:254" s="256" customFormat="1" ht="18" hidden="1" customHeight="1">
      <c r="A62" s="249"/>
      <c r="C62" s="258"/>
      <c r="D62" s="417"/>
      <c r="E62" s="417"/>
      <c r="F62" s="310"/>
      <c r="G62" s="417"/>
      <c r="H62" s="417"/>
    </row>
    <row r="63" spans="1:254" s="252" customFormat="1" ht="18" customHeight="1">
      <c r="A63" s="249"/>
      <c r="B63" s="250" t="s">
        <v>93</v>
      </c>
      <c r="C63" s="251">
        <v>230080</v>
      </c>
      <c r="D63" s="415">
        <v>2.3455964352806332E-2</v>
      </c>
      <c r="E63" s="415">
        <v>1.8506019899413584E-3</v>
      </c>
      <c r="F63" s="308">
        <v>847.62532566933271</v>
      </c>
      <c r="G63" s="415">
        <v>0.83266465611245066</v>
      </c>
      <c r="H63" s="415">
        <v>2.210233881304613E-2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55" customFormat="1" ht="18" customHeight="1">
      <c r="A64" s="249">
        <v>6</v>
      </c>
      <c r="B64" s="256" t="s">
        <v>94</v>
      </c>
      <c r="C64" s="258">
        <v>134446</v>
      </c>
      <c r="D64" s="417">
        <v>1.3706365539714013E-2</v>
      </c>
      <c r="E64" s="417">
        <v>4.9107176225249294E-3</v>
      </c>
      <c r="F64" s="310">
        <v>853.57324621037492</v>
      </c>
      <c r="G64" s="417">
        <v>0.83850759527661523</v>
      </c>
      <c r="H64" s="417">
        <v>2.1486210816938911E-2</v>
      </c>
    </row>
    <row r="65" spans="1:254" s="256" customFormat="1" ht="18" customHeight="1">
      <c r="A65" s="249">
        <v>10</v>
      </c>
      <c r="B65" s="253" t="s">
        <v>95</v>
      </c>
      <c r="C65" s="254">
        <v>95634</v>
      </c>
      <c r="D65" s="416">
        <v>9.7495988130923191E-3</v>
      </c>
      <c r="E65" s="416">
        <v>-2.4200446456512648E-3</v>
      </c>
      <c r="F65" s="309">
        <v>839.26350743459454</v>
      </c>
      <c r="G65" s="416">
        <v>0.82445042478399788</v>
      </c>
      <c r="H65" s="416">
        <v>2.2903725074172598E-2</v>
      </c>
    </row>
    <row r="66" spans="1:254" s="256" customFormat="1" ht="18" hidden="1" customHeight="1">
      <c r="A66" s="249"/>
      <c r="B66" s="253"/>
      <c r="C66" s="254"/>
      <c r="D66" s="416"/>
      <c r="E66" s="416"/>
      <c r="F66" s="309"/>
      <c r="G66" s="416"/>
      <c r="H66" s="416"/>
    </row>
    <row r="67" spans="1:254" s="252" customFormat="1" ht="18" customHeight="1">
      <c r="A67" s="249"/>
      <c r="B67" s="250" t="s">
        <v>96</v>
      </c>
      <c r="C67" s="251">
        <v>766272</v>
      </c>
      <c r="D67" s="415">
        <v>7.8119126897399221E-2</v>
      </c>
      <c r="E67" s="415">
        <v>-1.7742830567691881E-3</v>
      </c>
      <c r="F67" s="308">
        <v>865.94451446744756</v>
      </c>
      <c r="G67" s="415">
        <v>0.85066050944398741</v>
      </c>
      <c r="H67" s="415">
        <v>2.3698842511583829E-2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55" customFormat="1" ht="18" customHeight="1">
      <c r="A68" s="249">
        <v>15</v>
      </c>
      <c r="B68" s="261" t="s">
        <v>187</v>
      </c>
      <c r="C68" s="262">
        <v>300098</v>
      </c>
      <c r="D68" s="418">
        <v>3.0594088970568822E-2</v>
      </c>
      <c r="E68" s="418">
        <v>3.1999786668079899E-4</v>
      </c>
      <c r="F68" s="311">
        <v>910.30003925384358</v>
      </c>
      <c r="G68" s="418">
        <v>0.89423315489766964</v>
      </c>
      <c r="H68" s="418">
        <v>2.2528959765301781E-2</v>
      </c>
    </row>
    <row r="69" spans="1:254" s="256" customFormat="1" ht="18" customHeight="1">
      <c r="A69" s="249">
        <v>27</v>
      </c>
      <c r="B69" s="261" t="s">
        <v>97</v>
      </c>
      <c r="C69" s="262">
        <v>115459</v>
      </c>
      <c r="D69" s="418">
        <v>1.1770697966840517E-2</v>
      </c>
      <c r="E69" s="418">
        <v>-8.0841924398625808E-3</v>
      </c>
      <c r="F69" s="311">
        <v>773.27080374851664</v>
      </c>
      <c r="G69" s="418">
        <v>0.75962249874567722</v>
      </c>
      <c r="H69" s="418">
        <v>2.6164884584624737E-2</v>
      </c>
    </row>
    <row r="70" spans="1:254" s="256" customFormat="1" ht="18" customHeight="1">
      <c r="A70" s="263">
        <v>32</v>
      </c>
      <c r="B70" s="261" t="s">
        <v>188</v>
      </c>
      <c r="C70" s="262">
        <v>107066</v>
      </c>
      <c r="D70" s="418">
        <v>1.0915056847172994E-2</v>
      </c>
      <c r="E70" s="418">
        <v>-1.1403403477345586E-2</v>
      </c>
      <c r="F70" s="311">
        <v>750.09827592326201</v>
      </c>
      <c r="G70" s="418">
        <v>0.73685896829354558</v>
      </c>
      <c r="H70" s="418">
        <v>2.4594568485788448E-2</v>
      </c>
    </row>
    <row r="71" spans="1:254" s="256" customFormat="1" ht="18" customHeight="1">
      <c r="A71" s="264">
        <v>36</v>
      </c>
      <c r="B71" s="265" t="s">
        <v>98</v>
      </c>
      <c r="C71" s="262">
        <v>243649</v>
      </c>
      <c r="D71" s="418">
        <v>2.4839283112816888E-2</v>
      </c>
      <c r="E71" s="418">
        <v>2.9555717467100173E-3</v>
      </c>
      <c r="F71" s="311">
        <v>906.13430824669922</v>
      </c>
      <c r="G71" s="418">
        <v>0.89014094944854405</v>
      </c>
      <c r="H71" s="418">
        <v>2.2591979584082544E-2</v>
      </c>
    </row>
    <row r="72" spans="1:254" s="256" customFormat="1" ht="18" hidden="1" customHeight="1">
      <c r="A72" s="264"/>
      <c r="B72" s="265"/>
      <c r="C72" s="262"/>
      <c r="D72" s="418"/>
      <c r="E72" s="418"/>
      <c r="F72" s="311"/>
      <c r="G72" s="418"/>
      <c r="H72" s="418"/>
    </row>
    <row r="73" spans="1:254" s="252" customFormat="1" ht="18" customHeight="1">
      <c r="A73" s="263">
        <v>28</v>
      </c>
      <c r="B73" s="266" t="s">
        <v>99</v>
      </c>
      <c r="C73" s="267">
        <v>1176409</v>
      </c>
      <c r="D73" s="419">
        <v>0.11993136112795785</v>
      </c>
      <c r="E73" s="419">
        <v>-9.5878009881633641E-4</v>
      </c>
      <c r="F73" s="312">
        <v>1195.7286859332082</v>
      </c>
      <c r="G73" s="419">
        <v>1.1746239581623557</v>
      </c>
      <c r="H73" s="419">
        <v>2.1610874242197431E-2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2" customFormat="1" ht="18" hidden="1" customHeight="1">
      <c r="A74" s="263"/>
      <c r="B74" s="266"/>
      <c r="C74" s="267"/>
      <c r="D74" s="419"/>
      <c r="E74" s="419"/>
      <c r="F74" s="312"/>
      <c r="G74" s="419"/>
      <c r="H74" s="4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2" customFormat="1" ht="18" customHeight="1">
      <c r="A75" s="263">
        <v>30</v>
      </c>
      <c r="B75" s="266" t="s">
        <v>100</v>
      </c>
      <c r="C75" s="267">
        <v>250823</v>
      </c>
      <c r="D75" s="419">
        <v>2.5570650846939942E-2</v>
      </c>
      <c r="E75" s="419">
        <v>4.8434783305424389E-3</v>
      </c>
      <c r="F75" s="312">
        <v>898.02085861344472</v>
      </c>
      <c r="G75" s="419">
        <v>0.88217070299156752</v>
      </c>
      <c r="H75" s="419">
        <v>2.3449294567998935E-2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2" customFormat="1" ht="18" hidden="1" customHeight="1">
      <c r="A76" s="263"/>
      <c r="B76" s="266"/>
      <c r="C76" s="267"/>
      <c r="D76" s="419"/>
      <c r="E76" s="419"/>
      <c r="F76" s="312"/>
      <c r="G76" s="419"/>
      <c r="H76" s="419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2" customFormat="1" ht="18" customHeight="1">
      <c r="A77" s="249">
        <v>31</v>
      </c>
      <c r="B77" s="266" t="s">
        <v>101</v>
      </c>
      <c r="C77" s="267">
        <v>138116</v>
      </c>
      <c r="D77" s="419">
        <v>1.4080511007267904E-2</v>
      </c>
      <c r="E77" s="419">
        <v>3.5020416466862159E-3</v>
      </c>
      <c r="F77" s="312">
        <v>1170.4903815633234</v>
      </c>
      <c r="G77" s="419">
        <v>1.1498311123228135</v>
      </c>
      <c r="H77" s="419">
        <v>2.253151923141905E-2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2" customFormat="1" ht="18" hidden="1" customHeight="1">
      <c r="A78" s="249"/>
      <c r="B78" s="266"/>
      <c r="C78" s="267"/>
      <c r="D78" s="419"/>
      <c r="E78" s="419"/>
      <c r="F78" s="312"/>
      <c r="G78" s="419"/>
      <c r="H78" s="419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2" customFormat="1" ht="18" customHeight="1">
      <c r="A79" s="249"/>
      <c r="B79" s="250" t="s">
        <v>102</v>
      </c>
      <c r="C79" s="251">
        <v>562534</v>
      </c>
      <c r="D79" s="415">
        <v>5.7348650257482425E-2</v>
      </c>
      <c r="E79" s="415">
        <v>1.1942413008152464E-3</v>
      </c>
      <c r="F79" s="308">
        <v>1263.8238614554857</v>
      </c>
      <c r="G79" s="415">
        <v>1.241517247204186</v>
      </c>
      <c r="H79" s="415">
        <v>2.1126894167349475E-2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55" customFormat="1" ht="18" customHeight="1">
      <c r="A80" s="249">
        <v>1</v>
      </c>
      <c r="B80" s="268" t="s">
        <v>189</v>
      </c>
      <c r="C80" s="254">
        <v>78633</v>
      </c>
      <c r="D80" s="416">
        <v>8.0163979700722358E-3</v>
      </c>
      <c r="E80" s="420">
        <v>7.3534121625948856E-3</v>
      </c>
      <c r="F80" s="309">
        <v>1285.5190503986873</v>
      </c>
      <c r="G80" s="420">
        <v>1.2628295139494257</v>
      </c>
      <c r="H80" s="420">
        <v>2.1650670913405889E-2</v>
      </c>
    </row>
    <row r="81" spans="1:254" s="256" customFormat="1" ht="18" customHeight="1">
      <c r="A81" s="249">
        <v>20</v>
      </c>
      <c r="B81" s="268" t="s">
        <v>190</v>
      </c>
      <c r="C81" s="254">
        <v>191018</v>
      </c>
      <c r="D81" s="416">
        <v>1.9473710877713664E-2</v>
      </c>
      <c r="E81" s="420">
        <v>1.4994861900468059E-3</v>
      </c>
      <c r="F81" s="309">
        <v>1237.1758163105044</v>
      </c>
      <c r="G81" s="420">
        <v>1.2153395426515365</v>
      </c>
      <c r="H81" s="420">
        <v>2.0973601630920991E-2</v>
      </c>
    </row>
    <row r="82" spans="1:254" s="256" customFormat="1" ht="18" customHeight="1">
      <c r="A82" s="249">
        <v>48</v>
      </c>
      <c r="B82" s="268" t="s">
        <v>191</v>
      </c>
      <c r="C82" s="254">
        <v>292883</v>
      </c>
      <c r="D82" s="416">
        <v>2.9858541409696526E-2</v>
      </c>
      <c r="E82" s="420">
        <v>-6.4489272260737085E-4</v>
      </c>
      <c r="F82" s="309">
        <v>1275.3789824264306</v>
      </c>
      <c r="G82" s="420">
        <v>1.2528684191645234</v>
      </c>
      <c r="H82" s="420">
        <v>2.1075908868492421E-2</v>
      </c>
    </row>
    <row r="83" spans="1:254" s="256" customFormat="1" ht="18" hidden="1" customHeight="1">
      <c r="A83" s="249"/>
      <c r="B83" s="268"/>
      <c r="C83" s="254"/>
      <c r="D83" s="416"/>
      <c r="E83" s="420"/>
      <c r="F83" s="309"/>
      <c r="G83" s="420"/>
      <c r="H83" s="420"/>
    </row>
    <row r="84" spans="1:254" s="252" customFormat="1" ht="18" customHeight="1">
      <c r="A84" s="249">
        <v>26</v>
      </c>
      <c r="B84" s="250" t="s">
        <v>103</v>
      </c>
      <c r="C84" s="251">
        <v>70463</v>
      </c>
      <c r="D84" s="415">
        <v>7.1834910300408224E-3</v>
      </c>
      <c r="E84" s="415">
        <v>2.575339347201222E-3</v>
      </c>
      <c r="F84" s="308">
        <v>998.92312263173551</v>
      </c>
      <c r="G84" s="415">
        <v>0.98129203222204175</v>
      </c>
      <c r="H84" s="415">
        <v>2.5000349141147238E-2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2" customFormat="1" ht="18" hidden="1" customHeight="1">
      <c r="A85" s="249"/>
      <c r="B85" s="250"/>
      <c r="C85" s="251"/>
      <c r="D85" s="415"/>
      <c r="E85" s="415"/>
      <c r="F85" s="308"/>
      <c r="G85" s="415"/>
      <c r="H85" s="415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2" customFormat="1" ht="18" customHeight="1">
      <c r="A86" s="249">
        <v>51</v>
      </c>
      <c r="B86" s="268" t="s">
        <v>104</v>
      </c>
      <c r="C86" s="254">
        <v>8782</v>
      </c>
      <c r="D86" s="416">
        <v>8.9529850028835707E-4</v>
      </c>
      <c r="E86" s="420">
        <v>5.7260650480990272E-3</v>
      </c>
      <c r="F86" s="309">
        <v>1030.1265725347305</v>
      </c>
      <c r="G86" s="420">
        <v>1.0119447381950286</v>
      </c>
      <c r="H86" s="420">
        <v>2.1652172515353119E-2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2" customFormat="1" ht="18" customHeight="1">
      <c r="A87" s="249">
        <v>52</v>
      </c>
      <c r="B87" s="268" t="s">
        <v>105</v>
      </c>
      <c r="C87" s="254">
        <v>8103</v>
      </c>
      <c r="D87" s="416">
        <v>8.260764914411931E-4</v>
      </c>
      <c r="E87" s="420">
        <v>3.3432392273402556E-3</v>
      </c>
      <c r="F87" s="309">
        <v>977.00951252622451</v>
      </c>
      <c r="G87" s="420">
        <v>0.95976519946928152</v>
      </c>
      <c r="H87" s="420">
        <v>3.662430669810357E-2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2" customFormat="1" ht="18" hidden="1" customHeight="1">
      <c r="A88" s="249"/>
      <c r="B88" s="268"/>
      <c r="C88" s="254"/>
      <c r="D88" s="416"/>
      <c r="E88" s="420"/>
      <c r="F88" s="309"/>
      <c r="G88" s="420"/>
      <c r="H88" s="420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49"/>
      <c r="B89" s="250" t="s">
        <v>45</v>
      </c>
      <c r="C89" s="251">
        <v>9809019</v>
      </c>
      <c r="D89" s="415">
        <v>1</v>
      </c>
      <c r="E89" s="415">
        <v>7.7948215246048669E-4</v>
      </c>
      <c r="F89" s="308">
        <v>1017.9672205936187</v>
      </c>
      <c r="G89" s="415">
        <v>1</v>
      </c>
      <c r="H89" s="415">
        <v>2.2303987653558899E-2</v>
      </c>
    </row>
    <row r="90" spans="1:254" ht="18" customHeight="1">
      <c r="A90" s="269"/>
      <c r="C90" s="219"/>
      <c r="D90" s="270"/>
      <c r="E90" s="270"/>
      <c r="F90" s="271"/>
      <c r="G90" s="270"/>
      <c r="H90" s="270"/>
    </row>
    <row r="91" spans="1:254" ht="18" customHeight="1">
      <c r="A91" s="269"/>
      <c r="C91" s="231"/>
      <c r="D91" s="270"/>
      <c r="F91" s="271"/>
      <c r="G91" s="270"/>
      <c r="H91" s="270"/>
    </row>
    <row r="92" spans="1:254" ht="18" customHeight="1">
      <c r="A92" s="269"/>
      <c r="C92" s="231"/>
      <c r="G92" s="270"/>
      <c r="H92" s="270"/>
    </row>
    <row r="93" spans="1:254" ht="18" customHeight="1">
      <c r="A93" s="269"/>
      <c r="C93" s="231"/>
      <c r="G93" s="270"/>
      <c r="H93" s="270"/>
    </row>
    <row r="94" spans="1:254" ht="18" customHeight="1">
      <c r="A94" s="269"/>
      <c r="C94" s="231"/>
      <c r="G94" s="270"/>
      <c r="H94" s="270"/>
    </row>
    <row r="95" spans="1:254" ht="18" customHeight="1">
      <c r="A95" s="269"/>
      <c r="C95" s="231"/>
      <c r="G95" s="270"/>
      <c r="H95" s="270"/>
    </row>
    <row r="96" spans="1:254" ht="18" customHeight="1">
      <c r="A96" s="272"/>
      <c r="B96" s="273"/>
      <c r="C96" s="274"/>
      <c r="D96" s="273"/>
      <c r="E96" s="273"/>
      <c r="F96" s="273"/>
      <c r="G96" s="273"/>
      <c r="H96" s="273"/>
    </row>
    <row r="97" spans="1:8" ht="18" customHeight="1">
      <c r="A97" s="272"/>
      <c r="B97" s="273"/>
      <c r="C97" s="274"/>
      <c r="D97" s="273"/>
      <c r="E97" s="273"/>
      <c r="F97" s="273"/>
      <c r="G97" s="273"/>
      <c r="H97" s="273"/>
    </row>
    <row r="98" spans="1:8" ht="18" customHeight="1">
      <c r="A98" s="235"/>
      <c r="C98" s="231"/>
    </row>
    <row r="99" spans="1:8" ht="18" customHeight="1">
      <c r="A99" s="235"/>
      <c r="C99" s="231"/>
    </row>
    <row r="100" spans="1:8" ht="18" customHeight="1">
      <c r="A100" s="235"/>
      <c r="C100" s="231"/>
    </row>
    <row r="101" spans="1:8" ht="18" customHeight="1">
      <c r="A101" s="235"/>
      <c r="C101" s="231"/>
    </row>
    <row r="102" spans="1:8" ht="18" customHeight="1">
      <c r="A102" s="235"/>
      <c r="C102" s="231"/>
    </row>
    <row r="103" spans="1:8" ht="18" customHeight="1">
      <c r="A103" s="235"/>
      <c r="C103" s="231"/>
    </row>
    <row r="104" spans="1:8" ht="18" customHeight="1">
      <c r="A104" s="235"/>
      <c r="C104" s="231"/>
    </row>
    <row r="105" spans="1:8" ht="18" customHeight="1">
      <c r="A105" s="235"/>
      <c r="C105" s="231"/>
    </row>
    <row r="106" spans="1:8" ht="18" customHeight="1">
      <c r="A106" s="235"/>
      <c r="C106" s="231"/>
    </row>
    <row r="107" spans="1:8" ht="18" customHeight="1">
      <c r="A107" s="235"/>
      <c r="C107" s="231"/>
    </row>
    <row r="108" spans="1:8" ht="18" customHeight="1">
      <c r="A108" s="235"/>
      <c r="C108" s="231"/>
    </row>
    <row r="109" spans="1:8" ht="18" customHeight="1">
      <c r="A109" s="235"/>
      <c r="C109" s="231"/>
    </row>
    <row r="110" spans="1:8" ht="18" customHeight="1">
      <c r="A110" s="235"/>
      <c r="C110" s="231"/>
    </row>
    <row r="111" spans="1:8" ht="18" customHeight="1">
      <c r="A111" s="235"/>
      <c r="C111" s="231"/>
    </row>
    <row r="112" spans="1:8" ht="18" customHeight="1">
      <c r="A112" s="235"/>
      <c r="C112" s="231"/>
    </row>
    <row r="113" spans="1:3">
      <c r="A113" s="235"/>
      <c r="C113" s="231"/>
    </row>
    <row r="114" spans="1:3">
      <c r="A114" s="235"/>
      <c r="C114" s="231"/>
    </row>
    <row r="115" spans="1:3">
      <c r="A115" s="235"/>
      <c r="C115" s="231"/>
    </row>
    <row r="116" spans="1:3">
      <c r="A116" s="235"/>
      <c r="C116" s="231"/>
    </row>
    <row r="117" spans="1:3">
      <c r="A117" s="235"/>
      <c r="C117" s="231"/>
    </row>
    <row r="118" spans="1:3">
      <c r="A118" s="235"/>
      <c r="C118" s="231"/>
    </row>
    <row r="119" spans="1:3">
      <c r="A119" s="235"/>
      <c r="C119" s="231"/>
    </row>
    <row r="120" spans="1:3">
      <c r="A120" s="235"/>
    </row>
  </sheetData>
  <hyperlinks>
    <hyperlink ref="J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86"/>
  <sheetViews>
    <sheetView showGridLines="0" showRowColHeaders="0" zoomScaleNormal="100" workbookViewId="0">
      <pane ySplit="5" topLeftCell="A6" activePane="bottomLeft" state="frozen"/>
      <selection activeCell="F14" sqref="F14"/>
      <selection pane="bottomLeft" activeCell="H4" sqref="H4"/>
    </sheetView>
  </sheetViews>
  <sheetFormatPr baseColWidth="10" defaultColWidth="10.28515625" defaultRowHeight="15.75"/>
  <cols>
    <col min="1" max="1" width="7" style="303" customWidth="1"/>
    <col min="2" max="2" width="27.42578125" style="276" customWidth="1"/>
    <col min="3" max="3" width="20.7109375" style="277" customWidth="1"/>
    <col min="4" max="4" width="20.7109375" style="278" customWidth="1"/>
    <col min="5" max="6" width="20.7109375" style="279" customWidth="1"/>
    <col min="7" max="9" width="10.28515625" style="280"/>
    <col min="10" max="10" width="10.7109375" style="280" bestFit="1" customWidth="1"/>
    <col min="11" max="16384" width="10.28515625" style="280"/>
  </cols>
  <sheetData>
    <row r="1" spans="1:15">
      <c r="A1" s="275"/>
    </row>
    <row r="2" spans="1:15" s="276" customFormat="1" ht="22.7" customHeight="1">
      <c r="A2" s="281"/>
      <c r="B2" s="482" t="s">
        <v>161</v>
      </c>
      <c r="C2" s="483"/>
      <c r="D2" s="483"/>
      <c r="E2" s="483"/>
      <c r="F2" s="483"/>
    </row>
    <row r="3" spans="1:15" s="276" customFormat="1" ht="18.95" customHeight="1">
      <c r="A3" s="281"/>
      <c r="B3" s="482" t="s">
        <v>151</v>
      </c>
      <c r="C3" s="483"/>
      <c r="D3" s="483"/>
      <c r="E3" s="483"/>
      <c r="F3" s="483"/>
    </row>
    <row r="4" spans="1:15" ht="19.7" customHeight="1">
      <c r="A4" s="488" t="s">
        <v>168</v>
      </c>
      <c r="B4" s="484" t="s">
        <v>201</v>
      </c>
      <c r="C4" s="486" t="s">
        <v>162</v>
      </c>
      <c r="D4" s="282" t="s">
        <v>163</v>
      </c>
      <c r="E4" s="282"/>
      <c r="F4" s="283"/>
      <c r="H4" s="9" t="s">
        <v>179</v>
      </c>
    </row>
    <row r="5" spans="1:15" ht="19.7" customHeight="1">
      <c r="A5" s="489"/>
      <c r="B5" s="485"/>
      <c r="C5" s="487"/>
      <c r="D5" s="284" t="s">
        <v>4</v>
      </c>
      <c r="E5" s="285" t="s">
        <v>3</v>
      </c>
      <c r="F5" s="286" t="s">
        <v>6</v>
      </c>
    </row>
    <row r="6" spans="1:15">
      <c r="A6" s="287">
        <v>4</v>
      </c>
      <c r="B6" s="288" t="s">
        <v>53</v>
      </c>
      <c r="C6" s="289">
        <v>37011</v>
      </c>
      <c r="D6" s="421">
        <v>0.40729991204925242</v>
      </c>
      <c r="E6" s="421">
        <v>0.26895454016072051</v>
      </c>
      <c r="F6" s="421">
        <v>0.34153071017274472</v>
      </c>
      <c r="I6" s="327"/>
      <c r="J6" s="319"/>
      <c r="K6" s="344"/>
      <c r="L6" s="321"/>
      <c r="M6" s="321"/>
      <c r="N6" s="321"/>
      <c r="O6" s="276"/>
    </row>
    <row r="7" spans="1:15">
      <c r="A7" s="290">
        <v>11</v>
      </c>
      <c r="B7" s="291" t="s">
        <v>54</v>
      </c>
      <c r="C7" s="292">
        <v>67884</v>
      </c>
      <c r="D7" s="422">
        <v>0.37823422388202621</v>
      </c>
      <c r="E7" s="422">
        <v>0.23956214605821735</v>
      </c>
      <c r="F7" s="422">
        <v>0.30452453368503218</v>
      </c>
      <c r="G7" s="276"/>
      <c r="I7" s="327"/>
      <c r="J7" s="327"/>
      <c r="K7" s="333"/>
      <c r="L7" s="334"/>
      <c r="M7" s="334"/>
      <c r="N7" s="334"/>
      <c r="O7" s="276"/>
    </row>
    <row r="8" spans="1:15">
      <c r="A8" s="290">
        <v>14</v>
      </c>
      <c r="B8" s="291" t="s">
        <v>55</v>
      </c>
      <c r="C8" s="292">
        <v>59166</v>
      </c>
      <c r="D8" s="422">
        <v>0.40313513860781858</v>
      </c>
      <c r="E8" s="422">
        <v>0.26955748220908088</v>
      </c>
      <c r="F8" s="422">
        <v>0.34158535881300156</v>
      </c>
      <c r="G8" s="276"/>
      <c r="I8" s="327"/>
      <c r="J8" s="327"/>
      <c r="K8" s="333"/>
      <c r="L8" s="334"/>
      <c r="M8" s="334"/>
      <c r="N8" s="334"/>
      <c r="O8" s="276"/>
    </row>
    <row r="9" spans="1:15">
      <c r="A9" s="290">
        <v>18</v>
      </c>
      <c r="B9" s="291" t="s">
        <v>56</v>
      </c>
      <c r="C9" s="292">
        <v>64202</v>
      </c>
      <c r="D9" s="422">
        <v>0.40274936185966759</v>
      </c>
      <c r="E9" s="422">
        <v>0.26379674393381719</v>
      </c>
      <c r="F9" s="422">
        <v>0.33913328262339421</v>
      </c>
      <c r="G9" s="276"/>
      <c r="I9" s="327"/>
      <c r="J9" s="327"/>
      <c r="K9" s="333"/>
      <c r="L9" s="334"/>
      <c r="M9" s="334"/>
      <c r="N9" s="334"/>
      <c r="O9" s="276"/>
    </row>
    <row r="10" spans="1:15">
      <c r="A10" s="290">
        <v>21</v>
      </c>
      <c r="B10" s="291" t="s">
        <v>57</v>
      </c>
      <c r="C10" s="292">
        <v>31087</v>
      </c>
      <c r="D10" s="422">
        <v>0.3985307621671258</v>
      </c>
      <c r="E10" s="422">
        <v>0.23265223955712128</v>
      </c>
      <c r="F10" s="422">
        <v>0.31502837454398053</v>
      </c>
      <c r="G10" s="276"/>
      <c r="I10" s="327"/>
      <c r="J10" s="327"/>
      <c r="K10" s="333"/>
      <c r="L10" s="334"/>
      <c r="M10" s="334"/>
      <c r="N10" s="334"/>
      <c r="O10" s="276"/>
    </row>
    <row r="11" spans="1:15">
      <c r="A11" s="290">
        <v>23</v>
      </c>
      <c r="B11" s="291" t="s">
        <v>58</v>
      </c>
      <c r="C11" s="292">
        <v>55936</v>
      </c>
      <c r="D11" s="422">
        <v>0.4716517033575206</v>
      </c>
      <c r="E11" s="422">
        <v>0.30713753154393209</v>
      </c>
      <c r="F11" s="422">
        <v>0.39137157770267905</v>
      </c>
      <c r="G11" s="276"/>
      <c r="I11" s="327"/>
      <c r="J11" s="327"/>
      <c r="K11" s="333"/>
      <c r="L11" s="334"/>
      <c r="M11" s="334"/>
      <c r="N11" s="334"/>
      <c r="O11" s="276"/>
    </row>
    <row r="12" spans="1:15">
      <c r="A12" s="290">
        <v>29</v>
      </c>
      <c r="B12" s="291" t="s">
        <v>59</v>
      </c>
      <c r="C12" s="292">
        <v>79088</v>
      </c>
      <c r="D12" s="422">
        <v>0.36044108995422652</v>
      </c>
      <c r="E12" s="422">
        <v>0.21886142594868527</v>
      </c>
      <c r="F12" s="422">
        <v>0.29162564482645459</v>
      </c>
      <c r="G12" s="276"/>
      <c r="I12" s="327"/>
      <c r="J12" s="327"/>
      <c r="K12" s="333"/>
      <c r="L12" s="334"/>
      <c r="M12" s="334"/>
      <c r="N12" s="334"/>
      <c r="O12" s="276"/>
    </row>
    <row r="13" spans="1:15">
      <c r="A13" s="290">
        <v>41</v>
      </c>
      <c r="B13" s="291" t="s">
        <v>60</v>
      </c>
      <c r="C13" s="292">
        <v>111903</v>
      </c>
      <c r="D13" s="422">
        <v>0.35430792921515664</v>
      </c>
      <c r="E13" s="422">
        <v>0.22897232160495182</v>
      </c>
      <c r="F13" s="422">
        <v>0.29424772943607974</v>
      </c>
      <c r="G13" s="276"/>
      <c r="I13" s="327"/>
      <c r="J13" s="327"/>
      <c r="K13" s="333"/>
      <c r="L13" s="334"/>
      <c r="M13" s="334"/>
      <c r="N13" s="334"/>
      <c r="O13" s="276"/>
    </row>
    <row r="14" spans="1:15" s="297" customFormat="1">
      <c r="A14" s="293"/>
      <c r="B14" s="294" t="s">
        <v>52</v>
      </c>
      <c r="C14" s="295">
        <v>506277</v>
      </c>
      <c r="D14" s="423">
        <v>0.38693255123349646</v>
      </c>
      <c r="E14" s="423">
        <v>0.24699107355066957</v>
      </c>
      <c r="F14" s="423">
        <v>0.31903321549426245</v>
      </c>
      <c r="G14" s="296"/>
      <c r="I14" s="327"/>
      <c r="J14" s="327"/>
      <c r="K14" s="333"/>
      <c r="L14" s="334"/>
      <c r="M14" s="334"/>
      <c r="N14" s="334"/>
      <c r="O14" s="296"/>
    </row>
    <row r="15" spans="1:15">
      <c r="A15" s="290">
        <v>22</v>
      </c>
      <c r="B15" s="291" t="s">
        <v>62</v>
      </c>
      <c r="C15" s="292">
        <v>13640</v>
      </c>
      <c r="D15" s="422">
        <v>0.3366227234626229</v>
      </c>
      <c r="E15" s="422">
        <v>0.17732590323652064</v>
      </c>
      <c r="F15" s="422">
        <v>0.25570365371276454</v>
      </c>
      <c r="G15" s="276"/>
      <c r="I15" s="327"/>
      <c r="J15" s="327"/>
      <c r="K15" s="333"/>
      <c r="L15" s="334"/>
      <c r="M15" s="334"/>
      <c r="N15" s="334"/>
      <c r="O15" s="276"/>
    </row>
    <row r="16" spans="1:15">
      <c r="A16" s="290">
        <v>44</v>
      </c>
      <c r="B16" s="291" t="s">
        <v>63</v>
      </c>
      <c r="C16" s="292">
        <v>9285</v>
      </c>
      <c r="D16" s="422">
        <v>0.31892980437284235</v>
      </c>
      <c r="E16" s="422">
        <v>0.20210640021604104</v>
      </c>
      <c r="F16" s="422">
        <v>0.25867112411199333</v>
      </c>
      <c r="G16" s="276"/>
      <c r="I16" s="327"/>
      <c r="J16" s="327"/>
      <c r="K16" s="333"/>
      <c r="L16" s="334"/>
      <c r="M16" s="334"/>
      <c r="N16" s="334"/>
      <c r="O16" s="276"/>
    </row>
    <row r="17" spans="1:15">
      <c r="A17" s="290">
        <v>50</v>
      </c>
      <c r="B17" s="291" t="s">
        <v>64</v>
      </c>
      <c r="C17" s="292">
        <v>41960</v>
      </c>
      <c r="D17" s="422">
        <v>0.26522028891530675</v>
      </c>
      <c r="E17" s="422">
        <v>0.12019868185923178</v>
      </c>
      <c r="F17" s="422">
        <v>0.19505210996550795</v>
      </c>
      <c r="G17" s="276"/>
      <c r="I17" s="327"/>
      <c r="J17" s="327"/>
      <c r="K17" s="333"/>
      <c r="L17" s="334"/>
      <c r="M17" s="334"/>
      <c r="N17" s="334"/>
      <c r="O17" s="276"/>
    </row>
    <row r="18" spans="1:15" s="297" customFormat="1">
      <c r="A18" s="290"/>
      <c r="B18" s="294" t="s">
        <v>61</v>
      </c>
      <c r="C18" s="295">
        <v>64885</v>
      </c>
      <c r="D18" s="423">
        <v>0.28337277417853124</v>
      </c>
      <c r="E18" s="423">
        <v>0.14066988202915204</v>
      </c>
      <c r="F18" s="423">
        <v>0.21318504402681035</v>
      </c>
      <c r="G18" s="296"/>
      <c r="I18" s="327"/>
      <c r="J18" s="327"/>
      <c r="K18" s="333"/>
      <c r="L18" s="334"/>
      <c r="M18" s="334"/>
      <c r="N18" s="334"/>
      <c r="O18" s="296"/>
    </row>
    <row r="19" spans="1:15" s="297" customFormat="1">
      <c r="A19" s="290">
        <v>33</v>
      </c>
      <c r="B19" s="294" t="s">
        <v>65</v>
      </c>
      <c r="C19" s="295">
        <v>46607</v>
      </c>
      <c r="D19" s="423">
        <v>0.2179048416754461</v>
      </c>
      <c r="E19" s="423">
        <v>8.9915438119765573E-2</v>
      </c>
      <c r="F19" s="423">
        <v>0.15495945393308486</v>
      </c>
      <c r="G19" s="296"/>
      <c r="I19" s="327"/>
      <c r="J19" s="327"/>
      <c r="K19" s="333"/>
      <c r="L19" s="334"/>
      <c r="M19" s="334"/>
      <c r="N19" s="334"/>
      <c r="O19" s="296"/>
    </row>
    <row r="20" spans="1:15" s="297" customFormat="1">
      <c r="A20" s="290">
        <v>7</v>
      </c>
      <c r="B20" s="294" t="s">
        <v>185</v>
      </c>
      <c r="C20" s="295">
        <v>36369</v>
      </c>
      <c r="D20" s="423">
        <v>0.2362278156675082</v>
      </c>
      <c r="E20" s="423">
        <v>0.12478037460633185</v>
      </c>
      <c r="F20" s="423">
        <v>0.18494185130001881</v>
      </c>
      <c r="G20" s="296"/>
      <c r="I20" s="327"/>
      <c r="J20" s="327"/>
      <c r="K20" s="333"/>
      <c r="L20" s="334"/>
      <c r="M20" s="334"/>
      <c r="N20" s="334"/>
      <c r="O20" s="296"/>
    </row>
    <row r="21" spans="1:15">
      <c r="A21" s="290">
        <v>35</v>
      </c>
      <c r="B21" s="291" t="s">
        <v>67</v>
      </c>
      <c r="C21" s="292">
        <v>48815</v>
      </c>
      <c r="D21" s="422">
        <v>0.33754573047582775</v>
      </c>
      <c r="E21" s="422">
        <v>0.21909326047766742</v>
      </c>
      <c r="F21" s="422">
        <v>0.27742415803771353</v>
      </c>
      <c r="G21" s="276"/>
      <c r="I21" s="327"/>
      <c r="J21" s="327"/>
      <c r="K21" s="333"/>
      <c r="L21" s="334"/>
      <c r="M21" s="334"/>
      <c r="N21" s="334"/>
      <c r="O21" s="276"/>
    </row>
    <row r="22" spans="1:15">
      <c r="A22" s="290">
        <v>38</v>
      </c>
      <c r="B22" s="291" t="s">
        <v>68</v>
      </c>
      <c r="C22" s="292">
        <v>51174</v>
      </c>
      <c r="D22" s="422">
        <v>0.37725604733018797</v>
      </c>
      <c r="E22" s="422">
        <v>0.26570765308064087</v>
      </c>
      <c r="F22" s="422">
        <v>0.32194624792390153</v>
      </c>
      <c r="G22" s="276"/>
      <c r="I22" s="327"/>
      <c r="J22" s="327"/>
      <c r="K22" s="333"/>
      <c r="L22" s="334"/>
      <c r="M22" s="334"/>
      <c r="N22" s="334"/>
      <c r="O22" s="276"/>
    </row>
    <row r="23" spans="1:15" s="297" customFormat="1">
      <c r="A23" s="290"/>
      <c r="B23" s="294" t="s">
        <v>66</v>
      </c>
      <c r="C23" s="295">
        <v>99989</v>
      </c>
      <c r="D23" s="423">
        <v>0.35662331276571502</v>
      </c>
      <c r="E23" s="423">
        <v>0.24094801950755323</v>
      </c>
      <c r="F23" s="423">
        <v>0.29855483562748203</v>
      </c>
      <c r="G23" s="296"/>
      <c r="I23" s="327"/>
      <c r="J23" s="327"/>
      <c r="K23" s="333"/>
      <c r="L23" s="334"/>
      <c r="M23" s="334"/>
      <c r="N23" s="334"/>
      <c r="O23" s="296"/>
    </row>
    <row r="24" spans="1:15" s="297" customFormat="1">
      <c r="A24" s="290">
        <v>39</v>
      </c>
      <c r="B24" s="294" t="s">
        <v>69</v>
      </c>
      <c r="C24" s="295">
        <v>25004</v>
      </c>
      <c r="D24" s="423">
        <v>0.23141781270464964</v>
      </c>
      <c r="E24" s="423">
        <v>0.11648488535465462</v>
      </c>
      <c r="F24" s="423">
        <v>0.17566883992805754</v>
      </c>
      <c r="G24" s="296"/>
      <c r="I24" s="327"/>
      <c r="J24" s="327"/>
      <c r="K24" s="333"/>
      <c r="L24" s="334"/>
      <c r="M24" s="334"/>
      <c r="N24" s="334"/>
      <c r="O24" s="296"/>
    </row>
    <row r="25" spans="1:15">
      <c r="A25" s="290">
        <v>5</v>
      </c>
      <c r="B25" s="291" t="s">
        <v>71</v>
      </c>
      <c r="C25" s="292">
        <v>15002</v>
      </c>
      <c r="D25" s="422">
        <v>0.46850019565095868</v>
      </c>
      <c r="E25" s="422">
        <v>0.31816434406535321</v>
      </c>
      <c r="F25" s="422">
        <v>0.38765859582934958</v>
      </c>
      <c r="G25" s="276"/>
      <c r="I25" s="327"/>
      <c r="J25" s="327"/>
      <c r="K25" s="333"/>
      <c r="L25" s="334"/>
      <c r="M25" s="334"/>
      <c r="N25" s="334"/>
      <c r="O25" s="276"/>
    </row>
    <row r="26" spans="1:15">
      <c r="A26" s="290">
        <v>9</v>
      </c>
      <c r="B26" s="291" t="s">
        <v>72</v>
      </c>
      <c r="C26" s="292">
        <v>18247</v>
      </c>
      <c r="D26" s="422">
        <v>0.26941225990828332</v>
      </c>
      <c r="E26" s="422">
        <v>0.13384649219265449</v>
      </c>
      <c r="F26" s="422">
        <v>0.20138176119370041</v>
      </c>
      <c r="G26" s="276"/>
      <c r="I26" s="327"/>
      <c r="J26" s="327"/>
      <c r="K26" s="333"/>
      <c r="L26" s="334"/>
      <c r="M26" s="334"/>
      <c r="N26" s="334"/>
      <c r="O26" s="276"/>
    </row>
    <row r="27" spans="1:15">
      <c r="A27" s="290">
        <v>24</v>
      </c>
      <c r="B27" s="291" t="s">
        <v>73</v>
      </c>
      <c r="C27" s="292">
        <v>31010</v>
      </c>
      <c r="D27" s="422">
        <v>0.28362835582236934</v>
      </c>
      <c r="E27" s="422">
        <v>0.15541085628673504</v>
      </c>
      <c r="F27" s="422">
        <v>0.22038078046492457</v>
      </c>
      <c r="G27" s="276"/>
      <c r="I27" s="327"/>
      <c r="J27" s="327"/>
      <c r="K27" s="333"/>
      <c r="L27" s="334"/>
      <c r="M27" s="334"/>
      <c r="N27" s="334"/>
      <c r="O27" s="276"/>
    </row>
    <row r="28" spans="1:15">
      <c r="A28" s="290">
        <v>34</v>
      </c>
      <c r="B28" s="291" t="s">
        <v>74</v>
      </c>
      <c r="C28" s="292">
        <v>10855</v>
      </c>
      <c r="D28" s="422">
        <v>0.33767197862021181</v>
      </c>
      <c r="E28" s="422">
        <v>0.18078285432453034</v>
      </c>
      <c r="F28" s="422">
        <v>0.25535768895998495</v>
      </c>
      <c r="G28" s="276"/>
      <c r="I28" s="327"/>
      <c r="J28" s="327"/>
      <c r="K28" s="333"/>
      <c r="L28" s="334"/>
      <c r="M28" s="334"/>
      <c r="N28" s="334"/>
      <c r="O28" s="276"/>
    </row>
    <row r="29" spans="1:15">
      <c r="A29" s="290">
        <v>37</v>
      </c>
      <c r="B29" s="291" t="s">
        <v>75</v>
      </c>
      <c r="C29" s="292">
        <v>27477</v>
      </c>
      <c r="D29" s="422">
        <v>0.40184261036468333</v>
      </c>
      <c r="E29" s="422">
        <v>0.28510205564029928</v>
      </c>
      <c r="F29" s="422">
        <v>0.34185152468989888</v>
      </c>
      <c r="G29" s="276"/>
      <c r="I29" s="327"/>
      <c r="J29" s="327"/>
      <c r="K29" s="333"/>
      <c r="L29" s="334"/>
      <c r="M29" s="334"/>
      <c r="N29" s="334"/>
      <c r="O29" s="276"/>
    </row>
    <row r="30" spans="1:15">
      <c r="A30" s="290">
        <v>40</v>
      </c>
      <c r="B30" s="291" t="s">
        <v>76</v>
      </c>
      <c r="C30" s="292">
        <v>9665</v>
      </c>
      <c r="D30" s="422">
        <v>0.3784412088584363</v>
      </c>
      <c r="E30" s="422">
        <v>0.20196215023801231</v>
      </c>
      <c r="F30" s="422">
        <v>0.28788871678779937</v>
      </c>
      <c r="G30" s="276"/>
      <c r="I30" s="327"/>
      <c r="J30" s="327"/>
      <c r="K30" s="333"/>
      <c r="L30" s="334"/>
      <c r="M30" s="334"/>
      <c r="N30" s="334"/>
      <c r="O30" s="276"/>
    </row>
    <row r="31" spans="1:15">
      <c r="A31" s="290">
        <v>42</v>
      </c>
      <c r="B31" s="291" t="s">
        <v>77</v>
      </c>
      <c r="C31" s="292">
        <v>5803</v>
      </c>
      <c r="D31" s="422">
        <v>0.33911159263271939</v>
      </c>
      <c r="E31" s="422">
        <v>0.1829148422839782</v>
      </c>
      <c r="F31" s="422">
        <v>0.26060987110971395</v>
      </c>
      <c r="G31" s="276"/>
      <c r="I31" s="327"/>
      <c r="J31" s="327"/>
      <c r="K31" s="333"/>
      <c r="L31" s="334"/>
      <c r="M31" s="334"/>
      <c r="N31" s="334"/>
      <c r="O31" s="276"/>
    </row>
    <row r="32" spans="1:15">
      <c r="A32" s="290">
        <v>47</v>
      </c>
      <c r="B32" s="291" t="s">
        <v>78</v>
      </c>
      <c r="C32" s="292">
        <v>24030</v>
      </c>
      <c r="D32" s="422">
        <v>0.28827875547634957</v>
      </c>
      <c r="E32" s="422">
        <v>0.13774832290890235</v>
      </c>
      <c r="F32" s="422">
        <v>0.20790434496720941</v>
      </c>
      <c r="G32" s="276"/>
      <c r="I32" s="327"/>
      <c r="J32" s="327"/>
      <c r="K32" s="333"/>
      <c r="L32" s="334"/>
      <c r="M32" s="334"/>
      <c r="N32" s="334"/>
      <c r="O32" s="276"/>
    </row>
    <row r="33" spans="1:15">
      <c r="A33" s="290">
        <v>49</v>
      </c>
      <c r="B33" s="291" t="s">
        <v>79</v>
      </c>
      <c r="C33" s="292">
        <v>19943</v>
      </c>
      <c r="D33" s="422">
        <v>0.47366146666090486</v>
      </c>
      <c r="E33" s="422">
        <v>0.35902150451674797</v>
      </c>
      <c r="F33" s="422">
        <v>0.41410743578562675</v>
      </c>
      <c r="G33" s="276"/>
      <c r="I33" s="327"/>
      <c r="J33" s="327"/>
      <c r="K33" s="333"/>
      <c r="L33" s="334"/>
      <c r="M33" s="334"/>
      <c r="N33" s="334"/>
      <c r="O33" s="276"/>
    </row>
    <row r="34" spans="1:15" s="297" customFormat="1">
      <c r="A34" s="290"/>
      <c r="B34" s="294" t="s">
        <v>70</v>
      </c>
      <c r="C34" s="295">
        <v>162032</v>
      </c>
      <c r="D34" s="423">
        <v>0.334592697477469</v>
      </c>
      <c r="E34" s="423">
        <v>0.19815931995331518</v>
      </c>
      <c r="F34" s="423">
        <v>0.26454851955558095</v>
      </c>
      <c r="G34" s="296"/>
      <c r="I34" s="327"/>
      <c r="J34" s="327"/>
      <c r="K34" s="333"/>
      <c r="L34" s="334"/>
      <c r="M34" s="334"/>
      <c r="N34" s="334"/>
      <c r="O34" s="296"/>
    </row>
    <row r="35" spans="1:15">
      <c r="A35" s="290">
        <v>2</v>
      </c>
      <c r="B35" s="291" t="s">
        <v>81</v>
      </c>
      <c r="C35" s="292">
        <v>28257</v>
      </c>
      <c r="D35" s="422">
        <v>0.46143049126474539</v>
      </c>
      <c r="E35" s="422">
        <v>0.32597683594247168</v>
      </c>
      <c r="F35" s="422">
        <v>0.38830562044798683</v>
      </c>
      <c r="G35" s="276"/>
      <c r="I35" s="327"/>
      <c r="J35" s="327"/>
      <c r="K35" s="333"/>
      <c r="L35" s="334"/>
      <c r="M35" s="334"/>
      <c r="N35" s="334"/>
      <c r="O35" s="276"/>
    </row>
    <row r="36" spans="1:15">
      <c r="A36" s="290">
        <v>13</v>
      </c>
      <c r="B36" s="291" t="s">
        <v>82</v>
      </c>
      <c r="C36" s="292">
        <v>37771</v>
      </c>
      <c r="D36" s="422">
        <v>0.47960888808599045</v>
      </c>
      <c r="E36" s="422">
        <v>0.29995464029755964</v>
      </c>
      <c r="F36" s="422">
        <v>0.37999376251270134</v>
      </c>
      <c r="G36" s="276"/>
      <c r="I36" s="327"/>
      <c r="J36" s="327"/>
      <c r="K36" s="333"/>
      <c r="L36" s="334"/>
      <c r="M36" s="334"/>
      <c r="N36" s="334"/>
      <c r="O36" s="276"/>
    </row>
    <row r="37" spans="1:15">
      <c r="A37" s="290">
        <v>16</v>
      </c>
      <c r="B37" s="291" t="s">
        <v>83</v>
      </c>
      <c r="C37" s="292">
        <v>19255</v>
      </c>
      <c r="D37" s="422">
        <v>0.50799440391725792</v>
      </c>
      <c r="E37" s="422">
        <v>0.37184942716857611</v>
      </c>
      <c r="F37" s="422">
        <v>0.43314437395959871</v>
      </c>
      <c r="G37" s="276"/>
      <c r="I37" s="327"/>
      <c r="J37" s="327"/>
      <c r="K37" s="333"/>
      <c r="L37" s="334"/>
      <c r="M37" s="334"/>
      <c r="N37" s="334"/>
      <c r="O37" s="276"/>
    </row>
    <row r="38" spans="1:15">
      <c r="A38" s="290">
        <v>19</v>
      </c>
      <c r="B38" s="291" t="s">
        <v>84</v>
      </c>
      <c r="C38" s="292">
        <v>9190</v>
      </c>
      <c r="D38" s="422">
        <v>0.3118373200840035</v>
      </c>
      <c r="E38" s="422">
        <v>0.1378299120234604</v>
      </c>
      <c r="F38" s="422">
        <v>0.2186585452901568</v>
      </c>
      <c r="G38" s="276"/>
      <c r="I38" s="327"/>
      <c r="J38" s="327"/>
      <c r="K38" s="333"/>
      <c r="L38" s="334"/>
      <c r="M38" s="334"/>
      <c r="N38" s="334"/>
      <c r="O38" s="276"/>
    </row>
    <row r="39" spans="1:15">
      <c r="A39" s="290">
        <v>45</v>
      </c>
      <c r="B39" s="291" t="s">
        <v>85</v>
      </c>
      <c r="C39" s="292">
        <v>40300</v>
      </c>
      <c r="D39" s="422">
        <v>0.45474295382012536</v>
      </c>
      <c r="E39" s="422">
        <v>0.25577714952983838</v>
      </c>
      <c r="F39" s="422">
        <v>0.34415617687748723</v>
      </c>
      <c r="G39" s="276"/>
      <c r="I39" s="327"/>
      <c r="J39" s="327"/>
      <c r="K39" s="333"/>
      <c r="L39" s="334"/>
      <c r="M39" s="334"/>
      <c r="N39" s="334"/>
      <c r="O39" s="276"/>
    </row>
    <row r="40" spans="1:15" s="299" customFormat="1">
      <c r="A40" s="290"/>
      <c r="B40" s="294" t="s">
        <v>80</v>
      </c>
      <c r="C40" s="295">
        <v>134773</v>
      </c>
      <c r="D40" s="423">
        <v>0.4523860146468226</v>
      </c>
      <c r="E40" s="423">
        <v>0.28181465872208494</v>
      </c>
      <c r="F40" s="423">
        <v>0.35867731204258152</v>
      </c>
      <c r="G40" s="298"/>
      <c r="I40" s="327"/>
      <c r="J40" s="327"/>
      <c r="K40" s="333"/>
      <c r="L40" s="334"/>
      <c r="M40" s="334"/>
      <c r="N40" s="334"/>
      <c r="O40" s="298"/>
    </row>
    <row r="41" spans="1:15">
      <c r="A41" s="290">
        <v>8</v>
      </c>
      <c r="B41" s="291" t="s">
        <v>87</v>
      </c>
      <c r="C41" s="292">
        <v>186705</v>
      </c>
      <c r="D41" s="422">
        <v>0.19152682414165897</v>
      </c>
      <c r="E41" s="422">
        <v>8.1360692829835379E-2</v>
      </c>
      <c r="F41" s="422">
        <v>0.14289595738492858</v>
      </c>
      <c r="G41" s="276"/>
      <c r="I41" s="327"/>
      <c r="J41" s="327"/>
      <c r="K41" s="327"/>
      <c r="L41" s="327"/>
      <c r="M41" s="327"/>
      <c r="N41" s="334"/>
      <c r="O41" s="276"/>
    </row>
    <row r="42" spans="1:15">
      <c r="A42" s="290">
        <v>17</v>
      </c>
      <c r="B42" s="291" t="s">
        <v>186</v>
      </c>
      <c r="C42" s="292">
        <v>27110</v>
      </c>
      <c r="D42" s="422">
        <v>0.21741830581965177</v>
      </c>
      <c r="E42" s="422">
        <v>0.11016212274206216</v>
      </c>
      <c r="F42" s="422">
        <v>0.16957952285038719</v>
      </c>
      <c r="G42" s="276"/>
      <c r="I42" s="327"/>
      <c r="J42" s="327"/>
      <c r="K42" s="333"/>
      <c r="L42" s="334"/>
      <c r="M42" s="334"/>
      <c r="N42" s="334"/>
      <c r="O42" s="276"/>
    </row>
    <row r="43" spans="1:15">
      <c r="A43" s="290">
        <v>25</v>
      </c>
      <c r="B43" s="291" t="s">
        <v>192</v>
      </c>
      <c r="C43" s="292">
        <v>21824</v>
      </c>
      <c r="D43" s="422">
        <v>0.28300192671018914</v>
      </c>
      <c r="E43" s="422">
        <v>0.14475362694860652</v>
      </c>
      <c r="F43" s="422">
        <v>0.21887473673653596</v>
      </c>
      <c r="G43" s="276"/>
      <c r="I43" s="327"/>
      <c r="J43" s="327"/>
      <c r="K43" s="333"/>
      <c r="L43" s="334"/>
      <c r="M43" s="334"/>
      <c r="N43" s="334"/>
      <c r="O43" s="276"/>
    </row>
    <row r="44" spans="1:15">
      <c r="A44" s="290">
        <v>43</v>
      </c>
      <c r="B44" s="291" t="s">
        <v>88</v>
      </c>
      <c r="C44" s="292">
        <v>32679</v>
      </c>
      <c r="D44" s="422">
        <v>0.25422166957178227</v>
      </c>
      <c r="E44" s="422">
        <v>0.1193255987019483</v>
      </c>
      <c r="F44" s="422">
        <v>0.18994890752785673</v>
      </c>
      <c r="G44" s="276"/>
      <c r="I44" s="327"/>
      <c r="J44" s="327"/>
      <c r="K44" s="333"/>
      <c r="L44" s="334"/>
      <c r="M44" s="334"/>
      <c r="N44" s="334"/>
      <c r="O44" s="276"/>
    </row>
    <row r="45" spans="1:15" s="299" customFormat="1">
      <c r="A45" s="290"/>
      <c r="B45" s="294" t="s">
        <v>86</v>
      </c>
      <c r="C45" s="295">
        <v>268318</v>
      </c>
      <c r="D45" s="423">
        <v>0.20486515764096305</v>
      </c>
      <c r="E45" s="423">
        <v>9.1791845562670601E-2</v>
      </c>
      <c r="F45" s="423">
        <v>0.15436570193136911</v>
      </c>
      <c r="G45" s="298"/>
      <c r="I45" s="327"/>
      <c r="J45" s="327"/>
      <c r="K45" s="333"/>
      <c r="L45" s="334"/>
      <c r="M45" s="334"/>
      <c r="N45" s="334"/>
      <c r="O45" s="298"/>
    </row>
    <row r="46" spans="1:15">
      <c r="A46" s="290">
        <v>3</v>
      </c>
      <c r="B46" s="291" t="s">
        <v>90</v>
      </c>
      <c r="C46" s="292">
        <v>93163</v>
      </c>
      <c r="D46" s="422">
        <v>0.34291562833748668</v>
      </c>
      <c r="E46" s="422">
        <v>0.22777155222381082</v>
      </c>
      <c r="F46" s="422">
        <v>0.28770262216004716</v>
      </c>
      <c r="G46" s="276"/>
      <c r="I46" s="327"/>
      <c r="J46" s="327"/>
      <c r="K46" s="333"/>
      <c r="L46" s="334"/>
      <c r="M46" s="334"/>
      <c r="N46" s="334"/>
      <c r="O46" s="276"/>
    </row>
    <row r="47" spans="1:15">
      <c r="A47" s="290">
        <v>12</v>
      </c>
      <c r="B47" s="291" t="s">
        <v>91</v>
      </c>
      <c r="C47" s="292">
        <v>32123</v>
      </c>
      <c r="D47" s="422">
        <v>0.31289919663894172</v>
      </c>
      <c r="E47" s="422">
        <v>0.16054417433969478</v>
      </c>
      <c r="F47" s="422">
        <v>0.24111116949012604</v>
      </c>
      <c r="G47" s="276"/>
      <c r="I47" s="327"/>
      <c r="J47" s="327"/>
      <c r="K47" s="333"/>
      <c r="L47" s="334"/>
      <c r="M47" s="334"/>
      <c r="N47" s="334"/>
      <c r="O47" s="276"/>
    </row>
    <row r="48" spans="1:15">
      <c r="A48" s="290">
        <v>46</v>
      </c>
      <c r="B48" s="291" t="s">
        <v>92</v>
      </c>
      <c r="C48" s="292">
        <v>136605</v>
      </c>
      <c r="D48" s="422">
        <v>0.32141324709846891</v>
      </c>
      <c r="E48" s="422">
        <v>0.170136975818794</v>
      </c>
      <c r="F48" s="422">
        <v>0.24926873507133826</v>
      </c>
      <c r="G48" s="276"/>
      <c r="I48" s="327"/>
      <c r="J48" s="327"/>
      <c r="K48" s="333"/>
      <c r="L48" s="334"/>
      <c r="M48" s="334"/>
      <c r="N48" s="334"/>
      <c r="O48" s="276"/>
    </row>
    <row r="49" spans="1:15" s="299" customFormat="1">
      <c r="A49" s="290"/>
      <c r="B49" s="294" t="s">
        <v>89</v>
      </c>
      <c r="C49" s="295">
        <v>261891</v>
      </c>
      <c r="D49" s="423">
        <v>0.32716640064833646</v>
      </c>
      <c r="E49" s="423">
        <v>0.18754797583686547</v>
      </c>
      <c r="F49" s="423">
        <v>0.26057016980923697</v>
      </c>
      <c r="G49" s="298"/>
      <c r="I49" s="327"/>
      <c r="J49" s="327"/>
      <c r="K49" s="333"/>
      <c r="L49" s="334"/>
      <c r="M49" s="334"/>
      <c r="N49" s="334"/>
      <c r="O49" s="298"/>
    </row>
    <row r="50" spans="1:15">
      <c r="A50" s="290">
        <v>6</v>
      </c>
      <c r="B50" s="291" t="s">
        <v>94</v>
      </c>
      <c r="C50" s="292">
        <v>60488</v>
      </c>
      <c r="D50" s="422">
        <v>0.51728986896772133</v>
      </c>
      <c r="E50" s="422">
        <v>0.39122811899924859</v>
      </c>
      <c r="F50" s="422">
        <v>0.44990553828302815</v>
      </c>
      <c r="G50" s="276"/>
      <c r="I50" s="327"/>
      <c r="J50" s="327"/>
      <c r="K50" s="333"/>
      <c r="L50" s="334"/>
      <c r="M50" s="334"/>
      <c r="N50" s="334"/>
      <c r="O50" s="276"/>
    </row>
    <row r="51" spans="1:15">
      <c r="A51" s="290">
        <v>10</v>
      </c>
      <c r="B51" s="291" t="s">
        <v>95</v>
      </c>
      <c r="C51" s="292">
        <v>39782</v>
      </c>
      <c r="D51" s="422">
        <v>0.48191651174581712</v>
      </c>
      <c r="E51" s="422">
        <v>0.35136030477452485</v>
      </c>
      <c r="F51" s="422">
        <v>0.41598176380785079</v>
      </c>
      <c r="G51" s="276"/>
      <c r="I51" s="327"/>
      <c r="J51" s="327"/>
      <c r="K51" s="333"/>
      <c r="L51" s="334"/>
      <c r="M51" s="334"/>
      <c r="N51" s="334"/>
      <c r="O51" s="276"/>
    </row>
    <row r="52" spans="1:15" s="299" customFormat="1">
      <c r="A52" s="290"/>
      <c r="B52" s="294" t="s">
        <v>93</v>
      </c>
      <c r="C52" s="295">
        <v>100270</v>
      </c>
      <c r="D52" s="423">
        <v>0.50205611557916952</v>
      </c>
      <c r="E52" s="423">
        <v>0.37520388801970639</v>
      </c>
      <c r="F52" s="423">
        <v>0.43580493741307369</v>
      </c>
      <c r="G52" s="298"/>
      <c r="I52" s="327"/>
      <c r="J52" s="327"/>
      <c r="K52" s="333"/>
      <c r="L52" s="334"/>
      <c r="M52" s="334"/>
      <c r="N52" s="334"/>
      <c r="O52" s="298"/>
    </row>
    <row r="53" spans="1:15">
      <c r="A53" s="290">
        <v>15</v>
      </c>
      <c r="B53" s="291" t="s">
        <v>187</v>
      </c>
      <c r="C53" s="292">
        <v>85078</v>
      </c>
      <c r="D53" s="422">
        <v>0.36257595690033201</v>
      </c>
      <c r="E53" s="422">
        <v>0.19364254440607981</v>
      </c>
      <c r="F53" s="422">
        <v>0.2835007230971216</v>
      </c>
      <c r="G53" s="276"/>
      <c r="I53" s="327"/>
      <c r="J53" s="327"/>
      <c r="K53" s="333"/>
      <c r="L53" s="334"/>
      <c r="M53" s="334"/>
      <c r="N53" s="334"/>
      <c r="O53" s="276"/>
    </row>
    <row r="54" spans="1:15">
      <c r="A54" s="290">
        <v>27</v>
      </c>
      <c r="B54" s="291" t="s">
        <v>97</v>
      </c>
      <c r="C54" s="292">
        <v>37188</v>
      </c>
      <c r="D54" s="422">
        <v>0.35704486639852834</v>
      </c>
      <c r="E54" s="422">
        <v>0.27838949194161322</v>
      </c>
      <c r="F54" s="422">
        <v>0.32208836037034794</v>
      </c>
      <c r="G54" s="276"/>
      <c r="I54" s="327"/>
      <c r="J54" s="327"/>
      <c r="K54" s="333"/>
      <c r="L54" s="334"/>
      <c r="M54" s="334"/>
      <c r="N54" s="334"/>
      <c r="O54" s="276"/>
    </row>
    <row r="55" spans="1:15">
      <c r="A55" s="290">
        <v>32</v>
      </c>
      <c r="B55" s="291" t="s">
        <v>188</v>
      </c>
      <c r="C55" s="292">
        <v>38743</v>
      </c>
      <c r="D55" s="422">
        <v>0.42121460812474354</v>
      </c>
      <c r="E55" s="422">
        <v>0.2904049241410544</v>
      </c>
      <c r="F55" s="422">
        <v>0.3618609082248333</v>
      </c>
      <c r="G55" s="276"/>
      <c r="I55" s="327"/>
      <c r="J55" s="327"/>
      <c r="K55" s="333"/>
      <c r="L55" s="334"/>
      <c r="M55" s="334"/>
      <c r="N55" s="334"/>
      <c r="O55" s="276"/>
    </row>
    <row r="56" spans="1:15">
      <c r="A56" s="290">
        <v>36</v>
      </c>
      <c r="B56" s="291" t="s">
        <v>98</v>
      </c>
      <c r="C56" s="292">
        <v>64516</v>
      </c>
      <c r="D56" s="422">
        <v>0.34614761121789678</v>
      </c>
      <c r="E56" s="422">
        <v>0.17242739207403643</v>
      </c>
      <c r="F56" s="422">
        <v>0.26479074406215497</v>
      </c>
      <c r="G56" s="276"/>
      <c r="I56" s="327"/>
      <c r="J56" s="327"/>
      <c r="K56" s="333"/>
      <c r="L56" s="334"/>
      <c r="M56" s="334"/>
      <c r="N56" s="334"/>
      <c r="O56" s="276"/>
    </row>
    <row r="57" spans="1:15" s="299" customFormat="1">
      <c r="A57" s="290"/>
      <c r="B57" s="294" t="s">
        <v>96</v>
      </c>
      <c r="C57" s="295">
        <v>225525</v>
      </c>
      <c r="D57" s="423">
        <v>0.36487480785902132</v>
      </c>
      <c r="E57" s="423">
        <v>0.21234211944332382</v>
      </c>
      <c r="F57" s="423">
        <v>0.29431455149085445</v>
      </c>
      <c r="G57" s="298"/>
      <c r="I57" s="327"/>
      <c r="J57" s="327"/>
      <c r="K57" s="333"/>
      <c r="L57" s="334"/>
      <c r="M57" s="334"/>
      <c r="N57" s="334"/>
      <c r="O57" s="298"/>
    </row>
    <row r="58" spans="1:15" s="299" customFormat="1">
      <c r="A58" s="290">
        <v>28</v>
      </c>
      <c r="B58" s="294" t="s">
        <v>99</v>
      </c>
      <c r="C58" s="295">
        <v>179178</v>
      </c>
      <c r="D58" s="423">
        <v>0.21074340358166971</v>
      </c>
      <c r="E58" s="423">
        <v>8.6556578635985093E-2</v>
      </c>
      <c r="F58" s="423">
        <v>0.15230927339046199</v>
      </c>
      <c r="G58" s="298"/>
      <c r="I58" s="327"/>
      <c r="J58" s="327"/>
      <c r="K58" s="333"/>
      <c r="L58" s="334"/>
      <c r="M58" s="334"/>
      <c r="N58" s="334"/>
      <c r="O58" s="298"/>
    </row>
    <row r="59" spans="1:15" s="299" customFormat="1">
      <c r="A59" s="290">
        <v>30</v>
      </c>
      <c r="B59" s="294" t="s">
        <v>100</v>
      </c>
      <c r="C59" s="295">
        <v>73151</v>
      </c>
      <c r="D59" s="423">
        <v>0.36705179718891201</v>
      </c>
      <c r="E59" s="423">
        <v>0.2131553038624584</v>
      </c>
      <c r="F59" s="423">
        <v>0.29164390825402775</v>
      </c>
      <c r="G59" s="298"/>
      <c r="I59" s="327"/>
      <c r="J59" s="327"/>
      <c r="K59" s="333"/>
      <c r="L59" s="334"/>
      <c r="M59" s="334"/>
      <c r="N59" s="334"/>
      <c r="O59" s="298"/>
    </row>
    <row r="60" spans="1:15" s="299" customFormat="1">
      <c r="A60" s="290">
        <v>31</v>
      </c>
      <c r="B60" s="294" t="s">
        <v>101</v>
      </c>
      <c r="C60" s="295">
        <v>23202</v>
      </c>
      <c r="D60" s="423">
        <v>0.24201011979414436</v>
      </c>
      <c r="E60" s="423">
        <v>9.3298616666909098E-2</v>
      </c>
      <c r="F60" s="423">
        <v>0.16798922644733413</v>
      </c>
      <c r="G60" s="298"/>
      <c r="I60" s="327"/>
      <c r="J60" s="327"/>
      <c r="K60" s="333"/>
      <c r="L60" s="334"/>
      <c r="M60" s="334"/>
      <c r="N60" s="334"/>
      <c r="O60" s="298"/>
    </row>
    <row r="61" spans="1:15">
      <c r="A61" s="290">
        <v>1</v>
      </c>
      <c r="B61" s="291" t="s">
        <v>189</v>
      </c>
      <c r="C61" s="292">
        <v>8286</v>
      </c>
      <c r="D61" s="422">
        <v>0.15803682856633472</v>
      </c>
      <c r="E61" s="422">
        <v>5.283344763646524E-2</v>
      </c>
      <c r="F61" s="422">
        <v>0.10537560566174507</v>
      </c>
      <c r="G61" s="276"/>
      <c r="I61" s="327"/>
      <c r="J61" s="327"/>
      <c r="K61" s="333"/>
      <c r="L61" s="334"/>
      <c r="M61" s="334"/>
      <c r="N61" s="334"/>
      <c r="O61" s="276"/>
    </row>
    <row r="62" spans="1:15">
      <c r="A62" s="290">
        <v>20</v>
      </c>
      <c r="B62" s="291" t="s">
        <v>190</v>
      </c>
      <c r="C62" s="292">
        <v>19287</v>
      </c>
      <c r="D62" s="422">
        <v>0.14691548793533818</v>
      </c>
      <c r="E62" s="422">
        <v>4.9465923474939485E-2</v>
      </c>
      <c r="F62" s="422">
        <v>0.10096954213739019</v>
      </c>
      <c r="G62" s="276"/>
      <c r="I62" s="327"/>
      <c r="J62" s="327"/>
      <c r="K62" s="333"/>
      <c r="L62" s="334"/>
      <c r="M62" s="334"/>
      <c r="N62" s="334"/>
      <c r="O62" s="276"/>
    </row>
    <row r="63" spans="1:15">
      <c r="A63" s="290">
        <v>48</v>
      </c>
      <c r="B63" s="291" t="s">
        <v>191</v>
      </c>
      <c r="C63" s="292">
        <v>33703</v>
      </c>
      <c r="D63" s="422">
        <v>0.16769777281072881</v>
      </c>
      <c r="E63" s="422">
        <v>5.9575751623900448E-2</v>
      </c>
      <c r="F63" s="422">
        <v>0.11507325450777273</v>
      </c>
      <c r="G63" s="276"/>
      <c r="I63" s="327"/>
      <c r="J63" s="327"/>
      <c r="K63" s="333"/>
      <c r="L63" s="334"/>
      <c r="M63" s="334"/>
      <c r="N63" s="334"/>
      <c r="O63" s="276"/>
    </row>
    <row r="64" spans="1:15" s="299" customFormat="1">
      <c r="A64" s="290">
        <v>16</v>
      </c>
      <c r="B64" s="294" t="s">
        <v>164</v>
      </c>
      <c r="C64" s="295">
        <v>61276</v>
      </c>
      <c r="D64" s="423">
        <v>0.15917093166932261</v>
      </c>
      <c r="E64" s="423">
        <v>5.5252234465364411E-2</v>
      </c>
      <c r="F64" s="423">
        <v>0.10892852698681324</v>
      </c>
      <c r="G64" s="298"/>
      <c r="I64" s="327"/>
      <c r="J64" s="327"/>
      <c r="K64" s="333"/>
      <c r="L64" s="334"/>
      <c r="M64" s="334"/>
      <c r="N64" s="334"/>
      <c r="O64" s="298"/>
    </row>
    <row r="65" spans="1:15" s="299" customFormat="1">
      <c r="A65" s="290">
        <v>26</v>
      </c>
      <c r="B65" s="294" t="s">
        <v>160</v>
      </c>
      <c r="C65" s="295">
        <v>15919</v>
      </c>
      <c r="D65" s="423">
        <v>0.293148236082791</v>
      </c>
      <c r="E65" s="423">
        <v>0.15648260342738446</v>
      </c>
      <c r="F65" s="423">
        <v>0.22591998637582844</v>
      </c>
      <c r="G65" s="298"/>
      <c r="I65" s="327"/>
      <c r="J65" s="327"/>
      <c r="K65" s="333"/>
      <c r="L65" s="334"/>
      <c r="M65" s="334"/>
      <c r="N65" s="334"/>
      <c r="O65" s="298"/>
    </row>
    <row r="66" spans="1:15">
      <c r="A66" s="290">
        <v>51</v>
      </c>
      <c r="B66" s="291" t="s">
        <v>104</v>
      </c>
      <c r="C66" s="292">
        <v>2192</v>
      </c>
      <c r="D66" s="422">
        <v>0.30660792951541849</v>
      </c>
      <c r="E66" s="422">
        <v>0.18859028760018859</v>
      </c>
      <c r="F66" s="422">
        <v>0.24960145752675927</v>
      </c>
      <c r="G66" s="276"/>
      <c r="I66" s="327"/>
      <c r="J66" s="327"/>
      <c r="K66" s="333"/>
      <c r="L66" s="334"/>
      <c r="M66" s="334"/>
      <c r="N66" s="334"/>
      <c r="O66" s="276"/>
    </row>
    <row r="67" spans="1:15">
      <c r="A67" s="290">
        <v>52</v>
      </c>
      <c r="B67" s="291" t="s">
        <v>105</v>
      </c>
      <c r="C67" s="292">
        <v>2285</v>
      </c>
      <c r="D67" s="422">
        <v>0.32881919695889761</v>
      </c>
      <c r="E67" s="422">
        <v>0.23138161273754493</v>
      </c>
      <c r="F67" s="422">
        <v>0.28199432309021349</v>
      </c>
      <c r="G67" s="276"/>
      <c r="I67" s="327"/>
      <c r="J67" s="327"/>
      <c r="K67" s="333"/>
      <c r="L67" s="334"/>
      <c r="M67" s="334"/>
      <c r="N67" s="334"/>
      <c r="O67" s="276"/>
    </row>
    <row r="68" spans="1:15" ht="18.600000000000001" customHeight="1">
      <c r="A68" s="300"/>
      <c r="B68" s="301" t="s">
        <v>45</v>
      </c>
      <c r="C68" s="302">
        <v>2289143</v>
      </c>
      <c r="D68" s="423">
        <v>0.29399999999999998</v>
      </c>
      <c r="E68" s="423">
        <v>0.16800000000000001</v>
      </c>
      <c r="F68" s="423">
        <v>0.23300000000000001</v>
      </c>
      <c r="I68" s="360"/>
      <c r="J68" s="327"/>
      <c r="K68" s="333"/>
      <c r="L68" s="334"/>
      <c r="M68" s="334"/>
      <c r="N68" s="334"/>
      <c r="O68" s="276"/>
    </row>
    <row r="69" spans="1:15">
      <c r="B69" s="304"/>
      <c r="C69" s="305"/>
      <c r="I69" s="360"/>
      <c r="J69" s="360"/>
      <c r="K69" s="360"/>
      <c r="L69" s="360"/>
      <c r="M69" s="360"/>
      <c r="N69" s="360"/>
    </row>
    <row r="73" spans="1:15">
      <c r="E73" s="383"/>
      <c r="F73" s="383"/>
      <c r="G73" s="276"/>
      <c r="H73" s="276"/>
      <c r="I73" s="276"/>
      <c r="J73" s="276"/>
      <c r="K73" s="276"/>
    </row>
    <row r="74" spans="1:15">
      <c r="E74" s="383"/>
      <c r="F74" s="383"/>
      <c r="G74" s="276"/>
      <c r="H74" s="276"/>
      <c r="I74" s="276"/>
      <c r="J74" s="276"/>
      <c r="K74" s="276"/>
    </row>
    <row r="75" spans="1:15">
      <c r="C75" s="333"/>
      <c r="D75" s="339"/>
      <c r="E75" s="334"/>
      <c r="F75" s="329"/>
      <c r="G75" s="334"/>
      <c r="H75" s="329"/>
      <c r="I75" s="334"/>
      <c r="J75" s="276"/>
      <c r="K75" s="276"/>
    </row>
    <row r="76" spans="1:15">
      <c r="E76" s="383"/>
      <c r="F76" s="383"/>
      <c r="G76" s="276"/>
      <c r="H76" s="276"/>
      <c r="I76" s="276"/>
      <c r="J76" s="276"/>
      <c r="K76" s="276"/>
    </row>
    <row r="77" spans="1:15">
      <c r="E77" s="383"/>
      <c r="F77" s="383"/>
      <c r="G77" s="276"/>
      <c r="H77" s="276"/>
      <c r="I77" s="276"/>
      <c r="J77" s="276"/>
      <c r="K77" s="276"/>
    </row>
    <row r="79" spans="1:15">
      <c r="E79" s="383"/>
      <c r="F79" s="383"/>
      <c r="G79" s="276"/>
      <c r="H79" s="276"/>
      <c r="I79" s="276"/>
      <c r="J79" s="276"/>
    </row>
    <row r="80" spans="1:15">
      <c r="C80" s="344"/>
      <c r="D80" s="320"/>
      <c r="E80" s="321"/>
      <c r="F80" s="345"/>
      <c r="G80" s="321"/>
      <c r="H80" s="346"/>
      <c r="I80" s="321"/>
      <c r="J80" s="276"/>
    </row>
    <row r="81" spans="3:10">
      <c r="C81" s="333"/>
      <c r="D81" s="328"/>
      <c r="E81" s="330"/>
      <c r="F81" s="329"/>
      <c r="G81" s="330"/>
      <c r="H81" s="329"/>
      <c r="I81" s="330"/>
      <c r="J81" s="276"/>
    </row>
    <row r="82" spans="3:10">
      <c r="C82" s="333"/>
      <c r="D82" s="339"/>
      <c r="E82" s="334"/>
      <c r="F82" s="329"/>
      <c r="G82" s="334"/>
      <c r="H82" s="329"/>
      <c r="I82" s="334"/>
      <c r="J82" s="276"/>
    </row>
    <row r="83" spans="3:10">
      <c r="E83" s="383"/>
      <c r="F83" s="383"/>
      <c r="G83" s="276"/>
      <c r="H83" s="276"/>
      <c r="I83" s="276"/>
      <c r="J83" s="276"/>
    </row>
    <row r="84" spans="3:10">
      <c r="E84" s="383"/>
      <c r="F84" s="383"/>
      <c r="G84" s="276"/>
      <c r="H84" s="276"/>
      <c r="I84" s="276"/>
      <c r="J84" s="276"/>
    </row>
    <row r="85" spans="3:10">
      <c r="E85" s="383"/>
      <c r="F85" s="383"/>
      <c r="G85" s="276"/>
      <c r="H85" s="276"/>
      <c r="I85" s="276"/>
      <c r="J85" s="276"/>
    </row>
    <row r="86" spans="3:10">
      <c r="E86" s="383"/>
      <c r="F86" s="383"/>
      <c r="G86" s="276"/>
      <c r="H86" s="276"/>
      <c r="I86" s="276"/>
      <c r="J86" s="276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SORIA ARRIBAS, ROSA MARIA</cp:lastModifiedBy>
  <cp:lastPrinted>2020-12-17T13:05:46Z</cp:lastPrinted>
  <dcterms:created xsi:type="dcterms:W3CDTF">2016-11-17T11:36:14Z</dcterms:created>
  <dcterms:modified xsi:type="dcterms:W3CDTF">2020-12-23T11:58:52Z</dcterms:modified>
</cp:coreProperties>
</file>