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SEGURIDAD SOCIAL\1 Pensiones 2020\"/>
    </mc:Choice>
  </mc:AlternateContent>
  <xr:revisionPtr revIDLastSave="0" documentId="8_{99AE5EFC-F4B3-4D3F-A72B-E4B5C4C8F2BF}" xr6:coauthVersionLast="41" xr6:coauthVersionMax="41" xr10:uidLastSave="{00000000-0000-0000-0000-000000000000}"/>
  <bookViews>
    <workbookView xWindow="3030" yWindow="3030" windowWidth="15375" windowHeight="7875" tabRatio="779" activeTab="1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14" r:id="rId10"/>
    <sheet name="Número pensiones (O-FM)" sheetId="15" r:id="rId11"/>
    <sheet name="Evolución y pensión media" sheetId="16" r:id="rId12"/>
    <sheet name="Minimos prov" sheetId="2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1P68" localSheetId="3">'[1]%'!$B$2:$Z$17</definedName>
    <definedName name="_1P68">'[1]%'!$B$2:$Z$17</definedName>
    <definedName name="_2P68" localSheetId="3">#REF!</definedName>
    <definedName name="_2P68" localSheetId="7">#REF!</definedName>
    <definedName name="_2P68">#REF!</definedName>
    <definedName name="a" localSheetId="3">#REF!</definedName>
    <definedName name="a">#REF!</definedName>
    <definedName name="aaa" localSheetId="1">#REF!</definedName>
    <definedName name="aaa">#REF!</definedName>
    <definedName name="AAAAAAAAAAAAAAAAAAAAAAA" localSheetId="1">#REF!</definedName>
    <definedName name="AAAAAAAAAAAAAAAAAAAAAAA">#REF!</definedName>
    <definedName name="ACA">#REF!</definedName>
    <definedName name="ACP">#REF!</definedName>
    <definedName name="alt" localSheetId="3">#REF!</definedName>
    <definedName name="alt">#REF!</definedName>
    <definedName name="_xlnm.Print_Area" localSheetId="3">'Clase, género y edad'!$A$1:$Q$79</definedName>
    <definedName name="_xlnm.Print_Area" localSheetId="2">'Distrib - regím. Altas nuevas'!$A$1:$T$42</definedName>
    <definedName name="_xlnm.Print_Area" localSheetId="11">'Evolución y pensión media'!$A$3:$H$89</definedName>
    <definedName name="_xlnm.Print_Area" localSheetId="5">'Importe €'!$A$1:$H$80</definedName>
    <definedName name="_xlnm.Print_Area" localSheetId="1">Indice!$B$1:$I$20</definedName>
    <definedName name="_xlnm.Print_Area" localSheetId="12">'Minimos prov'!$B$2:$F$68</definedName>
    <definedName name="_xlnm.Print_Area" localSheetId="4">'Nº pens. por clases'!$A$1:$H$80</definedName>
    <definedName name="_xlnm.Print_Area" localSheetId="9">'Número pensiones (IP-J-V)'!$A$2:$H$90</definedName>
    <definedName name="_xlnm.Print_Area" localSheetId="10">'Número pensiones (O-FM)'!$A$2:$H$90</definedName>
    <definedName name="_xlnm.Print_Area" localSheetId="6">'P. Media €'!$A$1:$H$80</definedName>
    <definedName name="_xlnm.Print_Area" localSheetId="8">'Pensión media (nuevas altas)'!$C$1:$G$38</definedName>
    <definedName name="_xlnm.Print_Area" localSheetId="7">'Pensiones - mínimos'!$B$1:$H$33</definedName>
    <definedName name="_xlnm.Print_Area" localSheetId="0">Portada!$A$1:$E$62</definedName>
    <definedName name="_xlnm.Print_Area">#REF!</definedName>
    <definedName name="AT">#REF!</definedName>
    <definedName name="_xlnm.Auto_Open" localSheetId="1">#REF!</definedName>
    <definedName name="_xlnm.Auto_Open">#REF!</definedName>
    <definedName name="Auto_Open" localSheetId="1">#REF!</definedName>
    <definedName name="Auto_Open">#REF!</definedName>
    <definedName name="bbb">#REF!</definedName>
    <definedName name="CARBON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">#REF!</definedName>
    <definedName name="CCCCCCCCCCCCC">#REF!</definedName>
    <definedName name="cm" localSheetId="3">#REF!</definedName>
    <definedName name="cm" localSheetId="7">#REF!</definedName>
    <definedName name="cm">#REF!</definedName>
    <definedName name="COMPROBACIÓN">#REF!</definedName>
    <definedName name="Contribuciones_CCAA">[4]Gráficos!$B$75:$K$93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>#REF!</definedName>
    <definedName name="de">#REF!</definedName>
    <definedName name="deee">#REF!</definedName>
    <definedName name="DISTRIBUCIÓN_IMPORTES">#REF!</definedName>
    <definedName name="DISTRIBUCIÓN_PORCENTUAL_IMPORTES">#REF!</definedName>
    <definedName name="dv">#REF!</definedName>
    <definedName name="ed">#REF!</definedName>
    <definedName name="edades">#REF!</definedName>
    <definedName name="EF_FAMI">#REF!</definedName>
    <definedName name="EIP">#REF!</definedName>
    <definedName name="EJUBI">#REF!</definedName>
    <definedName name="EORFANDAD">#REF!</definedName>
    <definedName name="EP">#REF!</definedName>
    <definedName name="ETSIS">#REF!</definedName>
    <definedName name="EVIUDEDAD">#REF!</definedName>
    <definedName name="evo">#REF!</definedName>
    <definedName name="FFAMILI_TOTAL">#REF!</definedName>
    <definedName name="fff">#REF!</definedName>
    <definedName name="FREEFORM97" localSheetId="1">#REF!</definedName>
    <definedName name="FREEFORM97">#REF!</definedName>
    <definedName name="HOGAR">#REF!</definedName>
    <definedName name="impor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3">#REF!</definedName>
    <definedName name="INCP_JUBILA" localSheetId="7">#REF!</definedName>
    <definedName name="INCP_JUBILA">#REF!</definedName>
    <definedName name="ip" localSheetId="3">#REF!</definedName>
    <definedName name="ip">#REF!</definedName>
    <definedName name="IP__CCAA">[6]Total!$A$1:$AA$80</definedName>
    <definedName name="Macro1" localSheetId="1">#REF!</definedName>
    <definedName name="Macro1">#REF!</definedName>
    <definedName name="Macro10" localSheetId="1">#REF!</definedName>
    <definedName name="Macro10">#REF!</definedName>
    <definedName name="Macro2" localSheetId="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7">#REF!</definedName>
    <definedName name="REM">#REF!</definedName>
    <definedName name="RETA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7">#REF!</definedName>
    <definedName name="SOVI">#REF!</definedName>
    <definedName name="ss">#REF!</definedName>
    <definedName name="_xlnm.Print_Titles" localSheetId="3">'Clase, género y edad'!$1:$3</definedName>
    <definedName name="_xlnm.Print_Titles">#N/A</definedName>
    <definedName name="TOTAL" localSheetId="7">#REF!</definedName>
    <definedName name="TOTAL">#REF!</definedName>
    <definedName name="Tramos_2009">[8]Rango!$Q$2:$S$32</definedName>
    <definedName name="Tramos_2015">[8]Rango!$AO$2:$AP$32</definedName>
    <definedName name="TRAMOS_CUANTÍA" localSheetId="3">#REF!</definedName>
    <definedName name="TRAMOS_CUANTÍA" localSheetId="7">#REF!</definedName>
    <definedName name="TRAMOS_CUANTÍA">#REF!</definedName>
    <definedName name="VIUDE_ORFAN" localSheetId="3">#REF!</definedName>
    <definedName name="VIUDE_ORFA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25" l="1"/>
  <c r="F19" i="25"/>
  <c r="E19" i="25"/>
  <c r="D19" i="25"/>
  <c r="C13" i="27" l="1"/>
  <c r="C15" i="27" l="1"/>
  <c r="D14" i="27" l="1"/>
  <c r="D12" i="27"/>
  <c r="D11" i="27"/>
  <c r="D10" i="27"/>
  <c r="D9" i="27"/>
  <c r="D8" i="27"/>
  <c r="D7" i="27"/>
  <c r="D13" i="27" l="1"/>
  <c r="C42" i="27"/>
  <c r="C43" i="27"/>
  <c r="C44" i="27"/>
  <c r="C46" i="27"/>
  <c r="C47" i="27"/>
  <c r="C48" i="27"/>
  <c r="C49" i="27"/>
  <c r="C45" i="27" l="1"/>
  <c r="C50" i="27" s="1"/>
  <c r="E46" i="27" l="1"/>
  <c r="C51" i="27"/>
  <c r="D46" i="27"/>
  <c r="G34" i="25"/>
  <c r="F34" i="25"/>
  <c r="E34" i="25"/>
  <c r="D34" i="25"/>
  <c r="G33" i="25"/>
  <c r="F33" i="25"/>
  <c r="E33" i="25"/>
  <c r="D33" i="25"/>
  <c r="G32" i="25"/>
  <c r="F32" i="25"/>
  <c r="E32" i="25"/>
  <c r="D32" i="25"/>
  <c r="G31" i="25"/>
  <c r="F31" i="25"/>
  <c r="E31" i="25"/>
  <c r="D31" i="25"/>
  <c r="G30" i="25"/>
  <c r="F30" i="25"/>
  <c r="E30" i="25"/>
  <c r="D30" i="25"/>
  <c r="G29" i="25"/>
  <c r="F29" i="25"/>
  <c r="E29" i="25"/>
  <c r="D29" i="25"/>
  <c r="G28" i="25"/>
  <c r="F28" i="25"/>
  <c r="E28" i="25"/>
  <c r="D28" i="25"/>
  <c r="G27" i="25"/>
  <c r="F27" i="25"/>
  <c r="E27" i="25"/>
  <c r="D27" i="25"/>
  <c r="G26" i="25"/>
  <c r="F26" i="25"/>
  <c r="E26" i="25"/>
  <c r="D26" i="25"/>
  <c r="G25" i="25"/>
  <c r="F25" i="25"/>
  <c r="E25" i="25"/>
  <c r="D25" i="25"/>
  <c r="G24" i="25"/>
  <c r="F24" i="25"/>
  <c r="E24" i="25"/>
  <c r="D24" i="25"/>
  <c r="G23" i="25"/>
  <c r="F23" i="25"/>
  <c r="E23" i="25"/>
  <c r="D23" i="25"/>
  <c r="G22" i="25"/>
  <c r="F22" i="25"/>
  <c r="E22" i="25"/>
  <c r="D22" i="25"/>
  <c r="B5" i="16" l="1"/>
  <c r="B5" i="15"/>
</calcChain>
</file>

<file path=xl/sharedStrings.xml><?xml version="1.0" encoding="utf-8"?>
<sst xmlns="http://schemas.openxmlformats.org/spreadsheetml/2006/main" count="799" uniqueCount="204">
  <si>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</si>
  <si>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</si>
  <si>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</si>
  <si>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</si>
  <si>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</si>
  <si>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</si>
  <si>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</si>
  <si>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</si>
  <si>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</si>
  <si>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</si>
  <si>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</si>
  <si>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</si>
  <si>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</si>
  <si>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</si>
  <si>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</si>
  <si>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</si>
  <si>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</si>
  <si>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</si>
  <si>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</si>
  <si>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</si>
  <si>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</si>
  <si>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</si>
  <si>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</si>
  <si>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</si>
  <si>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</si>
  <si>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</si>
  <si>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</si>
  <si>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</si>
  <si>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</si>
  <si>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</si>
  <si>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</si>
  <si>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</si>
  <si>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</si>
  <si>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</si>
  <si>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</si>
  <si>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</si>
  <si>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</si>
  <si>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</si>
  <si>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</si>
  <si>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</si>
  <si>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</si>
  <si>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</si>
  <si>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</si>
  <si>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</si>
  <si>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</si>
  <si>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</si>
  <si>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</si>
  <si>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</si>
  <si>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</si>
  <si>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</si>
  <si>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</si>
  <si>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</si>
  <si>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</si>
  <si>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</si>
  <si>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</si>
  <si>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</si>
  <si>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</si>
  <si>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</si>
  <si>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</si>
  <si>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</si>
  <si>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</si>
  <si>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</si>
  <si>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</si>
  <si>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</si>
  <si>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</si>
  <si>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</si>
  <si>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</si>
  <si>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</si>
  <si>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</si>
  <si>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</si>
  <si>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</si>
  <si>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</si>
  <si>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</si>
  <si>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</si>
  <si>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</si>
  <si>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</si>
  <si>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</si>
  <si>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</si>
  <si>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</si>
  <si>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</si>
  <si>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</si>
  <si>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</si>
  <si>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</si>
  <si>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</si>
  <si>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</si>
  <si>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</si>
  <si>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</si>
  <si>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</si>
  <si>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</si>
  <si>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</si>
  <si>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Alicante</t>
  </si>
  <si>
    <t>Castellón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</si>
  <si>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</si>
  <si>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</si>
  <si>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</si>
  <si>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</si>
  <si>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</si>
  <si>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</si>
  <si>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</si>
  <si>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</si>
  <si>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</si>
  <si>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</si>
  <si>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</si>
  <si>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</si>
  <si>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</si>
  <si>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</si>
  <si>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 xml:space="preserve"> </t>
  </si>
  <si>
    <t>ORFANDAD</t>
  </si>
  <si>
    <t>FAVOR DE FAMILIARES</t>
  </si>
  <si>
    <t>EVOLUCIÓN DEL NÚMERO DE PENSIONES Y DE LA PENSIÓN MEDIA</t>
  </si>
  <si>
    <t>NÚMERO DE PENSIONES</t>
  </si>
  <si>
    <t>% SOBRE  TOTAL NACIONAL</t>
  </si>
  <si>
    <t>% DE AUMENTO SOBRE EL MISMO MES DEL AÑO ANTERIOR</t>
  </si>
  <si>
    <t>PENSIÓN MEDIA EN EUROS</t>
  </si>
  <si>
    <t>% SOBRE PENSIÓN MEDIA NACIONAL</t>
  </si>
  <si>
    <t>NÚMERO DE PENSIONES POR CLASE DE PENSIÓN</t>
  </si>
  <si>
    <t>Pensiones en vigor a día 1 de cada mes</t>
  </si>
  <si>
    <t>PERIODO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</si>
  <si>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</si>
  <si>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</si>
  <si>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</si>
  <si>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</si>
  <si>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</si>
  <si>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</si>
  <si>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</si>
  <si>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</si>
  <si>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</si>
  <si>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</si>
  <si>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</si>
  <si>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</si>
  <si>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</si>
  <si>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</si>
  <si>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</si>
  <si>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</si>
  <si>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Datos anuales a diciembre de cada año.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</si>
  <si>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</si>
  <si>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</si>
  <si>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</si>
  <si>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</si>
  <si>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</si>
  <si>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</si>
  <si>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</si>
  <si>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</si>
  <si>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</si>
  <si>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</si>
  <si>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</si>
  <si>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</si>
  <si>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</si>
  <si>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</si>
  <si>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</si>
  <si>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</si>
  <si>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</si>
  <si>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</si>
  <si>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</si>
  <si>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</si>
  <si>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</si>
  <si>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</si>
  <si>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</si>
  <si>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</si>
  <si>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</si>
  <si>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</si>
  <si>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</si>
  <si>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</si>
  <si>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</si>
  <si>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</si>
  <si>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(1) 2008-2019 Pensión media de las altas acumuladas de cada año</t>
  </si>
  <si>
    <t>TOTAL NACIONAL (1)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</si>
  <si>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</si>
  <si>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</si>
  <si>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</si>
  <si>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</si>
  <si>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</si>
  <si>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</si>
  <si>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</si>
  <si>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</si>
  <si>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</si>
  <si>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</si>
  <si>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</si>
  <si>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</si>
  <si>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</si>
  <si>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</si>
  <si>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Índice</t>
  </si>
  <si>
    <t>Pensiones en vigor por clase, género y grupos de edad. Total sistema</t>
  </si>
  <si>
    <t>Pensiones en vigor por clase, género y grupos de edad. Total sistema.</t>
  </si>
  <si>
    <t>Portada</t>
  </si>
  <si>
    <t>ISLAS BALEARES</t>
  </si>
  <si>
    <t>Gerona</t>
  </si>
  <si>
    <t>Coruña</t>
  </si>
  <si>
    <t>Orense</t>
  </si>
  <si>
    <t>Álava</t>
  </si>
  <si>
    <t>Guipuzcoa</t>
  </si>
  <si>
    <t>Vizcaya</t>
  </si>
  <si>
    <t>Lérida</t>
  </si>
  <si>
    <t>PENSIONES CONTRIBUTIVAS EN VIGOR A 1 DE DICIEMBRE DE 2020</t>
  </si>
  <si>
    <t>NOVIEMBRE 2020</t>
  </si>
  <si>
    <t>Datos a 1 de diciembre de 2020</t>
  </si>
  <si>
    <t xml:space="preserve">  1 de diciembre de 2020</t>
  </si>
  <si>
    <t>Noviembre 2020</t>
  </si>
  <si>
    <t>Noviembre 2020 (2)</t>
  </si>
  <si>
    <t>(2) Incremento sobre Noviembre de 2019</t>
  </si>
  <si>
    <t>1 de  diciembre de 2020</t>
  </si>
  <si>
    <t>1 diciembre 2020</t>
  </si>
  <si>
    <t>años</t>
  </si>
  <si>
    <t>Incluyen 57 pensiones de las que no consta el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</si>
</sst>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_-* #,##0\ _P_t_s_-;\-* #,##0\ _P_t_s_-;_-* &quot;-&quot;\ _P_t_s_-;_-@_-"/>
    <numFmt numFmtId="166" formatCode="0.0%"/>
    <numFmt numFmtId="167" formatCode="#,##0.0"/>
    <numFmt numFmtId="168" formatCode="_-* #,##0.00\ [$€]_-;\-* #,##0.00\ [$€]_-;_-* &quot;-&quot;??\ [$€]_-;_-@_-"/>
    <numFmt numFmtId="169" formatCode="0.00\ %"/>
    <numFmt numFmtId="170" formatCode="0.0\ %"/>
  </numFmts>
  <fonts count="125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sz val="14"/>
      <color rgb="FF943634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b/>
      <sz val="14"/>
      <color indexed="17"/>
      <name val="Calibri"/>
      <family val="2"/>
      <scheme val="minor"/>
    </font>
    <font>
      <sz val="24"/>
      <color rgb="FFEB641B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sz val="36"/>
      <color theme="0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1"/>
      <color theme="3" tint="-0.499984740745262"/>
      <name val="Cambria"/>
      <family val="1"/>
      <scheme val="maj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</font>
    <font>
      <sz val="11"/>
      <color rgb="FFFF0000"/>
      <name val="Cambria"/>
      <family val="1"/>
      <scheme val="major"/>
    </font>
  </fonts>
  <fills count="3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 tint="-0.14996795556505021"/>
        <bgColor indexed="9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</fills>
  <borders count="64">
    <border>
      <left/>
      <right/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theme="0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theme="0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theme="0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49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2" applyNumberFormat="0" applyAlignment="0" applyProtection="0"/>
    <xf numFmtId="0" fontId="19" fillId="24" borderId="22" applyNumberFormat="0" applyAlignment="0" applyProtection="0"/>
    <xf numFmtId="0" fontId="20" fillId="25" borderId="23" applyNumberFormat="0" applyAlignment="0" applyProtection="0"/>
    <xf numFmtId="0" fontId="21" fillId="0" borderId="24" applyNumberFormat="0" applyFill="0" applyAlignment="0" applyProtection="0"/>
    <xf numFmtId="0" fontId="22" fillId="25" borderId="2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25" applyNumberFormat="0" applyFill="0" applyAlignment="0" applyProtection="0"/>
    <xf numFmtId="0" fontId="28" fillId="0" borderId="26" applyNumberFormat="0" applyFill="0" applyAlignment="0" applyProtection="0"/>
    <xf numFmtId="0" fontId="29" fillId="0" borderId="2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2" applyNumberFormat="0" applyAlignment="0" applyProtection="0"/>
    <xf numFmtId="0" fontId="32" fillId="0" borderId="24" applyNumberFormat="0" applyFill="0" applyAlignment="0" applyProtection="0"/>
    <xf numFmtId="41" fontId="3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34" fillId="24" borderId="29" applyNumberFormat="0" applyAlignment="0" applyProtection="0"/>
    <xf numFmtId="0" fontId="35" fillId="24" borderId="2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5" applyNumberFormat="0" applyFill="0" applyAlignment="0" applyProtection="0"/>
    <xf numFmtId="0" fontId="40" fillId="0" borderId="26" applyNumberFormat="0" applyFill="0" applyAlignment="0" applyProtection="0"/>
    <xf numFmtId="0" fontId="23" fillId="0" borderId="2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68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9" fillId="0" borderId="0"/>
    <xf numFmtId="0" fontId="120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22" fillId="0" borderId="0"/>
    <xf numFmtId="0" fontId="8" fillId="0" borderId="0"/>
    <xf numFmtId="9" fontId="122" fillId="0" borderId="0" applyFont="0" applyFill="0" applyBorder="0" applyAlignment="0" applyProtection="0"/>
    <xf numFmtId="0" fontId="123" fillId="0" borderId="0"/>
  </cellStyleXfs>
  <cellXfs count="490">
    <xf numFmtId="0" fontId="0" fillId="0" borderId="0" xfId="0"/>
    <xf numFmtId="0" fontId="10" fillId="0" borderId="0" xfId="18" applyNumberFormat="1" applyFont="1" applyAlignment="1"/>
    <xf numFmtId="0" fontId="11" fillId="0" borderId="0" xfId="18" applyNumberFormat="1" applyFont="1" applyAlignment="1"/>
    <xf numFmtId="0" fontId="10" fillId="0" borderId="0" xfId="18" applyNumberFormat="1" applyFont="1" applyFill="1" applyAlignme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45" fillId="0" borderId="0" xfId="0" applyFont="1" applyBorder="1"/>
    <xf numFmtId="0" fontId="10" fillId="0" borderId="0" xfId="18" applyNumberFormat="1" applyFont="1" applyAlignment="1">
      <alignment horizontal="right" indent="2"/>
    </xf>
    <xf numFmtId="0" fontId="48" fillId="0" borderId="0" xfId="120" applyFont="1"/>
    <xf numFmtId="0" fontId="49" fillId="0" borderId="0" xfId="18" applyNumberFormat="1" applyFont="1" applyAlignment="1">
      <alignment horizontal="right" indent="2"/>
    </xf>
    <xf numFmtId="0" fontId="50" fillId="0" borderId="0" xfId="18" applyNumberFormat="1" applyFont="1" applyAlignment="1">
      <alignment horizontal="right" indent="2"/>
    </xf>
    <xf numFmtId="0" fontId="11" fillId="0" borderId="0" xfId="18" applyNumberFormat="1" applyFont="1" applyFill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 applyAlignment="1">
      <alignment horizontal="center" vertical="center" wrapText="1"/>
    </xf>
    <xf numFmtId="17" fontId="0" fillId="0" borderId="0" xfId="0" applyNumberFormat="1" applyFont="1" applyAlignment="1">
      <alignment horizontal="center"/>
    </xf>
    <xf numFmtId="164" fontId="0" fillId="0" borderId="0" xfId="0" applyNumberFormat="1" applyFont="1"/>
    <xf numFmtId="0" fontId="0" fillId="4" borderId="0" xfId="0" applyFont="1" applyFill="1"/>
    <xf numFmtId="3" fontId="53" fillId="0" borderId="0" xfId="0" applyNumberFormat="1" applyFont="1" applyAlignment="1">
      <alignment horizontal="right"/>
    </xf>
    <xf numFmtId="4" fontId="53" fillId="0" borderId="0" xfId="0" applyNumberFormat="1" applyFont="1" applyAlignment="1">
      <alignment horizontal="right"/>
    </xf>
    <xf numFmtId="0" fontId="54" fillId="0" borderId="0" xfId="118" applyFont="1"/>
    <xf numFmtId="0" fontId="55" fillId="0" borderId="0" xfId="118" applyFont="1"/>
    <xf numFmtId="0" fontId="57" fillId="0" borderId="0" xfId="118" applyFont="1"/>
    <xf numFmtId="0" fontId="53" fillId="0" borderId="0" xfId="118" applyFont="1"/>
    <xf numFmtId="0" fontId="58" fillId="0" borderId="0" xfId="118" applyFont="1"/>
    <xf numFmtId="0" fontId="48" fillId="0" borderId="0" xfId="120" applyFont="1" applyAlignment="1">
      <alignment horizontal="left" indent="1"/>
    </xf>
    <xf numFmtId="0" fontId="59" fillId="0" borderId="0" xfId="120" applyFont="1"/>
    <xf numFmtId="0" fontId="60" fillId="0" borderId="0" xfId="120" applyFont="1"/>
    <xf numFmtId="0" fontId="61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 vertical="center"/>
    </xf>
    <xf numFmtId="0" fontId="10" fillId="0" borderId="0" xfId="7" applyNumberFormat="1" applyFont="1" applyBorder="1" applyAlignment="1">
      <alignment horizontal="centerContinuous" vertical="center"/>
    </xf>
    <xf numFmtId="0" fontId="62" fillId="27" borderId="0" xfId="7" applyNumberFormat="1" applyFont="1" applyFill="1" applyAlignment="1">
      <alignment horizontal="centerContinuous"/>
    </xf>
    <xf numFmtId="0" fontId="53" fillId="0" borderId="0" xfId="7" applyNumberFormat="1" applyFont="1" applyAlignment="1"/>
    <xf numFmtId="0" fontId="53" fillId="0" borderId="0" xfId="7" applyFont="1"/>
    <xf numFmtId="0" fontId="53" fillId="0" borderId="0" xfId="7" applyNumberFormat="1" applyFont="1" applyAlignment="1">
      <alignment horizontal="centerContinuous" vertical="center"/>
    </xf>
    <xf numFmtId="0" fontId="53" fillId="0" borderId="0" xfId="7" applyNumberFormat="1" applyFont="1" applyBorder="1" applyAlignment="1">
      <alignment horizontal="centerContinuous" vertical="center"/>
    </xf>
    <xf numFmtId="0" fontId="58" fillId="27" borderId="0" xfId="7" applyNumberFormat="1" applyFont="1" applyFill="1" applyAlignment="1">
      <alignment horizontal="centerContinuous"/>
    </xf>
    <xf numFmtId="0" fontId="63" fillId="27" borderId="18" xfId="7" applyNumberFormat="1" applyFont="1" applyFill="1" applyBorder="1" applyAlignment="1">
      <alignment horizontal="centerContinuous" vertical="center"/>
    </xf>
    <xf numFmtId="0" fontId="56" fillId="32" borderId="8" xfId="7" applyNumberFormat="1" applyFont="1" applyFill="1" applyBorder="1" applyAlignment="1"/>
    <xf numFmtId="0" fontId="63" fillId="33" borderId="0" xfId="7" applyNumberFormat="1" applyFont="1" applyFill="1" applyAlignment="1"/>
    <xf numFmtId="0" fontId="64" fillId="0" borderId="8" xfId="7" applyNumberFormat="1" applyFont="1" applyBorder="1" applyAlignment="1"/>
    <xf numFmtId="0" fontId="65" fillId="2" borderId="9" xfId="7" applyNumberFormat="1" applyFont="1" applyFill="1" applyBorder="1" applyAlignment="1">
      <alignment horizontal="center"/>
    </xf>
    <xf numFmtId="0" fontId="65" fillId="0" borderId="9" xfId="7" applyNumberFormat="1" applyFont="1" applyBorder="1" applyAlignment="1">
      <alignment horizontal="center"/>
    </xf>
    <xf numFmtId="0" fontId="64" fillId="27" borderId="9" xfId="7" applyNumberFormat="1" applyFont="1" applyFill="1" applyBorder="1" applyAlignment="1">
      <alignment horizontal="right" vertical="center"/>
    </xf>
    <xf numFmtId="0" fontId="65" fillId="2" borderId="7" xfId="7" applyNumberFormat="1" applyFont="1" applyFill="1" applyBorder="1" applyAlignment="1">
      <alignment horizontal="center"/>
    </xf>
    <xf numFmtId="0" fontId="53" fillId="0" borderId="20" xfId="7" applyNumberFormat="1" applyFont="1" applyBorder="1" applyAlignment="1"/>
    <xf numFmtId="0" fontId="53" fillId="0" borderId="0" xfId="7" applyNumberFormat="1" applyFont="1" applyBorder="1" applyAlignment="1"/>
    <xf numFmtId="0" fontId="64" fillId="27" borderId="0" xfId="7" applyNumberFormat="1" applyFont="1" applyFill="1" applyAlignment="1">
      <alignment horizontal="center" vertical="center"/>
    </xf>
    <xf numFmtId="0" fontId="66" fillId="0" borderId="0" xfId="7" applyNumberFormat="1" applyFont="1" applyAlignment="1"/>
    <xf numFmtId="0" fontId="63" fillId="0" borderId="0" xfId="7" applyNumberFormat="1" applyFont="1" applyBorder="1" applyAlignment="1"/>
    <xf numFmtId="3" fontId="53" fillId="0" borderId="0" xfId="7" applyNumberFormat="1" applyFont="1" applyAlignment="1"/>
    <xf numFmtId="4" fontId="53" fillId="0" borderId="0" xfId="7" applyNumberFormat="1" applyFont="1" applyAlignment="1"/>
    <xf numFmtId="3" fontId="67" fillId="28" borderId="0" xfId="7" applyNumberFormat="1" applyFont="1" applyFill="1" applyAlignment="1">
      <alignment vertical="top"/>
    </xf>
    <xf numFmtId="4" fontId="53" fillId="0" borderId="0" xfId="7" applyNumberFormat="1" applyFont="1"/>
    <xf numFmtId="0" fontId="68" fillId="0" borderId="0" xfId="7" applyNumberFormat="1" applyFont="1" applyAlignment="1"/>
    <xf numFmtId="3" fontId="69" fillId="0" borderId="0" xfId="7" applyNumberFormat="1" applyFont="1" applyAlignment="1"/>
    <xf numFmtId="0" fontId="56" fillId="0" borderId="0" xfId="7" applyNumberFormat="1" applyFont="1" applyBorder="1" applyAlignment="1"/>
    <xf numFmtId="4" fontId="69" fillId="0" borderId="0" xfId="7" applyNumberFormat="1" applyFont="1" applyAlignment="1"/>
    <xf numFmtId="3" fontId="70" fillId="28" borderId="0" xfId="7" applyNumberFormat="1" applyFont="1" applyFill="1" applyAlignment="1">
      <alignment vertical="top"/>
    </xf>
    <xf numFmtId="0" fontId="53" fillId="0" borderId="20" xfId="7" applyNumberFormat="1" applyFont="1" applyBorder="1" applyAlignment="1">
      <alignment horizontal="centerContinuous" vertical="center"/>
    </xf>
    <xf numFmtId="0" fontId="53" fillId="0" borderId="20" xfId="7" applyNumberFormat="1" applyFont="1" applyBorder="1"/>
    <xf numFmtId="0" fontId="53" fillId="0" borderId="0" xfId="7" applyNumberFormat="1" applyFont="1"/>
    <xf numFmtId="0" fontId="53" fillId="0" borderId="0" xfId="7" applyNumberFormat="1" applyFont="1" applyAlignment="1">
      <alignment horizontal="center"/>
    </xf>
    <xf numFmtId="0" fontId="53" fillId="27" borderId="0" xfId="7" applyNumberFormat="1" applyFont="1" applyFill="1" applyAlignment="1"/>
    <xf numFmtId="167" fontId="53" fillId="0" borderId="0" xfId="7" applyNumberFormat="1" applyFont="1" applyAlignment="1"/>
    <xf numFmtId="0" fontId="68" fillId="0" borderId="0" xfId="7" applyNumberFormat="1" applyFont="1" applyBorder="1" applyAlignment="1"/>
    <xf numFmtId="3" fontId="69" fillId="0" borderId="0" xfId="7" applyNumberFormat="1" applyFont="1" applyBorder="1" applyAlignment="1"/>
    <xf numFmtId="4" fontId="69" fillId="0" borderId="0" xfId="7" applyNumberFormat="1" applyFont="1" applyBorder="1" applyAlignment="1"/>
    <xf numFmtId="3" fontId="70" fillId="28" borderId="0" xfId="7" applyNumberFormat="1" applyFont="1" applyFill="1" applyBorder="1" applyAlignment="1">
      <alignment vertical="top"/>
    </xf>
    <xf numFmtId="0" fontId="53" fillId="0" borderId="0" xfId="7" applyNumberFormat="1" applyFont="1" applyBorder="1"/>
    <xf numFmtId="0" fontId="63" fillId="0" borderId="20" xfId="7" applyNumberFormat="1" applyFont="1" applyBorder="1" applyAlignment="1"/>
    <xf numFmtId="0" fontId="66" fillId="0" borderId="20" xfId="7" applyNumberFormat="1" applyFont="1" applyBorder="1" applyAlignment="1"/>
    <xf numFmtId="0" fontId="72" fillId="0" borderId="0" xfId="7" applyNumberFormat="1" applyFont="1" applyBorder="1" applyAlignment="1">
      <alignment horizontal="centerContinuous"/>
    </xf>
    <xf numFmtId="0" fontId="72" fillId="0" borderId="0" xfId="7" applyNumberFormat="1" applyFont="1" applyAlignment="1">
      <alignment horizontal="centerContinuous"/>
    </xf>
    <xf numFmtId="49" fontId="61" fillId="0" borderId="0" xfId="7" applyNumberFormat="1" applyFont="1" applyAlignment="1">
      <alignment horizontal="centerContinuous"/>
    </xf>
    <xf numFmtId="0" fontId="64" fillId="27" borderId="18" xfId="7" applyNumberFormat="1" applyFont="1" applyFill="1" applyBorder="1" applyAlignment="1">
      <alignment horizontal="centerContinuous" vertical="center"/>
    </xf>
    <xf numFmtId="3" fontId="53" fillId="0" borderId="0" xfId="7" applyNumberFormat="1" applyFont="1"/>
    <xf numFmtId="3" fontId="53" fillId="0" borderId="0" xfId="7" applyNumberFormat="1" applyFont="1" applyProtection="1">
      <protection locked="0"/>
    </xf>
    <xf numFmtId="4" fontId="63" fillId="0" borderId="13" xfId="7" applyNumberFormat="1" applyFont="1" applyBorder="1" applyAlignment="1"/>
    <xf numFmtId="4" fontId="66" fillId="0" borderId="13" xfId="7" applyNumberFormat="1" applyFont="1" applyBorder="1" applyAlignment="1"/>
    <xf numFmtId="0" fontId="66" fillId="0" borderId="13" xfId="7" applyNumberFormat="1" applyFont="1" applyBorder="1" applyAlignment="1"/>
    <xf numFmtId="0" fontId="69" fillId="0" borderId="13" xfId="7" applyNumberFormat="1" applyFont="1" applyBorder="1" applyAlignment="1"/>
    <xf numFmtId="0" fontId="53" fillId="0" borderId="13" xfId="7" applyNumberFormat="1" applyFont="1" applyBorder="1" applyAlignment="1"/>
    <xf numFmtId="0" fontId="67" fillId="28" borderId="13" xfId="7" applyNumberFormat="1" applyFont="1" applyFill="1" applyBorder="1" applyAlignment="1">
      <alignment vertical="top"/>
    </xf>
    <xf numFmtId="4" fontId="53" fillId="0" borderId="20" xfId="7" applyNumberFormat="1" applyFont="1" applyBorder="1"/>
    <xf numFmtId="9" fontId="53" fillId="0" borderId="0" xfId="7" applyNumberFormat="1" applyFont="1"/>
    <xf numFmtId="0" fontId="54" fillId="0" borderId="0" xfId="17" applyFont="1"/>
    <xf numFmtId="0" fontId="65" fillId="0" borderId="47" xfId="1" applyNumberFormat="1" applyFont="1" applyBorder="1" applyAlignment="1">
      <alignment horizontal="left" vertical="center"/>
    </xf>
    <xf numFmtId="0" fontId="54" fillId="0" borderId="47" xfId="17" applyFont="1" applyBorder="1" applyAlignment="1"/>
    <xf numFmtId="3" fontId="54" fillId="31" borderId="16" xfId="1" applyNumberFormat="1" applyFont="1" applyFill="1" applyBorder="1" applyAlignment="1">
      <alignment horizontal="center" vertical="center"/>
    </xf>
    <xf numFmtId="4" fontId="54" fillId="31" borderId="16" xfId="1" applyNumberFormat="1" applyFont="1" applyFill="1" applyBorder="1" applyAlignment="1">
      <alignment horizontal="center" vertical="center"/>
    </xf>
    <xf numFmtId="0" fontId="54" fillId="31" borderId="17" xfId="1" applyNumberFormat="1" applyFont="1" applyFill="1" applyBorder="1" applyAlignment="1">
      <alignment horizontal="center" vertical="center"/>
    </xf>
    <xf numFmtId="0" fontId="54" fillId="31" borderId="16" xfId="1" applyNumberFormat="1" applyFont="1" applyFill="1" applyBorder="1" applyAlignment="1">
      <alignment horizontal="center" vertical="center"/>
    </xf>
    <xf numFmtId="3" fontId="54" fillId="31" borderId="17" xfId="1" applyNumberFormat="1" applyFont="1" applyFill="1" applyBorder="1" applyAlignment="1">
      <alignment horizontal="center" vertical="center"/>
    </xf>
    <xf numFmtId="4" fontId="54" fillId="31" borderId="17" xfId="1" applyNumberFormat="1" applyFont="1" applyFill="1" applyBorder="1" applyAlignment="1">
      <alignment horizontal="center" vertical="center"/>
    </xf>
    <xf numFmtId="0" fontId="74" fillId="0" borderId="20" xfId="1" applyNumberFormat="1" applyFont="1" applyBorder="1" applyAlignment="1">
      <alignment horizontal="center"/>
    </xf>
    <xf numFmtId="3" fontId="54" fillId="0" borderId="0" xfId="1" applyNumberFormat="1" applyFont="1"/>
    <xf numFmtId="4" fontId="54" fillId="0" borderId="0" xfId="1" applyNumberFormat="1" applyFont="1"/>
    <xf numFmtId="0" fontId="74" fillId="0" borderId="0" xfId="1" quotePrefix="1" applyNumberFormat="1" applyFont="1" applyAlignment="1">
      <alignment horizontal="center"/>
    </xf>
    <xf numFmtId="0" fontId="74" fillId="0" borderId="0" xfId="1" applyNumberFormat="1" applyFont="1" applyAlignment="1">
      <alignment horizontal="center"/>
    </xf>
    <xf numFmtId="0" fontId="75" fillId="2" borderId="20" xfId="1" applyNumberFormat="1" applyFont="1" applyFill="1" applyBorder="1" applyAlignment="1">
      <alignment horizontal="center" vertical="center"/>
    </xf>
    <xf numFmtId="3" fontId="65" fillId="2" borderId="20" xfId="1" applyNumberFormat="1" applyFont="1" applyFill="1" applyBorder="1" applyAlignment="1">
      <alignment vertical="center"/>
    </xf>
    <xf numFmtId="4" fontId="65" fillId="2" borderId="20" xfId="1" applyNumberFormat="1" applyFont="1" applyFill="1" applyBorder="1" applyAlignment="1">
      <alignment vertical="center"/>
    </xf>
    <xf numFmtId="3" fontId="54" fillId="0" borderId="21" xfId="1" applyNumberFormat="1" applyFont="1" applyBorder="1"/>
    <xf numFmtId="0" fontId="65" fillId="0" borderId="0" xfId="1" applyNumberFormat="1" applyFont="1" applyAlignment="1">
      <alignment horizontal="left" vertical="center"/>
    </xf>
    <xf numFmtId="3" fontId="54" fillId="0" borderId="0" xfId="1" applyNumberFormat="1" applyFont="1" applyAlignment="1">
      <alignment horizontal="center"/>
    </xf>
    <xf numFmtId="4" fontId="54" fillId="0" borderId="0" xfId="1" applyNumberFormat="1" applyFont="1" applyAlignment="1">
      <alignment horizontal="center"/>
    </xf>
    <xf numFmtId="0" fontId="54" fillId="0" borderId="0" xfId="1" applyNumberFormat="1" applyFont="1" applyAlignment="1">
      <alignment horizontal="center"/>
    </xf>
    <xf numFmtId="2" fontId="54" fillId="0" borderId="0" xfId="17" applyNumberFormat="1" applyFont="1"/>
    <xf numFmtId="0" fontId="75" fillId="0" borderId="20" xfId="1" applyNumberFormat="1" applyFont="1" applyBorder="1" applyAlignment="1">
      <alignment horizontal="center" vertical="center"/>
    </xf>
    <xf numFmtId="3" fontId="65" fillId="0" borderId="20" xfId="1" applyNumberFormat="1" applyFont="1" applyBorder="1" applyAlignment="1">
      <alignment vertical="center"/>
    </xf>
    <xf numFmtId="4" fontId="65" fillId="0" borderId="20" xfId="1" applyNumberFormat="1" applyFont="1" applyBorder="1" applyAlignment="1">
      <alignment vertical="center"/>
    </xf>
    <xf numFmtId="0" fontId="76" fillId="0" borderId="0" xfId="17" applyFont="1" applyAlignment="1">
      <alignment horizontal="center"/>
    </xf>
    <xf numFmtId="0" fontId="77" fillId="0" borderId="21" xfId="1" applyNumberFormat="1" applyFont="1" applyBorder="1" applyAlignment="1">
      <alignment horizontal="center"/>
    </xf>
    <xf numFmtId="0" fontId="56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/>
    </xf>
    <xf numFmtId="0" fontId="78" fillId="34" borderId="14" xfId="7" applyNumberFormat="1" applyFont="1" applyFill="1" applyBorder="1" applyAlignment="1">
      <alignment horizontal="centerContinuous" vertical="center" wrapText="1"/>
    </xf>
    <xf numFmtId="0" fontId="78" fillId="34" borderId="30" xfId="7" applyNumberFormat="1" applyFont="1" applyFill="1" applyBorder="1" applyAlignment="1">
      <alignment horizontal="centerContinuous" vertical="center" wrapText="1"/>
    </xf>
    <xf numFmtId="0" fontId="78" fillId="34" borderId="32" xfId="7" applyNumberFormat="1" applyFont="1" applyFill="1" applyBorder="1" applyAlignment="1">
      <alignment horizontal="centerContinuous" vertical="center" wrapText="1"/>
    </xf>
    <xf numFmtId="0" fontId="78" fillId="34" borderId="33" xfId="7" applyNumberFormat="1" applyFont="1" applyFill="1" applyBorder="1" applyAlignment="1">
      <alignment horizontal="centerContinuous" vertical="center" wrapText="1"/>
    </xf>
    <xf numFmtId="0" fontId="78" fillId="34" borderId="34" xfId="7" applyNumberFormat="1" applyFont="1" applyFill="1" applyBorder="1" applyAlignment="1">
      <alignment horizontal="center" vertical="center" wrapText="1"/>
    </xf>
    <xf numFmtId="0" fontId="53" fillId="0" borderId="8" xfId="7" applyNumberFormat="1" applyFont="1" applyBorder="1"/>
    <xf numFmtId="3" fontId="53" fillId="0" borderId="20" xfId="7" applyNumberFormat="1" applyFont="1" applyBorder="1"/>
    <xf numFmtId="0" fontId="42" fillId="0" borderId="0" xfId="7" applyNumberFormat="1" applyFont="1" applyAlignme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3" fontId="42" fillId="0" borderId="0" xfId="7" applyNumberFormat="1" applyFont="1" applyAlignment="1"/>
    <xf numFmtId="0" fontId="42" fillId="36" borderId="0" xfId="7" applyNumberFormat="1" applyFont="1" applyFill="1" applyAlignment="1"/>
    <xf numFmtId="3" fontId="42" fillId="36" borderId="0" xfId="7" applyNumberFormat="1" applyFont="1" applyFill="1" applyAlignment="1"/>
    <xf numFmtId="3" fontId="42" fillId="36" borderId="0" xfId="7" applyNumberFormat="1" applyFont="1" applyFill="1" applyAlignment="1">
      <alignment horizontal="right"/>
    </xf>
    <xf numFmtId="0" fontId="42" fillId="0" borderId="0" xfId="7" applyNumberFormat="1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 applyAlignment="1"/>
    <xf numFmtId="0" fontId="42" fillId="0" borderId="0" xfId="7" applyNumberFormat="1" applyFont="1" applyAlignment="1">
      <alignment horizontal="left" vertical="top"/>
    </xf>
    <xf numFmtId="0" fontId="42" fillId="36" borderId="0" xfId="7" applyNumberFormat="1" applyFont="1" applyFill="1" applyAlignment="1">
      <alignment horizontal="left" vertical="top"/>
    </xf>
    <xf numFmtId="4" fontId="42" fillId="36" borderId="0" xfId="7" applyNumberFormat="1" applyFont="1" applyFill="1" applyAlignment="1">
      <alignment horizontal="right"/>
    </xf>
    <xf numFmtId="0" fontId="11" fillId="0" borderId="0" xfId="7" applyNumberFormat="1" applyFont="1" applyAlignment="1">
      <alignment horizontal="centerContinuous"/>
    </xf>
    <xf numFmtId="0" fontId="78" fillId="34" borderId="6" xfId="7" applyNumberFormat="1" applyFont="1" applyFill="1" applyBorder="1" applyAlignment="1">
      <alignment horizontal="centerContinuous" vertical="center" wrapText="1"/>
    </xf>
    <xf numFmtId="167" fontId="42" fillId="0" borderId="0" xfId="7" applyNumberFormat="1" applyFont="1" applyAlignment="1"/>
    <xf numFmtId="0" fontId="79" fillId="0" borderId="0" xfId="7" applyNumberFormat="1" applyFont="1" applyAlignment="1">
      <alignment horizontal="centerContinuous"/>
    </xf>
    <xf numFmtId="0" fontId="78" fillId="34" borderId="31" xfId="7" applyNumberFormat="1" applyFont="1" applyFill="1" applyBorder="1" applyAlignment="1">
      <alignment horizontal="centerContinuous" vertical="center" wrapText="1"/>
    </xf>
    <xf numFmtId="4" fontId="42" fillId="0" borderId="0" xfId="7" applyNumberFormat="1" applyFont="1"/>
    <xf numFmtId="0" fontId="42" fillId="0" borderId="0" xfId="7" applyNumberFormat="1" applyFont="1"/>
    <xf numFmtId="0" fontId="69" fillId="0" borderId="13" xfId="17" applyNumberFormat="1" applyFont="1" applyBorder="1" applyAlignment="1">
      <alignment horizontal="left" vertical="center" wrapText="1"/>
    </xf>
    <xf numFmtId="0" fontId="80" fillId="0" borderId="13" xfId="17" applyFont="1" applyBorder="1" applyAlignment="1">
      <alignment horizontal="left" wrapText="1"/>
    </xf>
    <xf numFmtId="0" fontId="0" fillId="0" borderId="0" xfId="0" applyFont="1" applyBorder="1"/>
    <xf numFmtId="0" fontId="81" fillId="0" borderId="0" xfId="0" applyFont="1" applyFill="1" applyBorder="1" applyAlignment="1">
      <alignment horizontal="right" vertical="center" wrapText="1"/>
    </xf>
    <xf numFmtId="0" fontId="74" fillId="0" borderId="0" xfId="0" applyFont="1" applyFill="1" applyBorder="1" applyAlignment="1">
      <alignment vertical="center"/>
    </xf>
    <xf numFmtId="0" fontId="77" fillId="0" borderId="0" xfId="0" applyFont="1" applyFill="1" applyBorder="1" applyAlignment="1">
      <alignment vertical="center"/>
    </xf>
    <xf numFmtId="0" fontId="52" fillId="4" borderId="12" xfId="0" applyFont="1" applyFill="1" applyBorder="1" applyAlignment="1">
      <alignment horizontal="left" indent="1"/>
    </xf>
    <xf numFmtId="0" fontId="52" fillId="4" borderId="49" xfId="0" applyFont="1" applyFill="1" applyBorder="1" applyAlignment="1">
      <alignment horizontal="center" vertical="center" wrapText="1"/>
    </xf>
    <xf numFmtId="10" fontId="52" fillId="4" borderId="49" xfId="0" applyNumberFormat="1" applyFont="1" applyFill="1" applyBorder="1" applyAlignment="1">
      <alignment horizontal="center" vertical="center" wrapText="1"/>
    </xf>
    <xf numFmtId="0" fontId="52" fillId="4" borderId="49" xfId="0" applyFont="1" applyFill="1" applyBorder="1" applyAlignment="1">
      <alignment horizontal="center" vertical="center"/>
    </xf>
    <xf numFmtId="166" fontId="65" fillId="0" borderId="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82" fillId="0" borderId="0" xfId="0" applyFont="1"/>
    <xf numFmtId="3" fontId="0" fillId="0" borderId="0" xfId="0" applyNumberFormat="1" applyFont="1"/>
    <xf numFmtId="0" fontId="69" fillId="0" borderId="0" xfId="0" applyFont="1" applyAlignment="1">
      <alignment horizontal="centerContinuous"/>
    </xf>
    <xf numFmtId="0" fontId="57" fillId="0" borderId="0" xfId="0" applyFont="1" applyAlignment="1">
      <alignment horizontal="centerContinuous"/>
    </xf>
    <xf numFmtId="0" fontId="83" fillId="0" borderId="0" xfId="0" applyFont="1"/>
    <xf numFmtId="0" fontId="84" fillId="0" borderId="0" xfId="0" applyFont="1" applyBorder="1" applyAlignment="1">
      <alignment horizontal="left" vertical="center" wrapText="1" indent="1"/>
    </xf>
    <xf numFmtId="10" fontId="45" fillId="0" borderId="0" xfId="0" applyNumberFormat="1" applyFont="1" applyBorder="1"/>
    <xf numFmtId="10" fontId="45" fillId="0" borderId="0" xfId="0" applyNumberFormat="1" applyFont="1"/>
    <xf numFmtId="0" fontId="84" fillId="0" borderId="0" xfId="5" applyFont="1" applyFill="1" applyBorder="1" applyAlignment="1">
      <alignment horizontal="left" vertical="center" wrapText="1" indent="1"/>
    </xf>
    <xf numFmtId="166" fontId="45" fillId="0" borderId="0" xfId="0" applyNumberFormat="1" applyFont="1" applyBorder="1"/>
    <xf numFmtId="0" fontId="85" fillId="0" borderId="19" xfId="0" applyFont="1" applyBorder="1" applyAlignment="1">
      <alignment horizontal="left" vertical="center" wrapText="1" indent="1"/>
    </xf>
    <xf numFmtId="0" fontId="69" fillId="0" borderId="19" xfId="5" applyFont="1" applyFill="1" applyBorder="1" applyAlignment="1">
      <alignment horizontal="left" vertical="center" wrapText="1" indent="1"/>
    </xf>
    <xf numFmtId="0" fontId="85" fillId="3" borderId="48" xfId="0" applyFont="1" applyFill="1" applyBorder="1" applyAlignment="1">
      <alignment horizontal="left" vertical="center" wrapText="1" indent="1"/>
    </xf>
    <xf numFmtId="3" fontId="69" fillId="3" borderId="44" xfId="5" applyNumberFormat="1" applyFont="1" applyFill="1" applyBorder="1" applyAlignment="1">
      <alignment horizontal="right" vertical="center" indent="1"/>
    </xf>
    <xf numFmtId="3" fontId="69" fillId="3" borderId="48" xfId="5" applyNumberFormat="1" applyFont="1" applyFill="1" applyBorder="1" applyAlignment="1">
      <alignment horizontal="right" vertical="center" indent="1"/>
    </xf>
    <xf numFmtId="3" fontId="53" fillId="0" borderId="19" xfId="5" applyNumberFormat="1" applyFont="1" applyFill="1" applyBorder="1" applyAlignment="1">
      <alignment horizontal="right" vertical="center" indent="1"/>
    </xf>
    <xf numFmtId="3" fontId="53" fillId="0" borderId="44" xfId="5" applyNumberFormat="1" applyFont="1" applyFill="1" applyBorder="1" applyAlignment="1">
      <alignment horizontal="right" vertical="center" indent="1"/>
    </xf>
    <xf numFmtId="0" fontId="69" fillId="31" borderId="48" xfId="0" applyFont="1" applyFill="1" applyBorder="1" applyAlignment="1">
      <alignment horizontal="centerContinuous" vertical="center" wrapText="1"/>
    </xf>
    <xf numFmtId="0" fontId="69" fillId="31" borderId="48" xfId="0" applyFont="1" applyFill="1" applyBorder="1" applyAlignment="1">
      <alignment horizontal="center" vertical="center" wrapText="1"/>
    </xf>
    <xf numFmtId="0" fontId="69" fillId="31" borderId="48" xfId="0" applyFont="1" applyFill="1" applyBorder="1" applyAlignment="1">
      <alignment horizontal="center" vertical="center"/>
    </xf>
    <xf numFmtId="10" fontId="0" fillId="0" borderId="0" xfId="0" applyNumberFormat="1" applyFont="1"/>
    <xf numFmtId="0" fontId="56" fillId="0" borderId="0" xfId="0" applyNumberFormat="1" applyFont="1" applyAlignment="1">
      <alignment horizontal="centerContinuous"/>
    </xf>
    <xf numFmtId="0" fontId="78" fillId="33" borderId="37" xfId="0" applyFont="1" applyFill="1" applyBorder="1" applyAlignment="1">
      <alignment horizontal="centerContinuous" vertical="center"/>
    </xf>
    <xf numFmtId="0" fontId="78" fillId="33" borderId="38" xfId="0" applyFont="1" applyFill="1" applyBorder="1" applyAlignment="1">
      <alignment horizontal="centerContinuous" vertical="center"/>
    </xf>
    <xf numFmtId="0" fontId="78" fillId="33" borderId="39" xfId="0" applyFont="1" applyFill="1" applyBorder="1" applyAlignment="1">
      <alignment horizontal="centerContinuous" vertical="center"/>
    </xf>
    <xf numFmtId="0" fontId="78" fillId="33" borderId="41" xfId="0" applyFont="1" applyFill="1" applyBorder="1" applyAlignment="1">
      <alignment horizontal="center" vertical="center" wrapText="1"/>
    </xf>
    <xf numFmtId="0" fontId="78" fillId="33" borderId="42" xfId="0" applyFont="1" applyFill="1" applyBorder="1" applyAlignment="1">
      <alignment horizontal="center" vertical="center" wrapText="1"/>
    </xf>
    <xf numFmtId="0" fontId="78" fillId="33" borderId="4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right" indent="2"/>
    </xf>
    <xf numFmtId="49" fontId="0" fillId="0" borderId="46" xfId="0" applyNumberFormat="1" applyFont="1" applyBorder="1" applyAlignment="1">
      <alignment horizontal="center" wrapText="1"/>
    </xf>
    <xf numFmtId="3" fontId="78" fillId="33" borderId="0" xfId="0" applyNumberFormat="1" applyFont="1" applyFill="1" applyAlignment="1">
      <alignment horizontal="centerContinuous"/>
    </xf>
    <xf numFmtId="0" fontId="0" fillId="33" borderId="0" xfId="0" applyFont="1" applyFill="1" applyAlignment="1">
      <alignment horizontal="centerContinuous"/>
    </xf>
    <xf numFmtId="10" fontId="0" fillId="0" borderId="0" xfId="0" applyNumberFormat="1" applyFont="1" applyAlignment="1">
      <alignment horizontal="right" indent="2"/>
    </xf>
    <xf numFmtId="10" fontId="0" fillId="0" borderId="46" xfId="0" applyNumberFormat="1" applyFont="1" applyBorder="1" applyAlignment="1">
      <alignment horizontal="right" indent="2"/>
    </xf>
    <xf numFmtId="0" fontId="51" fillId="33" borderId="0" xfId="0" applyFont="1" applyFill="1" applyBorder="1" applyAlignment="1">
      <alignment horizontal="centerContinuous" vertical="center"/>
    </xf>
    <xf numFmtId="4" fontId="10" fillId="0" borderId="0" xfId="18" applyNumberFormat="1" applyFont="1" applyAlignment="1"/>
    <xf numFmtId="0" fontId="86" fillId="0" borderId="0" xfId="18" applyNumberFormat="1" applyFont="1" applyAlignment="1">
      <alignment horizontal="centerContinuous" vertical="center"/>
    </xf>
    <xf numFmtId="0" fontId="10" fillId="0" borderId="0" xfId="18" applyNumberFormat="1" applyFont="1" applyAlignment="1">
      <alignment horizontal="centerContinuous" vertical="center"/>
    </xf>
    <xf numFmtId="4" fontId="10" fillId="0" borderId="0" xfId="18" applyNumberFormat="1" applyFont="1" applyAlignment="1">
      <alignment horizontal="centerContinuous" vertical="center"/>
    </xf>
    <xf numFmtId="0" fontId="87" fillId="0" borderId="0" xfId="18" applyNumberFormat="1" applyFont="1" applyAlignment="1">
      <alignment horizontal="centerContinuous" vertical="center"/>
    </xf>
    <xf numFmtId="15" fontId="86" fillId="0" borderId="0" xfId="18" applyNumberFormat="1" applyFont="1" applyAlignment="1" applyProtection="1">
      <alignment horizontal="centerContinuous" vertical="center"/>
      <protection locked="0"/>
    </xf>
    <xf numFmtId="0" fontId="53" fillId="0" borderId="0" xfId="18" applyNumberFormat="1" applyFont="1" applyAlignment="1">
      <alignment horizontal="right" indent="2"/>
    </xf>
    <xf numFmtId="0" fontId="88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>
      <alignment horizontal="centerContinuous" vertical="center"/>
    </xf>
    <xf numFmtId="4" fontId="53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/>
    <xf numFmtId="0" fontId="69" fillId="31" borderId="48" xfId="18" applyNumberFormat="1" applyFont="1" applyFill="1" applyBorder="1" applyAlignment="1">
      <alignment horizontal="centerContinuous" vertical="center" wrapText="1"/>
    </xf>
    <xf numFmtId="4" fontId="69" fillId="31" borderId="48" xfId="18" applyNumberFormat="1" applyFont="1" applyFill="1" applyBorder="1" applyAlignment="1">
      <alignment horizontal="centerContinuous" vertical="center" wrapText="1"/>
    </xf>
    <xf numFmtId="0" fontId="69" fillId="31" borderId="48" xfId="18" applyNumberFormat="1" applyFont="1" applyFill="1" applyBorder="1" applyAlignment="1">
      <alignment horizontal="center" vertical="center" wrapText="1"/>
    </xf>
    <xf numFmtId="4" fontId="69" fillId="31" borderId="48" xfId="18" applyNumberFormat="1" applyFont="1" applyFill="1" applyBorder="1" applyAlignment="1">
      <alignment horizontal="center" vertical="center" wrapText="1"/>
    </xf>
    <xf numFmtId="0" fontId="42" fillId="31" borderId="0" xfId="18" applyFont="1" applyFill="1" applyBorder="1" applyAlignment="1">
      <alignment horizontal="center" vertical="center" wrapText="1"/>
    </xf>
    <xf numFmtId="0" fontId="53" fillId="31" borderId="0" xfId="18" applyFont="1" applyFill="1" applyBorder="1" applyAlignment="1">
      <alignment horizontal="center" vertical="center" wrapText="1"/>
    </xf>
    <xf numFmtId="0" fontId="69" fillId="31" borderId="0" xfId="18" applyNumberFormat="1" applyFont="1" applyFill="1" applyBorder="1" applyAlignment="1">
      <alignment horizontal="center" vertical="center" wrapText="1"/>
    </xf>
    <xf numFmtId="4" fontId="69" fillId="31" borderId="0" xfId="18" applyNumberFormat="1" applyFont="1" applyFill="1" applyBorder="1" applyAlignment="1">
      <alignment horizontal="center" vertical="center" wrapText="1"/>
    </xf>
    <xf numFmtId="0" fontId="69" fillId="3" borderId="0" xfId="18" applyNumberFormat="1" applyFont="1" applyFill="1" applyAlignment="1"/>
    <xf numFmtId="3" fontId="69" fillId="3" borderId="0" xfId="18" applyNumberFormat="1" applyFont="1" applyFill="1" applyAlignment="1">
      <alignment horizontal="right" indent="1"/>
    </xf>
    <xf numFmtId="4" fontId="69" fillId="3" borderId="0" xfId="18" applyNumberFormat="1" applyFont="1" applyFill="1" applyAlignment="1">
      <alignment horizontal="right" indent="1"/>
    </xf>
    <xf numFmtId="0" fontId="89" fillId="0" borderId="0" xfId="18" applyNumberFormat="1" applyFont="1" applyFill="1" applyAlignment="1"/>
    <xf numFmtId="0" fontId="90" fillId="0" borderId="0" xfId="18" applyNumberFormat="1" applyFont="1" applyFill="1" applyAlignment="1"/>
    <xf numFmtId="0" fontId="90" fillId="5" borderId="0" xfId="18" applyNumberFormat="1" applyFont="1" applyFill="1" applyAlignment="1"/>
    <xf numFmtId="0" fontId="53" fillId="4" borderId="0" xfId="18" applyNumberFormat="1" applyFont="1" applyFill="1" applyAlignment="1"/>
    <xf numFmtId="3" fontId="53" fillId="4" borderId="0" xfId="18" applyNumberFormat="1" applyFont="1" applyFill="1" applyAlignment="1">
      <alignment horizontal="right" indent="1"/>
    </xf>
    <xf numFmtId="4" fontId="53" fillId="4" borderId="0" xfId="18" applyNumberFormat="1" applyFont="1" applyFill="1" applyAlignment="1">
      <alignment horizontal="right" indent="1"/>
    </xf>
    <xf numFmtId="0" fontId="91" fillId="0" borderId="0" xfId="18" applyNumberFormat="1" applyFont="1" applyAlignment="1"/>
    <xf numFmtId="3" fontId="53" fillId="0" borderId="0" xfId="18" applyNumberFormat="1" applyFont="1" applyFill="1" applyBorder="1" applyAlignment="1">
      <alignment horizontal="right" indent="1"/>
    </xf>
    <xf numFmtId="4" fontId="53" fillId="0" borderId="0" xfId="18" applyNumberFormat="1" applyFont="1" applyFill="1" applyBorder="1" applyAlignment="1">
      <alignment horizontal="right" indent="1"/>
    </xf>
    <xf numFmtId="3" fontId="69" fillId="0" borderId="0" xfId="18" applyNumberFormat="1" applyFont="1" applyFill="1" applyBorder="1" applyAlignment="1">
      <alignment horizontal="right" vertical="center" indent="1"/>
    </xf>
    <xf numFmtId="4" fontId="69" fillId="0" borderId="0" xfId="18" applyNumberFormat="1" applyFont="1" applyFill="1" applyBorder="1" applyAlignment="1">
      <alignment horizontal="right" vertical="center" indent="1"/>
    </xf>
    <xf numFmtId="0" fontId="69" fillId="3" borderId="6" xfId="18" applyNumberFormat="1" applyFont="1" applyFill="1" applyBorder="1" applyAlignment="1">
      <alignment horizontal="center" vertical="center"/>
    </xf>
    <xf numFmtId="3" fontId="69" fillId="3" borderId="55" xfId="18" applyNumberFormat="1" applyFont="1" applyFill="1" applyBorder="1" applyAlignment="1">
      <alignment horizontal="right" indent="1"/>
    </xf>
    <xf numFmtId="4" fontId="69" fillId="3" borderId="55" xfId="18" applyNumberFormat="1" applyFont="1" applyFill="1" applyBorder="1" applyAlignment="1">
      <alignment horizontal="right" indent="1"/>
    </xf>
    <xf numFmtId="0" fontId="53" fillId="0" borderId="20" xfId="18" applyNumberFormat="1" applyFont="1" applyBorder="1" applyAlignment="1"/>
    <xf numFmtId="0" fontId="92" fillId="0" borderId="0" xfId="18" applyNumberFormat="1" applyFont="1" applyAlignment="1">
      <alignment horizontal="right" indent="2"/>
    </xf>
    <xf numFmtId="3" fontId="53" fillId="0" borderId="0" xfId="18" applyNumberFormat="1" applyFont="1" applyAlignment="1"/>
    <xf numFmtId="4" fontId="53" fillId="0" borderId="0" xfId="18" applyNumberFormat="1" applyFont="1" applyAlignment="1"/>
    <xf numFmtId="0" fontId="53" fillId="0" borderId="0" xfId="18" applyNumberFormat="1" applyFont="1" applyAlignment="1">
      <alignment horizontal="right"/>
    </xf>
    <xf numFmtId="0" fontId="92" fillId="0" borderId="0" xfId="18" applyNumberFormat="1" applyFont="1" applyFill="1" applyAlignment="1">
      <alignment horizontal="right" indent="2"/>
    </xf>
    <xf numFmtId="0" fontId="53" fillId="0" borderId="0" xfId="18" applyNumberFormat="1" applyFont="1" applyFill="1" applyAlignment="1">
      <alignment horizontal="right" indent="2"/>
    </xf>
    <xf numFmtId="0" fontId="11" fillId="0" borderId="0" xfId="18" applyNumberFormat="1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9" fillId="0" borderId="0" xfId="18" applyNumberFormat="1" applyFont="1" applyAlignment="1">
      <alignment horizontal="centerContinuous" vertical="center"/>
    </xf>
    <xf numFmtId="0" fontId="53" fillId="0" borderId="0" xfId="18" applyNumberFormat="1" applyFont="1" applyBorder="1" applyAlignment="1"/>
    <xf numFmtId="14" fontId="53" fillId="0" borderId="0" xfId="18" applyNumberFormat="1" applyFont="1" applyAlignment="1"/>
    <xf numFmtId="3" fontId="69" fillId="3" borderId="6" xfId="18" applyNumberFormat="1" applyFont="1" applyFill="1" applyBorder="1" applyAlignment="1">
      <alignment horizontal="right" vertical="center" indent="1"/>
    </xf>
    <xf numFmtId="4" fontId="69" fillId="3" borderId="6" xfId="18" applyNumberFormat="1" applyFont="1" applyFill="1" applyBorder="1" applyAlignment="1">
      <alignment horizontal="right" vertical="center" indent="1"/>
    </xf>
    <xf numFmtId="0" fontId="93" fillId="0" borderId="0" xfId="18" applyNumberFormat="1" applyFont="1" applyAlignment="1"/>
    <xf numFmtId="0" fontId="53" fillId="0" borderId="0" xfId="18" applyNumberFormat="1" applyFont="1" applyFill="1" applyAlignment="1"/>
    <xf numFmtId="0" fontId="78" fillId="31" borderId="57" xfId="18" applyNumberFormat="1" applyFont="1" applyFill="1" applyBorder="1" applyAlignment="1">
      <alignment horizontal="center" vertical="center" wrapText="1"/>
    </xf>
    <xf numFmtId="0" fontId="69" fillId="31" borderId="57" xfId="18" applyNumberFormat="1" applyFont="1" applyFill="1" applyBorder="1" applyAlignment="1">
      <alignment horizontal="center" vertical="center" wrapText="1"/>
    </xf>
    <xf numFmtId="4" fontId="78" fillId="31" borderId="57" xfId="18" applyNumberFormat="1" applyFont="1" applyFill="1" applyBorder="1" applyAlignment="1">
      <alignment horizontal="center" vertical="center" wrapText="1"/>
    </xf>
    <xf numFmtId="0" fontId="78" fillId="31" borderId="0" xfId="18" applyNumberFormat="1" applyFont="1" applyFill="1" applyBorder="1" applyAlignment="1">
      <alignment horizontal="center" vertical="center" wrapText="1"/>
    </xf>
    <xf numFmtId="0" fontId="53" fillId="0" borderId="0" xfId="18" applyNumberFormat="1" applyFont="1" applyFill="1" applyAlignment="1">
      <alignment horizontal="right" vertical="center" indent="2"/>
    </xf>
    <xf numFmtId="0" fontId="69" fillId="3" borderId="0" xfId="18" applyNumberFormat="1" applyFont="1" applyFill="1" applyAlignment="1">
      <alignment vertical="center"/>
    </xf>
    <xf numFmtId="3" fontId="69" fillId="3" borderId="0" xfId="18" applyNumberFormat="1" applyFont="1" applyFill="1" applyAlignment="1">
      <alignment horizontal="right" vertical="center"/>
    </xf>
    <xf numFmtId="0" fontId="11" fillId="5" borderId="0" xfId="18" applyNumberFormat="1" applyFont="1" applyFill="1" applyAlignment="1">
      <alignment vertical="center"/>
    </xf>
    <xf numFmtId="0" fontId="53" fillId="4" borderId="0" xfId="18" applyNumberFormat="1" applyFont="1" applyFill="1" applyAlignment="1">
      <alignment vertical="center"/>
    </xf>
    <xf numFmtId="3" fontId="53" fillId="4" borderId="0" xfId="18" applyNumberFormat="1" applyFont="1" applyFill="1" applyAlignment="1">
      <alignment horizontal="right" vertical="center"/>
    </xf>
    <xf numFmtId="0" fontId="10" fillId="0" borderId="0" xfId="18" applyNumberFormat="1" applyFont="1" applyFill="1" applyAlignment="1">
      <alignment vertical="center"/>
    </xf>
    <xf numFmtId="0" fontId="53" fillId="0" borderId="0" xfId="18" applyNumberFormat="1" applyFont="1" applyFill="1" applyAlignment="1">
      <alignment vertical="center"/>
    </xf>
    <xf numFmtId="0" fontId="11" fillId="3" borderId="0" xfId="18" applyNumberFormat="1" applyFont="1" applyFill="1" applyAlignment="1">
      <alignment vertical="center"/>
    </xf>
    <xf numFmtId="3" fontId="53" fillId="0" borderId="0" xfId="18" applyNumberFormat="1" applyFont="1" applyFill="1" applyAlignment="1">
      <alignment horizontal="right" vertical="center"/>
    </xf>
    <xf numFmtId="0" fontId="53" fillId="0" borderId="0" xfId="18" applyNumberFormat="1" applyFont="1" applyAlignment="1">
      <alignment horizontal="right" vertical="center" indent="2"/>
    </xf>
    <xf numFmtId="0" fontId="91" fillId="0" borderId="0" xfId="18" applyNumberFormat="1" applyFont="1" applyAlignment="1">
      <alignment vertical="center"/>
    </xf>
    <xf numFmtId="0" fontId="53" fillId="0" borderId="0" xfId="18" applyNumberFormat="1" applyFont="1" applyFill="1" applyBorder="1" applyAlignment="1">
      <alignment vertical="center"/>
    </xf>
    <xf numFmtId="3" fontId="53" fillId="0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Fill="1" applyBorder="1" applyAlignment="1">
      <alignment horizontal="right" vertical="center" indent="2"/>
    </xf>
    <xf numFmtId="0" fontId="69" fillId="0" borderId="0" xfId="18" applyNumberFormat="1" applyFont="1" applyFill="1" applyBorder="1" applyAlignment="1">
      <alignment horizontal="right" vertical="center" indent="2"/>
    </xf>
    <xf numFmtId="0" fontId="53" fillId="0" borderId="0" xfId="18" applyNumberFormat="1" applyFont="1" applyFill="1" applyBorder="1" applyAlignment="1">
      <alignment horizontal="left" vertical="center"/>
    </xf>
    <xf numFmtId="0" fontId="69" fillId="3" borderId="0" xfId="18" applyNumberFormat="1" applyFont="1" applyFill="1" applyBorder="1" applyAlignment="1">
      <alignment vertical="center"/>
    </xf>
    <xf numFmtId="3" fontId="69" fillId="3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Alignment="1">
      <alignment vertical="center"/>
    </xf>
    <xf numFmtId="0" fontId="53" fillId="0" borderId="0" xfId="18" applyNumberFormat="1" applyFont="1" applyFill="1" applyAlignment="1">
      <alignment horizontal="right" indent="4"/>
    </xf>
    <xf numFmtId="10" fontId="53" fillId="0" borderId="0" xfId="18" applyNumberFormat="1" applyFont="1" applyAlignment="1"/>
    <xf numFmtId="2" fontId="53" fillId="0" borderId="0" xfId="18" applyNumberFormat="1" applyFont="1" applyAlignment="1"/>
    <xf numFmtId="0" fontId="54" fillId="0" borderId="0" xfId="18" applyNumberFormat="1" applyFont="1" applyFill="1" applyAlignment="1">
      <alignment horizontal="right" indent="2"/>
    </xf>
    <xf numFmtId="0" fontId="54" fillId="0" borderId="0" xfId="18" applyNumberFormat="1" applyFont="1" applyAlignment="1"/>
    <xf numFmtId="3" fontId="54" fillId="0" borderId="0" xfId="18" applyNumberFormat="1" applyFont="1" applyAlignment="1"/>
    <xf numFmtId="0" fontId="53" fillId="4" borderId="0" xfId="114" applyFont="1" applyFill="1" applyAlignment="1">
      <alignment horizontal="right" vertical="center"/>
    </xf>
    <xf numFmtId="0" fontId="54" fillId="0" borderId="0" xfId="114" applyFont="1" applyBorder="1"/>
    <xf numFmtId="3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/>
    <xf numFmtId="0" fontId="54" fillId="0" borderId="0" xfId="114" applyFont="1"/>
    <xf numFmtId="0" fontId="53" fillId="4" borderId="0" xfId="114" applyFont="1" applyFill="1" applyBorder="1" applyAlignment="1">
      <alignment horizontal="right" vertical="center"/>
    </xf>
    <xf numFmtId="10" fontId="69" fillId="31" borderId="52" xfId="17" applyNumberFormat="1" applyFont="1" applyFill="1" applyBorder="1" applyAlignment="1">
      <alignment horizontal="centerContinuous" vertical="center" wrapText="1"/>
    </xf>
    <xf numFmtId="10" fontId="69" fillId="31" borderId="51" xfId="17" applyNumberFormat="1" applyFont="1" applyFill="1" applyBorder="1" applyAlignment="1">
      <alignment horizontal="centerContinuous" vertical="center" wrapText="1"/>
    </xf>
    <xf numFmtId="10" fontId="69" fillId="31" borderId="58" xfId="17" applyNumberFormat="1" applyFont="1" applyFill="1" applyBorder="1" applyAlignment="1">
      <alignment horizontal="centerContinuous" vertical="center" wrapText="1"/>
    </xf>
    <xf numFmtId="10" fontId="69" fillId="31" borderId="0" xfId="17" applyNumberFormat="1" applyFont="1" applyFill="1" applyBorder="1" applyAlignment="1">
      <alignment horizontal="centerContinuous" vertical="center" wrapText="1"/>
    </xf>
    <xf numFmtId="10" fontId="69" fillId="31" borderId="56" xfId="17" applyNumberFormat="1" applyFont="1" applyFill="1" applyBorder="1" applyAlignment="1">
      <alignment horizontal="centerContinuous" vertical="center" wrapText="1"/>
    </xf>
    <xf numFmtId="0" fontId="53" fillId="4" borderId="0" xfId="114" applyFont="1" applyFill="1" applyAlignment="1">
      <alignment horizontal="right" vertical="center" indent="1"/>
    </xf>
    <xf numFmtId="3" fontId="53" fillId="0" borderId="59" xfId="114" applyNumberFormat="1" applyFont="1" applyBorder="1" applyAlignment="1">
      <alignment horizontal="left" indent="2"/>
    </xf>
    <xf numFmtId="3" fontId="53" fillId="0" borderId="59" xfId="114" applyNumberFormat="1" applyFont="1" applyBorder="1" applyAlignment="1">
      <alignment horizontal="right" indent="2"/>
    </xf>
    <xf numFmtId="0" fontId="53" fillId="4" borderId="0" xfId="114" applyFont="1" applyFill="1" applyBorder="1" applyAlignment="1">
      <alignment horizontal="right" vertical="center" indent="1"/>
    </xf>
    <xf numFmtId="3" fontId="53" fillId="0" borderId="0" xfId="114" applyNumberFormat="1" applyFont="1" applyBorder="1" applyAlignment="1">
      <alignment horizontal="left" indent="2"/>
    </xf>
    <xf numFmtId="3" fontId="53" fillId="0" borderId="0" xfId="114" applyNumberFormat="1" applyFont="1" applyBorder="1" applyAlignment="1">
      <alignment horizontal="right" indent="2"/>
    </xf>
    <xf numFmtId="0" fontId="94" fillId="4" borderId="0" xfId="114" applyFont="1" applyFill="1" applyBorder="1" applyAlignment="1">
      <alignment horizontal="right" vertical="center" indent="1"/>
    </xf>
    <xf numFmtId="0" fontId="69" fillId="35" borderId="0" xfId="114" applyFont="1" applyFill="1" applyBorder="1" applyAlignment="1">
      <alignment horizontal="left" indent="2"/>
    </xf>
    <xf numFmtId="3" fontId="69" fillId="3" borderId="0" xfId="114" applyNumberFormat="1" applyFont="1" applyFill="1" applyBorder="1" applyAlignment="1">
      <alignment horizontal="right" indent="2"/>
    </xf>
    <xf numFmtId="0" fontId="95" fillId="0" borderId="0" xfId="114" applyFont="1" applyBorder="1"/>
    <xf numFmtId="0" fontId="95" fillId="0" borderId="0" xfId="114" applyFont="1"/>
    <xf numFmtId="0" fontId="96" fillId="0" borderId="0" xfId="114" applyFont="1" applyBorder="1"/>
    <xf numFmtId="0" fontId="96" fillId="0" borderId="0" xfId="114" applyFont="1"/>
    <xf numFmtId="0" fontId="53" fillId="3" borderId="0" xfId="114" applyFont="1" applyFill="1" applyBorder="1" applyAlignment="1">
      <alignment horizontal="right" vertical="center"/>
    </xf>
    <xf numFmtId="0" fontId="69" fillId="29" borderId="0" xfId="114" applyFont="1" applyFill="1" applyBorder="1" applyAlignment="1">
      <alignment horizontal="left" indent="2"/>
    </xf>
    <xf numFmtId="3" fontId="69" fillId="30" borderId="0" xfId="114" applyNumberFormat="1" applyFont="1" applyFill="1" applyBorder="1" applyAlignment="1">
      <alignment horizontal="right" indent="2"/>
    </xf>
    <xf numFmtId="0" fontId="53" fillId="4" borderId="0" xfId="114" applyFont="1" applyFill="1"/>
    <xf numFmtId="3" fontId="65" fillId="0" borderId="0" xfId="114" applyNumberFormat="1" applyFont="1" applyBorder="1"/>
    <xf numFmtId="3" fontId="65" fillId="0" borderId="0" xfId="114" applyNumberFormat="1" applyFont="1" applyBorder="1" applyAlignment="1">
      <alignment horizontal="right" indent="1"/>
    </xf>
    <xf numFmtId="0" fontId="45" fillId="4" borderId="0" xfId="0" applyFont="1" applyFill="1"/>
    <xf numFmtId="0" fontId="97" fillId="4" borderId="0" xfId="0" applyFont="1" applyFill="1"/>
    <xf numFmtId="4" fontId="69" fillId="3" borderId="0" xfId="18" applyNumberFormat="1" applyFont="1" applyFill="1" applyAlignment="1">
      <alignment horizontal="right" vertical="center"/>
    </xf>
    <xf numFmtId="4" fontId="53" fillId="4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Border="1" applyAlignment="1">
      <alignment horizontal="right" vertical="center"/>
    </xf>
    <xf numFmtId="4" fontId="69" fillId="3" borderId="0" xfId="18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NumberFormat="1" applyFont="1" applyAlignment="1"/>
    <xf numFmtId="3" fontId="1" fillId="0" borderId="0" xfId="0" applyNumberFormat="1" applyFont="1" applyAlignment="1">
      <alignment horizontal="right"/>
    </xf>
    <xf numFmtId="0" fontId="10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01" fillId="0" borderId="0" xfId="0" applyFont="1" applyFill="1" applyBorder="1" applyAlignment="1">
      <alignment horizontal="right" vertical="center" wrapText="1"/>
    </xf>
    <xf numFmtId="0" fontId="10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0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107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07" fillId="0" borderId="0" xfId="0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3" fontId="107" fillId="0" borderId="0" xfId="0" applyNumberFormat="1" applyFont="1" applyFill="1" applyBorder="1" applyAlignment="1">
      <alignment vertical="center"/>
    </xf>
    <xf numFmtId="0" fontId="107" fillId="0" borderId="0" xfId="0" applyFont="1" applyFill="1" applyBorder="1" applyAlignment="1">
      <alignment vertical="center"/>
    </xf>
    <xf numFmtId="0" fontId="108" fillId="0" borderId="0" xfId="0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0" fontId="106" fillId="0" borderId="0" xfId="0" applyFont="1" applyFill="1" applyBorder="1" applyAlignment="1">
      <alignment horizontal="left" vertical="center"/>
    </xf>
    <xf numFmtId="0" fontId="101" fillId="0" borderId="0" xfId="0" applyFont="1" applyFill="1" applyBorder="1" applyAlignment="1">
      <alignment horizontal="left" vertical="center"/>
    </xf>
    <xf numFmtId="3" fontId="101" fillId="0" borderId="0" xfId="0" applyNumberFormat="1" applyFont="1" applyFill="1" applyBorder="1" applyAlignment="1">
      <alignment vertical="center"/>
    </xf>
    <xf numFmtId="166" fontId="101" fillId="0" borderId="0" xfId="0" applyNumberFormat="1" applyFont="1" applyFill="1" applyBorder="1" applyAlignment="1">
      <alignment vertical="center"/>
    </xf>
    <xf numFmtId="0" fontId="108" fillId="0" borderId="0" xfId="0" applyFont="1" applyFill="1" applyBorder="1" applyAlignment="1">
      <alignment horizontal="left" vertical="center"/>
    </xf>
    <xf numFmtId="0" fontId="109" fillId="0" borderId="0" xfId="0" applyFont="1" applyFill="1" applyBorder="1" applyAlignment="1">
      <alignment horizontal="left" vertical="center"/>
    </xf>
    <xf numFmtId="0" fontId="110" fillId="0" borderId="0" xfId="0" applyFont="1" applyFill="1" applyBorder="1" applyAlignment="1">
      <alignment horizontal="left" vertical="center"/>
    </xf>
    <xf numFmtId="0" fontId="106" fillId="0" borderId="0" xfId="0" applyFont="1" applyFill="1" applyBorder="1" applyAlignment="1">
      <alignment horizontal="right" vertical="center" wrapText="1"/>
    </xf>
    <xf numFmtId="0" fontId="106" fillId="0" borderId="0" xfId="0" applyFont="1" applyFill="1" applyBorder="1" applyAlignment="1">
      <alignment vertical="center"/>
    </xf>
    <xf numFmtId="0" fontId="101" fillId="0" borderId="0" xfId="0" applyFont="1" applyFill="1" applyBorder="1" applyAlignment="1">
      <alignment horizontal="left" vertical="center" wrapText="1"/>
    </xf>
    <xf numFmtId="0" fontId="99" fillId="0" borderId="0" xfId="0" applyFont="1" applyFill="1" applyBorder="1" applyAlignment="1">
      <alignment vertical="center"/>
    </xf>
    <xf numFmtId="3" fontId="101" fillId="0" borderId="0" xfId="0" applyNumberFormat="1" applyFont="1" applyFill="1" applyBorder="1" applyAlignment="1">
      <alignment horizontal="center" vertical="center"/>
    </xf>
    <xf numFmtId="0" fontId="101" fillId="0" borderId="0" xfId="0" applyFont="1" applyFill="1" applyBorder="1" applyAlignment="1">
      <alignment horizontal="center" vertical="center"/>
    </xf>
    <xf numFmtId="0" fontId="102" fillId="0" borderId="0" xfId="0" applyFont="1" applyFill="1" applyBorder="1" applyAlignment="1">
      <alignment horizontal="right" vertical="center" wrapText="1"/>
    </xf>
    <xf numFmtId="0" fontId="104" fillId="0" borderId="0" xfId="0" applyFont="1" applyFill="1" applyBorder="1" applyAlignment="1">
      <alignment vertical="center"/>
    </xf>
    <xf numFmtId="0" fontId="105" fillId="0" borderId="0" xfId="0" applyFont="1" applyFill="1" applyBorder="1" applyAlignment="1">
      <alignment vertical="center"/>
    </xf>
    <xf numFmtId="0" fontId="103" fillId="0" borderId="0" xfId="0" quotePrefix="1" applyFont="1" applyFill="1" applyBorder="1" applyAlignment="1">
      <alignment horizontal="right" vertical="center" wrapText="1"/>
    </xf>
    <xf numFmtId="0" fontId="107" fillId="0" borderId="0" xfId="0" applyFont="1" applyFill="1" applyBorder="1" applyAlignment="1">
      <alignment horizontal="right" vertical="center" wrapText="1"/>
    </xf>
    <xf numFmtId="3" fontId="101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vertical="center"/>
    </xf>
    <xf numFmtId="0" fontId="111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43" fillId="0" borderId="0" xfId="0" applyFont="1" applyFill="1" applyBorder="1" applyAlignment="1">
      <alignment vertical="center"/>
    </xf>
    <xf numFmtId="3" fontId="42" fillId="0" borderId="0" xfId="7" applyNumberFormat="1" applyFont="1" applyFill="1" applyBorder="1" applyAlignment="1">
      <alignment horizontal="right"/>
    </xf>
    <xf numFmtId="0" fontId="43" fillId="0" borderId="0" xfId="0" applyFont="1" applyFill="1" applyBorder="1"/>
    <xf numFmtId="0" fontId="98" fillId="0" borderId="0" xfId="0" applyFont="1" applyFill="1" applyBorder="1" applyAlignment="1">
      <alignment vertical="center" wrapText="1"/>
    </xf>
    <xf numFmtId="0" fontId="98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vertical="center"/>
    </xf>
    <xf numFmtId="0" fontId="101" fillId="0" borderId="0" xfId="0" applyFont="1" applyFill="1" applyBorder="1" applyAlignment="1">
      <alignment vertical="center" wrapText="1"/>
    </xf>
    <xf numFmtId="0" fontId="54" fillId="0" borderId="0" xfId="114" applyFont="1" applyFill="1" applyBorder="1"/>
    <xf numFmtId="0" fontId="64" fillId="27" borderId="62" xfId="7" applyNumberFormat="1" applyFont="1" applyFill="1" applyBorder="1" applyAlignment="1">
      <alignment horizontal="centerContinuous" vertical="center"/>
    </xf>
    <xf numFmtId="0" fontId="64" fillId="0" borderId="0" xfId="7" applyNumberFormat="1" applyFont="1" applyBorder="1" applyAlignment="1"/>
    <xf numFmtId="0" fontId="56" fillId="33" borderId="63" xfId="7" applyNumberFormat="1" applyFont="1" applyFill="1" applyBorder="1" applyAlignment="1"/>
    <xf numFmtId="0" fontId="112" fillId="0" borderId="0" xfId="0" applyFont="1"/>
    <xf numFmtId="164" fontId="113" fillId="0" borderId="0" xfId="0" applyNumberFormat="1" applyFont="1" applyAlignment="1">
      <alignment horizontal="right" indent="2"/>
    </xf>
    <xf numFmtId="3" fontId="114" fillId="0" borderId="0" xfId="0" applyNumberFormat="1" applyFont="1" applyFill="1" applyBorder="1" applyAlignment="1">
      <alignment vertical="center"/>
    </xf>
    <xf numFmtId="166" fontId="114" fillId="0" borderId="0" xfId="0" applyNumberFormat="1" applyFont="1" applyFill="1" applyBorder="1" applyAlignment="1">
      <alignment vertical="center"/>
    </xf>
    <xf numFmtId="0" fontId="115" fillId="0" borderId="0" xfId="0" applyFont="1" applyFill="1" applyBorder="1" applyAlignment="1">
      <alignment vertical="center"/>
    </xf>
    <xf numFmtId="166" fontId="116" fillId="0" borderId="0" xfId="0" applyNumberFormat="1" applyFont="1" applyFill="1" applyBorder="1" applyAlignment="1">
      <alignment vertical="center"/>
    </xf>
    <xf numFmtId="0" fontId="45" fillId="0" borderId="0" xfId="0" applyFont="1" applyFill="1" applyBorder="1"/>
    <xf numFmtId="0" fontId="117" fillId="0" borderId="0" xfId="0" applyFont="1" applyFill="1" applyBorder="1" applyAlignment="1">
      <alignment horizontal="left" vertical="center"/>
    </xf>
    <xf numFmtId="0" fontId="114" fillId="0" borderId="0" xfId="0" applyFont="1" applyFill="1" applyBorder="1" applyAlignment="1">
      <alignment horizontal="left" vertical="center"/>
    </xf>
    <xf numFmtId="0" fontId="117" fillId="0" borderId="0" xfId="0" applyFont="1" applyFill="1" applyBorder="1" applyAlignment="1">
      <alignment horizontal="right" vertical="center"/>
    </xf>
    <xf numFmtId="0" fontId="118" fillId="0" borderId="0" xfId="0" applyFont="1" applyFill="1" applyBorder="1" applyAlignment="1">
      <alignment horizontal="left" vertical="center"/>
    </xf>
    <xf numFmtId="0" fontId="116" fillId="0" borderId="0" xfId="0" applyFont="1" applyFill="1" applyBorder="1" applyAlignment="1">
      <alignment horizontal="left" vertical="center"/>
    </xf>
    <xf numFmtId="3" fontId="116" fillId="0" borderId="0" xfId="0" applyNumberFormat="1" applyFont="1" applyFill="1" applyBorder="1" applyAlignment="1">
      <alignment vertical="center"/>
    </xf>
    <xf numFmtId="0" fontId="117" fillId="0" borderId="0" xfId="0" applyFont="1" applyFill="1" applyBorder="1" applyAlignment="1">
      <alignment vertical="center"/>
    </xf>
    <xf numFmtId="0" fontId="45" fillId="0" borderId="0" xfId="0" applyFont="1" applyFill="1"/>
    <xf numFmtId="0" fontId="45" fillId="0" borderId="0" xfId="0" applyFont="1" applyFill="1" applyAlignment="1">
      <alignment horizontal="centerContinuous"/>
    </xf>
    <xf numFmtId="0" fontId="45" fillId="0" borderId="0" xfId="0" applyFont="1" applyFill="1" applyAlignment="1">
      <alignment horizontal="center" vertical="center" wrapText="1"/>
    </xf>
    <xf numFmtId="17" fontId="45" fillId="0" borderId="0" xfId="0" applyNumberFormat="1" applyFont="1" applyFill="1" applyAlignment="1">
      <alignment horizontal="center"/>
    </xf>
    <xf numFmtId="164" fontId="45" fillId="0" borderId="0" xfId="0" applyNumberFormat="1" applyFont="1" applyFill="1"/>
    <xf numFmtId="10" fontId="54" fillId="0" borderId="0" xfId="114" applyNumberFormat="1" applyFont="1" applyBorder="1"/>
    <xf numFmtId="0" fontId="63" fillId="0" borderId="0" xfId="7" applyNumberFormat="1" applyFont="1" applyBorder="1" applyAlignment="1"/>
    <xf numFmtId="49" fontId="0" fillId="0" borderId="0" xfId="0" applyNumberFormat="1" applyFont="1" applyFill="1" applyBorder="1" applyAlignment="1">
      <alignment horizontal="center" wrapText="1"/>
    </xf>
    <xf numFmtId="164" fontId="0" fillId="0" borderId="0" xfId="0" applyNumberFormat="1" applyFont="1" applyFill="1" applyBorder="1" applyAlignment="1">
      <alignment horizontal="right" indent="2"/>
    </xf>
    <xf numFmtId="4" fontId="101" fillId="0" borderId="0" xfId="1" applyNumberFormat="1" applyFont="1" applyFill="1" applyBorder="1" applyAlignment="1">
      <alignment vertical="center"/>
    </xf>
    <xf numFmtId="3" fontId="101" fillId="0" borderId="0" xfId="1" applyNumberFormat="1" applyFont="1" applyFill="1" applyBorder="1" applyAlignment="1">
      <alignment vertical="center"/>
    </xf>
    <xf numFmtId="0" fontId="48" fillId="0" borderId="0" xfId="120" applyFont="1" applyFill="1" applyBorder="1"/>
    <xf numFmtId="0" fontId="54" fillId="0" borderId="0" xfId="17" applyFont="1" applyFill="1" applyBorder="1"/>
    <xf numFmtId="4" fontId="2" fillId="0" borderId="0" xfId="1" applyNumberFormat="1" applyFont="1" applyFill="1" applyBorder="1"/>
    <xf numFmtId="3" fontId="1" fillId="0" borderId="0" xfId="139" applyNumberFormat="1" applyFont="1" applyAlignment="1"/>
    <xf numFmtId="4" fontId="1" fillId="0" borderId="0" xfId="139" applyNumberFormat="1" applyFont="1" applyAlignment="1"/>
    <xf numFmtId="3" fontId="121" fillId="0" borderId="0" xfId="139" applyNumberFormat="1" applyFont="1" applyAlignment="1"/>
    <xf numFmtId="4" fontId="121" fillId="0" borderId="0" xfId="139" applyNumberFormat="1" applyFont="1" applyAlignment="1"/>
    <xf numFmtId="0" fontId="119" fillId="0" borderId="0" xfId="139"/>
    <xf numFmtId="3" fontId="1" fillId="0" borderId="0" xfId="139" applyNumberFormat="1" applyFont="1"/>
    <xf numFmtId="4" fontId="1" fillId="0" borderId="0" xfId="139" applyNumberFormat="1" applyFont="1"/>
    <xf numFmtId="3" fontId="1" fillId="0" borderId="0" xfId="139" applyNumberFormat="1" applyFont="1" applyProtection="1">
      <protection locked="0"/>
    </xf>
    <xf numFmtId="3" fontId="2" fillId="0" borderId="0" xfId="1" applyNumberFormat="1" applyFont="1" applyFill="1" applyBorder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69" fontId="53" fillId="0" borderId="19" xfId="5" applyNumberFormat="1" applyFont="1" applyFill="1" applyBorder="1" applyAlignment="1">
      <alignment horizontal="right" vertical="center" indent="1"/>
    </xf>
    <xf numFmtId="169" fontId="53" fillId="0" borderId="44" xfId="5" applyNumberFormat="1" applyFont="1" applyFill="1" applyBorder="1" applyAlignment="1">
      <alignment horizontal="right" vertical="center" indent="1"/>
    </xf>
    <xf numFmtId="169" fontId="69" fillId="3" borderId="53" xfId="5" applyNumberFormat="1" applyFont="1" applyFill="1" applyBorder="1" applyAlignment="1">
      <alignment horizontal="right" vertical="center" indent="1"/>
    </xf>
    <xf numFmtId="169" fontId="69" fillId="3" borderId="44" xfId="5" applyNumberFormat="1" applyFont="1" applyFill="1" applyBorder="1" applyAlignment="1">
      <alignment horizontal="right" vertical="center" indent="1"/>
    </xf>
    <xf numFmtId="169" fontId="69" fillId="3" borderId="48" xfId="5" applyNumberFormat="1" applyFont="1" applyFill="1" applyBorder="1" applyAlignment="1">
      <alignment horizontal="right" vertical="center" indent="1"/>
    </xf>
    <xf numFmtId="0" fontId="43" fillId="0" borderId="0" xfId="0" applyFont="1" applyFill="1"/>
    <xf numFmtId="49" fontId="124" fillId="0" borderId="0" xfId="0" applyNumberFormat="1" applyFont="1" applyFill="1" applyAlignment="1">
      <alignment horizontal="center" wrapText="1"/>
    </xf>
    <xf numFmtId="164" fontId="124" fillId="0" borderId="0" xfId="0" applyNumberFormat="1" applyFont="1" applyFill="1" applyAlignment="1">
      <alignment horizontal="right" indent="2"/>
    </xf>
    <xf numFmtId="169" fontId="69" fillId="3" borderId="0" xfId="18" applyNumberFormat="1" applyFont="1" applyFill="1" applyAlignment="1">
      <alignment horizontal="right" vertical="center"/>
    </xf>
    <xf numFmtId="169" fontId="53" fillId="4" borderId="0" xfId="18" applyNumberFormat="1" applyFont="1" applyFill="1" applyAlignment="1">
      <alignment horizontal="right" vertical="center"/>
    </xf>
    <xf numFmtId="169" fontId="53" fillId="0" borderId="0" xfId="18" applyNumberFormat="1" applyFont="1" applyFill="1" applyAlignment="1">
      <alignment horizontal="right" vertical="center"/>
    </xf>
    <xf numFmtId="169" fontId="53" fillId="0" borderId="0" xfId="18" applyNumberFormat="1" applyFont="1" applyFill="1" applyBorder="1" applyAlignment="1">
      <alignment horizontal="right" vertical="center"/>
    </xf>
    <xf numFmtId="169" fontId="69" fillId="3" borderId="0" xfId="18" applyNumberFormat="1" applyFont="1" applyFill="1" applyBorder="1" applyAlignment="1">
      <alignment horizontal="right" vertical="center"/>
    </xf>
    <xf numFmtId="169" fontId="53" fillId="0" borderId="0" xfId="18" applyNumberFormat="1" applyFont="1" applyAlignment="1">
      <alignment horizontal="right" vertical="center"/>
    </xf>
    <xf numFmtId="170" fontId="53" fillId="0" borderId="59" xfId="114" applyNumberFormat="1" applyFont="1" applyBorder="1" applyAlignment="1">
      <alignment horizontal="right" indent="2"/>
    </xf>
    <xf numFmtId="170" fontId="53" fillId="0" borderId="0" xfId="114" applyNumberFormat="1" applyFont="1" applyBorder="1" applyAlignment="1">
      <alignment horizontal="right" indent="2"/>
    </xf>
    <xf numFmtId="170" fontId="69" fillId="3" borderId="0" xfId="114" applyNumberFormat="1" applyFont="1" applyFill="1" applyBorder="1" applyAlignment="1">
      <alignment horizontal="right" indent="2"/>
    </xf>
    <xf numFmtId="49" fontId="56" fillId="31" borderId="0" xfId="17" applyNumberFormat="1" applyFont="1" applyFill="1" applyBorder="1" applyAlignment="1">
      <alignment horizontal="center" vertical="center" wrapText="1"/>
    </xf>
    <xf numFmtId="0" fontId="53" fillId="0" borderId="0" xfId="7" applyNumberFormat="1" applyFont="1" applyBorder="1"/>
    <xf numFmtId="0" fontId="63" fillId="0" borderId="13" xfId="7" applyNumberFormat="1" applyFont="1" applyBorder="1" applyAlignment="1"/>
    <xf numFmtId="0" fontId="63" fillId="0" borderId="20" xfId="7" applyNumberFormat="1" applyFont="1" applyBorder="1" applyAlignment="1"/>
    <xf numFmtId="0" fontId="53" fillId="0" borderId="0" xfId="7" applyNumberFormat="1" applyFont="1" applyBorder="1" applyAlignment="1">
      <alignment horizontal="center" vertical="center"/>
    </xf>
    <xf numFmtId="0" fontId="56" fillId="33" borderId="57" xfId="7" applyNumberFormat="1" applyFont="1" applyFill="1" applyBorder="1" applyAlignment="1">
      <alignment horizontal="center" vertical="center"/>
    </xf>
    <xf numFmtId="0" fontId="53" fillId="33" borderId="57" xfId="7" applyFont="1" applyFill="1" applyBorder="1" applyAlignment="1">
      <alignment horizontal="center" vertical="center"/>
    </xf>
    <xf numFmtId="0" fontId="56" fillId="33" borderId="14" xfId="7" applyNumberFormat="1" applyFont="1" applyFill="1" applyBorder="1" applyAlignment="1">
      <alignment horizontal="center" vertical="center"/>
    </xf>
    <xf numFmtId="0" fontId="63" fillId="33" borderId="6" xfId="7" applyFont="1" applyFill="1" applyBorder="1" applyAlignment="1">
      <alignment horizontal="center" vertical="center"/>
    </xf>
    <xf numFmtId="0" fontId="63" fillId="33" borderId="15" xfId="7" applyFont="1" applyFill="1" applyBorder="1" applyAlignment="1">
      <alignment horizontal="center" vertical="center"/>
    </xf>
    <xf numFmtId="0" fontId="56" fillId="32" borderId="14" xfId="7" applyNumberFormat="1" applyFont="1" applyFill="1" applyBorder="1" applyAlignment="1">
      <alignment horizontal="center" vertical="center"/>
    </xf>
    <xf numFmtId="0" fontId="63" fillId="32" borderId="6" xfId="7" applyFont="1" applyFill="1" applyBorder="1" applyAlignment="1">
      <alignment horizontal="center" vertical="center"/>
    </xf>
    <xf numFmtId="0" fontId="63" fillId="32" borderId="15" xfId="7" applyFont="1" applyFill="1" applyBorder="1" applyAlignment="1">
      <alignment horizontal="center" vertical="center"/>
    </xf>
    <xf numFmtId="0" fontId="56" fillId="33" borderId="9" xfId="7" applyNumberFormat="1" applyFont="1" applyFill="1" applyBorder="1" applyAlignment="1">
      <alignment horizontal="right" vertical="center"/>
    </xf>
    <xf numFmtId="0" fontId="56" fillId="33" borderId="10" xfId="7" applyFont="1" applyFill="1" applyBorder="1" applyAlignment="1">
      <alignment horizontal="right" vertical="center"/>
    </xf>
    <xf numFmtId="0" fontId="53" fillId="0" borderId="20" xfId="7" applyNumberFormat="1" applyFont="1" applyBorder="1" applyAlignment="1"/>
    <xf numFmtId="0" fontId="63" fillId="0" borderId="0" xfId="7" applyNumberFormat="1" applyFont="1" applyBorder="1" applyAlignment="1"/>
    <xf numFmtId="0" fontId="71" fillId="0" borderId="35" xfId="7" applyNumberFormat="1" applyFont="1" applyBorder="1" applyAlignment="1">
      <alignment horizontal="center" vertical="top"/>
    </xf>
    <xf numFmtId="0" fontId="56" fillId="33" borderId="60" xfId="7" applyNumberFormat="1" applyFont="1" applyFill="1" applyBorder="1" applyAlignment="1">
      <alignment horizontal="right" vertical="center"/>
    </xf>
    <xf numFmtId="0" fontId="56" fillId="33" borderId="61" xfId="7" applyFont="1" applyFill="1" applyBorder="1" applyAlignment="1">
      <alignment horizontal="right" vertical="center"/>
    </xf>
    <xf numFmtId="0" fontId="56" fillId="33" borderId="6" xfId="7" applyNumberFormat="1" applyFont="1" applyFill="1" applyBorder="1" applyAlignment="1">
      <alignment horizontal="center" vertical="center"/>
    </xf>
    <xf numFmtId="0" fontId="56" fillId="33" borderId="15" xfId="7" applyNumberFormat="1" applyFont="1" applyFill="1" applyBorder="1" applyAlignment="1">
      <alignment horizontal="center" vertical="center"/>
    </xf>
    <xf numFmtId="0" fontId="71" fillId="0" borderId="20" xfId="7" applyNumberFormat="1" applyFont="1" applyBorder="1" applyAlignment="1">
      <alignment horizontal="center" vertical="top"/>
    </xf>
    <xf numFmtId="0" fontId="73" fillId="0" borderId="0" xfId="1" applyNumberFormat="1" applyFont="1" applyAlignment="1">
      <alignment horizontal="center" vertical="center"/>
    </xf>
    <xf numFmtId="0" fontId="58" fillId="0" borderId="0" xfId="17" applyFont="1" applyAlignment="1">
      <alignment horizontal="center"/>
    </xf>
    <xf numFmtId="0" fontId="56" fillId="0" borderId="0" xfId="1" applyNumberFormat="1" applyFont="1" applyAlignment="1">
      <alignment horizontal="center" vertical="center"/>
    </xf>
    <xf numFmtId="0" fontId="63" fillId="0" borderId="0" xfId="17" applyFont="1" applyAlignment="1">
      <alignment horizontal="center"/>
    </xf>
    <xf numFmtId="0" fontId="56" fillId="0" borderId="0" xfId="1" applyNumberFormat="1" applyFont="1" applyBorder="1" applyAlignment="1">
      <alignment horizontal="center" vertical="center"/>
    </xf>
    <xf numFmtId="0" fontId="63" fillId="0" borderId="0" xfId="17" applyFont="1" applyBorder="1" applyAlignment="1">
      <alignment horizontal="center"/>
    </xf>
    <xf numFmtId="0" fontId="65" fillId="33" borderId="1" xfId="1" applyNumberFormat="1" applyFont="1" applyFill="1" applyBorder="1" applyAlignment="1">
      <alignment horizontal="center" vertical="center" wrapText="1"/>
    </xf>
    <xf numFmtId="0" fontId="65" fillId="33" borderId="18" xfId="1" applyNumberFormat="1" applyFont="1" applyFill="1" applyBorder="1" applyAlignment="1">
      <alignment horizontal="center" vertical="center" wrapText="1"/>
    </xf>
    <xf numFmtId="0" fontId="65" fillId="33" borderId="5" xfId="1" applyNumberFormat="1" applyFont="1" applyFill="1" applyBorder="1" applyAlignment="1">
      <alignment horizontal="center" vertical="center" wrapText="1"/>
    </xf>
    <xf numFmtId="3" fontId="65" fillId="33" borderId="2" xfId="1" applyNumberFormat="1" applyFont="1" applyFill="1" applyBorder="1" applyAlignment="1">
      <alignment horizontal="center" vertical="center"/>
    </xf>
    <xf numFmtId="3" fontId="65" fillId="33" borderId="3" xfId="1" applyNumberFormat="1" applyFont="1" applyFill="1" applyBorder="1" applyAlignment="1">
      <alignment horizontal="center" vertical="center"/>
    </xf>
    <xf numFmtId="3" fontId="65" fillId="33" borderId="4" xfId="1" applyNumberFormat="1" applyFont="1" applyFill="1" applyBorder="1" applyAlignment="1">
      <alignment horizontal="center" vertical="center"/>
    </xf>
    <xf numFmtId="3" fontId="65" fillId="33" borderId="14" xfId="1" applyNumberFormat="1" applyFont="1" applyFill="1" applyBorder="1" applyAlignment="1">
      <alignment horizontal="center" vertical="center"/>
    </xf>
    <xf numFmtId="3" fontId="65" fillId="33" borderId="15" xfId="1" applyNumberFormat="1" applyFont="1" applyFill="1" applyBorder="1" applyAlignment="1">
      <alignment horizontal="center" vertical="center"/>
    </xf>
    <xf numFmtId="0" fontId="65" fillId="33" borderId="14" xfId="1" applyNumberFormat="1" applyFont="1" applyFill="1" applyBorder="1" applyAlignment="1">
      <alignment horizontal="center" vertical="center"/>
    </xf>
    <xf numFmtId="0" fontId="65" fillId="33" borderId="15" xfId="1" applyNumberFormat="1" applyFont="1" applyFill="1" applyBorder="1" applyAlignment="1">
      <alignment horizontal="center" vertical="center"/>
    </xf>
    <xf numFmtId="0" fontId="54" fillId="0" borderId="0" xfId="7" applyNumberFormat="1" applyFont="1" applyAlignment="1">
      <alignment horizontal="justify" wrapText="1"/>
    </xf>
    <xf numFmtId="0" fontId="53" fillId="0" borderId="0" xfId="7" applyFont="1" applyAlignment="1">
      <alignment horizontal="justify" wrapText="1"/>
    </xf>
    <xf numFmtId="0" fontId="54" fillId="0" borderId="0" xfId="7" applyFont="1" applyAlignment="1">
      <alignment horizontal="justify" wrapText="1"/>
    </xf>
    <xf numFmtId="0" fontId="53" fillId="0" borderId="0" xfId="7" applyFont="1" applyAlignment="1"/>
    <xf numFmtId="0" fontId="105" fillId="0" borderId="0" xfId="0" quotePrefix="1" applyFont="1" applyFill="1" applyBorder="1" applyAlignment="1">
      <alignment vertical="center" wrapText="1"/>
    </xf>
    <xf numFmtId="0" fontId="101" fillId="0" borderId="0" xfId="0" applyFont="1" applyFill="1" applyBorder="1" applyAlignment="1">
      <alignment horizontal="center" vertical="center" wrapText="1"/>
    </xf>
    <xf numFmtId="0" fontId="101" fillId="0" borderId="0" xfId="0" applyFont="1" applyFill="1" applyBorder="1" applyAlignment="1">
      <alignment horizontal="left" vertical="center" wrapText="1"/>
    </xf>
    <xf numFmtId="0" fontId="56" fillId="0" borderId="0" xfId="0" applyFont="1" applyAlignment="1">
      <alignment horizontal="center" wrapText="1"/>
    </xf>
    <xf numFmtId="0" fontId="63" fillId="0" borderId="0" xfId="0" applyFont="1" applyAlignment="1">
      <alignment horizontal="center" wrapText="1"/>
    </xf>
    <xf numFmtId="0" fontId="69" fillId="31" borderId="12" xfId="0" applyFont="1" applyFill="1" applyBorder="1" applyAlignment="1">
      <alignment horizontal="center" vertical="center"/>
    </xf>
    <xf numFmtId="0" fontId="53" fillId="31" borderId="45" xfId="0" applyFont="1" applyFill="1" applyBorder="1" applyAlignment="1">
      <alignment horizontal="center" vertical="center"/>
    </xf>
    <xf numFmtId="0" fontId="69" fillId="31" borderId="48" xfId="0" applyFont="1" applyFill="1" applyBorder="1" applyAlignment="1">
      <alignment horizontal="center" vertical="center" wrapText="1"/>
    </xf>
    <xf numFmtId="0" fontId="53" fillId="31" borderId="48" xfId="0" applyFont="1" applyFill="1" applyBorder="1" applyAlignment="1">
      <alignment horizontal="center" vertical="center" wrapText="1"/>
    </xf>
    <xf numFmtId="0" fontId="78" fillId="34" borderId="36" xfId="0" applyNumberFormat="1" applyFont="1" applyFill="1" applyBorder="1" applyAlignment="1">
      <alignment horizontal="center" vertical="center" wrapText="1"/>
    </xf>
    <xf numFmtId="0" fontId="42" fillId="33" borderId="40" xfId="0" applyFont="1" applyFill="1" applyBorder="1" applyAlignment="1"/>
    <xf numFmtId="0" fontId="78" fillId="31" borderId="54" xfId="18" applyNumberFormat="1" applyFont="1" applyFill="1" applyBorder="1" applyAlignment="1">
      <alignment horizontal="center" vertical="center" wrapText="1"/>
    </xf>
    <xf numFmtId="0" fontId="42" fillId="31" borderId="5" xfId="18" applyFont="1" applyFill="1" applyBorder="1" applyAlignment="1">
      <alignment horizontal="center" vertical="center" wrapText="1"/>
    </xf>
    <xf numFmtId="0" fontId="69" fillId="31" borderId="11" xfId="18" applyNumberFormat="1" applyFont="1" applyFill="1" applyBorder="1" applyAlignment="1">
      <alignment horizontal="center" vertical="center" wrapText="1"/>
    </xf>
    <xf numFmtId="0" fontId="53" fillId="31" borderId="50" xfId="18" applyFont="1" applyFill="1" applyBorder="1" applyAlignment="1">
      <alignment horizontal="center" vertical="center" wrapText="1"/>
    </xf>
    <xf numFmtId="0" fontId="86" fillId="0" borderId="0" xfId="17" applyFont="1" applyAlignment="1">
      <alignment horizontal="center" vertical="center"/>
    </xf>
    <xf numFmtId="0" fontId="63" fillId="0" borderId="0" xfId="17" applyFont="1" applyAlignment="1">
      <alignment horizontal="center" vertical="center"/>
    </xf>
    <xf numFmtId="49" fontId="69" fillId="31" borderId="49" xfId="17" applyNumberFormat="1" applyFont="1" applyFill="1" applyBorder="1" applyAlignment="1">
      <alignment horizontal="center" vertical="center" wrapText="1"/>
    </xf>
    <xf numFmtId="49" fontId="53" fillId="31" borderId="19" xfId="17" applyNumberFormat="1" applyFont="1" applyFill="1" applyBorder="1" applyAlignment="1">
      <alignment horizontal="center" vertical="center" wrapText="1"/>
    </xf>
    <xf numFmtId="3" fontId="69" fillId="31" borderId="49" xfId="17" applyNumberFormat="1" applyFont="1" applyFill="1" applyBorder="1" applyAlignment="1">
      <alignment horizontal="center" vertical="center" wrapText="1"/>
    </xf>
    <xf numFmtId="0" fontId="53" fillId="31" borderId="19" xfId="17" applyFont="1" applyFill="1" applyBorder="1" applyAlignment="1">
      <alignment horizontal="center" vertical="center" wrapText="1"/>
    </xf>
    <xf numFmtId="49" fontId="65" fillId="31" borderId="49" xfId="17" applyNumberFormat="1" applyFont="1" applyFill="1" applyBorder="1" applyAlignment="1">
      <alignment horizontal="center" vertical="center" wrapText="1"/>
    </xf>
    <xf numFmtId="49" fontId="54" fillId="31" borderId="44" xfId="17" applyNumberFormat="1" applyFont="1" applyFill="1" applyBorder="1" applyAlignment="1">
      <alignment horizontal="center" vertical="center" wrapText="1"/>
    </xf>
  </cellXfs>
  <cellStyles count="149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lculation" xfId="63" xr:uid="{00000000-0005-0000-0000-00002C000000}"/>
    <cellStyle name="Cálculo 2" xfId="64" xr:uid="{00000000-0005-0000-0000-00002D000000}"/>
    <cellStyle name="Celda de comprobación 2" xfId="65" xr:uid="{00000000-0005-0000-0000-00002E000000}"/>
    <cellStyle name="Celda vinculada 2" xfId="66" xr:uid="{00000000-0005-0000-0000-00002F000000}"/>
    <cellStyle name="Check Cell" xfId="67" xr:uid="{00000000-0005-0000-0000-000030000000}"/>
    <cellStyle name="Encabezado 4 2" xfId="68" xr:uid="{00000000-0005-0000-0000-000031000000}"/>
    <cellStyle name="Énfasis1 2" xfId="69" xr:uid="{00000000-0005-0000-0000-000032000000}"/>
    <cellStyle name="Énfasis2 2" xfId="70" xr:uid="{00000000-0005-0000-0000-000033000000}"/>
    <cellStyle name="Énfasis3 2" xfId="71" xr:uid="{00000000-0005-0000-0000-000034000000}"/>
    <cellStyle name="Énfasis4 2" xfId="72" xr:uid="{00000000-0005-0000-0000-000035000000}"/>
    <cellStyle name="Énfasis5 2" xfId="73" xr:uid="{00000000-0005-0000-0000-000036000000}"/>
    <cellStyle name="Énfasis6 2" xfId="74" xr:uid="{00000000-0005-0000-0000-000037000000}"/>
    <cellStyle name="Entrada 2" xfId="75" xr:uid="{00000000-0005-0000-0000-000038000000}"/>
    <cellStyle name="Euro" xfId="3" xr:uid="{00000000-0005-0000-0000-000039000000}"/>
    <cellStyle name="Euro 2" xfId="117" xr:uid="{00000000-0005-0000-0000-00003A000000}"/>
    <cellStyle name="Explanatory Text" xfId="76" xr:uid="{00000000-0005-0000-0000-00003B000000}"/>
    <cellStyle name="Good" xfId="77" xr:uid="{00000000-0005-0000-0000-00003C000000}"/>
    <cellStyle name="Heading 1" xfId="78" xr:uid="{00000000-0005-0000-0000-00003D000000}"/>
    <cellStyle name="Heading 2" xfId="79" xr:uid="{00000000-0005-0000-0000-00003E000000}"/>
    <cellStyle name="Heading 3" xfId="80" xr:uid="{00000000-0005-0000-0000-00003F000000}"/>
    <cellStyle name="Heading 4" xfId="81" xr:uid="{00000000-0005-0000-0000-000040000000}"/>
    <cellStyle name="Hipervínculo" xfId="120" builtinId="8"/>
    <cellStyle name="Hipervínculo 2" xfId="140" xr:uid="{00000000-0005-0000-0000-000042000000}"/>
    <cellStyle name="Incorrecto 2" xfId="82" xr:uid="{00000000-0005-0000-0000-000043000000}"/>
    <cellStyle name="Input" xfId="83" xr:uid="{00000000-0005-0000-0000-000044000000}"/>
    <cellStyle name="Linked Cell" xfId="84" xr:uid="{00000000-0005-0000-0000-000045000000}"/>
    <cellStyle name="Millares [0] 2" xfId="4" xr:uid="{00000000-0005-0000-0000-000046000000}"/>
    <cellStyle name="Millares [0] 3" xfId="85" xr:uid="{00000000-0005-0000-0000-000047000000}"/>
    <cellStyle name="Millares 2" xfId="86" xr:uid="{00000000-0005-0000-0000-000048000000}"/>
    <cellStyle name="Millares 2 2" xfId="87" xr:uid="{00000000-0005-0000-0000-000049000000}"/>
    <cellStyle name="Millares 2 2 2" xfId="121" xr:uid="{00000000-0005-0000-0000-00004A000000}"/>
    <cellStyle name="Millares 2 3" xfId="88" xr:uid="{00000000-0005-0000-0000-00004B000000}"/>
    <cellStyle name="Millares 2 3 2" xfId="89" xr:uid="{00000000-0005-0000-0000-00004C000000}"/>
    <cellStyle name="Millares 2 3 2 2" xfId="90" xr:uid="{00000000-0005-0000-0000-00004D000000}"/>
    <cellStyle name="Millares 2 3 2 2 2" xfId="122" xr:uid="{00000000-0005-0000-0000-00004E000000}"/>
    <cellStyle name="Millares 2 3 2 3" xfId="123" xr:uid="{00000000-0005-0000-0000-00004F000000}"/>
    <cellStyle name="Millares 2 3 3" xfId="124" xr:uid="{00000000-0005-0000-0000-000050000000}"/>
    <cellStyle name="Millares 2 4" xfId="91" xr:uid="{00000000-0005-0000-0000-000051000000}"/>
    <cellStyle name="Millares 2 4 2" xfId="125" xr:uid="{00000000-0005-0000-0000-000052000000}"/>
    <cellStyle name="Millares 2 5" xfId="92" xr:uid="{00000000-0005-0000-0000-000053000000}"/>
    <cellStyle name="Normal" xfId="0" builtinId="0"/>
    <cellStyle name="Normal 10" xfId="13" xr:uid="{00000000-0005-0000-0000-000055000000}"/>
    <cellStyle name="Normal 10 2" xfId="93" xr:uid="{00000000-0005-0000-0000-000056000000}"/>
    <cellStyle name="Normal 10 2 2" xfId="126" xr:uid="{00000000-0005-0000-0000-000057000000}"/>
    <cellStyle name="Normal 11" xfId="18" xr:uid="{00000000-0005-0000-0000-000058000000}"/>
    <cellStyle name="Normal 12" xfId="94" xr:uid="{00000000-0005-0000-0000-000059000000}"/>
    <cellStyle name="Normal 12 2" xfId="127" xr:uid="{00000000-0005-0000-0000-00005A000000}"/>
    <cellStyle name="Normal 13" xfId="115" xr:uid="{00000000-0005-0000-0000-00005B000000}"/>
    <cellStyle name="Normal 13 2" xfId="128" xr:uid="{00000000-0005-0000-0000-00005C000000}"/>
    <cellStyle name="Normal 14" xfId="129" xr:uid="{00000000-0005-0000-0000-00005D000000}"/>
    <cellStyle name="Normal 15" xfId="130" xr:uid="{00000000-0005-0000-0000-00005E000000}"/>
    <cellStyle name="Normal 16" xfId="131" xr:uid="{00000000-0005-0000-0000-00005F000000}"/>
    <cellStyle name="Normal 16 2" xfId="141" xr:uid="{00000000-0005-0000-0000-000060000000}"/>
    <cellStyle name="Normal 17" xfId="139" xr:uid="{00000000-0005-0000-0000-000061000000}"/>
    <cellStyle name="Normal 18" xfId="148" xr:uid="{00000000-0005-0000-0000-000062000000}"/>
    <cellStyle name="Normal 2" xfId="2" xr:uid="{00000000-0005-0000-0000-000063000000}"/>
    <cellStyle name="Normal 2 2" xfId="5" xr:uid="{00000000-0005-0000-0000-000064000000}"/>
    <cellStyle name="Normal 2 2 2" xfId="118" xr:uid="{00000000-0005-0000-0000-000065000000}"/>
    <cellStyle name="Normal 2 2 3" xfId="143" xr:uid="{00000000-0005-0000-0000-000066000000}"/>
    <cellStyle name="Normal 2 3" xfId="17" xr:uid="{00000000-0005-0000-0000-000067000000}"/>
    <cellStyle name="Normal 2 3 2" xfId="95" xr:uid="{00000000-0005-0000-0000-000068000000}"/>
    <cellStyle name="Normal 2 3 2 2" xfId="96" xr:uid="{00000000-0005-0000-0000-000069000000}"/>
    <cellStyle name="Normal 2 3 2 2 2" xfId="132" xr:uid="{00000000-0005-0000-0000-00006A000000}"/>
    <cellStyle name="Normal 2 3 2 3" xfId="133" xr:uid="{00000000-0005-0000-0000-00006B000000}"/>
    <cellStyle name="Normal 2 3 3" xfId="134" xr:uid="{00000000-0005-0000-0000-00006C000000}"/>
    <cellStyle name="Normal 2 4" xfId="97" xr:uid="{00000000-0005-0000-0000-00006D000000}"/>
    <cellStyle name="Normal 2 4 2" xfId="135" xr:uid="{00000000-0005-0000-0000-00006E000000}"/>
    <cellStyle name="Normal 2 5" xfId="98" xr:uid="{00000000-0005-0000-0000-00006F000000}"/>
    <cellStyle name="Normal 2 5 2" xfId="136" xr:uid="{00000000-0005-0000-0000-000070000000}"/>
    <cellStyle name="Normal 2 6" xfId="99" xr:uid="{00000000-0005-0000-0000-000071000000}"/>
    <cellStyle name="Normal 2 7" xfId="142" xr:uid="{00000000-0005-0000-0000-000072000000}"/>
    <cellStyle name="Normal 3" xfId="6" xr:uid="{00000000-0005-0000-0000-000073000000}"/>
    <cellStyle name="Normal 3 2" xfId="14" xr:uid="{00000000-0005-0000-0000-000074000000}"/>
    <cellStyle name="Normal 3 2 2" xfId="119" xr:uid="{00000000-0005-0000-0000-000075000000}"/>
    <cellStyle name="Normal 3 3" xfId="137" xr:uid="{00000000-0005-0000-0000-000076000000}"/>
    <cellStyle name="Normal 3 3 2" xfId="138" xr:uid="{00000000-0005-0000-0000-000077000000}"/>
    <cellStyle name="Normal 4" xfId="7" xr:uid="{00000000-0005-0000-0000-000078000000}"/>
    <cellStyle name="Normal 4 2" xfId="100" xr:uid="{00000000-0005-0000-0000-000079000000}"/>
    <cellStyle name="Normal 4 3" xfId="144" xr:uid="{00000000-0005-0000-0000-00007A000000}"/>
    <cellStyle name="Normal 5" xfId="8" xr:uid="{00000000-0005-0000-0000-00007B000000}"/>
    <cellStyle name="Normal 5 2" xfId="101" xr:uid="{00000000-0005-0000-0000-00007C000000}"/>
    <cellStyle name="Normal 6" xfId="9" xr:uid="{00000000-0005-0000-0000-00007D000000}"/>
    <cellStyle name="Normal 6 2" xfId="145" xr:uid="{00000000-0005-0000-0000-00007E000000}"/>
    <cellStyle name="Normal 7" xfId="10" xr:uid="{00000000-0005-0000-0000-00007F000000}"/>
    <cellStyle name="Normal 7 2" xfId="146" xr:uid="{00000000-0005-0000-0000-000080000000}"/>
    <cellStyle name="Normal 8" xfId="11" xr:uid="{00000000-0005-0000-0000-000081000000}"/>
    <cellStyle name="Normal 9" xfId="12" xr:uid="{00000000-0005-0000-0000-000082000000}"/>
    <cellStyle name="Normal 9 2" xfId="116" xr:uid="{00000000-0005-0000-0000-000083000000}"/>
    <cellStyle name="Normal_afiliaultimo" xfId="114" xr:uid="{00000000-0005-0000-0000-000084000000}"/>
    <cellStyle name="Normal_M7. 15 a M7.25" xfId="1" xr:uid="{00000000-0005-0000-0000-000085000000}"/>
    <cellStyle name="Notas 2" xfId="102" xr:uid="{00000000-0005-0000-0000-000086000000}"/>
    <cellStyle name="Note" xfId="103" xr:uid="{00000000-0005-0000-0000-000087000000}"/>
    <cellStyle name="Output" xfId="104" xr:uid="{00000000-0005-0000-0000-000088000000}"/>
    <cellStyle name="Porcentaje 2" xfId="15" xr:uid="{00000000-0005-0000-0000-000089000000}"/>
    <cellStyle name="Porcentaje 3" xfId="147" xr:uid="{00000000-0005-0000-0000-00008A000000}"/>
    <cellStyle name="Porcentual 2" xfId="16" xr:uid="{00000000-0005-0000-0000-00008B000000}"/>
    <cellStyle name="Salida 2" xfId="105" xr:uid="{00000000-0005-0000-0000-00008C000000}"/>
    <cellStyle name="Texto de advertencia 2" xfId="106" xr:uid="{00000000-0005-0000-0000-00008D000000}"/>
    <cellStyle name="Texto explicativo 2" xfId="107" xr:uid="{00000000-0005-0000-0000-00008E000000}"/>
    <cellStyle name="Title" xfId="108" xr:uid="{00000000-0005-0000-0000-00008F000000}"/>
    <cellStyle name="Título 1 2" xfId="109" xr:uid="{00000000-0005-0000-0000-000090000000}"/>
    <cellStyle name="Título 2 2" xfId="110" xr:uid="{00000000-0005-0000-0000-000091000000}"/>
    <cellStyle name="Título 3 2" xfId="111" xr:uid="{00000000-0005-0000-0000-000092000000}"/>
    <cellStyle name="Título 4" xfId="112" xr:uid="{00000000-0005-0000-0000-000093000000}"/>
    <cellStyle name="Warning Text" xfId="113" xr:uid="{00000000-0005-0000-0000-000094000000}"/>
  </cellStyles>
  <dxfs count="0"/>
  <tableStyles count="0" defaultTableStyle="TableStyleMedium2" defaultPivotStyle="PivotStyleLight16"/>
  <colors>
    <mruColors>
      <color rgb="FFD3E2F5"/>
      <color rgb="FF003300"/>
      <color rgb="FFC6D9F1"/>
      <color rgb="FFC76361"/>
      <color rgb="FFCF7977"/>
      <color rgb="FFA3171E"/>
      <color rgb="FFD99694"/>
      <color rgb="FFBB4643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mínimos'!$B$42:$B$45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mínimos'!$C$42:$C$45</c:f>
              <c:numCache>
                <c:formatCode>0.00%</c:formatCode>
                <c:ptCount val="4"/>
                <c:pt idx="0">
                  <c:v>0.45471776992525148</c:v>
                </c:pt>
                <c:pt idx="1">
                  <c:v>0.12359428834284271</c:v>
                </c:pt>
                <c:pt idx="2">
                  <c:v>0.28471047898711438</c:v>
                </c:pt>
                <c:pt idx="3">
                  <c:v>0.13697746274479139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611328"/>
        <c:axId val="161096448"/>
      </c:barChart>
      <c:catAx>
        <c:axId val="160611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61096448"/>
        <c:crosses val="autoZero"/>
        <c:auto val="1"/>
        <c:lblAlgn val="ctr"/>
        <c:lblOffset val="100"/>
        <c:noMultiLvlLbl val="0"/>
      </c:catAx>
      <c:valAx>
        <c:axId val="161096448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6061132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23215</xdr:colOff>
      <xdr:row>15</xdr:row>
      <xdr:rowOff>123759</xdr:rowOff>
    </xdr:from>
    <xdr:to>
      <xdr:col>4</xdr:col>
      <xdr:colOff>116379</xdr:colOff>
      <xdr:row>26</xdr:row>
      <xdr:rowOff>11248</xdr:rowOff>
    </xdr:to>
    <xdr:pic>
      <xdr:nvPicPr>
        <xdr:cNvPr id="10" name="4 Imagen" descr="C:\Users\99YU1541\AppData\Local\Microsoft\Windows\INetCache\IE\AMXETHVO\gente_conectada[1]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Glass/>
                  </a14:imgEffect>
                  <a14:imgEffect>
                    <a14:sharpenSoften amount="25000"/>
                  </a14:imgEffect>
                  <a14:imgEffect>
                    <a14:saturation sat="400000"/>
                  </a14:imgEffect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6830" y="2991650"/>
          <a:ext cx="3094058" cy="200013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0</xdr:col>
      <xdr:colOff>365760</xdr:colOff>
      <xdr:row>3</xdr:row>
      <xdr:rowOff>127818</xdr:rowOff>
    </xdr:from>
    <xdr:to>
      <xdr:col>5</xdr:col>
      <xdr:colOff>4503</xdr:colOff>
      <xdr:row>14</xdr:row>
      <xdr:rowOff>138916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5760" y="699318"/>
          <a:ext cx="5325168" cy="250664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Diciembre 2020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1439806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717063</xdr:colOff>
      <xdr:row>31</xdr:row>
      <xdr:rowOff>107924</xdr:rowOff>
    </xdr:from>
    <xdr:to>
      <xdr:col>1</xdr:col>
      <xdr:colOff>712646</xdr:colOff>
      <xdr:row>31</xdr:row>
      <xdr:rowOff>107924</xdr:rowOff>
    </xdr:to>
    <xdr:cxnSp macro="">
      <xdr:nvCxnSpPr>
        <xdr:cNvPr id="17" name="29 Conector rec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717063" y="5860331"/>
          <a:ext cx="860107" cy="0"/>
        </a:xfrm>
        <a:prstGeom prst="line">
          <a:avLst/>
        </a:prstGeom>
        <a:ln>
          <a:solidFill>
            <a:schemeClr val="accent1">
              <a:lumMod val="75000"/>
            </a:schemeClr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39</xdr:row>
      <xdr:rowOff>116007</xdr:rowOff>
    </xdr:from>
    <xdr:to>
      <xdr:col>1</xdr:col>
      <xdr:colOff>712646</xdr:colOff>
      <xdr:row>39</xdr:row>
      <xdr:rowOff>116007</xdr:rowOff>
    </xdr:to>
    <xdr:cxnSp macro="">
      <xdr:nvCxnSpPr>
        <xdr:cNvPr id="18" name="30 Conector rec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717063" y="739795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47</xdr:row>
      <xdr:rowOff>124090</xdr:rowOff>
    </xdr:from>
    <xdr:to>
      <xdr:col>1</xdr:col>
      <xdr:colOff>712646</xdr:colOff>
      <xdr:row>47</xdr:row>
      <xdr:rowOff>124090</xdr:rowOff>
    </xdr:to>
    <xdr:cxnSp macro="">
      <xdr:nvCxnSpPr>
        <xdr:cNvPr id="19" name="31 Conector rec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717063" y="8935581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55</xdr:row>
      <xdr:rowOff>132173</xdr:rowOff>
    </xdr:from>
    <xdr:to>
      <xdr:col>1</xdr:col>
      <xdr:colOff>712646</xdr:colOff>
      <xdr:row>55</xdr:row>
      <xdr:rowOff>132173</xdr:rowOff>
    </xdr:to>
    <xdr:cxnSp macro="">
      <xdr:nvCxnSpPr>
        <xdr:cNvPr id="20" name="32 Conector rec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717063" y="1047320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39</xdr:row>
      <xdr:rowOff>179378</xdr:rowOff>
    </xdr:from>
    <xdr:to>
      <xdr:col>2</xdr:col>
      <xdr:colOff>249110</xdr:colOff>
      <xdr:row>44</xdr:row>
      <xdr:rowOff>3504</xdr:rowOff>
    </xdr:to>
    <xdr:cxnSp macro="">
      <xdr:nvCxnSpPr>
        <xdr:cNvPr id="21" name="13 Conector angular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rot="16200000" flipH="1">
          <a:off x="1241286" y="7504546"/>
          <a:ext cx="780090" cy="693652"/>
        </a:xfrm>
        <a:prstGeom prst="bentConnector3">
          <a:avLst>
            <a:gd name="adj1" fmla="val 7024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32</xdr:row>
      <xdr:rowOff>14671</xdr:rowOff>
    </xdr:from>
    <xdr:to>
      <xdr:col>2</xdr:col>
      <xdr:colOff>249110</xdr:colOff>
      <xdr:row>36</xdr:row>
      <xdr:rowOff>29990</xdr:rowOff>
    </xdr:to>
    <xdr:cxnSp macro="">
      <xdr:nvCxnSpPr>
        <xdr:cNvPr id="22" name="8 Conector angular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 rot="16200000" flipH="1">
          <a:off x="1241286" y="6001490"/>
          <a:ext cx="780090" cy="693652"/>
        </a:xfrm>
        <a:prstGeom prst="bentConnector3">
          <a:avLst>
            <a:gd name="adj1" fmla="val 69181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30</xdr:row>
      <xdr:rowOff>66502</xdr:rowOff>
    </xdr:from>
    <xdr:to>
      <xdr:col>4</xdr:col>
      <xdr:colOff>1020967</xdr:colOff>
      <xdr:row>32</xdr:row>
      <xdr:rowOff>149346</xdr:rowOff>
    </xdr:to>
    <xdr:sp macro="" textlink="">
      <xdr:nvSpPr>
        <xdr:cNvPr id="23" name="3 Rectángul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138845" y="56277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Número de pensiones</a:t>
          </a:r>
        </a:p>
        <a:p>
          <a:pPr lvl="0"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34</xdr:row>
      <xdr:rowOff>986</xdr:rowOff>
    </xdr:from>
    <xdr:to>
      <xdr:col>4</xdr:col>
      <xdr:colOff>419752</xdr:colOff>
      <xdr:row>36</xdr:row>
      <xdr:rowOff>164661</xdr:rowOff>
    </xdr:to>
    <xdr:sp macro="" textlink="">
      <xdr:nvSpPr>
        <xdr:cNvPr id="24" name="4 Rectángul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696937" y="6544661"/>
          <a:ext cx="3075740" cy="544675"/>
        </a:xfrm>
        <a:prstGeom prst="rect">
          <a:avLst/>
        </a:prstGeom>
        <a:solidFill>
          <a:srgbClr val="C6D9F1"/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9.809.019	</a:t>
          </a:r>
        </a:p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+ 0,08 % </a:t>
          </a:r>
        </a:p>
      </xdr:txBody>
    </xdr:sp>
    <xdr:clientData/>
  </xdr:twoCellAnchor>
  <xdr:twoCellAnchor>
    <xdr:from>
      <xdr:col>1</xdr:col>
      <xdr:colOff>274321</xdr:colOff>
      <xdr:row>38</xdr:row>
      <xdr:rowOff>61361</xdr:rowOff>
    </xdr:from>
    <xdr:to>
      <xdr:col>4</xdr:col>
      <xdr:colOff>1020967</xdr:colOff>
      <xdr:row>40</xdr:row>
      <xdr:rowOff>144204</xdr:rowOff>
    </xdr:to>
    <xdr:sp macro="" textlink="">
      <xdr:nvSpPr>
        <xdr:cNvPr id="25" name="5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138845" y="71521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Nómina de pensiones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41</xdr:row>
      <xdr:rowOff>187037</xdr:rowOff>
    </xdr:from>
    <xdr:to>
      <xdr:col>4</xdr:col>
      <xdr:colOff>419752</xdr:colOff>
      <xdr:row>44</xdr:row>
      <xdr:rowOff>159520</xdr:rowOff>
    </xdr:to>
    <xdr:sp macro="" textlink="">
      <xdr:nvSpPr>
        <xdr:cNvPr id="26" name="6 Rectángul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740059" y="7851372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9.985.260 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miles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+ 2,31 % </a:t>
          </a:r>
        </a:p>
      </xdr:txBody>
    </xdr:sp>
    <xdr:clientData/>
  </xdr:twoCellAnchor>
  <xdr:twoCellAnchor>
    <xdr:from>
      <xdr:col>1</xdr:col>
      <xdr:colOff>419982</xdr:colOff>
      <xdr:row>48</xdr:row>
      <xdr:rowOff>146320</xdr:rowOff>
    </xdr:from>
    <xdr:to>
      <xdr:col>2</xdr:col>
      <xdr:colOff>249383</xdr:colOff>
      <xdr:row>52</xdr:row>
      <xdr:rowOff>99755</xdr:rowOff>
    </xdr:to>
    <xdr:cxnSp macro="">
      <xdr:nvCxnSpPr>
        <xdr:cNvPr id="27" name="14 Conector angular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 rot="16200000" flipH="1">
          <a:off x="1446933" y="9161144"/>
          <a:ext cx="718206" cy="693925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46</xdr:row>
      <xdr:rowOff>36614</xdr:rowOff>
    </xdr:from>
    <xdr:to>
      <xdr:col>4</xdr:col>
      <xdr:colOff>1020967</xdr:colOff>
      <xdr:row>48</xdr:row>
      <xdr:rowOff>119457</xdr:rowOff>
    </xdr:to>
    <xdr:sp macro="" textlink="">
      <xdr:nvSpPr>
        <xdr:cNvPr id="28" name="15 Rectángul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198246" y="8875814"/>
          <a:ext cx="4175646" cy="463843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49</xdr:row>
      <xdr:rowOff>162291</xdr:rowOff>
    </xdr:from>
    <xdr:to>
      <xdr:col>4</xdr:col>
      <xdr:colOff>419752</xdr:colOff>
      <xdr:row>52</xdr:row>
      <xdr:rowOff>134773</xdr:rowOff>
    </xdr:to>
    <xdr:sp macro="" textlink="">
      <xdr:nvSpPr>
        <xdr:cNvPr id="29" name="16 Rectángul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740059" y="9356167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1.017,97€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+ 2,23 %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419982</xdr:colOff>
      <xdr:row>56</xdr:row>
      <xdr:rowOff>109369</xdr:rowOff>
    </xdr:from>
    <xdr:to>
      <xdr:col>2</xdr:col>
      <xdr:colOff>249111</xdr:colOff>
      <xdr:row>60</xdr:row>
      <xdr:rowOff>124688</xdr:rowOff>
    </xdr:to>
    <xdr:cxnSp macro="">
      <xdr:nvCxnSpPr>
        <xdr:cNvPr id="30" name="17 Conector angular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 rot="16200000" flipH="1">
          <a:off x="1415855" y="10684812"/>
          <a:ext cx="780090" cy="693653"/>
        </a:xfrm>
        <a:prstGeom prst="bentConnector3">
          <a:avLst>
            <a:gd name="adj1" fmla="val 58525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54</xdr:row>
      <xdr:rowOff>99416</xdr:rowOff>
    </xdr:from>
    <xdr:to>
      <xdr:col>4</xdr:col>
      <xdr:colOff>1020967</xdr:colOff>
      <xdr:row>57</xdr:row>
      <xdr:rowOff>107388</xdr:rowOff>
    </xdr:to>
    <xdr:sp macro="" textlink="">
      <xdr:nvSpPr>
        <xdr:cNvPr id="31" name="18 Rectángul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138845" y="10249256"/>
          <a:ext cx="3938733" cy="58155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 de jubilación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58</xdr:row>
      <xdr:rowOff>19088</xdr:rowOff>
    </xdr:from>
    <xdr:to>
      <xdr:col>4</xdr:col>
      <xdr:colOff>419752</xdr:colOff>
      <xdr:row>60</xdr:row>
      <xdr:rowOff>182764</xdr:rowOff>
    </xdr:to>
    <xdr:sp macro="" textlink="">
      <xdr:nvSpPr>
        <xdr:cNvPr id="32" name="19 Rectángul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740059" y="10933699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1.170,26 €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+ 2,34 %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2000" b="1">
              <a:solidFill>
                <a:sysClr val="windowText" lastClr="000000"/>
              </a:solidFill>
              <a:latin typeface="+mn-lt"/>
            </a:rPr>
            <a:t>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DICIEMBRE 2020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17</xdr:row>
      <xdr:rowOff>110490</xdr:rowOff>
    </xdr:from>
    <xdr:to>
      <xdr:col>7</xdr:col>
      <xdr:colOff>739140</xdr:colOff>
      <xdr:row>31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C00-00007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C00-00007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C00-00007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C00-00007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C00-00007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C00-00007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C00-00007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C00-00007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C00-00007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C00-00007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C00-00007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C00-00007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C00-00007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C00-00007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C00-00007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C00-00007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C00-00008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C00-00008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C00-00008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C00-00008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C00-00008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C00-00008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C00-00008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C00-00008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C00-000088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C00-000089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C00-00008A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C00-00008B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C00-00008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C00-00008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C00-00008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C00-00008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C00-00009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C00-00009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C00-00009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C00-00009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C00-00009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C00-00009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C00-00009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C00-00009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C00-000098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C00-000099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C00-00009A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C00-00009B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C00-00009C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C00-00009D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C00-00009E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C00-00009F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C00-0000A0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C00-0000A1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C00-0000A2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C00-0000A3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C00-0000A4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C00-0000A5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L\CUADERN\2008\cuadern%20MAYO%202008\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TION\DATOS\DATOS%20VARIOS\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GGEPEE\AR_ECO\EASE\INF_MENSUAL\Avances\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ance"/>
      <sheetName val="Gráficos"/>
      <sheetName val="Ranking"/>
    </sheetNames>
    <sheetDataSet>
      <sheetData sheetId="0">
        <row r="52">
          <cell r="P52">
            <v>1</v>
          </cell>
        </row>
      </sheetData>
      <sheetData sheetId="1">
        <row r="3">
          <cell r="A3">
            <v>1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</row>
        <row r="35">
          <cell r="A35" t="str">
            <v>06</v>
          </cell>
          <cell r="B35">
            <v>18674002.760000002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28 de enero de 2020</v>
          </cell>
        </row>
        <row r="53">
          <cell r="P53">
            <v>2</v>
          </cell>
          <cell r="Q53" t="str">
            <v>25 de febrero de 2020</v>
          </cell>
        </row>
        <row r="54">
          <cell r="P54">
            <v>3</v>
          </cell>
          <cell r="Q54" t="str">
            <v>27 de marzo de 2020</v>
          </cell>
        </row>
        <row r="55">
          <cell r="P55">
            <v>4</v>
          </cell>
          <cell r="Q55" t="str">
            <v>28 de abril de 2020</v>
          </cell>
        </row>
        <row r="56">
          <cell r="P56">
            <v>5</v>
          </cell>
          <cell r="Q56" t="str">
            <v>26 de mayo de 2020</v>
          </cell>
        </row>
        <row r="57">
          <cell r="P57">
            <v>6</v>
          </cell>
          <cell r="Q57" t="str">
            <v>26 de junio de 2020</v>
          </cell>
        </row>
        <row r="58">
          <cell r="P58">
            <v>7</v>
          </cell>
          <cell r="Q58" t="str">
            <v>28 de julio de 2020</v>
          </cell>
        </row>
        <row r="59">
          <cell r="P59">
            <v>8</v>
          </cell>
          <cell r="Q59" t="str">
            <v>28 de agosto de 2020</v>
          </cell>
        </row>
        <row r="60">
          <cell r="P60">
            <v>9</v>
          </cell>
          <cell r="Q60" t="str">
            <v>25 de septiembre de 2020</v>
          </cell>
        </row>
        <row r="61">
          <cell r="P61">
            <v>10</v>
          </cell>
          <cell r="Q61" t="str">
            <v>27 de octubre de 2020</v>
          </cell>
        </row>
        <row r="62">
          <cell r="P62">
            <v>11</v>
          </cell>
          <cell r="Q62" t="str">
            <v>27 de noviembre de 2020</v>
          </cell>
        </row>
        <row r="63">
          <cell r="P63">
            <v>12</v>
          </cell>
          <cell r="Q63" t="str">
            <v>29 de diciembre de 2020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710.94389207999996</v>
          </cell>
          <cell r="D3">
            <v>2.2346366077736324E-2</v>
          </cell>
          <cell r="E3">
            <v>2.3100855366321005E-2</v>
          </cell>
        </row>
        <row r="4">
          <cell r="A4">
            <v>2</v>
          </cell>
          <cell r="B4" t="str">
            <v>CATALUÑA</v>
          </cell>
          <cell r="C4">
            <v>1835.5966886300005</v>
          </cell>
          <cell r="D4">
            <v>1.9484061273975728E-2</v>
          </cell>
          <cell r="E4">
            <v>2.3100855366321005E-2</v>
          </cell>
        </row>
        <row r="5">
          <cell r="A5">
            <v>3</v>
          </cell>
          <cell r="B5" t="str">
            <v>GALICIA</v>
          </cell>
          <cell r="C5">
            <v>663.54903498999897</v>
          </cell>
          <cell r="D5">
            <v>2.1882511000081317E-2</v>
          </cell>
          <cell r="E5">
            <v>2.3100855366321005E-2</v>
          </cell>
        </row>
        <row r="6">
          <cell r="A6">
            <v>4</v>
          </cell>
          <cell r="B6" t="str">
            <v>ANDALUCÍA</v>
          </cell>
          <cell r="C6">
            <v>1445.8783844200007</v>
          </cell>
          <cell r="D6">
            <v>2.5475389087979528E-2</v>
          </cell>
          <cell r="E6">
            <v>2.3100855366321005E-2</v>
          </cell>
        </row>
        <row r="7">
          <cell r="A7">
            <v>5</v>
          </cell>
          <cell r="B7" t="str">
            <v>ASTURIAS</v>
          </cell>
          <cell r="C7">
            <v>360.48873175000006</v>
          </cell>
          <cell r="D7">
            <v>1.5121884199016833E-2</v>
          </cell>
          <cell r="E7">
            <v>2.3100855366321005E-2</v>
          </cell>
        </row>
        <row r="8">
          <cell r="A8">
            <v>6</v>
          </cell>
          <cell r="B8" t="str">
            <v>CANTABRIA</v>
          </cell>
          <cell r="C8">
            <v>153.06255682000011</v>
          </cell>
          <cell r="D8">
            <v>2.6968633145960652E-2</v>
          </cell>
          <cell r="E8">
            <v>2.3100855366321005E-2</v>
          </cell>
        </row>
        <row r="9">
          <cell r="A9">
            <v>7</v>
          </cell>
          <cell r="B9" t="str">
            <v>RIOJA (LA)</v>
          </cell>
          <cell r="C9">
            <v>70.387119990000002</v>
          </cell>
          <cell r="D9">
            <v>2.7640072871185639E-2</v>
          </cell>
          <cell r="E9">
            <v>2.3100855366321005E-2</v>
          </cell>
        </row>
        <row r="10">
          <cell r="A10">
            <v>8</v>
          </cell>
          <cell r="B10" t="str">
            <v>MURCIA</v>
          </cell>
          <cell r="C10">
            <v>225.24428582000002</v>
          </cell>
          <cell r="D10">
            <v>2.8406349048647028E-2</v>
          </cell>
          <cell r="E10">
            <v>2.3100855366321005E-2</v>
          </cell>
        </row>
        <row r="11">
          <cell r="A11">
            <v>9</v>
          </cell>
          <cell r="B11" t="str">
            <v>C. VALENCIANA</v>
          </cell>
          <cell r="C11">
            <v>943.11634879000042</v>
          </cell>
          <cell r="D11">
            <v>2.8782044146006491E-2</v>
          </cell>
          <cell r="E11">
            <v>2.3100855366321005E-2</v>
          </cell>
        </row>
        <row r="12">
          <cell r="A12">
            <v>10</v>
          </cell>
          <cell r="B12" t="str">
            <v>ARAGÓN</v>
          </cell>
          <cell r="C12">
            <v>326.67793607999988</v>
          </cell>
          <cell r="D12">
            <v>1.9151544939875365E-2</v>
          </cell>
          <cell r="E12">
            <v>2.3100855366321005E-2</v>
          </cell>
        </row>
        <row r="13">
          <cell r="A13">
            <v>11</v>
          </cell>
          <cell r="B13" t="str">
            <v>CASTILLA - LA MANCHA</v>
          </cell>
          <cell r="C13">
            <v>353.43996506000008</v>
          </cell>
          <cell r="D13">
            <v>2.2125725900451254E-2</v>
          </cell>
          <cell r="E13">
            <v>2.3100855366321005E-2</v>
          </cell>
        </row>
        <row r="14">
          <cell r="A14">
            <v>12</v>
          </cell>
          <cell r="B14" t="str">
            <v>CANARIAS</v>
          </cell>
          <cell r="C14">
            <v>311.9888323000003</v>
          </cell>
          <cell r="D14">
            <v>3.5831214136966771E-2</v>
          </cell>
          <cell r="E14">
            <v>2.3100855366321005E-2</v>
          </cell>
        </row>
        <row r="15">
          <cell r="A15">
            <v>13</v>
          </cell>
          <cell r="B15" t="str">
            <v>NAVARRA</v>
          </cell>
          <cell r="C15">
            <v>161.66344953999993</v>
          </cell>
          <cell r="D15">
            <v>2.6112467196816258E-2</v>
          </cell>
          <cell r="E15">
            <v>2.3100855366321005E-2</v>
          </cell>
        </row>
        <row r="16">
          <cell r="A16">
            <v>14</v>
          </cell>
          <cell r="B16" t="str">
            <v>EXTREMADURA</v>
          </cell>
          <cell r="C16">
            <v>195.02163493000003</v>
          </cell>
          <cell r="D16">
            <v>2.3993843435176743E-2</v>
          </cell>
          <cell r="E16">
            <v>2.3100855366321005E-2</v>
          </cell>
        </row>
        <row r="17">
          <cell r="A17">
            <v>15</v>
          </cell>
          <cell r="B17" t="str">
            <v>ILLES BALEARS</v>
          </cell>
          <cell r="C17">
            <v>185.8986451799999</v>
          </cell>
          <cell r="D17">
            <v>3.8711180486428187E-2</v>
          </cell>
          <cell r="E17">
            <v>2.3100855366321005E-2</v>
          </cell>
        </row>
        <row r="18">
          <cell r="A18">
            <v>16</v>
          </cell>
          <cell r="B18" t="str">
            <v>MADRID</v>
          </cell>
          <cell r="C18">
            <v>1406.6659876899994</v>
          </cell>
          <cell r="D18">
            <v>2.0631374067241248E-2</v>
          </cell>
          <cell r="E18">
            <v>2.3100855366321005E-2</v>
          </cell>
        </row>
        <row r="19">
          <cell r="A19">
            <v>17</v>
          </cell>
          <cell r="B19" t="str">
            <v>CASTILLA Y LEÓN</v>
          </cell>
          <cell r="C19">
            <v>618.67303447000222</v>
          </cell>
          <cell r="D19">
            <v>1.9182959418544199E-2</v>
          </cell>
          <cell r="E19">
            <v>2.3100855366321005E-2</v>
          </cell>
        </row>
        <row r="20">
          <cell r="A20">
            <v>18</v>
          </cell>
          <cell r="B20" t="str">
            <v>CEUTA</v>
          </cell>
          <cell r="C20">
            <v>9.0465715600000021</v>
          </cell>
          <cell r="D20">
            <v>2.7502219311707377E-2</v>
          </cell>
          <cell r="E20">
            <v>2.3100855366321005E-2</v>
          </cell>
        </row>
        <row r="21">
          <cell r="A21">
            <v>19</v>
          </cell>
          <cell r="B21" t="str">
            <v>MELILLA</v>
          </cell>
          <cell r="C21">
            <v>7.9167080800000011</v>
          </cell>
          <cell r="D21">
            <v>4.008998974427147E-2</v>
          </cell>
          <cell r="E21">
            <v>2.3100855366321005E-2</v>
          </cell>
        </row>
        <row r="26">
          <cell r="A26">
            <v>1</v>
          </cell>
          <cell r="B26" t="str">
            <v>PAÍS VASCO</v>
          </cell>
          <cell r="C26">
            <v>562534</v>
          </cell>
          <cell r="D26">
            <v>1.1942413008152464E-3</v>
          </cell>
          <cell r="E26">
            <v>7.7948215246048669E-4</v>
          </cell>
        </row>
        <row r="27">
          <cell r="A27">
            <v>2</v>
          </cell>
          <cell r="B27" t="str">
            <v>CATALUÑA</v>
          </cell>
          <cell r="C27">
            <v>1738197</v>
          </cell>
          <cell r="D27">
            <v>-3.5405271693611517E-3</v>
          </cell>
          <cell r="E27">
            <v>7.7948215246048669E-4</v>
          </cell>
        </row>
        <row r="28">
          <cell r="A28">
            <v>3</v>
          </cell>
          <cell r="B28" t="str">
            <v>GALICIA</v>
          </cell>
          <cell r="C28">
            <v>766272</v>
          </cell>
          <cell r="D28">
            <v>-1.7742830567691881E-3</v>
          </cell>
          <cell r="E28">
            <v>7.7948215246048669E-4</v>
          </cell>
        </row>
        <row r="29">
          <cell r="A29">
            <v>4</v>
          </cell>
          <cell r="B29" t="str">
            <v>ANDALUCÍA</v>
          </cell>
          <cell r="C29">
            <v>1586910</v>
          </cell>
          <cell r="D29">
            <v>4.0785490843195937E-3</v>
          </cell>
          <cell r="E29">
            <v>7.7948215246048669E-4</v>
          </cell>
        </row>
        <row r="30">
          <cell r="A30">
            <v>5</v>
          </cell>
          <cell r="B30" t="str">
            <v>ASTURIAS</v>
          </cell>
          <cell r="C30">
            <v>300769</v>
          </cell>
          <cell r="D30">
            <v>-5.827482712572607E-3</v>
          </cell>
          <cell r="E30">
            <v>7.7948215246048669E-4</v>
          </cell>
        </row>
        <row r="31">
          <cell r="A31">
            <v>6</v>
          </cell>
          <cell r="B31" t="str">
            <v>CANTABRIA</v>
          </cell>
          <cell r="C31">
            <v>142336</v>
          </cell>
          <cell r="D31">
            <v>2.8181715702852994E-3</v>
          </cell>
          <cell r="E31">
            <v>7.7948215246048669E-4</v>
          </cell>
        </row>
        <row r="32">
          <cell r="A32">
            <v>7</v>
          </cell>
          <cell r="B32" t="str">
            <v>RIOJA (LA)</v>
          </cell>
          <cell r="C32">
            <v>70463</v>
          </cell>
          <cell r="D32">
            <v>2.575339347201222E-3</v>
          </cell>
          <cell r="E32">
            <v>7.7948215246048669E-4</v>
          </cell>
        </row>
        <row r="33">
          <cell r="A33">
            <v>8</v>
          </cell>
          <cell r="B33" t="str">
            <v>MURCIA</v>
          </cell>
          <cell r="C33">
            <v>250823</v>
          </cell>
          <cell r="D33">
            <v>4.8434783305424389E-3</v>
          </cell>
          <cell r="E33">
            <v>7.7948215246048669E-4</v>
          </cell>
        </row>
        <row r="34">
          <cell r="A34">
            <v>9</v>
          </cell>
          <cell r="B34" t="str">
            <v>C. VALENCIANA</v>
          </cell>
          <cell r="C34">
            <v>1005069</v>
          </cell>
          <cell r="D34">
            <v>5.925042210921605E-3</v>
          </cell>
          <cell r="E34">
            <v>7.7948215246048669E-4</v>
          </cell>
        </row>
        <row r="35">
          <cell r="A35">
            <v>10</v>
          </cell>
          <cell r="B35" t="str">
            <v>ARAGÓN</v>
          </cell>
          <cell r="C35">
            <v>304360</v>
          </cell>
          <cell r="D35">
            <v>-3.5163079421413057E-3</v>
          </cell>
          <cell r="E35">
            <v>7.7948215246048669E-4</v>
          </cell>
        </row>
        <row r="36">
          <cell r="A36">
            <v>11</v>
          </cell>
          <cell r="B36" t="str">
            <v>CASTILLA - LA MANCHA</v>
          </cell>
          <cell r="C36">
            <v>375750</v>
          </cell>
          <cell r="D36">
            <v>-9.6513547790155751E-4</v>
          </cell>
          <cell r="E36">
            <v>7.7948215246048669E-4</v>
          </cell>
        </row>
        <row r="37">
          <cell r="A37">
            <v>12</v>
          </cell>
          <cell r="B37" t="str">
            <v>CANARIAS</v>
          </cell>
          <cell r="C37">
            <v>334910</v>
          </cell>
          <cell r="D37">
            <v>1.5309525253137668E-2</v>
          </cell>
          <cell r="E37">
            <v>7.7948215246048669E-4</v>
          </cell>
        </row>
        <row r="38">
          <cell r="A38">
            <v>13</v>
          </cell>
          <cell r="B38" t="str">
            <v>NAVARRA</v>
          </cell>
          <cell r="C38">
            <v>138116</v>
          </cell>
          <cell r="D38">
            <v>3.5020416466862159E-3</v>
          </cell>
          <cell r="E38">
            <v>7.7948215246048669E-4</v>
          </cell>
        </row>
        <row r="39">
          <cell r="A39">
            <v>14</v>
          </cell>
          <cell r="B39" t="str">
            <v>EXTREMADURA</v>
          </cell>
          <cell r="C39">
            <v>230080</v>
          </cell>
          <cell r="D39">
            <v>1.8506019899413584E-3</v>
          </cell>
          <cell r="E39">
            <v>7.7948215246048669E-4</v>
          </cell>
        </row>
        <row r="40">
          <cell r="A40">
            <v>15</v>
          </cell>
          <cell r="B40" t="str">
            <v>ILLES BALEARS</v>
          </cell>
          <cell r="C40">
            <v>196651</v>
          </cell>
          <cell r="D40">
            <v>1.272009104907279E-2</v>
          </cell>
          <cell r="E40">
            <v>7.7948215246048669E-4</v>
          </cell>
        </row>
        <row r="41">
          <cell r="A41">
            <v>16</v>
          </cell>
          <cell r="B41" t="str">
            <v>MADRID</v>
          </cell>
          <cell r="C41">
            <v>1176409</v>
          </cell>
          <cell r="D41">
            <v>-9.5878009881633641E-4</v>
          </cell>
          <cell r="E41">
            <v>7.7948215246048669E-4</v>
          </cell>
        </row>
        <row r="42">
          <cell r="A42">
            <v>17</v>
          </cell>
          <cell r="B42" t="str">
            <v>CASTILLA Y LEÓN</v>
          </cell>
          <cell r="C42">
            <v>612485</v>
          </cell>
          <cell r="D42">
            <v>-6.2046797953624333E-3</v>
          </cell>
          <cell r="E42">
            <v>7.7948215246048669E-4</v>
          </cell>
        </row>
        <row r="43">
          <cell r="A43">
            <v>18</v>
          </cell>
          <cell r="B43" t="str">
            <v>CEUTA</v>
          </cell>
          <cell r="C43">
            <v>8782</v>
          </cell>
          <cell r="D43">
            <v>5.7260650480990272E-3</v>
          </cell>
          <cell r="E43">
            <v>7.7948215246048669E-4</v>
          </cell>
        </row>
        <row r="44">
          <cell r="A44">
            <v>19</v>
          </cell>
          <cell r="B44" t="str">
            <v>MELILLA</v>
          </cell>
          <cell r="C44">
            <v>8103</v>
          </cell>
          <cell r="D44">
            <v>3.3432392273402556E-3</v>
          </cell>
          <cell r="E44">
            <v>7.7948215246048669E-4</v>
          </cell>
        </row>
        <row r="49">
          <cell r="A49">
            <v>1</v>
          </cell>
          <cell r="B49" t="str">
            <v>PAÍS VASCO</v>
          </cell>
          <cell r="C49">
            <v>1263.8238614554853</v>
          </cell>
          <cell r="D49">
            <v>2.1126894167348365E-2</v>
          </cell>
          <cell r="E49">
            <v>2.2303987653556012E-2</v>
          </cell>
        </row>
        <row r="50">
          <cell r="A50">
            <v>2</v>
          </cell>
          <cell r="B50" t="str">
            <v>CATALUÑA</v>
          </cell>
          <cell r="C50">
            <v>1056.0348962919625</v>
          </cell>
          <cell r="D50">
            <v>2.3106397270659551E-2</v>
          </cell>
          <cell r="E50">
            <v>2.2303987653556012E-2</v>
          </cell>
        </row>
        <row r="51">
          <cell r="A51">
            <v>3</v>
          </cell>
          <cell r="B51" t="str">
            <v>GALICIA</v>
          </cell>
          <cell r="C51">
            <v>865.94451446744631</v>
          </cell>
          <cell r="D51">
            <v>2.3698842511584051E-2</v>
          </cell>
          <cell r="E51">
            <v>2.2303987653556012E-2</v>
          </cell>
        </row>
        <row r="52">
          <cell r="A52">
            <v>4</v>
          </cell>
          <cell r="B52" t="str">
            <v>ANDALUCÍA</v>
          </cell>
          <cell r="C52">
            <v>911.12815750105597</v>
          </cell>
          <cell r="D52">
            <v>2.1309926422761416E-2</v>
          </cell>
          <cell r="E52">
            <v>2.2303987653556012E-2</v>
          </cell>
        </row>
        <row r="53">
          <cell r="A53">
            <v>5</v>
          </cell>
          <cell r="B53" t="str">
            <v>ASTURIAS</v>
          </cell>
          <cell r="C53">
            <v>1198.5568052226129</v>
          </cell>
          <cell r="D53">
            <v>2.1072164586433351E-2</v>
          </cell>
          <cell r="E53">
            <v>2.2303987653556012E-2</v>
          </cell>
        </row>
        <row r="54">
          <cell r="A54">
            <v>6</v>
          </cell>
          <cell r="B54" t="str">
            <v>CANTABRIA</v>
          </cell>
          <cell r="C54">
            <v>1075.3608139894343</v>
          </cell>
          <cell r="D54">
            <v>2.4082592697596272E-2</v>
          </cell>
          <cell r="E54">
            <v>2.2303987653556012E-2</v>
          </cell>
        </row>
        <row r="55">
          <cell r="A55">
            <v>7</v>
          </cell>
          <cell r="B55" t="str">
            <v>RIOJA (LA)</v>
          </cell>
          <cell r="C55">
            <v>998.92312263173596</v>
          </cell>
          <cell r="D55">
            <v>2.500034914114746E-2</v>
          </cell>
          <cell r="E55">
            <v>2.2303987653556012E-2</v>
          </cell>
        </row>
        <row r="56">
          <cell r="A56">
            <v>8</v>
          </cell>
          <cell r="B56" t="str">
            <v>MURCIA</v>
          </cell>
          <cell r="C56">
            <v>898.0208586134446</v>
          </cell>
          <cell r="D56">
            <v>2.3449294567998269E-2</v>
          </cell>
          <cell r="E56">
            <v>2.2303987653556012E-2</v>
          </cell>
        </row>
        <row r="57">
          <cell r="A57">
            <v>9</v>
          </cell>
          <cell r="B57" t="str">
            <v>C. VALENCIANA</v>
          </cell>
          <cell r="C57">
            <v>938.35980294885269</v>
          </cell>
          <cell r="D57">
            <v>2.2722370928202951E-2</v>
          </cell>
          <cell r="E57">
            <v>2.2303987653556012E-2</v>
          </cell>
        </row>
        <row r="58">
          <cell r="A58">
            <v>10</v>
          </cell>
          <cell r="B58" t="str">
            <v>ARAGÓN</v>
          </cell>
          <cell r="C58">
            <v>1073.3274283085816</v>
          </cell>
          <cell r="D58">
            <v>2.2747841297036331E-2</v>
          </cell>
          <cell r="E58">
            <v>2.2303987653556012E-2</v>
          </cell>
        </row>
        <row r="59">
          <cell r="A59">
            <v>11</v>
          </cell>
          <cell r="B59" t="str">
            <v>CASTILLA - LA MANCHA</v>
          </cell>
          <cell r="C59">
            <v>940.62532284763824</v>
          </cell>
          <cell r="D59">
            <v>2.3113168717488586E-2</v>
          </cell>
          <cell r="E59">
            <v>2.2303987653556012E-2</v>
          </cell>
        </row>
        <row r="60">
          <cell r="A60">
            <v>12</v>
          </cell>
          <cell r="B60" t="str">
            <v>CANARIAS</v>
          </cell>
          <cell r="C60">
            <v>931.56021707324453</v>
          </cell>
          <cell r="D60">
            <v>2.0212248948135114E-2</v>
          </cell>
          <cell r="E60">
            <v>2.2303987653556012E-2</v>
          </cell>
        </row>
        <row r="61">
          <cell r="A61">
            <v>13</v>
          </cell>
          <cell r="B61" t="str">
            <v>NAVARRA</v>
          </cell>
          <cell r="C61">
            <v>1170.4903815633231</v>
          </cell>
          <cell r="D61">
            <v>2.2531519231418606E-2</v>
          </cell>
          <cell r="E61">
            <v>2.2303987653556012E-2</v>
          </cell>
        </row>
        <row r="62">
          <cell r="A62">
            <v>14</v>
          </cell>
          <cell r="B62" t="str">
            <v>EXTREMADURA</v>
          </cell>
          <cell r="C62">
            <v>847.6253256693326</v>
          </cell>
          <cell r="D62">
            <v>2.2102338813045463E-2</v>
          </cell>
          <cell r="E62">
            <v>2.2303987653556012E-2</v>
          </cell>
        </row>
        <row r="63">
          <cell r="A63">
            <v>15</v>
          </cell>
          <cell r="B63" t="str">
            <v>ILLES BALEARS</v>
          </cell>
          <cell r="C63">
            <v>945.32265373682264</v>
          </cell>
          <cell r="D63">
            <v>2.5664632969245593E-2</v>
          </cell>
          <cell r="E63">
            <v>2.2303987653556012E-2</v>
          </cell>
        </row>
        <row r="64">
          <cell r="A64">
            <v>16</v>
          </cell>
          <cell r="B64" t="str">
            <v>MADRID</v>
          </cell>
          <cell r="C64">
            <v>1195.728685933208</v>
          </cell>
          <cell r="D64">
            <v>2.1610874242198763E-2</v>
          </cell>
          <cell r="E64">
            <v>2.2303987653556012E-2</v>
          </cell>
        </row>
        <row r="65">
          <cell r="A65">
            <v>17</v>
          </cell>
          <cell r="B65" t="str">
            <v>CASTILLA Y LEÓN</v>
          </cell>
          <cell r="C65">
            <v>1010.1031608447589</v>
          </cell>
          <cell r="D65">
            <v>2.5546144862786058E-2</v>
          </cell>
          <cell r="E65">
            <v>2.2303987653556012E-2</v>
          </cell>
        </row>
        <row r="66">
          <cell r="A66">
            <v>18</v>
          </cell>
          <cell r="B66" t="str">
            <v>CEUTA</v>
          </cell>
          <cell r="C66">
            <v>1030.1265725347305</v>
          </cell>
          <cell r="D66">
            <v>2.1652172515352897E-2</v>
          </cell>
          <cell r="E66">
            <v>2.2303987653556012E-2</v>
          </cell>
        </row>
        <row r="67">
          <cell r="A67">
            <v>19</v>
          </cell>
          <cell r="B67" t="str">
            <v>MELILLA</v>
          </cell>
          <cell r="C67">
            <v>977.00951252622497</v>
          </cell>
          <cell r="D67">
            <v>3.6624306698103792E-2</v>
          </cell>
          <cell r="E67">
            <v>2.2303987653556012E-2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62"/>
  <sheetViews>
    <sheetView showGridLines="0" showRowColHeaders="0" zoomScaleNormal="100" workbookViewId="0"/>
  </sheetViews>
  <sheetFormatPr baseColWidth="10" defaultRowHeight="15"/>
  <cols>
    <col min="1" max="1" width="13.85546875" style="13" customWidth="1"/>
    <col min="2" max="2" width="11.42578125" style="13"/>
    <col min="3" max="3" width="26.28515625" style="13" customWidth="1"/>
    <col min="4" max="4" width="13.7109375" style="13" customWidth="1"/>
    <col min="5" max="5" width="20" style="13" customWidth="1"/>
    <col min="6" max="16384" width="11.42578125" style="13"/>
  </cols>
  <sheetData>
    <row r="1" spans="1:18">
      <c r="A1" s="18"/>
      <c r="B1" s="18"/>
      <c r="C1" s="18"/>
      <c r="D1" s="18"/>
      <c r="E1" s="18"/>
    </row>
    <row r="2" spans="1:18">
      <c r="A2" s="18"/>
      <c r="B2" s="18"/>
      <c r="C2" s="18"/>
      <c r="D2" s="18"/>
      <c r="E2" s="18"/>
    </row>
    <row r="3" spans="1:18">
      <c r="A3" s="18"/>
      <c r="B3" s="18"/>
      <c r="C3" s="18"/>
      <c r="D3" s="18"/>
      <c r="E3" s="18"/>
    </row>
    <row r="4" spans="1:18" ht="15.75">
      <c r="A4" s="18"/>
      <c r="B4" s="18"/>
      <c r="C4" s="18"/>
      <c r="D4" s="18"/>
      <c r="E4" s="18"/>
      <c r="H4" s="9" t="s">
        <v>181</v>
      </c>
    </row>
    <row r="5" spans="1:18">
      <c r="A5" s="18"/>
      <c r="B5" s="18"/>
      <c r="C5" s="18"/>
      <c r="D5" s="18"/>
      <c r="E5" s="18"/>
    </row>
    <row r="6" spans="1:18">
      <c r="A6" s="18"/>
      <c r="B6" s="18"/>
      <c r="C6" s="18"/>
      <c r="D6" s="18"/>
      <c r="E6" s="18"/>
    </row>
    <row r="7" spans="1:18">
      <c r="A7" s="18"/>
      <c r="B7" s="18"/>
      <c r="C7" s="18"/>
      <c r="D7" s="18"/>
      <c r="E7" s="18"/>
    </row>
    <row r="8" spans="1:18">
      <c r="A8" s="18"/>
      <c r="B8" s="18"/>
      <c r="C8" s="18"/>
      <c r="D8" s="18"/>
      <c r="E8" s="18"/>
    </row>
    <row r="9" spans="1:18">
      <c r="A9" s="18"/>
      <c r="B9" s="18"/>
      <c r="C9" s="18"/>
      <c r="D9" s="18"/>
      <c r="E9" s="18"/>
    </row>
    <row r="10" spans="1:18">
      <c r="A10" s="18"/>
      <c r="B10" s="18"/>
      <c r="C10" s="18"/>
      <c r="D10" s="18"/>
      <c r="E10" s="18"/>
    </row>
    <row r="11" spans="1:18">
      <c r="A11" s="18"/>
      <c r="B11" s="18"/>
      <c r="C11" s="18"/>
      <c r="D11" s="18"/>
      <c r="E11" s="18"/>
      <c r="F11" s="306"/>
      <c r="G11" s="306"/>
      <c r="H11" s="306"/>
      <c r="I11" s="306"/>
      <c r="J11" s="306"/>
      <c r="K11" s="306"/>
      <c r="L11" s="306"/>
      <c r="M11" s="306"/>
    </row>
    <row r="12" spans="1:18" ht="46.5">
      <c r="A12" s="18"/>
      <c r="B12" s="18"/>
      <c r="C12" s="18"/>
      <c r="D12" s="18"/>
      <c r="E12" s="18"/>
      <c r="F12" s="306"/>
      <c r="G12" s="307"/>
      <c r="H12" s="306"/>
      <c r="I12" s="306"/>
      <c r="J12" s="306"/>
      <c r="K12" s="306"/>
      <c r="L12" s="306"/>
      <c r="M12" s="306"/>
    </row>
    <row r="13" spans="1:18">
      <c r="A13" s="18"/>
      <c r="B13" s="18"/>
      <c r="C13" s="18"/>
      <c r="D13" s="18"/>
      <c r="E13" s="18"/>
      <c r="F13" s="306"/>
      <c r="G13" s="306"/>
      <c r="H13" s="306"/>
      <c r="I13" s="306"/>
      <c r="J13" s="306"/>
      <c r="K13" s="306"/>
      <c r="L13" s="306"/>
      <c r="M13" s="306"/>
    </row>
    <row r="14" spans="1:18">
      <c r="A14" s="18"/>
      <c r="B14" s="18"/>
      <c r="C14" s="18"/>
      <c r="D14" s="18"/>
      <c r="E14" s="18"/>
    </row>
    <row r="15" spans="1:18" ht="15.75">
      <c r="A15" s="18"/>
      <c r="B15" s="18"/>
      <c r="C15" s="18"/>
      <c r="D15" s="18"/>
      <c r="E15" s="18"/>
      <c r="P15" s="313"/>
      <c r="Q15" s="314"/>
      <c r="R15" s="315"/>
    </row>
    <row r="16" spans="1:18" ht="15.75">
      <c r="A16" s="18"/>
      <c r="B16" s="18"/>
      <c r="C16" s="18"/>
      <c r="D16" s="18"/>
      <c r="E16" s="18"/>
      <c r="P16" s="313"/>
      <c r="Q16" s="314"/>
      <c r="R16" s="315"/>
    </row>
    <row r="17" spans="1:13">
      <c r="A17" s="18"/>
      <c r="B17" s="18"/>
      <c r="C17" s="18"/>
      <c r="D17" s="18"/>
      <c r="E17" s="18"/>
    </row>
    <row r="18" spans="1:13">
      <c r="A18" s="18"/>
      <c r="B18" s="18"/>
      <c r="C18" s="18"/>
      <c r="D18" s="18"/>
      <c r="E18" s="18"/>
    </row>
    <row r="19" spans="1:13">
      <c r="A19" s="18"/>
      <c r="B19" s="18"/>
      <c r="C19" s="18"/>
      <c r="D19" s="18"/>
      <c r="E19" s="18"/>
    </row>
    <row r="20" spans="1:13">
      <c r="A20" s="18"/>
      <c r="B20" s="18"/>
      <c r="C20" s="18"/>
      <c r="D20" s="18"/>
      <c r="E20" s="18"/>
    </row>
    <row r="21" spans="1:13">
      <c r="A21" s="18"/>
      <c r="B21" s="18"/>
      <c r="C21" s="18"/>
      <c r="D21" s="18"/>
      <c r="E21" s="18"/>
    </row>
    <row r="22" spans="1:13">
      <c r="A22" s="18"/>
      <c r="B22" s="18"/>
      <c r="C22" s="18"/>
      <c r="D22" s="18"/>
      <c r="E22" s="18"/>
    </row>
    <row r="23" spans="1:13">
      <c r="A23" s="18"/>
      <c r="B23" s="18"/>
      <c r="C23" s="18"/>
      <c r="D23" s="18"/>
      <c r="E23" s="18"/>
    </row>
    <row r="24" spans="1:13">
      <c r="A24" s="18"/>
      <c r="B24" s="18"/>
      <c r="C24" s="18"/>
      <c r="D24" s="18"/>
      <c r="E24" s="18"/>
    </row>
    <row r="25" spans="1:13">
      <c r="A25" s="18"/>
      <c r="B25" s="18"/>
      <c r="C25" s="18"/>
      <c r="D25" s="18"/>
      <c r="E25" s="18"/>
    </row>
    <row r="26" spans="1:13">
      <c r="A26" s="18"/>
      <c r="B26" s="18"/>
      <c r="C26" s="18"/>
      <c r="D26" s="18"/>
      <c r="E26" s="18"/>
    </row>
    <row r="27" spans="1:13" ht="3.4" customHeight="1">
      <c r="A27" s="18"/>
      <c r="B27" s="18"/>
      <c r="C27" s="18"/>
      <c r="D27" s="18"/>
      <c r="E27" s="18"/>
    </row>
    <row r="28" spans="1:13" ht="15.75">
      <c r="A28" s="18"/>
      <c r="B28" s="18"/>
      <c r="C28" s="18"/>
      <c r="D28" s="18"/>
      <c r="E28" s="18"/>
      <c r="K28" s="313"/>
      <c r="L28" s="314"/>
      <c r="M28" s="315"/>
    </row>
    <row r="29" spans="1:13" ht="1.35" customHeight="1">
      <c r="A29" s="18"/>
      <c r="B29" s="18"/>
      <c r="C29" s="18"/>
      <c r="D29" s="18"/>
      <c r="E29" s="18"/>
      <c r="K29" s="313"/>
      <c r="L29" s="314"/>
      <c r="M29" s="315"/>
    </row>
    <row r="30" spans="1:13">
      <c r="A30" s="18"/>
      <c r="B30" s="18"/>
      <c r="C30" s="18"/>
      <c r="D30" s="18"/>
      <c r="E30" s="18"/>
    </row>
    <row r="31" spans="1:13">
      <c r="A31" s="18"/>
      <c r="B31" s="18"/>
      <c r="C31" s="18"/>
      <c r="D31" s="18"/>
      <c r="E31" s="18"/>
    </row>
    <row r="32" spans="1:13">
      <c r="A32" s="18"/>
      <c r="B32" s="18"/>
      <c r="C32" s="18"/>
      <c r="D32" s="18"/>
      <c r="E32" s="18"/>
    </row>
    <row r="33" spans="1:11">
      <c r="A33" s="18"/>
      <c r="B33" s="18"/>
      <c r="C33" s="18"/>
      <c r="D33" s="18"/>
      <c r="E33" s="18"/>
    </row>
    <row r="34" spans="1:11">
      <c r="A34" s="18"/>
      <c r="B34" s="18"/>
      <c r="C34" s="18"/>
      <c r="D34" s="18"/>
      <c r="E34" s="18"/>
    </row>
    <row r="35" spans="1:11">
      <c r="A35" s="18"/>
      <c r="B35" s="18"/>
      <c r="C35" s="18"/>
      <c r="D35" s="18"/>
      <c r="E35" s="18"/>
    </row>
    <row r="36" spans="1:11">
      <c r="A36" s="18"/>
      <c r="B36" s="18"/>
      <c r="C36" s="18"/>
      <c r="D36" s="18"/>
      <c r="E36" s="18"/>
    </row>
    <row r="37" spans="1:11" ht="15.75">
      <c r="A37" s="18"/>
      <c r="B37" s="18"/>
      <c r="C37" s="18"/>
      <c r="D37" s="18"/>
      <c r="E37" s="18"/>
      <c r="K37" s="315"/>
    </row>
    <row r="38" spans="1:11">
      <c r="A38" s="18"/>
      <c r="B38" s="18"/>
      <c r="C38" s="18"/>
      <c r="D38" s="18"/>
      <c r="E38" s="18"/>
    </row>
    <row r="39" spans="1:11">
      <c r="A39" s="18"/>
      <c r="B39" s="18"/>
      <c r="C39" s="18"/>
      <c r="D39" s="18"/>
      <c r="E39" s="18"/>
    </row>
    <row r="40" spans="1:11">
      <c r="A40" s="18"/>
      <c r="B40" s="18"/>
      <c r="C40" s="18"/>
      <c r="D40" s="18"/>
      <c r="E40" s="18"/>
    </row>
    <row r="41" spans="1:11">
      <c r="A41" s="18"/>
      <c r="B41" s="18"/>
      <c r="C41" s="18"/>
      <c r="D41" s="18"/>
      <c r="E41" s="18"/>
    </row>
    <row r="42" spans="1:11">
      <c r="A42" s="18"/>
      <c r="B42" s="18"/>
      <c r="C42" s="18"/>
      <c r="D42" s="18"/>
      <c r="E42" s="18"/>
    </row>
    <row r="43" spans="1:11" ht="15.75">
      <c r="A43" s="18"/>
      <c r="B43" s="18"/>
      <c r="C43" s="18"/>
      <c r="D43" s="18"/>
      <c r="E43" s="18"/>
      <c r="I43" s="19"/>
    </row>
    <row r="44" spans="1:11" ht="15.75">
      <c r="A44" s="18"/>
      <c r="B44" s="18"/>
      <c r="C44" s="18"/>
      <c r="D44" s="18"/>
      <c r="E44" s="18"/>
      <c r="J44" s="313"/>
    </row>
    <row r="45" spans="1:11">
      <c r="A45" s="18"/>
      <c r="B45" s="18"/>
      <c r="C45" s="18"/>
      <c r="D45" s="18"/>
      <c r="E45" s="18"/>
    </row>
    <row r="46" spans="1:11">
      <c r="A46" s="18"/>
      <c r="B46" s="18"/>
      <c r="C46" s="18"/>
      <c r="D46" s="18"/>
      <c r="E46" s="18"/>
    </row>
    <row r="47" spans="1:11">
      <c r="A47" s="18"/>
      <c r="B47" s="18"/>
      <c r="C47" s="18"/>
      <c r="D47" s="18"/>
      <c r="E47" s="18"/>
    </row>
    <row r="48" spans="1:11">
      <c r="A48" s="18"/>
      <c r="B48" s="18"/>
      <c r="C48" s="18"/>
      <c r="D48" s="18"/>
      <c r="E48" s="18"/>
    </row>
    <row r="49" spans="1:10">
      <c r="A49" s="18"/>
      <c r="B49" s="18"/>
      <c r="C49" s="18"/>
      <c r="D49" s="18"/>
      <c r="E49" s="18"/>
    </row>
    <row r="50" spans="1:10">
      <c r="A50" s="18"/>
      <c r="B50" s="18"/>
      <c r="C50" s="18"/>
      <c r="D50" s="18"/>
      <c r="E50" s="18"/>
    </row>
    <row r="51" spans="1:10">
      <c r="A51" s="18"/>
      <c r="B51" s="18"/>
      <c r="C51" s="18"/>
      <c r="D51" s="18"/>
      <c r="E51" s="18"/>
    </row>
    <row r="52" spans="1:10">
      <c r="A52" s="18"/>
      <c r="B52" s="18"/>
      <c r="C52" s="18"/>
      <c r="D52" s="18"/>
      <c r="E52" s="18"/>
    </row>
    <row r="53" spans="1:10">
      <c r="A53" s="18"/>
      <c r="B53" s="18"/>
      <c r="C53" s="18"/>
      <c r="D53" s="18"/>
      <c r="E53" s="18"/>
    </row>
    <row r="54" spans="1:10">
      <c r="A54" s="18"/>
      <c r="B54" s="18"/>
      <c r="C54" s="18"/>
      <c r="D54" s="18"/>
      <c r="E54" s="18"/>
    </row>
    <row r="55" spans="1:10">
      <c r="A55" s="18"/>
      <c r="B55" s="18"/>
      <c r="C55" s="18"/>
      <c r="D55" s="18"/>
      <c r="E55" s="18"/>
    </row>
    <row r="56" spans="1:10" ht="15.75">
      <c r="A56" s="18"/>
      <c r="B56" s="18"/>
      <c r="C56" s="18"/>
      <c r="D56" s="18"/>
      <c r="E56" s="18"/>
      <c r="G56" s="313"/>
    </row>
    <row r="57" spans="1:10">
      <c r="A57" s="18"/>
      <c r="B57" s="18"/>
      <c r="C57" s="18"/>
      <c r="D57" s="18"/>
      <c r="E57" s="18"/>
    </row>
    <row r="58" spans="1:10">
      <c r="A58" s="18"/>
      <c r="B58" s="18"/>
      <c r="C58" s="18"/>
      <c r="D58" s="18"/>
      <c r="E58" s="18"/>
    </row>
    <row r="59" spans="1:10" ht="15.75">
      <c r="A59" s="18"/>
      <c r="B59" s="18"/>
      <c r="C59" s="18"/>
      <c r="D59" s="18"/>
      <c r="E59" s="18"/>
      <c r="G59" s="20"/>
      <c r="J59" s="20"/>
    </row>
    <row r="60" spans="1:10">
      <c r="A60" s="18"/>
      <c r="B60" s="18"/>
      <c r="C60" s="18"/>
      <c r="D60" s="18"/>
      <c r="E60" s="18"/>
    </row>
    <row r="61" spans="1:10" ht="15.75">
      <c r="A61" s="18"/>
      <c r="B61" s="18"/>
      <c r="C61" s="18"/>
      <c r="D61" s="18"/>
      <c r="E61" s="18"/>
      <c r="G61" s="20"/>
    </row>
    <row r="62" spans="1:10" ht="31.5" customHeight="1">
      <c r="A62" s="18"/>
      <c r="B62" s="18"/>
      <c r="C62" s="18"/>
      <c r="D62" s="18"/>
      <c r="E62" s="18"/>
    </row>
  </sheetData>
  <hyperlinks>
    <hyperlink ref="H4" location="Indice!A1" display="Volver al índice" xr:uid="{00000000-0004-0000-0000-000000000000}"/>
  </hyperlinks>
  <printOptions horizontalCentered="1" verticalCentered="1"/>
  <pageMargins left="0.39370078740157483" right="0.39370078740157483" top="0.39370078740157483" bottom="0.78740157480314965" header="0.31496062992125984" footer="0.31496062992125984"/>
  <pageSetup paperSize="9" scale="81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HY139"/>
  <sheetViews>
    <sheetView showGridLines="0" showRowColHeaders="0" showOutlineSymbols="0" zoomScaleNormal="100" workbookViewId="0">
      <pane ySplit="9" topLeftCell="A10" activePane="bottomLeft" state="frozen"/>
      <selection activeCell="F14" sqref="F14"/>
      <selection pane="bottomLeft" activeCell="F14" sqref="F14"/>
    </sheetView>
  </sheetViews>
  <sheetFormatPr baseColWidth="10" defaultColWidth="11.42578125" defaultRowHeight="15.75"/>
  <cols>
    <col min="1" max="1" width="8" style="199" customWidth="1"/>
    <col min="2" max="2" width="24.7109375" style="203" customWidth="1"/>
    <col min="3" max="8" width="18.7109375" style="203" customWidth="1"/>
    <col min="9" max="10" width="11.42578125" style="203"/>
    <col min="11" max="11" width="34.85546875" style="203" customWidth="1"/>
    <col min="12" max="16384" width="11.42578125" style="203"/>
  </cols>
  <sheetData>
    <row r="1" spans="1:233" s="1" customFormat="1" ht="15.75" customHeight="1">
      <c r="A1" s="8"/>
      <c r="D1" s="193"/>
    </row>
    <row r="2" spans="1:233" s="1" customFormat="1">
      <c r="A2" s="8"/>
      <c r="D2" s="193"/>
    </row>
    <row r="3" spans="1:233" s="1" customFormat="1" ht="18.75">
      <c r="A3" s="11"/>
      <c r="B3" s="194" t="s">
        <v>46</v>
      </c>
      <c r="C3" s="195"/>
      <c r="D3" s="196"/>
      <c r="E3" s="195"/>
      <c r="F3" s="195"/>
      <c r="G3" s="195"/>
      <c r="H3" s="195"/>
    </row>
    <row r="4" spans="1:233" s="1" customFormat="1">
      <c r="A4" s="8"/>
      <c r="B4" s="197"/>
      <c r="C4" s="195"/>
      <c r="D4" s="196"/>
      <c r="E4" s="195"/>
      <c r="F4" s="195"/>
      <c r="G4" s="195"/>
      <c r="H4" s="195"/>
    </row>
    <row r="5" spans="1:233" s="1" customFormat="1" ht="18.75">
      <c r="A5" s="10"/>
      <c r="B5" s="198" t="s">
        <v>200</v>
      </c>
      <c r="C5" s="195"/>
      <c r="D5" s="196"/>
      <c r="E5" s="195"/>
      <c r="F5" s="195"/>
      <c r="G5" s="195"/>
      <c r="H5" s="195"/>
      <c r="J5" s="9" t="s">
        <v>179</v>
      </c>
    </row>
    <row r="6" spans="1:233" ht="9" customHeight="1">
      <c r="B6" s="200"/>
      <c r="C6" s="201"/>
      <c r="D6" s="202"/>
      <c r="E6" s="201"/>
      <c r="F6" s="201"/>
      <c r="G6" s="201"/>
      <c r="H6" s="201"/>
    </row>
    <row r="7" spans="1:233" ht="18.75" customHeight="1">
      <c r="A7" s="478" t="s">
        <v>168</v>
      </c>
      <c r="B7" s="480" t="s">
        <v>47</v>
      </c>
      <c r="C7" s="204" t="s">
        <v>48</v>
      </c>
      <c r="D7" s="205"/>
      <c r="E7" s="204" t="s">
        <v>49</v>
      </c>
      <c r="F7" s="204"/>
      <c r="G7" s="204" t="s">
        <v>50</v>
      </c>
      <c r="H7" s="204"/>
    </row>
    <row r="8" spans="1:233" ht="24" customHeight="1">
      <c r="A8" s="479"/>
      <c r="B8" s="481"/>
      <c r="C8" s="206" t="s">
        <v>7</v>
      </c>
      <c r="D8" s="207" t="s">
        <v>51</v>
      </c>
      <c r="E8" s="206" t="s">
        <v>7</v>
      </c>
      <c r="F8" s="207" t="s">
        <v>51</v>
      </c>
      <c r="G8" s="206" t="s">
        <v>7</v>
      </c>
      <c r="H8" s="207" t="s">
        <v>51</v>
      </c>
    </row>
    <row r="9" spans="1:233" ht="24" hidden="1" customHeight="1">
      <c r="A9" s="208"/>
      <c r="B9" s="209"/>
      <c r="C9" s="210"/>
      <c r="D9" s="211"/>
      <c r="E9" s="210"/>
      <c r="F9" s="211"/>
      <c r="G9" s="210"/>
      <c r="H9" s="211"/>
    </row>
    <row r="10" spans="1:233" s="217" customFormat="1" ht="18" customHeight="1">
      <c r="A10" s="199"/>
      <c r="B10" s="212" t="s">
        <v>52</v>
      </c>
      <c r="C10" s="213">
        <v>205636</v>
      </c>
      <c r="D10" s="214">
        <v>909.31328799432072</v>
      </c>
      <c r="E10" s="213">
        <v>910278</v>
      </c>
      <c r="F10" s="214">
        <v>1055.660191589822</v>
      </c>
      <c r="G10" s="213">
        <v>391030</v>
      </c>
      <c r="H10" s="214">
        <v>677.40511078433883</v>
      </c>
      <c r="I10" s="215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16"/>
      <c r="AN10" s="216"/>
      <c r="AO10" s="216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  <c r="BC10" s="216"/>
      <c r="BD10" s="216"/>
      <c r="BE10" s="216"/>
      <c r="BF10" s="216"/>
      <c r="BG10" s="216"/>
      <c r="BH10" s="216"/>
      <c r="BI10" s="216"/>
      <c r="BJ10" s="216"/>
      <c r="BK10" s="216"/>
      <c r="BL10" s="216"/>
      <c r="BM10" s="216"/>
      <c r="BN10" s="216"/>
      <c r="BO10" s="216"/>
      <c r="BP10" s="216"/>
      <c r="BQ10" s="216"/>
      <c r="BR10" s="216"/>
      <c r="BS10" s="216"/>
      <c r="BT10" s="216"/>
      <c r="BU10" s="216"/>
      <c r="BV10" s="216"/>
      <c r="BW10" s="216"/>
      <c r="BX10" s="216"/>
      <c r="BY10" s="216"/>
      <c r="BZ10" s="216"/>
      <c r="CA10" s="216"/>
      <c r="CB10" s="216"/>
      <c r="CC10" s="216"/>
      <c r="CD10" s="216"/>
      <c r="CE10" s="216"/>
      <c r="CF10" s="216"/>
      <c r="CG10" s="216"/>
      <c r="CH10" s="216"/>
      <c r="CI10" s="216"/>
      <c r="CJ10" s="216"/>
      <c r="CK10" s="216"/>
      <c r="CL10" s="216"/>
      <c r="CM10" s="216"/>
      <c r="CN10" s="216"/>
      <c r="CO10" s="216"/>
      <c r="CP10" s="216"/>
      <c r="CQ10" s="216"/>
      <c r="CR10" s="216"/>
      <c r="CS10" s="216"/>
      <c r="CT10" s="216"/>
      <c r="CU10" s="216"/>
      <c r="CV10" s="216"/>
      <c r="CW10" s="216"/>
      <c r="CX10" s="216"/>
      <c r="CY10" s="216"/>
      <c r="CZ10" s="216"/>
      <c r="DA10" s="216"/>
      <c r="DB10" s="216"/>
      <c r="DC10" s="216"/>
      <c r="DD10" s="216"/>
      <c r="DE10" s="216"/>
      <c r="DF10" s="216"/>
      <c r="DG10" s="216"/>
      <c r="DH10" s="216"/>
      <c r="DI10" s="216"/>
      <c r="DJ10" s="216"/>
      <c r="DK10" s="216"/>
      <c r="DL10" s="216"/>
      <c r="DM10" s="216"/>
      <c r="DN10" s="216"/>
      <c r="DO10" s="216"/>
      <c r="DP10" s="216"/>
      <c r="DQ10" s="216"/>
      <c r="DR10" s="216"/>
      <c r="DS10" s="216"/>
      <c r="DT10" s="216"/>
      <c r="DU10" s="216"/>
      <c r="DV10" s="216"/>
      <c r="DW10" s="216"/>
      <c r="DX10" s="216"/>
      <c r="DY10" s="216"/>
      <c r="DZ10" s="216"/>
      <c r="EA10" s="216"/>
      <c r="EB10" s="216"/>
      <c r="EC10" s="216"/>
      <c r="ED10" s="216"/>
      <c r="EE10" s="216"/>
      <c r="EF10" s="216"/>
      <c r="EG10" s="216"/>
      <c r="EH10" s="216"/>
      <c r="EI10" s="216"/>
      <c r="EJ10" s="216"/>
      <c r="EK10" s="216"/>
      <c r="EL10" s="216"/>
      <c r="EM10" s="216"/>
      <c r="EN10" s="216"/>
      <c r="EO10" s="216"/>
      <c r="EP10" s="216"/>
      <c r="EQ10" s="216"/>
      <c r="ER10" s="216"/>
      <c r="ES10" s="216"/>
      <c r="ET10" s="216"/>
      <c r="EU10" s="216"/>
      <c r="EV10" s="216"/>
      <c r="EW10" s="216"/>
      <c r="EX10" s="216"/>
      <c r="EY10" s="216"/>
      <c r="EZ10" s="216"/>
      <c r="FA10" s="216"/>
      <c r="FB10" s="216"/>
      <c r="FC10" s="216"/>
      <c r="FD10" s="216"/>
      <c r="FE10" s="216"/>
      <c r="FF10" s="216"/>
      <c r="FG10" s="216"/>
      <c r="FH10" s="216"/>
      <c r="FI10" s="216"/>
      <c r="FJ10" s="216"/>
      <c r="FK10" s="216"/>
      <c r="FL10" s="216"/>
      <c r="FM10" s="216"/>
      <c r="FN10" s="216"/>
      <c r="FO10" s="216"/>
      <c r="FP10" s="216"/>
      <c r="FQ10" s="216"/>
      <c r="FR10" s="216"/>
      <c r="FS10" s="216"/>
      <c r="FT10" s="216"/>
      <c r="FU10" s="216"/>
      <c r="FV10" s="216"/>
      <c r="FW10" s="216"/>
      <c r="FX10" s="216"/>
      <c r="FY10" s="216"/>
      <c r="FZ10" s="216"/>
      <c r="GA10" s="216"/>
      <c r="GB10" s="216"/>
      <c r="GC10" s="216"/>
      <c r="GD10" s="216"/>
      <c r="GE10" s="216"/>
      <c r="GF10" s="216"/>
      <c r="GG10" s="216"/>
      <c r="GH10" s="216"/>
      <c r="GI10" s="216"/>
      <c r="GJ10" s="216"/>
      <c r="GK10" s="216"/>
      <c r="GL10" s="216"/>
      <c r="GM10" s="216"/>
      <c r="GN10" s="216"/>
      <c r="GO10" s="216"/>
      <c r="GP10" s="216"/>
      <c r="GQ10" s="216"/>
      <c r="GR10" s="216"/>
      <c r="GS10" s="216"/>
      <c r="GT10" s="216"/>
      <c r="GU10" s="216"/>
      <c r="GV10" s="216"/>
      <c r="GW10" s="216"/>
      <c r="GX10" s="216"/>
      <c r="GY10" s="216"/>
      <c r="GZ10" s="216"/>
      <c r="HA10" s="216"/>
      <c r="HB10" s="216"/>
      <c r="HC10" s="216"/>
      <c r="HD10" s="216"/>
      <c r="HE10" s="216"/>
      <c r="HF10" s="216"/>
      <c r="HG10" s="216"/>
      <c r="HH10" s="216"/>
      <c r="HI10" s="216"/>
      <c r="HJ10" s="216"/>
      <c r="HK10" s="216"/>
      <c r="HL10" s="216"/>
      <c r="HM10" s="216"/>
      <c r="HN10" s="216"/>
      <c r="HO10" s="216"/>
      <c r="HP10" s="216"/>
      <c r="HQ10" s="216"/>
      <c r="HR10" s="216"/>
      <c r="HS10" s="216"/>
      <c r="HT10" s="216"/>
      <c r="HU10" s="216"/>
      <c r="HV10" s="216"/>
      <c r="HW10" s="216"/>
      <c r="HX10" s="216"/>
      <c r="HY10" s="216"/>
    </row>
    <row r="11" spans="1:233" s="221" customFormat="1" ht="18" customHeight="1">
      <c r="A11" s="199">
        <v>4</v>
      </c>
      <c r="B11" s="218" t="s">
        <v>53</v>
      </c>
      <c r="C11" s="219">
        <v>9852</v>
      </c>
      <c r="D11" s="220">
        <v>895.74500304506694</v>
      </c>
      <c r="E11" s="219">
        <v>64566</v>
      </c>
      <c r="F11" s="220">
        <v>947.87038534213048</v>
      </c>
      <c r="G11" s="219">
        <v>28280</v>
      </c>
      <c r="H11" s="220">
        <v>614.11341867043836</v>
      </c>
    </row>
    <row r="12" spans="1:233" s="221" customFormat="1" ht="18" customHeight="1">
      <c r="A12" s="199">
        <v>11</v>
      </c>
      <c r="B12" s="218" t="s">
        <v>54</v>
      </c>
      <c r="C12" s="219">
        <v>37695</v>
      </c>
      <c r="D12" s="220">
        <v>993.60552938055469</v>
      </c>
      <c r="E12" s="219">
        <v>116163</v>
      </c>
      <c r="F12" s="220">
        <v>1205.1495862710156</v>
      </c>
      <c r="G12" s="219">
        <v>56181</v>
      </c>
      <c r="H12" s="220">
        <v>757.33922838682122</v>
      </c>
    </row>
    <row r="13" spans="1:233" s="221" customFormat="1" ht="18" customHeight="1">
      <c r="A13" s="199">
        <v>14</v>
      </c>
      <c r="B13" s="218" t="s">
        <v>55</v>
      </c>
      <c r="C13" s="219">
        <v>15497</v>
      </c>
      <c r="D13" s="220">
        <v>846.62338065432016</v>
      </c>
      <c r="E13" s="219">
        <v>106036</v>
      </c>
      <c r="F13" s="220">
        <v>964.132909106341</v>
      </c>
      <c r="G13" s="219">
        <v>43363</v>
      </c>
      <c r="H13" s="220">
        <v>626.73703987270244</v>
      </c>
    </row>
    <row r="14" spans="1:233" s="221" customFormat="1" ht="18" customHeight="1">
      <c r="A14" s="199">
        <v>18</v>
      </c>
      <c r="B14" s="218" t="s">
        <v>56</v>
      </c>
      <c r="C14" s="219">
        <v>21998</v>
      </c>
      <c r="D14" s="220">
        <v>905.91231157377945</v>
      </c>
      <c r="E14" s="219">
        <v>112903</v>
      </c>
      <c r="F14" s="220">
        <v>989.6687548603669</v>
      </c>
      <c r="G14" s="219">
        <v>45282</v>
      </c>
      <c r="H14" s="220">
        <v>617.26097014266156</v>
      </c>
    </row>
    <row r="15" spans="1:233" s="221" customFormat="1" ht="18" customHeight="1">
      <c r="A15" s="199">
        <v>21</v>
      </c>
      <c r="B15" s="218" t="s">
        <v>57</v>
      </c>
      <c r="C15" s="219">
        <v>11669</v>
      </c>
      <c r="D15" s="220">
        <v>856.41280315365498</v>
      </c>
      <c r="E15" s="219">
        <v>57021</v>
      </c>
      <c r="F15" s="220">
        <v>1089.0231807579664</v>
      </c>
      <c r="G15" s="219">
        <v>25027</v>
      </c>
      <c r="H15" s="220">
        <v>696.93093618891612</v>
      </c>
    </row>
    <row r="16" spans="1:233" s="221" customFormat="1" ht="18" customHeight="1">
      <c r="A16" s="199">
        <v>23</v>
      </c>
      <c r="B16" s="218" t="s">
        <v>58</v>
      </c>
      <c r="C16" s="219">
        <v>21355</v>
      </c>
      <c r="D16" s="220">
        <v>838.76719784593774</v>
      </c>
      <c r="E16" s="219">
        <v>78469</v>
      </c>
      <c r="F16" s="220">
        <v>957.28396373090027</v>
      </c>
      <c r="G16" s="219">
        <v>36630</v>
      </c>
      <c r="H16" s="220">
        <v>651.73123914823907</v>
      </c>
    </row>
    <row r="17" spans="1:233" s="221" customFormat="1" ht="18" customHeight="1">
      <c r="A17" s="199">
        <v>29</v>
      </c>
      <c r="B17" s="218" t="s">
        <v>59</v>
      </c>
      <c r="C17" s="219">
        <v>30795</v>
      </c>
      <c r="D17" s="220">
        <v>959.99664783244043</v>
      </c>
      <c r="E17" s="219">
        <v>160555</v>
      </c>
      <c r="F17" s="220">
        <v>1068.4411287097882</v>
      </c>
      <c r="G17" s="219">
        <v>65749</v>
      </c>
      <c r="H17" s="220">
        <v>676.09904150633474</v>
      </c>
    </row>
    <row r="18" spans="1:233" s="221" customFormat="1" ht="18" customHeight="1">
      <c r="A18" s="199">
        <v>41</v>
      </c>
      <c r="B18" s="218" t="s">
        <v>60</v>
      </c>
      <c r="C18" s="219">
        <v>56775</v>
      </c>
      <c r="D18" s="220">
        <v>884.04886393659194</v>
      </c>
      <c r="E18" s="219">
        <v>214565</v>
      </c>
      <c r="F18" s="220">
        <v>1104.6676627129307</v>
      </c>
      <c r="G18" s="219">
        <v>90518</v>
      </c>
      <c r="H18" s="220">
        <v>707.86657438299562</v>
      </c>
    </row>
    <row r="19" spans="1:233" s="221" customFormat="1" ht="18" hidden="1" customHeight="1">
      <c r="A19" s="199"/>
      <c r="B19" s="218"/>
      <c r="C19" s="219"/>
      <c r="D19" s="220"/>
      <c r="E19" s="219"/>
      <c r="F19" s="220"/>
      <c r="G19" s="219"/>
      <c r="H19" s="220"/>
    </row>
    <row r="20" spans="1:233" s="217" customFormat="1" ht="18" customHeight="1">
      <c r="A20" s="199"/>
      <c r="B20" s="212" t="s">
        <v>61</v>
      </c>
      <c r="C20" s="213">
        <v>22460</v>
      </c>
      <c r="D20" s="214">
        <v>1049.2419910952804</v>
      </c>
      <c r="E20" s="213">
        <v>197485</v>
      </c>
      <c r="F20" s="214">
        <v>1224.720005873864</v>
      </c>
      <c r="G20" s="213">
        <v>74098</v>
      </c>
      <c r="H20" s="214">
        <v>765.00025277335408</v>
      </c>
      <c r="I20" s="215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</row>
    <row r="21" spans="1:233" s="221" customFormat="1" ht="18" customHeight="1">
      <c r="A21" s="199">
        <v>22</v>
      </c>
      <c r="B21" s="218" t="s">
        <v>62</v>
      </c>
      <c r="C21" s="219">
        <v>5403</v>
      </c>
      <c r="D21" s="220">
        <v>942.48921710161028</v>
      </c>
      <c r="E21" s="219">
        <v>32961</v>
      </c>
      <c r="F21" s="220">
        <v>1111.8065535026244</v>
      </c>
      <c r="G21" s="219">
        <v>13209</v>
      </c>
      <c r="H21" s="220">
        <v>715.14897645544715</v>
      </c>
    </row>
    <row r="22" spans="1:233" s="221" customFormat="1" ht="18" customHeight="1">
      <c r="A22" s="199">
        <v>40</v>
      </c>
      <c r="B22" s="218" t="s">
        <v>63</v>
      </c>
      <c r="C22" s="219">
        <v>3235</v>
      </c>
      <c r="D22" s="220">
        <v>955.76817619783628</v>
      </c>
      <c r="E22" s="219">
        <v>22979</v>
      </c>
      <c r="F22" s="220">
        <v>1113.5457082553635</v>
      </c>
      <c r="G22" s="219">
        <v>8535</v>
      </c>
      <c r="H22" s="220">
        <v>691.32158406561223</v>
      </c>
    </row>
    <row r="23" spans="1:233" s="221" customFormat="1" ht="18" customHeight="1">
      <c r="A23" s="199">
        <v>50</v>
      </c>
      <c r="B23" s="218" t="s">
        <v>64</v>
      </c>
      <c r="C23" s="219">
        <v>13822</v>
      </c>
      <c r="D23" s="220">
        <v>1112.848779481985</v>
      </c>
      <c r="E23" s="219">
        <v>141545</v>
      </c>
      <c r="F23" s="220">
        <v>1269.0621902575153</v>
      </c>
      <c r="G23" s="219">
        <v>52354</v>
      </c>
      <c r="H23" s="220">
        <v>789.58926118348165</v>
      </c>
    </row>
    <row r="24" spans="1:233" s="221" customFormat="1" ht="18" hidden="1" customHeight="1">
      <c r="A24" s="199"/>
      <c r="B24" s="218"/>
      <c r="C24" s="219"/>
      <c r="D24" s="220"/>
      <c r="E24" s="219"/>
      <c r="F24" s="220"/>
      <c r="G24" s="219"/>
      <c r="H24" s="220"/>
    </row>
    <row r="25" spans="1:233" s="217" customFormat="1" ht="18" customHeight="1">
      <c r="A25" s="199">
        <v>33</v>
      </c>
      <c r="B25" s="212" t="s">
        <v>65</v>
      </c>
      <c r="C25" s="213">
        <v>28194</v>
      </c>
      <c r="D25" s="214">
        <v>1131.1066244591048</v>
      </c>
      <c r="E25" s="213">
        <v>181634</v>
      </c>
      <c r="F25" s="214">
        <v>1408.8960016296505</v>
      </c>
      <c r="G25" s="213">
        <v>80383</v>
      </c>
      <c r="H25" s="214">
        <v>832.1441339586728</v>
      </c>
      <c r="I25" s="215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</row>
    <row r="26" spans="1:233" s="217" customFormat="1" ht="18" hidden="1" customHeight="1">
      <c r="A26" s="199"/>
      <c r="B26" s="212"/>
      <c r="C26" s="213"/>
      <c r="D26" s="214"/>
      <c r="E26" s="213"/>
      <c r="F26" s="214"/>
      <c r="G26" s="213"/>
      <c r="H26" s="214"/>
      <c r="I26" s="215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</row>
    <row r="27" spans="1:233" s="217" customFormat="1" ht="18" customHeight="1">
      <c r="A27" s="199">
        <v>7</v>
      </c>
      <c r="B27" s="212" t="s">
        <v>185</v>
      </c>
      <c r="C27" s="213">
        <v>17416</v>
      </c>
      <c r="D27" s="214">
        <v>912.65338481855758</v>
      </c>
      <c r="E27" s="213">
        <v>128207</v>
      </c>
      <c r="F27" s="214">
        <v>1079.5475004484933</v>
      </c>
      <c r="G27" s="213">
        <v>44706</v>
      </c>
      <c r="H27" s="214">
        <v>655.34904285778191</v>
      </c>
      <c r="I27" s="215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</row>
    <row r="28" spans="1:233" s="217" customFormat="1" ht="18" hidden="1" customHeight="1">
      <c r="A28" s="199"/>
      <c r="B28" s="212"/>
      <c r="C28" s="213"/>
      <c r="D28" s="214"/>
      <c r="E28" s="213"/>
      <c r="F28" s="214"/>
      <c r="G28" s="213"/>
      <c r="H28" s="214"/>
      <c r="I28" s="215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</row>
    <row r="29" spans="1:233" s="217" customFormat="1" ht="18" customHeight="1">
      <c r="A29" s="199"/>
      <c r="B29" s="212" t="s">
        <v>66</v>
      </c>
      <c r="C29" s="213">
        <v>45971</v>
      </c>
      <c r="D29" s="214">
        <v>926.48349154902007</v>
      </c>
      <c r="E29" s="213">
        <v>188739</v>
      </c>
      <c r="F29" s="214">
        <v>1088.2736522393357</v>
      </c>
      <c r="G29" s="213">
        <v>81362</v>
      </c>
      <c r="H29" s="214">
        <v>691.56817359455272</v>
      </c>
      <c r="I29" s="215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</row>
    <row r="30" spans="1:233" s="221" customFormat="1" ht="18" customHeight="1">
      <c r="A30" s="199">
        <v>35</v>
      </c>
      <c r="B30" s="218" t="s">
        <v>67</v>
      </c>
      <c r="C30" s="219">
        <v>25453</v>
      </c>
      <c r="D30" s="220">
        <v>964.9330927592033</v>
      </c>
      <c r="E30" s="219">
        <v>97918</v>
      </c>
      <c r="F30" s="220">
        <v>1103.0581755142059</v>
      </c>
      <c r="G30" s="219">
        <v>41814</v>
      </c>
      <c r="H30" s="220">
        <v>696.35850241545893</v>
      </c>
    </row>
    <row r="31" spans="1:233" s="221" customFormat="1" ht="18" customHeight="1">
      <c r="A31" s="199">
        <v>38</v>
      </c>
      <c r="B31" s="218" t="s">
        <v>68</v>
      </c>
      <c r="C31" s="219">
        <v>20518</v>
      </c>
      <c r="D31" s="220">
        <v>878.78597231698984</v>
      </c>
      <c r="E31" s="219">
        <v>90821</v>
      </c>
      <c r="F31" s="220">
        <v>1072.3338260974886</v>
      </c>
      <c r="G31" s="219">
        <v>39548</v>
      </c>
      <c r="H31" s="220">
        <v>686.50337109335487</v>
      </c>
    </row>
    <row r="32" spans="1:233" s="221" customFormat="1" ht="18" hidden="1" customHeight="1">
      <c r="A32" s="199"/>
      <c r="B32" s="218"/>
      <c r="C32" s="219"/>
      <c r="D32" s="220"/>
      <c r="E32" s="219"/>
      <c r="F32" s="220"/>
      <c r="G32" s="219"/>
      <c r="H32" s="220"/>
    </row>
    <row r="33" spans="1:233" s="217" customFormat="1" ht="18" customHeight="1">
      <c r="A33" s="199">
        <v>39</v>
      </c>
      <c r="B33" s="212" t="s">
        <v>69</v>
      </c>
      <c r="C33" s="213">
        <v>13107</v>
      </c>
      <c r="D33" s="214">
        <v>1031.9468490119784</v>
      </c>
      <c r="E33" s="213">
        <v>87970</v>
      </c>
      <c r="F33" s="214">
        <v>1246.1120212572469</v>
      </c>
      <c r="G33" s="213">
        <v>35439</v>
      </c>
      <c r="H33" s="214">
        <v>763.58505629391357</v>
      </c>
      <c r="I33" s="215"/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</row>
    <row r="34" spans="1:233" s="217" customFormat="1" ht="18" hidden="1" customHeight="1">
      <c r="A34" s="199"/>
      <c r="B34" s="212"/>
      <c r="C34" s="213"/>
      <c r="D34" s="214"/>
      <c r="E34" s="213"/>
      <c r="F34" s="214"/>
      <c r="G34" s="213"/>
      <c r="H34" s="214"/>
      <c r="I34" s="215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</row>
    <row r="35" spans="1:233" s="217" customFormat="1" ht="18" customHeight="1">
      <c r="A35" s="199"/>
      <c r="B35" s="212" t="s">
        <v>70</v>
      </c>
      <c r="C35" s="213">
        <v>46548</v>
      </c>
      <c r="D35" s="214">
        <v>983.33994994414309</v>
      </c>
      <c r="E35" s="213">
        <v>390240</v>
      </c>
      <c r="F35" s="214">
        <v>1157.7875298021727</v>
      </c>
      <c r="G35" s="213">
        <v>152551</v>
      </c>
      <c r="H35" s="214">
        <v>722.1563466643936</v>
      </c>
      <c r="I35" s="215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</row>
    <row r="36" spans="1:233" s="221" customFormat="1" ht="18" customHeight="1">
      <c r="A36" s="199">
        <v>5</v>
      </c>
      <c r="B36" s="218" t="s">
        <v>71</v>
      </c>
      <c r="C36" s="219">
        <v>2969</v>
      </c>
      <c r="D36" s="220">
        <v>857.00088245200413</v>
      </c>
      <c r="E36" s="219">
        <v>24130</v>
      </c>
      <c r="F36" s="220">
        <v>1004.9159075839204</v>
      </c>
      <c r="G36" s="219">
        <v>10051</v>
      </c>
      <c r="H36" s="220">
        <v>675.49772261466501</v>
      </c>
    </row>
    <row r="37" spans="1:233" s="221" customFormat="1" ht="18" customHeight="1">
      <c r="A37" s="199">
        <v>9</v>
      </c>
      <c r="B37" s="218" t="s">
        <v>72</v>
      </c>
      <c r="C37" s="219">
        <v>4770</v>
      </c>
      <c r="D37" s="220">
        <v>1095.3209832285115</v>
      </c>
      <c r="E37" s="219">
        <v>61633</v>
      </c>
      <c r="F37" s="220">
        <v>1232.4339100806387</v>
      </c>
      <c r="G37" s="219">
        <v>20974</v>
      </c>
      <c r="H37" s="220">
        <v>738.74319919900836</v>
      </c>
    </row>
    <row r="38" spans="1:233" s="221" customFormat="1" ht="18" customHeight="1">
      <c r="A38" s="199">
        <v>24</v>
      </c>
      <c r="B38" s="218" t="s">
        <v>73</v>
      </c>
      <c r="C38" s="219">
        <v>13916</v>
      </c>
      <c r="D38" s="220">
        <v>1037.8011138258121</v>
      </c>
      <c r="E38" s="219">
        <v>86142</v>
      </c>
      <c r="F38" s="220">
        <v>1153.3274622135543</v>
      </c>
      <c r="G38" s="219">
        <v>35471</v>
      </c>
      <c r="H38" s="220">
        <v>705.07878661441748</v>
      </c>
    </row>
    <row r="39" spans="1:233" s="221" customFormat="1" ht="18" customHeight="1">
      <c r="A39" s="199">
        <v>34</v>
      </c>
      <c r="B39" s="218" t="s">
        <v>74</v>
      </c>
      <c r="C39" s="219">
        <v>4042</v>
      </c>
      <c r="D39" s="220">
        <v>959.0929242949037</v>
      </c>
      <c r="E39" s="219">
        <v>26223</v>
      </c>
      <c r="F39" s="220">
        <v>1195.8912092437936</v>
      </c>
      <c r="G39" s="219">
        <v>10564</v>
      </c>
      <c r="H39" s="220">
        <v>749.26255679666804</v>
      </c>
    </row>
    <row r="40" spans="1:233" s="221" customFormat="1" ht="18" customHeight="1">
      <c r="A40" s="199">
        <v>37</v>
      </c>
      <c r="B40" s="218" t="s">
        <v>75</v>
      </c>
      <c r="C40" s="219">
        <v>5301</v>
      </c>
      <c r="D40" s="220">
        <v>926.47703452178826</v>
      </c>
      <c r="E40" s="219">
        <v>51404</v>
      </c>
      <c r="F40" s="220">
        <v>1069.6465564936582</v>
      </c>
      <c r="G40" s="219">
        <v>20420</v>
      </c>
      <c r="H40" s="220">
        <v>694.49128893241937</v>
      </c>
    </row>
    <row r="41" spans="1:233" s="221" customFormat="1" ht="18" customHeight="1">
      <c r="A41" s="199">
        <v>40</v>
      </c>
      <c r="B41" s="218" t="s">
        <v>76</v>
      </c>
      <c r="C41" s="219">
        <v>2289</v>
      </c>
      <c r="D41" s="220">
        <v>909.72337702053301</v>
      </c>
      <c r="E41" s="219">
        <v>21281</v>
      </c>
      <c r="F41" s="220">
        <v>1099.3726582397444</v>
      </c>
      <c r="G41" s="219">
        <v>8703</v>
      </c>
      <c r="H41" s="220">
        <v>698.8965287831785</v>
      </c>
    </row>
    <row r="42" spans="1:233" s="221" customFormat="1" ht="18" customHeight="1">
      <c r="A42" s="199">
        <v>42</v>
      </c>
      <c r="B42" s="218" t="s">
        <v>77</v>
      </c>
      <c r="C42" s="219">
        <v>1216</v>
      </c>
      <c r="D42" s="220">
        <v>957.04570723684219</v>
      </c>
      <c r="E42" s="219">
        <v>14939</v>
      </c>
      <c r="F42" s="220">
        <v>1082.8949989959169</v>
      </c>
      <c r="G42" s="219">
        <v>5337</v>
      </c>
      <c r="H42" s="220">
        <v>676.72361251639495</v>
      </c>
    </row>
    <row r="43" spans="1:233" s="221" customFormat="1" ht="18" customHeight="1">
      <c r="A43" s="199">
        <v>47</v>
      </c>
      <c r="B43" s="218" t="s">
        <v>78</v>
      </c>
      <c r="C43" s="219">
        <v>9607</v>
      </c>
      <c r="D43" s="220">
        <v>972.7921296970959</v>
      </c>
      <c r="E43" s="219">
        <v>73910</v>
      </c>
      <c r="F43" s="220">
        <v>1310.8774424299825</v>
      </c>
      <c r="G43" s="219">
        <v>27919</v>
      </c>
      <c r="H43" s="220">
        <v>806.38394355098683</v>
      </c>
    </row>
    <row r="44" spans="1:233" s="221" customFormat="1" ht="18" customHeight="1">
      <c r="A44" s="199">
        <v>49</v>
      </c>
      <c r="B44" s="218" t="s">
        <v>79</v>
      </c>
      <c r="C44" s="219">
        <v>2438</v>
      </c>
      <c r="D44" s="220">
        <v>894.87458572600497</v>
      </c>
      <c r="E44" s="219">
        <v>30578</v>
      </c>
      <c r="F44" s="220">
        <v>963.23549218392316</v>
      </c>
      <c r="G44" s="219">
        <v>13112</v>
      </c>
      <c r="H44" s="220">
        <v>653.42207367297135</v>
      </c>
    </row>
    <row r="45" spans="1:233" s="221" customFormat="1" ht="18" hidden="1" customHeight="1">
      <c r="A45" s="199"/>
      <c r="B45" s="218"/>
      <c r="C45" s="219"/>
      <c r="D45" s="220"/>
      <c r="E45" s="219"/>
      <c r="F45" s="220"/>
      <c r="G45" s="219"/>
      <c r="H45" s="220"/>
    </row>
    <row r="46" spans="1:233" s="217" customFormat="1" ht="18" customHeight="1">
      <c r="A46" s="199"/>
      <c r="B46" s="212" t="s">
        <v>80</v>
      </c>
      <c r="C46" s="213">
        <v>44079</v>
      </c>
      <c r="D46" s="214">
        <v>904.94020531318756</v>
      </c>
      <c r="E46" s="213">
        <v>218396</v>
      </c>
      <c r="F46" s="214">
        <v>1085.5979451088849</v>
      </c>
      <c r="G46" s="213">
        <v>95786</v>
      </c>
      <c r="H46" s="214">
        <v>720.53804919299284</v>
      </c>
      <c r="I46" s="215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</row>
    <row r="47" spans="1:233" s="221" customFormat="1" ht="18" customHeight="1">
      <c r="A47" s="199">
        <v>2</v>
      </c>
      <c r="B47" s="218" t="s">
        <v>81</v>
      </c>
      <c r="C47" s="219">
        <v>7162</v>
      </c>
      <c r="D47" s="220">
        <v>907.87790421669911</v>
      </c>
      <c r="E47" s="219">
        <v>43215</v>
      </c>
      <c r="F47" s="220">
        <v>1037.0827161865093</v>
      </c>
      <c r="G47" s="219">
        <v>18699</v>
      </c>
      <c r="H47" s="220">
        <v>696.82099256644744</v>
      </c>
    </row>
    <row r="48" spans="1:233" s="221" customFormat="1" ht="18" customHeight="1">
      <c r="A48" s="199">
        <v>13</v>
      </c>
      <c r="B48" s="218" t="s">
        <v>82</v>
      </c>
      <c r="C48" s="219">
        <v>14627</v>
      </c>
      <c r="D48" s="220">
        <v>895.60661789840708</v>
      </c>
      <c r="E48" s="219">
        <v>52734</v>
      </c>
      <c r="F48" s="220">
        <v>1112.2506872226645</v>
      </c>
      <c r="G48" s="219">
        <v>26986</v>
      </c>
      <c r="H48" s="220">
        <v>745.72834062106278</v>
      </c>
    </row>
    <row r="49" spans="1:233" s="221" customFormat="1" ht="18" customHeight="1">
      <c r="A49" s="199">
        <v>16</v>
      </c>
      <c r="B49" s="218" t="s">
        <v>83</v>
      </c>
      <c r="C49" s="219">
        <v>6104</v>
      </c>
      <c r="D49" s="220">
        <v>848.33055373525565</v>
      </c>
      <c r="E49" s="219">
        <v>25103</v>
      </c>
      <c r="F49" s="220">
        <v>981.35268932000167</v>
      </c>
      <c r="G49" s="219">
        <v>11246</v>
      </c>
      <c r="H49" s="220">
        <v>686.66317357282583</v>
      </c>
    </row>
    <row r="50" spans="1:233" s="221" customFormat="1" ht="18" customHeight="1">
      <c r="A50" s="199">
        <v>19</v>
      </c>
      <c r="B50" s="218" t="s">
        <v>84</v>
      </c>
      <c r="C50" s="219">
        <v>5678</v>
      </c>
      <c r="D50" s="220">
        <v>994.2048643888694</v>
      </c>
      <c r="E50" s="219">
        <v>25232</v>
      </c>
      <c r="F50" s="220">
        <v>1244.2944035351934</v>
      </c>
      <c r="G50" s="219">
        <v>9386</v>
      </c>
      <c r="H50" s="220">
        <v>772.9310281269976</v>
      </c>
    </row>
    <row r="51" spans="1:233" s="221" customFormat="1" ht="18" customHeight="1">
      <c r="A51" s="199">
        <v>45</v>
      </c>
      <c r="B51" s="218" t="s">
        <v>85</v>
      </c>
      <c r="C51" s="219">
        <v>10508</v>
      </c>
      <c r="D51" s="220">
        <v>900.58001903311765</v>
      </c>
      <c r="E51" s="219">
        <v>72112</v>
      </c>
      <c r="F51" s="220">
        <v>1075.9424027901046</v>
      </c>
      <c r="G51" s="219">
        <v>29469</v>
      </c>
      <c r="H51" s="220">
        <v>708.75944755505805</v>
      </c>
    </row>
    <row r="52" spans="1:233" s="221" customFormat="1" ht="18" hidden="1" customHeight="1">
      <c r="A52" s="199"/>
      <c r="B52" s="218"/>
      <c r="C52" s="219"/>
      <c r="D52" s="220"/>
      <c r="E52" s="219"/>
      <c r="F52" s="220"/>
      <c r="G52" s="219"/>
      <c r="H52" s="220"/>
    </row>
    <row r="53" spans="1:233" s="217" customFormat="1" ht="18" customHeight="1">
      <c r="A53" s="199"/>
      <c r="B53" s="212" t="s">
        <v>86</v>
      </c>
      <c r="C53" s="213">
        <v>159913</v>
      </c>
      <c r="D53" s="214">
        <v>1078.4093410166774</v>
      </c>
      <c r="E53" s="213">
        <v>1135476</v>
      </c>
      <c r="F53" s="214">
        <v>1191.0538652336122</v>
      </c>
      <c r="G53" s="213">
        <v>391864</v>
      </c>
      <c r="H53" s="214">
        <v>739.04777029785794</v>
      </c>
      <c r="I53" s="215"/>
      <c r="J53" s="216"/>
      <c r="K53" s="216"/>
      <c r="L53" s="216"/>
      <c r="M53" s="216"/>
      <c r="N53" s="216"/>
      <c r="O53" s="216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</row>
    <row r="54" spans="1:233" s="221" customFormat="1" ht="18" customHeight="1">
      <c r="A54" s="199">
        <v>8</v>
      </c>
      <c r="B54" s="218" t="s">
        <v>87</v>
      </c>
      <c r="C54" s="219">
        <v>120730</v>
      </c>
      <c r="D54" s="220">
        <v>1111.935810486209</v>
      </c>
      <c r="E54" s="219">
        <v>856844</v>
      </c>
      <c r="F54" s="220">
        <v>1228.0610429086275</v>
      </c>
      <c r="G54" s="219">
        <v>291390</v>
      </c>
      <c r="H54" s="220">
        <v>765.70955159751531</v>
      </c>
    </row>
    <row r="55" spans="1:233" s="221" customFormat="1" ht="18" customHeight="1">
      <c r="A55" s="199">
        <v>17</v>
      </c>
      <c r="B55" s="218" t="s">
        <v>186</v>
      </c>
      <c r="C55" s="219">
        <v>12512</v>
      </c>
      <c r="D55" s="220">
        <v>948.52740569053708</v>
      </c>
      <c r="E55" s="219">
        <v>106592</v>
      </c>
      <c r="F55" s="220">
        <v>1061.7911621885321</v>
      </c>
      <c r="G55" s="219">
        <v>36244</v>
      </c>
      <c r="H55" s="220">
        <v>646.88649404039302</v>
      </c>
    </row>
    <row r="56" spans="1:233" s="221" customFormat="1" ht="18" customHeight="1">
      <c r="A56" s="199">
        <v>25</v>
      </c>
      <c r="B56" s="218" t="s">
        <v>192</v>
      </c>
      <c r="C56" s="219">
        <v>10288</v>
      </c>
      <c r="D56" s="220">
        <v>958.29720937014008</v>
      </c>
      <c r="E56" s="219">
        <v>61768</v>
      </c>
      <c r="F56" s="220">
        <v>1024.0453607045717</v>
      </c>
      <c r="G56" s="219">
        <v>24420</v>
      </c>
      <c r="H56" s="220">
        <v>631.89715520065522</v>
      </c>
    </row>
    <row r="57" spans="1:233" s="221" customFormat="1" ht="18" customHeight="1">
      <c r="A57" s="199">
        <v>43</v>
      </c>
      <c r="B57" s="218" t="s">
        <v>88</v>
      </c>
      <c r="C57" s="219">
        <v>16383</v>
      </c>
      <c r="D57" s="220">
        <v>1005.9650833180735</v>
      </c>
      <c r="E57" s="219">
        <v>110272</v>
      </c>
      <c r="F57" s="220">
        <v>1121.9952937282355</v>
      </c>
      <c r="G57" s="219">
        <v>39810</v>
      </c>
      <c r="H57" s="220">
        <v>693.52993217784478</v>
      </c>
    </row>
    <row r="58" spans="1:233" s="221" customFormat="1" ht="18" hidden="1" customHeight="1">
      <c r="A58" s="199"/>
      <c r="B58" s="218"/>
      <c r="C58" s="219"/>
      <c r="D58" s="220"/>
      <c r="E58" s="219"/>
      <c r="F58" s="220"/>
      <c r="G58" s="219"/>
      <c r="H58" s="220"/>
    </row>
    <row r="59" spans="1:233" s="217" customFormat="1" ht="18" customHeight="1">
      <c r="A59" s="199"/>
      <c r="B59" s="212" t="s">
        <v>89</v>
      </c>
      <c r="C59" s="213">
        <v>95854</v>
      </c>
      <c r="D59" s="214">
        <v>935.06309554113557</v>
      </c>
      <c r="E59" s="213">
        <v>626720</v>
      </c>
      <c r="F59" s="214">
        <v>1070.7415911571354</v>
      </c>
      <c r="G59" s="213">
        <v>242933</v>
      </c>
      <c r="H59" s="214">
        <v>685.54336096783879</v>
      </c>
      <c r="I59" s="215"/>
      <c r="J59" s="216"/>
      <c r="K59" s="216"/>
      <c r="L59" s="216"/>
      <c r="M59" s="216"/>
      <c r="N59" s="216"/>
      <c r="O59" s="216"/>
      <c r="P59" s="216"/>
      <c r="Q59" s="216"/>
      <c r="R59" s="216"/>
      <c r="S59" s="216"/>
      <c r="T59" s="216"/>
      <c r="U59" s="216"/>
      <c r="V59" s="216"/>
      <c r="W59" s="216"/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</row>
    <row r="60" spans="1:233" s="221" customFormat="1" ht="18" customHeight="1">
      <c r="A60" s="199">
        <v>3</v>
      </c>
      <c r="B60" s="218" t="s">
        <v>90</v>
      </c>
      <c r="C60" s="219">
        <v>23285</v>
      </c>
      <c r="D60" s="220">
        <v>882.92623792140876</v>
      </c>
      <c r="E60" s="219">
        <v>207259</v>
      </c>
      <c r="F60" s="220">
        <v>997.09991107744418</v>
      </c>
      <c r="G60" s="219">
        <v>80007</v>
      </c>
      <c r="H60" s="220">
        <v>663.98424150386847</v>
      </c>
    </row>
    <row r="61" spans="1:233" s="221" customFormat="1" ht="18" customHeight="1">
      <c r="A61" s="199">
        <v>12</v>
      </c>
      <c r="B61" s="218" t="s">
        <v>91</v>
      </c>
      <c r="C61" s="219">
        <v>13175</v>
      </c>
      <c r="D61" s="220">
        <v>949.11954079696386</v>
      </c>
      <c r="E61" s="219">
        <v>85180</v>
      </c>
      <c r="F61" s="220">
        <v>1018.1923626438133</v>
      </c>
      <c r="G61" s="219">
        <v>30202</v>
      </c>
      <c r="H61" s="220">
        <v>655.14751539633141</v>
      </c>
    </row>
    <row r="62" spans="1:233" s="221" customFormat="1" ht="18" customHeight="1">
      <c r="A62" s="199">
        <v>46</v>
      </c>
      <c r="B62" s="218" t="s">
        <v>92</v>
      </c>
      <c r="C62" s="219">
        <v>59394</v>
      </c>
      <c r="D62" s="220">
        <v>952.38493046435667</v>
      </c>
      <c r="E62" s="219">
        <v>334281</v>
      </c>
      <c r="F62" s="220">
        <v>1129.7908468922851</v>
      </c>
      <c r="G62" s="219">
        <v>132724</v>
      </c>
      <c r="H62" s="220">
        <v>705.4560805882885</v>
      </c>
    </row>
    <row r="63" spans="1:233" s="221" customFormat="1" ht="18" hidden="1" customHeight="1">
      <c r="A63" s="199"/>
      <c r="B63" s="218"/>
      <c r="C63" s="219"/>
      <c r="D63" s="220"/>
      <c r="E63" s="219"/>
      <c r="F63" s="220"/>
      <c r="G63" s="219"/>
      <c r="H63" s="220"/>
    </row>
    <row r="64" spans="1:233" s="217" customFormat="1" ht="18" customHeight="1">
      <c r="A64" s="199"/>
      <c r="B64" s="212" t="s">
        <v>93</v>
      </c>
      <c r="C64" s="213">
        <v>27269</v>
      </c>
      <c r="D64" s="214">
        <v>831.8732942168765</v>
      </c>
      <c r="E64" s="213">
        <v>130722</v>
      </c>
      <c r="F64" s="214">
        <v>970.61498500634946</v>
      </c>
      <c r="G64" s="213">
        <v>60474</v>
      </c>
      <c r="H64" s="214">
        <v>669.98915963885304</v>
      </c>
      <c r="I64" s="215"/>
      <c r="J64" s="216"/>
      <c r="K64" s="216"/>
      <c r="L64" s="216"/>
      <c r="M64" s="216"/>
      <c r="N64" s="216"/>
      <c r="O64" s="216"/>
      <c r="P64" s="216"/>
      <c r="Q64" s="216"/>
      <c r="R64" s="216"/>
      <c r="S64" s="216"/>
      <c r="T64" s="216"/>
      <c r="U64" s="216"/>
      <c r="V64" s="216"/>
      <c r="W64" s="216"/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</row>
    <row r="65" spans="1:233" s="221" customFormat="1" ht="18" customHeight="1">
      <c r="A65" s="199">
        <v>6</v>
      </c>
      <c r="B65" s="218" t="s">
        <v>94</v>
      </c>
      <c r="C65" s="219">
        <v>16835</v>
      </c>
      <c r="D65" s="220">
        <v>827.02883813483822</v>
      </c>
      <c r="E65" s="219">
        <v>73972</v>
      </c>
      <c r="F65" s="220">
        <v>984.86742010490468</v>
      </c>
      <c r="G65" s="219">
        <v>36087</v>
      </c>
      <c r="H65" s="220">
        <v>686.77429933216945</v>
      </c>
    </row>
    <row r="66" spans="1:233" s="221" customFormat="1" ht="18" customHeight="1">
      <c r="A66" s="199">
        <v>10</v>
      </c>
      <c r="B66" s="218" t="s">
        <v>95</v>
      </c>
      <c r="C66" s="219">
        <v>10434</v>
      </c>
      <c r="D66" s="220">
        <v>839.68970385278908</v>
      </c>
      <c r="E66" s="219">
        <v>56750</v>
      </c>
      <c r="F66" s="220">
        <v>952.03734396475761</v>
      </c>
      <c r="G66" s="219">
        <v>24387</v>
      </c>
      <c r="H66" s="220">
        <v>645.15111739861402</v>
      </c>
    </row>
    <row r="67" spans="1:233" s="221" customFormat="1" ht="18" hidden="1" customHeight="1">
      <c r="A67" s="199"/>
      <c r="B67" s="218"/>
      <c r="C67" s="219"/>
      <c r="D67" s="220"/>
      <c r="E67" s="219"/>
      <c r="F67" s="220"/>
      <c r="G67" s="219"/>
      <c r="H67" s="220"/>
    </row>
    <row r="68" spans="1:233" s="217" customFormat="1" ht="18" customHeight="1">
      <c r="A68" s="199"/>
      <c r="B68" s="212" t="s">
        <v>96</v>
      </c>
      <c r="C68" s="213">
        <v>69602</v>
      </c>
      <c r="D68" s="214">
        <v>892.23451150829021</v>
      </c>
      <c r="E68" s="213">
        <v>480910</v>
      </c>
      <c r="F68" s="214">
        <v>985.89264113867455</v>
      </c>
      <c r="G68" s="213">
        <v>185739</v>
      </c>
      <c r="H68" s="214">
        <v>615.45425753342045</v>
      </c>
      <c r="I68" s="215"/>
      <c r="J68" s="216"/>
      <c r="K68" s="216"/>
      <c r="L68" s="216"/>
      <c r="M68" s="216"/>
      <c r="N68" s="216"/>
      <c r="O68" s="216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  <c r="BC68" s="216"/>
      <c r="BD68" s="216"/>
      <c r="BE68" s="216"/>
      <c r="BF68" s="216"/>
      <c r="BG68" s="216"/>
      <c r="BH68" s="216"/>
      <c r="BI68" s="216"/>
      <c r="BJ68" s="216"/>
      <c r="BK68" s="216"/>
      <c r="BL68" s="216"/>
      <c r="BM68" s="216"/>
      <c r="BN68" s="216"/>
      <c r="BO68" s="216"/>
      <c r="BP68" s="216"/>
      <c r="BQ68" s="216"/>
      <c r="BR68" s="216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16"/>
      <c r="CP68" s="216"/>
      <c r="CQ68" s="216"/>
      <c r="CR68" s="216"/>
      <c r="CS68" s="216"/>
      <c r="CT68" s="216"/>
      <c r="CU68" s="216"/>
      <c r="CV68" s="216"/>
      <c r="CW68" s="216"/>
      <c r="CX68" s="216"/>
      <c r="CY68" s="216"/>
      <c r="CZ68" s="216"/>
      <c r="DA68" s="216"/>
      <c r="DB68" s="216"/>
      <c r="DC68" s="216"/>
      <c r="DD68" s="216"/>
      <c r="DE68" s="216"/>
      <c r="DF68" s="216"/>
      <c r="DG68" s="216"/>
      <c r="DH68" s="216"/>
      <c r="DI68" s="216"/>
      <c r="DJ68" s="216"/>
      <c r="DK68" s="216"/>
      <c r="DL68" s="216"/>
      <c r="DM68" s="216"/>
      <c r="DN68" s="216"/>
      <c r="DO68" s="216"/>
      <c r="DP68" s="216"/>
      <c r="DQ68" s="216"/>
      <c r="DR68" s="216"/>
      <c r="DS68" s="216"/>
      <c r="DT68" s="216"/>
      <c r="DU68" s="216"/>
      <c r="DV68" s="216"/>
      <c r="DW68" s="216"/>
      <c r="DX68" s="216"/>
      <c r="DY68" s="216"/>
      <c r="DZ68" s="216"/>
      <c r="EA68" s="216"/>
      <c r="EB68" s="216"/>
      <c r="EC68" s="216"/>
      <c r="ED68" s="216"/>
      <c r="EE68" s="216"/>
      <c r="EF68" s="216"/>
      <c r="EG68" s="216"/>
      <c r="EH68" s="216"/>
      <c r="EI68" s="216"/>
      <c r="EJ68" s="216"/>
      <c r="EK68" s="216"/>
      <c r="EL68" s="216"/>
      <c r="EM68" s="216"/>
      <c r="EN68" s="216"/>
      <c r="EO68" s="216"/>
      <c r="EP68" s="216"/>
      <c r="EQ68" s="216"/>
      <c r="ER68" s="216"/>
      <c r="ES68" s="216"/>
      <c r="ET68" s="216"/>
      <c r="EU68" s="216"/>
      <c r="EV68" s="216"/>
      <c r="EW68" s="216"/>
      <c r="EX68" s="216"/>
      <c r="EY68" s="216"/>
      <c r="EZ68" s="216"/>
      <c r="FA68" s="216"/>
      <c r="FB68" s="216"/>
      <c r="FC68" s="216"/>
      <c r="FD68" s="216"/>
      <c r="FE68" s="216"/>
      <c r="FF68" s="216"/>
      <c r="FG68" s="216"/>
      <c r="FH68" s="216"/>
      <c r="FI68" s="216"/>
      <c r="FJ68" s="216"/>
      <c r="FK68" s="216"/>
      <c r="FL68" s="216"/>
      <c r="FM68" s="216"/>
      <c r="FN68" s="216"/>
      <c r="FO68" s="216"/>
      <c r="FP68" s="216"/>
      <c r="FQ68" s="216"/>
      <c r="FR68" s="216"/>
      <c r="FS68" s="216"/>
      <c r="FT68" s="216"/>
      <c r="FU68" s="216"/>
      <c r="FV68" s="216"/>
      <c r="FW68" s="216"/>
      <c r="FX68" s="216"/>
      <c r="FY68" s="216"/>
      <c r="FZ68" s="216"/>
      <c r="GA68" s="216"/>
      <c r="GB68" s="216"/>
      <c r="GC68" s="216"/>
      <c r="GD68" s="216"/>
      <c r="GE68" s="216"/>
      <c r="GF68" s="216"/>
      <c r="GG68" s="216"/>
      <c r="GH68" s="216"/>
      <c r="GI68" s="216"/>
      <c r="GJ68" s="216"/>
      <c r="GK68" s="216"/>
      <c r="GL68" s="216"/>
      <c r="GM68" s="216"/>
      <c r="GN68" s="216"/>
      <c r="GO68" s="216"/>
      <c r="GP68" s="216"/>
      <c r="GQ68" s="216"/>
      <c r="GR68" s="216"/>
      <c r="GS68" s="216"/>
      <c r="GT68" s="216"/>
      <c r="GU68" s="216"/>
      <c r="GV68" s="216"/>
      <c r="GW68" s="216"/>
      <c r="GX68" s="216"/>
      <c r="GY68" s="216"/>
      <c r="GZ68" s="216"/>
      <c r="HA68" s="216"/>
      <c r="HB68" s="216"/>
      <c r="HC68" s="216"/>
      <c r="HD68" s="216"/>
      <c r="HE68" s="216"/>
      <c r="HF68" s="216"/>
      <c r="HG68" s="216"/>
      <c r="HH68" s="216"/>
      <c r="HI68" s="216"/>
      <c r="HJ68" s="216"/>
      <c r="HK68" s="216"/>
      <c r="HL68" s="216"/>
      <c r="HM68" s="216"/>
      <c r="HN68" s="216"/>
      <c r="HO68" s="216"/>
      <c r="HP68" s="216"/>
      <c r="HQ68" s="216"/>
      <c r="HR68" s="216"/>
      <c r="HS68" s="216"/>
      <c r="HT68" s="216"/>
      <c r="HU68" s="216"/>
      <c r="HV68" s="216"/>
      <c r="HW68" s="216"/>
      <c r="HX68" s="216"/>
      <c r="HY68" s="216"/>
    </row>
    <row r="69" spans="1:233" s="221" customFormat="1" ht="18" customHeight="1">
      <c r="A69" s="199">
        <v>15</v>
      </c>
      <c r="B69" s="218" t="s">
        <v>187</v>
      </c>
      <c r="C69" s="219">
        <v>25490</v>
      </c>
      <c r="D69" s="220">
        <v>896.76553550411927</v>
      </c>
      <c r="E69" s="219">
        <v>188417</v>
      </c>
      <c r="F69" s="220">
        <v>1042.3223556260846</v>
      </c>
      <c r="G69" s="219">
        <v>74404</v>
      </c>
      <c r="H69" s="220">
        <v>654.54934385248112</v>
      </c>
    </row>
    <row r="70" spans="1:233" s="221" customFormat="1" ht="18" customHeight="1">
      <c r="A70" s="199">
        <v>27</v>
      </c>
      <c r="B70" s="218" t="s">
        <v>97</v>
      </c>
      <c r="C70" s="219">
        <v>10655</v>
      </c>
      <c r="D70" s="220">
        <v>875.17460253402146</v>
      </c>
      <c r="E70" s="219">
        <v>72642</v>
      </c>
      <c r="F70" s="220">
        <v>872.38889333994121</v>
      </c>
      <c r="G70" s="219">
        <v>28125</v>
      </c>
      <c r="H70" s="220">
        <v>528.79451982222213</v>
      </c>
    </row>
    <row r="71" spans="1:233" s="221" customFormat="1" ht="18" customHeight="1">
      <c r="A71" s="199">
        <v>32</v>
      </c>
      <c r="B71" s="218" t="s">
        <v>188</v>
      </c>
      <c r="C71" s="219">
        <v>10868</v>
      </c>
      <c r="D71" s="220">
        <v>909.73128910563105</v>
      </c>
      <c r="E71" s="219">
        <v>67233</v>
      </c>
      <c r="F71" s="220">
        <v>822.39246619963421</v>
      </c>
      <c r="G71" s="219">
        <v>25001</v>
      </c>
      <c r="H71" s="220">
        <v>537.07956801727926</v>
      </c>
    </row>
    <row r="72" spans="1:233" s="221" customFormat="1" ht="18" customHeight="1">
      <c r="A72" s="199">
        <v>36</v>
      </c>
      <c r="B72" s="218" t="s">
        <v>98</v>
      </c>
      <c r="C72" s="219">
        <v>22589</v>
      </c>
      <c r="D72" s="220">
        <v>886.75053920049584</v>
      </c>
      <c r="E72" s="219">
        <v>152618</v>
      </c>
      <c r="F72" s="220">
        <v>1042.2780543579395</v>
      </c>
      <c r="G72" s="219">
        <v>58209</v>
      </c>
      <c r="H72" s="220">
        <v>641.015939287739</v>
      </c>
    </row>
    <row r="73" spans="1:233" s="221" customFormat="1" ht="18" hidden="1" customHeight="1">
      <c r="A73" s="199"/>
      <c r="B73" s="218"/>
      <c r="C73" s="219"/>
      <c r="D73" s="220"/>
      <c r="E73" s="219"/>
      <c r="F73" s="220"/>
      <c r="G73" s="219"/>
      <c r="H73" s="220"/>
    </row>
    <row r="74" spans="1:233" s="217" customFormat="1" ht="18" customHeight="1">
      <c r="A74" s="199">
        <v>28</v>
      </c>
      <c r="B74" s="212" t="s">
        <v>99</v>
      </c>
      <c r="C74" s="213">
        <v>82799</v>
      </c>
      <c r="D74" s="214">
        <v>1066.9876881363302</v>
      </c>
      <c r="E74" s="213">
        <v>786244</v>
      </c>
      <c r="F74" s="214">
        <v>1367.7890745366581</v>
      </c>
      <c r="G74" s="213">
        <v>269309</v>
      </c>
      <c r="H74" s="214">
        <v>837.02351967442598</v>
      </c>
      <c r="I74" s="215"/>
      <c r="J74" s="216"/>
      <c r="K74" s="216"/>
      <c r="L74" s="216"/>
      <c r="M74" s="216"/>
      <c r="N74" s="216"/>
      <c r="O74" s="216"/>
      <c r="P74" s="216"/>
      <c r="Q74" s="216"/>
      <c r="R74" s="216"/>
      <c r="S74" s="216"/>
      <c r="T74" s="216"/>
      <c r="U74" s="216"/>
      <c r="V74" s="216"/>
      <c r="W74" s="216"/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</row>
    <row r="75" spans="1:233" s="217" customFormat="1" ht="18" hidden="1" customHeight="1">
      <c r="A75" s="199"/>
      <c r="B75" s="212"/>
      <c r="C75" s="213"/>
      <c r="D75" s="214"/>
      <c r="E75" s="213"/>
      <c r="F75" s="214"/>
      <c r="G75" s="213"/>
      <c r="H75" s="214"/>
      <c r="I75" s="215"/>
      <c r="J75" s="216"/>
      <c r="K75" s="216"/>
      <c r="L75" s="216"/>
      <c r="M75" s="216"/>
      <c r="N75" s="216"/>
      <c r="O75" s="216"/>
      <c r="P75" s="216"/>
      <c r="Q75" s="216"/>
      <c r="R75" s="216"/>
      <c r="S75" s="216"/>
      <c r="T75" s="216"/>
      <c r="U75" s="216"/>
      <c r="V75" s="216"/>
      <c r="W75" s="216"/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</row>
    <row r="76" spans="1:233" s="217" customFormat="1" ht="18" customHeight="1">
      <c r="A76" s="199">
        <v>30</v>
      </c>
      <c r="B76" s="212" t="s">
        <v>100</v>
      </c>
      <c r="C76" s="213">
        <v>30669</v>
      </c>
      <c r="D76" s="214">
        <v>887.46858293390721</v>
      </c>
      <c r="E76" s="213">
        <v>145596</v>
      </c>
      <c r="F76" s="214">
        <v>1041.6273806285888</v>
      </c>
      <c r="G76" s="213">
        <v>61814</v>
      </c>
      <c r="H76" s="214">
        <v>668.04302892548606</v>
      </c>
      <c r="I76" s="215"/>
      <c r="J76" s="216"/>
      <c r="K76" s="216"/>
      <c r="L76" s="216"/>
      <c r="M76" s="216"/>
      <c r="N76" s="216"/>
      <c r="O76" s="216"/>
      <c r="P76" s="216"/>
      <c r="Q76" s="216"/>
      <c r="R76" s="216"/>
      <c r="S76" s="216"/>
      <c r="T76" s="216"/>
      <c r="U76" s="216"/>
      <c r="V76" s="216"/>
      <c r="W76" s="216"/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</row>
    <row r="77" spans="1:233" s="217" customFormat="1" ht="18" hidden="1" customHeight="1">
      <c r="A77" s="199"/>
      <c r="B77" s="212"/>
      <c r="C77" s="213"/>
      <c r="D77" s="214"/>
      <c r="E77" s="213"/>
      <c r="F77" s="214"/>
      <c r="G77" s="213"/>
      <c r="H77" s="214"/>
      <c r="I77" s="215"/>
      <c r="J77" s="216"/>
      <c r="K77" s="216"/>
      <c r="L77" s="216"/>
      <c r="M77" s="216"/>
      <c r="N77" s="216"/>
      <c r="O77" s="216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</row>
    <row r="78" spans="1:233" s="217" customFormat="1" ht="18" customHeight="1">
      <c r="A78" s="199">
        <v>31</v>
      </c>
      <c r="B78" s="212" t="s">
        <v>101</v>
      </c>
      <c r="C78" s="213">
        <v>10552</v>
      </c>
      <c r="D78" s="214">
        <v>1157.7283026914329</v>
      </c>
      <c r="E78" s="213">
        <v>93471</v>
      </c>
      <c r="F78" s="214">
        <v>1323.3907379829036</v>
      </c>
      <c r="G78" s="213">
        <v>29490</v>
      </c>
      <c r="H78" s="214">
        <v>802.74873889454045</v>
      </c>
      <c r="I78" s="215"/>
      <c r="J78" s="216"/>
      <c r="K78" s="216"/>
      <c r="L78" s="216"/>
      <c r="M78" s="216"/>
      <c r="N78" s="216"/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</row>
    <row r="79" spans="1:233" s="217" customFormat="1" ht="18" hidden="1" customHeight="1">
      <c r="A79" s="199"/>
      <c r="B79" s="212"/>
      <c r="C79" s="213"/>
      <c r="D79" s="214"/>
      <c r="E79" s="213"/>
      <c r="F79" s="214"/>
      <c r="G79" s="213"/>
      <c r="H79" s="214"/>
      <c r="I79" s="215"/>
      <c r="J79" s="216"/>
      <c r="K79" s="216"/>
      <c r="L79" s="216"/>
      <c r="M79" s="216"/>
      <c r="N79" s="216"/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</row>
    <row r="80" spans="1:233" s="217" customFormat="1" ht="18" customHeight="1">
      <c r="A80" s="199"/>
      <c r="B80" s="212" t="s">
        <v>102</v>
      </c>
      <c r="C80" s="213">
        <v>41993</v>
      </c>
      <c r="D80" s="214">
        <v>1261.2863324839857</v>
      </c>
      <c r="E80" s="213">
        <v>367911</v>
      </c>
      <c r="F80" s="214">
        <v>1437.7101826256887</v>
      </c>
      <c r="G80" s="213">
        <v>134820</v>
      </c>
      <c r="H80" s="214">
        <v>887.79550615635674</v>
      </c>
      <c r="I80" s="215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</row>
    <row r="81" spans="1:233" s="221" customFormat="1" ht="18" customHeight="1">
      <c r="A81" s="199">
        <v>1</v>
      </c>
      <c r="B81" s="218" t="s">
        <v>189</v>
      </c>
      <c r="C81" s="219">
        <v>6450</v>
      </c>
      <c r="D81" s="220">
        <v>1247.7539534883722</v>
      </c>
      <c r="E81" s="219">
        <v>53140</v>
      </c>
      <c r="F81" s="220">
        <v>1452.9432809559655</v>
      </c>
      <c r="G81" s="219">
        <v>16937</v>
      </c>
      <c r="H81" s="220">
        <v>874.18610556769192</v>
      </c>
    </row>
    <row r="82" spans="1:233" s="221" customFormat="1" ht="18" customHeight="1">
      <c r="A82" s="199">
        <v>20</v>
      </c>
      <c r="B82" s="218" t="s">
        <v>190</v>
      </c>
      <c r="C82" s="219">
        <v>13135</v>
      </c>
      <c r="D82" s="220">
        <v>1288.1316048724784</v>
      </c>
      <c r="E82" s="219">
        <v>128841</v>
      </c>
      <c r="F82" s="220">
        <v>1388.0924288076001</v>
      </c>
      <c r="G82" s="219">
        <v>43589</v>
      </c>
      <c r="H82" s="220">
        <v>866.70163504553898</v>
      </c>
    </row>
    <row r="83" spans="1:233" s="221" customFormat="1" ht="18" customHeight="1">
      <c r="A83" s="199">
        <v>48</v>
      </c>
      <c r="B83" s="218" t="s">
        <v>191</v>
      </c>
      <c r="C83" s="219">
        <v>22408</v>
      </c>
      <c r="D83" s="220">
        <v>1249.4455252588361</v>
      </c>
      <c r="E83" s="219">
        <v>185930</v>
      </c>
      <c r="F83" s="220">
        <v>1467.7393020491584</v>
      </c>
      <c r="G83" s="219">
        <v>74294</v>
      </c>
      <c r="H83" s="220">
        <v>903.27405308638663</v>
      </c>
    </row>
    <row r="84" spans="1:233" s="221" customFormat="1" ht="18" hidden="1" customHeight="1">
      <c r="A84" s="199"/>
      <c r="B84" s="218"/>
      <c r="C84" s="219"/>
      <c r="D84" s="220"/>
      <c r="E84" s="219"/>
      <c r="F84" s="220"/>
      <c r="G84" s="219"/>
      <c r="H84" s="220"/>
    </row>
    <row r="85" spans="1:233" s="217" customFormat="1" ht="18" customHeight="1">
      <c r="A85" s="199">
        <v>26</v>
      </c>
      <c r="B85" s="212" t="s">
        <v>103</v>
      </c>
      <c r="C85" s="213">
        <v>4614</v>
      </c>
      <c r="D85" s="214">
        <v>1003.4361248374513</v>
      </c>
      <c r="E85" s="213">
        <v>47695</v>
      </c>
      <c r="F85" s="214">
        <v>1119.0950934060179</v>
      </c>
      <c r="G85" s="213">
        <v>15981</v>
      </c>
      <c r="H85" s="214">
        <v>718.66415305675491</v>
      </c>
      <c r="I85" s="215"/>
      <c r="J85" s="216"/>
      <c r="K85" s="216"/>
      <c r="L85" s="216"/>
      <c r="M85" s="216"/>
      <c r="N85" s="216"/>
      <c r="O85" s="216"/>
      <c r="P85" s="216"/>
      <c r="Q85" s="216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  <c r="BC85" s="216"/>
      <c r="BD85" s="216"/>
      <c r="BE85" s="216"/>
      <c r="BF85" s="216"/>
      <c r="BG85" s="216"/>
      <c r="BH85" s="216"/>
      <c r="BI85" s="216"/>
      <c r="BJ85" s="216"/>
      <c r="BK85" s="216"/>
      <c r="BL85" s="216"/>
      <c r="BM85" s="216"/>
      <c r="BN85" s="216"/>
      <c r="BO85" s="216"/>
      <c r="BP85" s="216"/>
      <c r="BQ85" s="216"/>
      <c r="BR85" s="216"/>
      <c r="BS85" s="216"/>
      <c r="BT85" s="216"/>
      <c r="BU85" s="216"/>
      <c r="BV85" s="216"/>
      <c r="BW85" s="216"/>
      <c r="BX85" s="216"/>
      <c r="BY85" s="216"/>
      <c r="BZ85" s="216"/>
      <c r="CA85" s="216"/>
      <c r="CB85" s="216"/>
      <c r="CC85" s="216"/>
      <c r="CD85" s="216"/>
      <c r="CE85" s="216"/>
      <c r="CF85" s="216"/>
      <c r="CG85" s="216"/>
      <c r="CH85" s="216"/>
      <c r="CI85" s="216"/>
      <c r="CJ85" s="216"/>
      <c r="CK85" s="216"/>
      <c r="CL85" s="216"/>
      <c r="CM85" s="216"/>
      <c r="CN85" s="216"/>
      <c r="CO85" s="216"/>
      <c r="CP85" s="216"/>
      <c r="CQ85" s="216"/>
      <c r="CR85" s="216"/>
      <c r="CS85" s="216"/>
      <c r="CT85" s="216"/>
      <c r="CU85" s="216"/>
      <c r="CV85" s="216"/>
      <c r="CW85" s="216"/>
      <c r="CX85" s="216"/>
      <c r="CY85" s="216"/>
      <c r="CZ85" s="216"/>
      <c r="DA85" s="216"/>
      <c r="DB85" s="216"/>
      <c r="DC85" s="216"/>
      <c r="DD85" s="216"/>
      <c r="DE85" s="216"/>
      <c r="DF85" s="216"/>
      <c r="DG85" s="216"/>
      <c r="DH85" s="216"/>
      <c r="DI85" s="216"/>
      <c r="DJ85" s="216"/>
      <c r="DK85" s="216"/>
      <c r="DL85" s="216"/>
      <c r="DM85" s="216"/>
      <c r="DN85" s="216"/>
      <c r="DO85" s="216"/>
      <c r="DP85" s="216"/>
      <c r="DQ85" s="216"/>
      <c r="DR85" s="216"/>
      <c r="DS85" s="216"/>
      <c r="DT85" s="216"/>
      <c r="DU85" s="216"/>
      <c r="DV85" s="216"/>
      <c r="DW85" s="216"/>
      <c r="DX85" s="216"/>
      <c r="DY85" s="216"/>
      <c r="DZ85" s="216"/>
      <c r="EA85" s="216"/>
      <c r="EB85" s="216"/>
      <c r="EC85" s="216"/>
      <c r="ED85" s="216"/>
      <c r="EE85" s="216"/>
      <c r="EF85" s="216"/>
      <c r="EG85" s="216"/>
      <c r="EH85" s="216"/>
      <c r="EI85" s="216"/>
      <c r="EJ85" s="216"/>
      <c r="EK85" s="216"/>
      <c r="EL85" s="216"/>
      <c r="EM85" s="216"/>
      <c r="EN85" s="216"/>
      <c r="EO85" s="216"/>
      <c r="EP85" s="216"/>
      <c r="EQ85" s="216"/>
      <c r="ER85" s="216"/>
      <c r="ES85" s="216"/>
      <c r="ET85" s="216"/>
      <c r="EU85" s="216"/>
      <c r="EV85" s="216"/>
      <c r="EW85" s="216"/>
      <c r="EX85" s="216"/>
      <c r="EY85" s="216"/>
      <c r="EZ85" s="216"/>
      <c r="FA85" s="216"/>
      <c r="FB85" s="216"/>
      <c r="FC85" s="216"/>
      <c r="FD85" s="216"/>
      <c r="FE85" s="216"/>
      <c r="FF85" s="216"/>
      <c r="FG85" s="216"/>
      <c r="FH85" s="216"/>
      <c r="FI85" s="216"/>
      <c r="FJ85" s="216"/>
      <c r="FK85" s="216"/>
      <c r="FL85" s="216"/>
      <c r="FM85" s="216"/>
      <c r="FN85" s="216"/>
      <c r="FO85" s="216"/>
      <c r="FP85" s="216"/>
      <c r="FQ85" s="216"/>
      <c r="FR85" s="216"/>
      <c r="FS85" s="216"/>
      <c r="FT85" s="216"/>
      <c r="FU85" s="216"/>
      <c r="FV85" s="216"/>
      <c r="FW85" s="216"/>
      <c r="FX85" s="216"/>
      <c r="FY85" s="216"/>
      <c r="FZ85" s="216"/>
      <c r="GA85" s="216"/>
      <c r="GB85" s="216"/>
      <c r="GC85" s="216"/>
      <c r="GD85" s="216"/>
      <c r="GE85" s="216"/>
      <c r="GF85" s="216"/>
      <c r="GG85" s="216"/>
      <c r="GH85" s="216"/>
      <c r="GI85" s="216"/>
      <c r="GJ85" s="216"/>
      <c r="GK85" s="216"/>
      <c r="GL85" s="216"/>
      <c r="GM85" s="216"/>
      <c r="GN85" s="216"/>
      <c r="GO85" s="216"/>
      <c r="GP85" s="216"/>
      <c r="GQ85" s="216"/>
      <c r="GR85" s="216"/>
      <c r="GS85" s="216"/>
      <c r="GT85" s="216"/>
      <c r="GU85" s="216"/>
      <c r="GV85" s="216"/>
      <c r="GW85" s="216"/>
      <c r="GX85" s="216"/>
      <c r="GY85" s="216"/>
      <c r="GZ85" s="216"/>
      <c r="HA85" s="216"/>
      <c r="HB85" s="216"/>
      <c r="HC85" s="216"/>
      <c r="HD85" s="216"/>
      <c r="HE85" s="216"/>
      <c r="HF85" s="216"/>
      <c r="HG85" s="216"/>
      <c r="HH85" s="216"/>
      <c r="HI85" s="216"/>
      <c r="HJ85" s="216"/>
      <c r="HK85" s="216"/>
      <c r="HL85" s="216"/>
      <c r="HM85" s="216"/>
      <c r="HN85" s="216"/>
      <c r="HO85" s="216"/>
      <c r="HP85" s="216"/>
      <c r="HQ85" s="216"/>
      <c r="HR85" s="216"/>
      <c r="HS85" s="216"/>
      <c r="HT85" s="216"/>
      <c r="HU85" s="216"/>
      <c r="HV85" s="216"/>
      <c r="HW85" s="216"/>
      <c r="HX85" s="216"/>
      <c r="HY85" s="216"/>
    </row>
    <row r="86" spans="1:233" s="217" customFormat="1" ht="18" hidden="1" customHeight="1">
      <c r="A86" s="199"/>
      <c r="B86" s="212"/>
      <c r="C86" s="213"/>
      <c r="D86" s="214"/>
      <c r="E86" s="213"/>
      <c r="F86" s="214"/>
      <c r="G86" s="213"/>
      <c r="H86" s="214"/>
      <c r="I86" s="215"/>
      <c r="J86" s="216"/>
      <c r="K86" s="216"/>
      <c r="L86" s="216"/>
      <c r="M86" s="216"/>
      <c r="N86" s="216"/>
      <c r="O86" s="216"/>
      <c r="P86" s="216"/>
      <c r="Q86" s="216"/>
      <c r="R86" s="216"/>
      <c r="S86" s="216"/>
      <c r="T86" s="216"/>
      <c r="U86" s="216"/>
      <c r="V86" s="216"/>
      <c r="W86" s="216"/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  <c r="BC86" s="216"/>
      <c r="BD86" s="216"/>
      <c r="BE86" s="216"/>
      <c r="BF86" s="216"/>
      <c r="BG86" s="216"/>
      <c r="BH86" s="216"/>
      <c r="BI86" s="216"/>
      <c r="BJ86" s="216"/>
      <c r="BK86" s="216"/>
      <c r="BL86" s="216"/>
      <c r="BM86" s="216"/>
      <c r="BN86" s="216"/>
      <c r="BO86" s="216"/>
      <c r="BP86" s="216"/>
      <c r="BQ86" s="216"/>
      <c r="BR86" s="216"/>
      <c r="BS86" s="216"/>
      <c r="BT86" s="216"/>
      <c r="BU86" s="216"/>
      <c r="BV86" s="216"/>
      <c r="BW86" s="216"/>
      <c r="BX86" s="216"/>
      <c r="BY86" s="216"/>
      <c r="BZ86" s="216"/>
      <c r="CA86" s="216"/>
      <c r="CB86" s="216"/>
      <c r="CC86" s="216"/>
      <c r="CD86" s="216"/>
      <c r="CE86" s="216"/>
      <c r="CF86" s="216"/>
      <c r="CG86" s="216"/>
      <c r="CH86" s="216"/>
      <c r="CI86" s="216"/>
      <c r="CJ86" s="216"/>
      <c r="CK86" s="216"/>
      <c r="CL86" s="216"/>
      <c r="CM86" s="216"/>
      <c r="CN86" s="216"/>
      <c r="CO86" s="216"/>
      <c r="CP86" s="216"/>
      <c r="CQ86" s="216"/>
      <c r="CR86" s="216"/>
      <c r="CS86" s="216"/>
      <c r="CT86" s="216"/>
      <c r="CU86" s="216"/>
      <c r="CV86" s="216"/>
      <c r="CW86" s="216"/>
      <c r="CX86" s="216"/>
      <c r="CY86" s="216"/>
      <c r="CZ86" s="216"/>
      <c r="DA86" s="216"/>
      <c r="DB86" s="216"/>
      <c r="DC86" s="216"/>
      <c r="DD86" s="216"/>
      <c r="DE86" s="216"/>
      <c r="DF86" s="216"/>
      <c r="DG86" s="216"/>
      <c r="DH86" s="216"/>
      <c r="DI86" s="216"/>
      <c r="DJ86" s="216"/>
      <c r="DK86" s="216"/>
      <c r="DL86" s="216"/>
      <c r="DM86" s="216"/>
      <c r="DN86" s="216"/>
      <c r="DO86" s="216"/>
      <c r="DP86" s="216"/>
      <c r="DQ86" s="216"/>
      <c r="DR86" s="216"/>
      <c r="DS86" s="216"/>
      <c r="DT86" s="216"/>
      <c r="DU86" s="216"/>
      <c r="DV86" s="216"/>
      <c r="DW86" s="216"/>
      <c r="DX86" s="216"/>
      <c r="DY86" s="216"/>
      <c r="DZ86" s="216"/>
      <c r="EA86" s="216"/>
      <c r="EB86" s="216"/>
      <c r="EC86" s="216"/>
      <c r="ED86" s="216"/>
      <c r="EE86" s="216"/>
      <c r="EF86" s="216"/>
      <c r="EG86" s="216"/>
      <c r="EH86" s="216"/>
      <c r="EI86" s="216"/>
      <c r="EJ86" s="216"/>
      <c r="EK86" s="216"/>
      <c r="EL86" s="216"/>
      <c r="EM86" s="216"/>
      <c r="EN86" s="216"/>
      <c r="EO86" s="216"/>
      <c r="EP86" s="216"/>
      <c r="EQ86" s="216"/>
      <c r="ER86" s="216"/>
      <c r="ES86" s="216"/>
      <c r="ET86" s="216"/>
      <c r="EU86" s="216"/>
      <c r="EV86" s="216"/>
      <c r="EW86" s="216"/>
      <c r="EX86" s="216"/>
      <c r="EY86" s="216"/>
      <c r="EZ86" s="216"/>
      <c r="FA86" s="216"/>
      <c r="FB86" s="216"/>
      <c r="FC86" s="216"/>
      <c r="FD86" s="216"/>
      <c r="FE86" s="216"/>
      <c r="FF86" s="216"/>
      <c r="FG86" s="216"/>
      <c r="FH86" s="216"/>
      <c r="FI86" s="216"/>
      <c r="FJ86" s="216"/>
      <c r="FK86" s="216"/>
      <c r="FL86" s="216"/>
      <c r="FM86" s="216"/>
      <c r="FN86" s="216"/>
      <c r="FO86" s="216"/>
      <c r="FP86" s="216"/>
      <c r="FQ86" s="216"/>
      <c r="FR86" s="216"/>
      <c r="FS86" s="216"/>
      <c r="FT86" s="216"/>
      <c r="FU86" s="216"/>
      <c r="FV86" s="216"/>
      <c r="FW86" s="216"/>
      <c r="FX86" s="216"/>
      <c r="FY86" s="216"/>
      <c r="FZ86" s="216"/>
      <c r="GA86" s="216"/>
      <c r="GB86" s="216"/>
      <c r="GC86" s="216"/>
      <c r="GD86" s="216"/>
      <c r="GE86" s="216"/>
      <c r="GF86" s="216"/>
      <c r="GG86" s="216"/>
      <c r="GH86" s="216"/>
      <c r="GI86" s="216"/>
      <c r="GJ86" s="216"/>
      <c r="GK86" s="216"/>
      <c r="GL86" s="216"/>
      <c r="GM86" s="216"/>
      <c r="GN86" s="216"/>
      <c r="GO86" s="216"/>
      <c r="GP86" s="216"/>
      <c r="GQ86" s="216"/>
      <c r="GR86" s="216"/>
      <c r="GS86" s="216"/>
      <c r="GT86" s="216"/>
      <c r="GU86" s="216"/>
      <c r="GV86" s="216"/>
      <c r="GW86" s="216"/>
      <c r="GX86" s="216"/>
      <c r="GY86" s="216"/>
      <c r="GZ86" s="216"/>
      <c r="HA86" s="216"/>
      <c r="HB86" s="216"/>
      <c r="HC86" s="216"/>
      <c r="HD86" s="216"/>
      <c r="HE86" s="216"/>
      <c r="HF86" s="216"/>
      <c r="HG86" s="216"/>
      <c r="HH86" s="216"/>
      <c r="HI86" s="216"/>
      <c r="HJ86" s="216"/>
      <c r="HK86" s="216"/>
      <c r="HL86" s="216"/>
      <c r="HM86" s="216"/>
      <c r="HN86" s="216"/>
      <c r="HO86" s="216"/>
      <c r="HP86" s="216"/>
      <c r="HQ86" s="216"/>
      <c r="HR86" s="216"/>
      <c r="HS86" s="216"/>
      <c r="HT86" s="216"/>
      <c r="HU86" s="216"/>
      <c r="HV86" s="216"/>
      <c r="HW86" s="216"/>
      <c r="HX86" s="216"/>
      <c r="HY86" s="216"/>
    </row>
    <row r="87" spans="1:233" s="217" customFormat="1" ht="18" customHeight="1">
      <c r="A87" s="199">
        <v>51</v>
      </c>
      <c r="B87" s="218" t="s">
        <v>104</v>
      </c>
      <c r="C87" s="219">
        <v>971</v>
      </c>
      <c r="D87" s="220">
        <v>1146.12271884655</v>
      </c>
      <c r="E87" s="219">
        <v>4348</v>
      </c>
      <c r="F87" s="220">
        <v>1272.7940639374424</v>
      </c>
      <c r="G87" s="219">
        <v>2672</v>
      </c>
      <c r="H87" s="220">
        <v>788.6414221556887</v>
      </c>
      <c r="I87" s="216"/>
      <c r="J87" s="216"/>
      <c r="K87" s="216"/>
      <c r="L87" s="216"/>
      <c r="M87" s="216"/>
      <c r="N87" s="216"/>
      <c r="O87" s="216"/>
      <c r="P87" s="216"/>
      <c r="Q87" s="216"/>
      <c r="R87" s="216"/>
      <c r="S87" s="216"/>
      <c r="T87" s="216"/>
      <c r="U87" s="216"/>
      <c r="V87" s="216"/>
      <c r="W87" s="216"/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  <c r="BC87" s="216"/>
      <c r="BD87" s="216"/>
      <c r="BE87" s="216"/>
      <c r="BF87" s="216"/>
      <c r="BG87" s="216"/>
      <c r="BH87" s="216"/>
      <c r="BI87" s="216"/>
      <c r="BJ87" s="216"/>
      <c r="BK87" s="216"/>
      <c r="BL87" s="216"/>
      <c r="BM87" s="216"/>
      <c r="BN87" s="216"/>
      <c r="BO87" s="216"/>
      <c r="BP87" s="216"/>
      <c r="BQ87" s="216"/>
      <c r="BR87" s="216"/>
      <c r="BS87" s="216"/>
      <c r="BT87" s="216"/>
      <c r="BU87" s="216"/>
      <c r="BV87" s="216"/>
      <c r="BW87" s="216"/>
      <c r="BX87" s="216"/>
      <c r="BY87" s="216"/>
      <c r="BZ87" s="216"/>
      <c r="CA87" s="216"/>
      <c r="CB87" s="216"/>
      <c r="CC87" s="216"/>
      <c r="CD87" s="216"/>
      <c r="CE87" s="216"/>
      <c r="CF87" s="216"/>
      <c r="CG87" s="216"/>
      <c r="CH87" s="216"/>
      <c r="CI87" s="216"/>
      <c r="CJ87" s="216"/>
      <c r="CK87" s="216"/>
      <c r="CL87" s="216"/>
      <c r="CM87" s="216"/>
      <c r="CN87" s="216"/>
      <c r="CO87" s="216"/>
      <c r="CP87" s="216"/>
      <c r="CQ87" s="216"/>
      <c r="CR87" s="216"/>
      <c r="CS87" s="216"/>
      <c r="CT87" s="216"/>
      <c r="CU87" s="216"/>
      <c r="CV87" s="216"/>
      <c r="CW87" s="216"/>
      <c r="CX87" s="216"/>
      <c r="CY87" s="216"/>
      <c r="CZ87" s="216"/>
      <c r="DA87" s="216"/>
      <c r="DB87" s="216"/>
      <c r="DC87" s="216"/>
      <c r="DD87" s="216"/>
      <c r="DE87" s="216"/>
      <c r="DF87" s="216"/>
      <c r="DG87" s="216"/>
      <c r="DH87" s="216"/>
      <c r="DI87" s="216"/>
      <c r="DJ87" s="216"/>
      <c r="DK87" s="216"/>
      <c r="DL87" s="216"/>
      <c r="DM87" s="216"/>
      <c r="DN87" s="216"/>
      <c r="DO87" s="216"/>
      <c r="DP87" s="216"/>
      <c r="DQ87" s="216"/>
      <c r="DR87" s="216"/>
      <c r="DS87" s="216"/>
      <c r="DT87" s="216"/>
      <c r="DU87" s="216"/>
      <c r="DV87" s="216"/>
      <c r="DW87" s="216"/>
      <c r="DX87" s="216"/>
      <c r="DY87" s="216"/>
      <c r="DZ87" s="216"/>
      <c r="EA87" s="216"/>
      <c r="EB87" s="216"/>
      <c r="EC87" s="216"/>
      <c r="ED87" s="216"/>
      <c r="EE87" s="216"/>
      <c r="EF87" s="216"/>
      <c r="EG87" s="216"/>
      <c r="EH87" s="216"/>
      <c r="EI87" s="216"/>
      <c r="EJ87" s="216"/>
      <c r="EK87" s="216"/>
      <c r="EL87" s="216"/>
      <c r="EM87" s="216"/>
      <c r="EN87" s="216"/>
      <c r="EO87" s="216"/>
      <c r="EP87" s="216"/>
      <c r="EQ87" s="216"/>
      <c r="ER87" s="216"/>
      <c r="ES87" s="216"/>
      <c r="ET87" s="216"/>
      <c r="EU87" s="216"/>
      <c r="EV87" s="216"/>
      <c r="EW87" s="216"/>
      <c r="EX87" s="216"/>
      <c r="EY87" s="216"/>
      <c r="EZ87" s="216"/>
      <c r="FA87" s="216"/>
      <c r="FB87" s="216"/>
      <c r="FC87" s="216"/>
      <c r="FD87" s="216"/>
      <c r="FE87" s="216"/>
      <c r="FF87" s="216"/>
      <c r="FG87" s="216"/>
      <c r="FH87" s="216"/>
      <c r="FI87" s="216"/>
      <c r="FJ87" s="216"/>
      <c r="FK87" s="216"/>
      <c r="FL87" s="216"/>
      <c r="FM87" s="216"/>
      <c r="FN87" s="216"/>
      <c r="FO87" s="216"/>
      <c r="FP87" s="216"/>
      <c r="FQ87" s="216"/>
      <c r="FR87" s="216"/>
      <c r="FS87" s="216"/>
      <c r="FT87" s="216"/>
      <c r="FU87" s="216"/>
      <c r="FV87" s="216"/>
      <c r="FW87" s="216"/>
      <c r="FX87" s="216"/>
      <c r="FY87" s="216"/>
      <c r="FZ87" s="216"/>
      <c r="GA87" s="216"/>
      <c r="GB87" s="216"/>
      <c r="GC87" s="216"/>
      <c r="GD87" s="216"/>
      <c r="GE87" s="216"/>
      <c r="GF87" s="216"/>
      <c r="GG87" s="216"/>
      <c r="GH87" s="216"/>
      <c r="GI87" s="216"/>
      <c r="GJ87" s="216"/>
      <c r="GK87" s="216"/>
      <c r="GL87" s="216"/>
      <c r="GM87" s="216"/>
      <c r="GN87" s="216"/>
      <c r="GO87" s="216"/>
      <c r="GP87" s="216"/>
      <c r="GQ87" s="216"/>
      <c r="GR87" s="216"/>
      <c r="GS87" s="216"/>
      <c r="GT87" s="216"/>
      <c r="GU87" s="216"/>
      <c r="GV87" s="216"/>
      <c r="GW87" s="216"/>
      <c r="GX87" s="216"/>
      <c r="GY87" s="216"/>
      <c r="GZ87" s="216"/>
      <c r="HA87" s="216"/>
      <c r="HB87" s="216"/>
      <c r="HC87" s="216"/>
      <c r="HD87" s="216"/>
      <c r="HE87" s="216"/>
      <c r="HF87" s="216"/>
      <c r="HG87" s="216"/>
      <c r="HH87" s="216"/>
      <c r="HI87" s="216"/>
      <c r="HJ87" s="216"/>
      <c r="HK87" s="216"/>
      <c r="HL87" s="216"/>
      <c r="HM87" s="216"/>
      <c r="HN87" s="216"/>
      <c r="HO87" s="216"/>
      <c r="HP87" s="216"/>
      <c r="HQ87" s="216"/>
      <c r="HR87" s="216"/>
      <c r="HS87" s="216"/>
      <c r="HT87" s="216"/>
      <c r="HU87" s="216"/>
      <c r="HV87" s="216"/>
      <c r="HW87" s="216"/>
      <c r="HX87" s="216"/>
      <c r="HY87" s="216"/>
    </row>
    <row r="88" spans="1:233" s="217" customFormat="1" ht="18" customHeight="1">
      <c r="A88" s="199">
        <v>52</v>
      </c>
      <c r="B88" s="218" t="s">
        <v>105</v>
      </c>
      <c r="C88" s="222">
        <v>1270</v>
      </c>
      <c r="D88" s="223">
        <v>1070.3394566929132</v>
      </c>
      <c r="E88" s="222">
        <v>3750</v>
      </c>
      <c r="F88" s="223">
        <v>1230.1824186666668</v>
      </c>
      <c r="G88" s="222">
        <v>2287</v>
      </c>
      <c r="H88" s="223">
        <v>735.77470922606039</v>
      </c>
      <c r="I88" s="216"/>
      <c r="J88" s="216"/>
      <c r="K88" s="216"/>
      <c r="L88" s="216"/>
      <c r="M88" s="216"/>
      <c r="N88" s="216"/>
      <c r="O88" s="216"/>
      <c r="P88" s="216"/>
      <c r="Q88" s="216"/>
      <c r="R88" s="216"/>
      <c r="S88" s="216"/>
      <c r="T88" s="216"/>
      <c r="U88" s="216"/>
      <c r="V88" s="216"/>
      <c r="W88" s="216"/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  <c r="BC88" s="216"/>
      <c r="BD88" s="216"/>
      <c r="BE88" s="216"/>
      <c r="BF88" s="216"/>
      <c r="BG88" s="216"/>
      <c r="BH88" s="216"/>
      <c r="BI88" s="216"/>
      <c r="BJ88" s="216"/>
      <c r="BK88" s="216"/>
      <c r="BL88" s="216"/>
      <c r="BM88" s="216"/>
      <c r="BN88" s="216"/>
      <c r="BO88" s="216"/>
      <c r="BP88" s="216"/>
      <c r="BQ88" s="216"/>
      <c r="BR88" s="216"/>
      <c r="BS88" s="216"/>
      <c r="BT88" s="216"/>
      <c r="BU88" s="216"/>
      <c r="BV88" s="216"/>
      <c r="BW88" s="216"/>
      <c r="BX88" s="216"/>
      <c r="BY88" s="216"/>
      <c r="BZ88" s="216"/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16"/>
      <c r="CP88" s="216"/>
      <c r="CQ88" s="216"/>
      <c r="CR88" s="216"/>
      <c r="CS88" s="216"/>
      <c r="CT88" s="216"/>
      <c r="CU88" s="216"/>
      <c r="CV88" s="216"/>
      <c r="CW88" s="216"/>
      <c r="CX88" s="216"/>
      <c r="CY88" s="216"/>
      <c r="CZ88" s="216"/>
      <c r="DA88" s="216"/>
      <c r="DB88" s="216"/>
      <c r="DC88" s="216"/>
      <c r="DD88" s="216"/>
      <c r="DE88" s="216"/>
      <c r="DF88" s="216"/>
      <c r="DG88" s="216"/>
      <c r="DH88" s="216"/>
      <c r="DI88" s="216"/>
      <c r="DJ88" s="216"/>
      <c r="DK88" s="216"/>
      <c r="DL88" s="216"/>
      <c r="DM88" s="216"/>
      <c r="DN88" s="216"/>
      <c r="DO88" s="216"/>
      <c r="DP88" s="216"/>
      <c r="DQ88" s="216"/>
      <c r="DR88" s="216"/>
      <c r="DS88" s="216"/>
      <c r="DT88" s="216"/>
      <c r="DU88" s="216"/>
      <c r="DV88" s="216"/>
      <c r="DW88" s="216"/>
      <c r="DX88" s="216"/>
      <c r="DY88" s="216"/>
      <c r="DZ88" s="216"/>
      <c r="EA88" s="216"/>
      <c r="EB88" s="216"/>
      <c r="EC88" s="216"/>
      <c r="ED88" s="216"/>
      <c r="EE88" s="216"/>
      <c r="EF88" s="216"/>
      <c r="EG88" s="216"/>
      <c r="EH88" s="216"/>
      <c r="EI88" s="216"/>
      <c r="EJ88" s="216"/>
      <c r="EK88" s="216"/>
      <c r="EL88" s="216"/>
      <c r="EM88" s="216"/>
      <c r="EN88" s="216"/>
      <c r="EO88" s="216"/>
      <c r="EP88" s="216"/>
      <c r="EQ88" s="216"/>
      <c r="ER88" s="216"/>
      <c r="ES88" s="216"/>
      <c r="ET88" s="216"/>
      <c r="EU88" s="216"/>
      <c r="EV88" s="216"/>
      <c r="EW88" s="216"/>
      <c r="EX88" s="216"/>
      <c r="EY88" s="216"/>
      <c r="EZ88" s="216"/>
      <c r="FA88" s="216"/>
      <c r="FB88" s="216"/>
      <c r="FC88" s="216"/>
      <c r="FD88" s="216"/>
      <c r="FE88" s="216"/>
      <c r="FF88" s="216"/>
      <c r="FG88" s="216"/>
      <c r="FH88" s="216"/>
      <c r="FI88" s="216"/>
      <c r="FJ88" s="216"/>
      <c r="FK88" s="216"/>
      <c r="FL88" s="216"/>
      <c r="FM88" s="216"/>
      <c r="FN88" s="216"/>
      <c r="FO88" s="216"/>
      <c r="FP88" s="216"/>
      <c r="FQ88" s="216"/>
      <c r="FR88" s="216"/>
      <c r="FS88" s="216"/>
      <c r="FT88" s="216"/>
      <c r="FU88" s="216"/>
      <c r="FV88" s="216"/>
      <c r="FW88" s="216"/>
      <c r="FX88" s="216"/>
      <c r="FY88" s="216"/>
      <c r="FZ88" s="216"/>
      <c r="GA88" s="216"/>
      <c r="GB88" s="216"/>
      <c r="GC88" s="216"/>
      <c r="GD88" s="216"/>
      <c r="GE88" s="216"/>
      <c r="GF88" s="216"/>
      <c r="GG88" s="216"/>
      <c r="GH88" s="216"/>
      <c r="GI88" s="216"/>
      <c r="GJ88" s="216"/>
      <c r="GK88" s="216"/>
      <c r="GL88" s="216"/>
      <c r="GM88" s="216"/>
      <c r="GN88" s="216"/>
      <c r="GO88" s="216"/>
      <c r="GP88" s="216"/>
      <c r="GQ88" s="216"/>
      <c r="GR88" s="216"/>
      <c r="GS88" s="216"/>
      <c r="GT88" s="216"/>
      <c r="GU88" s="216"/>
      <c r="GV88" s="216"/>
      <c r="GW88" s="216"/>
      <c r="GX88" s="216"/>
      <c r="GY88" s="216"/>
      <c r="GZ88" s="216"/>
      <c r="HA88" s="216"/>
      <c r="HB88" s="216"/>
      <c r="HC88" s="216"/>
      <c r="HD88" s="216"/>
      <c r="HE88" s="216"/>
      <c r="HF88" s="216"/>
      <c r="HG88" s="216"/>
      <c r="HH88" s="216"/>
      <c r="HI88" s="216"/>
      <c r="HJ88" s="216"/>
      <c r="HK88" s="216"/>
      <c r="HL88" s="216"/>
      <c r="HM88" s="216"/>
      <c r="HN88" s="216"/>
      <c r="HO88" s="216"/>
      <c r="HP88" s="216"/>
      <c r="HQ88" s="216"/>
      <c r="HR88" s="216"/>
      <c r="HS88" s="216"/>
      <c r="HT88" s="216"/>
      <c r="HU88" s="216"/>
      <c r="HV88" s="216"/>
      <c r="HW88" s="216"/>
      <c r="HX88" s="216"/>
      <c r="HY88" s="216"/>
    </row>
    <row r="89" spans="1:233" s="217" customFormat="1" ht="18" hidden="1" customHeight="1">
      <c r="A89" s="199"/>
      <c r="B89" s="218"/>
      <c r="C89" s="224"/>
      <c r="D89" s="225"/>
      <c r="E89" s="224"/>
      <c r="F89" s="225"/>
      <c r="G89" s="224"/>
      <c r="H89" s="225"/>
      <c r="I89" s="216"/>
      <c r="J89" s="216"/>
      <c r="K89" s="216"/>
      <c r="L89" s="216"/>
      <c r="M89" s="216"/>
      <c r="N89" s="216"/>
      <c r="O89" s="216"/>
      <c r="P89" s="216"/>
      <c r="Q89" s="216"/>
      <c r="R89" s="216"/>
      <c r="S89" s="216"/>
      <c r="T89" s="216"/>
      <c r="U89" s="216"/>
      <c r="V89" s="216"/>
      <c r="W89" s="216"/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  <c r="BC89" s="216"/>
      <c r="BD89" s="216"/>
      <c r="BE89" s="216"/>
      <c r="BF89" s="216"/>
      <c r="BG89" s="216"/>
      <c r="BH89" s="216"/>
      <c r="BI89" s="216"/>
      <c r="BJ89" s="216"/>
      <c r="BK89" s="216"/>
      <c r="BL89" s="216"/>
      <c r="BM89" s="216"/>
      <c r="BN89" s="216"/>
      <c r="BO89" s="216"/>
      <c r="BP89" s="216"/>
      <c r="BQ89" s="216"/>
      <c r="BR89" s="216"/>
      <c r="BS89" s="216"/>
      <c r="BT89" s="216"/>
      <c r="BU89" s="216"/>
      <c r="BV89" s="216"/>
      <c r="BW89" s="216"/>
      <c r="BX89" s="216"/>
      <c r="BY89" s="216"/>
      <c r="BZ89" s="216"/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16"/>
      <c r="CP89" s="216"/>
      <c r="CQ89" s="216"/>
      <c r="CR89" s="216"/>
      <c r="CS89" s="216"/>
      <c r="CT89" s="216"/>
      <c r="CU89" s="216"/>
      <c r="CV89" s="216"/>
      <c r="CW89" s="216"/>
      <c r="CX89" s="216"/>
      <c r="CY89" s="216"/>
      <c r="CZ89" s="216"/>
      <c r="DA89" s="216"/>
      <c r="DB89" s="216"/>
      <c r="DC89" s="216"/>
      <c r="DD89" s="216"/>
      <c r="DE89" s="216"/>
      <c r="DF89" s="216"/>
      <c r="DG89" s="216"/>
      <c r="DH89" s="216"/>
      <c r="DI89" s="216"/>
      <c r="DJ89" s="216"/>
      <c r="DK89" s="216"/>
      <c r="DL89" s="216"/>
      <c r="DM89" s="216"/>
      <c r="DN89" s="216"/>
      <c r="DO89" s="216"/>
      <c r="DP89" s="216"/>
      <c r="DQ89" s="216"/>
      <c r="DR89" s="216"/>
      <c r="DS89" s="216"/>
      <c r="DT89" s="216"/>
      <c r="DU89" s="216"/>
      <c r="DV89" s="216"/>
      <c r="DW89" s="216"/>
      <c r="DX89" s="216"/>
      <c r="DY89" s="216"/>
      <c r="DZ89" s="216"/>
      <c r="EA89" s="216"/>
      <c r="EB89" s="216"/>
      <c r="EC89" s="216"/>
      <c r="ED89" s="216"/>
      <c r="EE89" s="216"/>
      <c r="EF89" s="216"/>
      <c r="EG89" s="216"/>
      <c r="EH89" s="216"/>
      <c r="EI89" s="216"/>
      <c r="EJ89" s="216"/>
      <c r="EK89" s="216"/>
      <c r="EL89" s="216"/>
      <c r="EM89" s="216"/>
      <c r="EN89" s="216"/>
      <c r="EO89" s="216"/>
      <c r="EP89" s="216"/>
      <c r="EQ89" s="216"/>
      <c r="ER89" s="216"/>
      <c r="ES89" s="216"/>
      <c r="ET89" s="216"/>
      <c r="EU89" s="216"/>
      <c r="EV89" s="216"/>
      <c r="EW89" s="216"/>
      <c r="EX89" s="216"/>
      <c r="EY89" s="216"/>
      <c r="EZ89" s="216"/>
      <c r="FA89" s="216"/>
      <c r="FB89" s="216"/>
      <c r="FC89" s="216"/>
      <c r="FD89" s="216"/>
      <c r="FE89" s="216"/>
      <c r="FF89" s="216"/>
      <c r="FG89" s="216"/>
      <c r="FH89" s="216"/>
      <c r="FI89" s="216"/>
      <c r="FJ89" s="216"/>
      <c r="FK89" s="216"/>
      <c r="FL89" s="216"/>
      <c r="FM89" s="216"/>
      <c r="FN89" s="216"/>
      <c r="FO89" s="216"/>
      <c r="FP89" s="216"/>
      <c r="FQ89" s="216"/>
      <c r="FR89" s="216"/>
      <c r="FS89" s="216"/>
      <c r="FT89" s="216"/>
      <c r="FU89" s="216"/>
      <c r="FV89" s="216"/>
      <c r="FW89" s="216"/>
      <c r="FX89" s="216"/>
      <c r="FY89" s="216"/>
      <c r="FZ89" s="216"/>
      <c r="GA89" s="216"/>
      <c r="GB89" s="216"/>
      <c r="GC89" s="216"/>
      <c r="GD89" s="216"/>
      <c r="GE89" s="216"/>
      <c r="GF89" s="216"/>
      <c r="GG89" s="216"/>
      <c r="GH89" s="216"/>
      <c r="GI89" s="216"/>
      <c r="GJ89" s="216"/>
      <c r="GK89" s="216"/>
      <c r="GL89" s="216"/>
      <c r="GM89" s="216"/>
      <c r="GN89" s="216"/>
      <c r="GO89" s="216"/>
      <c r="GP89" s="216"/>
      <c r="GQ89" s="216"/>
      <c r="GR89" s="216"/>
      <c r="GS89" s="216"/>
      <c r="GT89" s="216"/>
      <c r="GU89" s="216"/>
      <c r="GV89" s="216"/>
      <c r="GW89" s="216"/>
      <c r="GX89" s="216"/>
      <c r="GY89" s="216"/>
      <c r="GZ89" s="216"/>
      <c r="HA89" s="216"/>
      <c r="HB89" s="216"/>
      <c r="HC89" s="216"/>
      <c r="HD89" s="216"/>
      <c r="HE89" s="216"/>
      <c r="HF89" s="216"/>
      <c r="HG89" s="216"/>
      <c r="HH89" s="216"/>
      <c r="HI89" s="216"/>
      <c r="HJ89" s="216"/>
      <c r="HK89" s="216"/>
      <c r="HL89" s="216"/>
      <c r="HM89" s="216"/>
      <c r="HN89" s="216"/>
      <c r="HO89" s="216"/>
      <c r="HP89" s="216"/>
      <c r="HQ89" s="216"/>
      <c r="HR89" s="216"/>
      <c r="HS89" s="216"/>
      <c r="HT89" s="216"/>
      <c r="HU89" s="216"/>
      <c r="HV89" s="216"/>
      <c r="HW89" s="216"/>
      <c r="HX89" s="216"/>
      <c r="HY89" s="216"/>
    </row>
    <row r="90" spans="1:233" s="217" customFormat="1" ht="18" customHeight="1">
      <c r="A90" s="226"/>
      <c r="B90" s="226" t="s">
        <v>45</v>
      </c>
      <c r="C90" s="227">
        <v>948917</v>
      </c>
      <c r="D90" s="228">
        <v>985.15566222335497</v>
      </c>
      <c r="E90" s="227">
        <v>6125792</v>
      </c>
      <c r="F90" s="228">
        <v>1170.2585354922232</v>
      </c>
      <c r="G90" s="227">
        <v>2352738</v>
      </c>
      <c r="H90" s="228">
        <v>729.61853284131041</v>
      </c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216"/>
      <c r="W90" s="216"/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  <c r="BC90" s="216"/>
      <c r="BD90" s="216"/>
      <c r="BE90" s="216"/>
      <c r="BF90" s="216"/>
      <c r="BG90" s="216"/>
      <c r="BH90" s="216"/>
      <c r="BI90" s="216"/>
      <c r="BJ90" s="216"/>
      <c r="BK90" s="216"/>
      <c r="BL90" s="216"/>
      <c r="BM90" s="216"/>
      <c r="BN90" s="216"/>
      <c r="BO90" s="216"/>
      <c r="BP90" s="216"/>
      <c r="BQ90" s="216"/>
      <c r="BR90" s="216"/>
      <c r="BS90" s="216"/>
      <c r="BT90" s="216"/>
      <c r="BU90" s="216"/>
      <c r="BV90" s="216"/>
      <c r="BW90" s="216"/>
      <c r="BX90" s="216"/>
      <c r="BY90" s="216"/>
      <c r="BZ90" s="216"/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16"/>
      <c r="CP90" s="216"/>
      <c r="CQ90" s="216"/>
      <c r="CR90" s="216"/>
      <c r="CS90" s="216"/>
      <c r="CT90" s="216"/>
      <c r="CU90" s="216"/>
      <c r="CV90" s="216"/>
      <c r="CW90" s="216"/>
      <c r="CX90" s="216"/>
      <c r="CY90" s="216"/>
      <c r="CZ90" s="216"/>
      <c r="DA90" s="216"/>
      <c r="DB90" s="216"/>
      <c r="DC90" s="216"/>
      <c r="DD90" s="216"/>
      <c r="DE90" s="216"/>
      <c r="DF90" s="216"/>
      <c r="DG90" s="216"/>
      <c r="DH90" s="216"/>
      <c r="DI90" s="216"/>
      <c r="DJ90" s="216"/>
      <c r="DK90" s="216"/>
      <c r="DL90" s="216"/>
      <c r="DM90" s="216"/>
      <c r="DN90" s="216"/>
      <c r="DO90" s="216"/>
      <c r="DP90" s="216"/>
      <c r="DQ90" s="216"/>
      <c r="DR90" s="216"/>
      <c r="DS90" s="216"/>
      <c r="DT90" s="216"/>
      <c r="DU90" s="216"/>
      <c r="DV90" s="216"/>
      <c r="DW90" s="216"/>
      <c r="DX90" s="216"/>
      <c r="DY90" s="216"/>
      <c r="DZ90" s="216"/>
      <c r="EA90" s="216"/>
      <c r="EB90" s="216"/>
      <c r="EC90" s="216"/>
      <c r="ED90" s="216"/>
      <c r="EE90" s="216"/>
      <c r="EF90" s="216"/>
      <c r="EG90" s="216"/>
      <c r="EH90" s="216"/>
      <c r="EI90" s="216"/>
      <c r="EJ90" s="216"/>
      <c r="EK90" s="216"/>
      <c r="EL90" s="216"/>
      <c r="EM90" s="216"/>
      <c r="EN90" s="216"/>
      <c r="EO90" s="216"/>
      <c r="EP90" s="216"/>
      <c r="EQ90" s="216"/>
      <c r="ER90" s="216"/>
      <c r="ES90" s="216"/>
      <c r="ET90" s="216"/>
      <c r="EU90" s="216"/>
      <c r="EV90" s="216"/>
      <c r="EW90" s="216"/>
      <c r="EX90" s="216"/>
      <c r="EY90" s="216"/>
      <c r="EZ90" s="216"/>
      <c r="FA90" s="216"/>
      <c r="FB90" s="216"/>
      <c r="FC90" s="216"/>
      <c r="FD90" s="216"/>
      <c r="FE90" s="216"/>
      <c r="FF90" s="216"/>
      <c r="FG90" s="216"/>
      <c r="FH90" s="216"/>
      <c r="FI90" s="216"/>
      <c r="FJ90" s="216"/>
      <c r="FK90" s="216"/>
      <c r="FL90" s="216"/>
      <c r="FM90" s="216"/>
      <c r="FN90" s="216"/>
      <c r="FO90" s="216"/>
      <c r="FP90" s="216"/>
      <c r="FQ90" s="216"/>
      <c r="FR90" s="216"/>
      <c r="FS90" s="216"/>
      <c r="FT90" s="216"/>
      <c r="FU90" s="216"/>
      <c r="FV90" s="216"/>
      <c r="FW90" s="216"/>
      <c r="FX90" s="216"/>
      <c r="FY90" s="216"/>
      <c r="FZ90" s="216"/>
      <c r="GA90" s="216"/>
      <c r="GB90" s="216"/>
      <c r="GC90" s="216"/>
      <c r="GD90" s="216"/>
      <c r="GE90" s="216"/>
      <c r="GF90" s="216"/>
      <c r="GG90" s="216"/>
      <c r="GH90" s="216"/>
      <c r="GI90" s="216"/>
      <c r="GJ90" s="216"/>
      <c r="GK90" s="216"/>
      <c r="GL90" s="216"/>
      <c r="GM90" s="216"/>
      <c r="GN90" s="216"/>
      <c r="GO90" s="216"/>
      <c r="GP90" s="216"/>
      <c r="GQ90" s="216"/>
      <c r="GR90" s="216"/>
      <c r="GS90" s="216"/>
      <c r="GT90" s="216"/>
      <c r="GU90" s="216"/>
      <c r="GV90" s="216"/>
      <c r="GW90" s="216"/>
      <c r="GX90" s="216"/>
      <c r="GY90" s="216"/>
      <c r="GZ90" s="216"/>
      <c r="HA90" s="216"/>
      <c r="HB90" s="216"/>
      <c r="HC90" s="216"/>
      <c r="HD90" s="216"/>
      <c r="HE90" s="216"/>
      <c r="HF90" s="216"/>
      <c r="HG90" s="216"/>
      <c r="HH90" s="216"/>
      <c r="HI90" s="216"/>
      <c r="HJ90" s="216"/>
      <c r="HK90" s="216"/>
      <c r="HL90" s="216"/>
      <c r="HM90" s="216"/>
      <c r="HN90" s="216"/>
      <c r="HO90" s="216"/>
      <c r="HP90" s="216"/>
      <c r="HQ90" s="216"/>
      <c r="HR90" s="216"/>
      <c r="HS90" s="216"/>
      <c r="HT90" s="216"/>
      <c r="HU90" s="216"/>
      <c r="HV90" s="216"/>
      <c r="HW90" s="216"/>
      <c r="HX90" s="216"/>
      <c r="HY90" s="216"/>
    </row>
    <row r="91" spans="1:233" ht="18" customHeight="1">
      <c r="B91" s="229"/>
    </row>
    <row r="92" spans="1:233" ht="18" customHeight="1">
      <c r="A92" s="230"/>
      <c r="C92" s="231"/>
      <c r="D92" s="232"/>
      <c r="E92" s="231"/>
      <c r="F92" s="232"/>
      <c r="G92" s="231"/>
      <c r="H92" s="232"/>
    </row>
    <row r="93" spans="1:233" ht="18" customHeight="1">
      <c r="A93" s="230"/>
      <c r="C93" s="231"/>
      <c r="D93" s="232"/>
      <c r="E93" s="231"/>
      <c r="F93" s="232"/>
      <c r="G93" s="231"/>
      <c r="H93" s="232"/>
    </row>
    <row r="94" spans="1:233" ht="18" customHeight="1">
      <c r="A94" s="230"/>
      <c r="B94" s="233"/>
      <c r="C94" s="231"/>
      <c r="D94" s="232"/>
      <c r="E94" s="231"/>
      <c r="F94" s="232"/>
      <c r="G94" s="231"/>
      <c r="H94" s="232"/>
    </row>
    <row r="95" spans="1:233" ht="18" customHeight="1">
      <c r="A95" s="230"/>
      <c r="D95" s="232"/>
    </row>
    <row r="96" spans="1:233" ht="18" customHeight="1">
      <c r="A96" s="230"/>
      <c r="D96" s="232"/>
    </row>
    <row r="97" spans="1:4" ht="18" customHeight="1">
      <c r="A97" s="230"/>
      <c r="D97" s="232"/>
    </row>
    <row r="98" spans="1:4" ht="18" customHeight="1">
      <c r="A98" s="230"/>
      <c r="D98" s="232"/>
    </row>
    <row r="99" spans="1:4" ht="18" customHeight="1">
      <c r="A99" s="230"/>
      <c r="D99" s="232"/>
    </row>
    <row r="100" spans="1:4" ht="18" customHeight="1">
      <c r="A100" s="234"/>
      <c r="D100" s="232"/>
    </row>
    <row r="101" spans="1:4" ht="18" customHeight="1">
      <c r="A101" s="234"/>
    </row>
    <row r="102" spans="1:4" ht="18" customHeight="1">
      <c r="A102" s="234"/>
    </row>
    <row r="103" spans="1:4" ht="18" customHeight="1">
      <c r="A103" s="234"/>
    </row>
    <row r="104" spans="1:4" ht="18" customHeight="1">
      <c r="A104" s="234"/>
    </row>
    <row r="105" spans="1:4" ht="18" customHeight="1">
      <c r="A105" s="234"/>
    </row>
    <row r="106" spans="1:4" ht="18" customHeight="1">
      <c r="A106" s="234"/>
    </row>
    <row r="107" spans="1:4" ht="18" customHeight="1">
      <c r="A107" s="234"/>
    </row>
    <row r="108" spans="1:4" ht="18" customHeight="1">
      <c r="A108" s="235"/>
    </row>
    <row r="109" spans="1:4" ht="18" customHeight="1">
      <c r="A109" s="235"/>
    </row>
    <row r="110" spans="1:4" ht="18" customHeight="1">
      <c r="A110" s="235"/>
    </row>
    <row r="111" spans="1:4" ht="18" customHeight="1">
      <c r="A111" s="235"/>
    </row>
    <row r="112" spans="1:4" ht="18" customHeight="1">
      <c r="A112" s="235"/>
    </row>
    <row r="113" spans="1:1" ht="18" customHeight="1">
      <c r="A113" s="235"/>
    </row>
    <row r="114" spans="1:1" ht="18" customHeight="1">
      <c r="A114" s="235"/>
    </row>
    <row r="115" spans="1:1">
      <c r="A115" s="235"/>
    </row>
    <row r="116" spans="1:1" ht="12.95" customHeight="1">
      <c r="A116" s="235"/>
    </row>
    <row r="117" spans="1:1">
      <c r="A117" s="235"/>
    </row>
    <row r="118" spans="1:1">
      <c r="A118" s="235"/>
    </row>
    <row r="119" spans="1:1">
      <c r="A119" s="235"/>
    </row>
    <row r="120" spans="1:1">
      <c r="A120" s="235"/>
    </row>
    <row r="121" spans="1:1">
      <c r="A121" s="235"/>
    </row>
    <row r="122" spans="1:1">
      <c r="A122" s="235"/>
    </row>
    <row r="123" spans="1:1">
      <c r="A123" s="235"/>
    </row>
    <row r="124" spans="1:1">
      <c r="A124" s="235"/>
    </row>
    <row r="125" spans="1:1">
      <c r="A125" s="235"/>
    </row>
    <row r="126" spans="1:1">
      <c r="A126" s="235"/>
    </row>
    <row r="127" spans="1:1">
      <c r="A127" s="235"/>
    </row>
    <row r="128" spans="1:1">
      <c r="A128" s="235"/>
    </row>
    <row r="129" spans="1:1" ht="15.75" customHeight="1">
      <c r="A129" s="235"/>
    </row>
    <row r="130" spans="1:1">
      <c r="A130" s="235"/>
    </row>
    <row r="131" spans="1:1">
      <c r="A131" s="235"/>
    </row>
    <row r="132" spans="1:1">
      <c r="A132" s="235"/>
    </row>
    <row r="133" spans="1:1">
      <c r="A133" s="235"/>
    </row>
    <row r="134" spans="1:1">
      <c r="A134" s="235"/>
    </row>
    <row r="135" spans="1:1">
      <c r="A135" s="235"/>
    </row>
    <row r="136" spans="1:1">
      <c r="A136" s="235"/>
    </row>
    <row r="137" spans="1:1">
      <c r="A137" s="235"/>
    </row>
    <row r="138" spans="1:1">
      <c r="A138" s="235"/>
    </row>
    <row r="139" spans="1:1">
      <c r="A139" s="235"/>
    </row>
  </sheetData>
  <mergeCells count="2">
    <mergeCell ref="A7:A8"/>
    <mergeCell ref="B7:B8"/>
  </mergeCells>
  <hyperlinks>
    <hyperlink ref="J5" location="Indice!A1" display="Volver al índice" xr:uid="{00000000-0004-0000-0900-000000000000}"/>
  </hyperlinks>
  <printOptions horizontalCentered="1"/>
  <pageMargins left="0.44236111111111109" right="0.40347222222222223" top="0.51180555555555551" bottom="0.51180555555555551" header="0" footer="0"/>
  <pageSetup paperSize="9" scale="6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IW139"/>
  <sheetViews>
    <sheetView showGridLines="0" showRowColHeaders="0" showOutlineSymbols="0" zoomScaleNormal="100" workbookViewId="0">
      <pane ySplit="9" topLeftCell="A59" activePane="bottomLeft" state="frozen"/>
      <selection activeCell="F14" sqref="F14"/>
      <selection pane="bottomLeft" activeCell="F14" sqref="F14"/>
    </sheetView>
  </sheetViews>
  <sheetFormatPr baseColWidth="10" defaultColWidth="11.42578125" defaultRowHeight="15.75"/>
  <cols>
    <col min="1" max="1" width="8" style="199" customWidth="1"/>
    <col min="2" max="2" width="24.7109375" style="203" customWidth="1"/>
    <col min="3" max="8" width="18.7109375" style="203" customWidth="1"/>
    <col min="9" max="10" width="11.42578125" style="203" customWidth="1"/>
    <col min="11" max="11" width="14.42578125" style="203" customWidth="1"/>
    <col min="12" max="16384" width="11.42578125" style="203"/>
  </cols>
  <sheetData>
    <row r="1" spans="1:233" s="1" customFormat="1">
      <c r="A1" s="8"/>
    </row>
    <row r="2" spans="1:233" s="1" customFormat="1">
      <c r="A2" s="8"/>
    </row>
    <row r="3" spans="1:233" s="2" customFormat="1" ht="18.75">
      <c r="A3" s="8"/>
      <c r="B3" s="194" t="s">
        <v>46</v>
      </c>
      <c r="C3" s="236"/>
      <c r="D3" s="237"/>
      <c r="E3" s="236"/>
      <c r="F3" s="236"/>
      <c r="G3" s="236"/>
      <c r="H3" s="236"/>
      <c r="I3" s="2" t="s">
        <v>106</v>
      </c>
    </row>
    <row r="4" spans="1:233" s="2" customFormat="1" ht="15.75" customHeight="1">
      <c r="A4" s="8"/>
      <c r="B4" s="238"/>
      <c r="C4" s="236"/>
      <c r="D4" s="237"/>
      <c r="E4" s="236"/>
      <c r="F4" s="236"/>
      <c r="G4" s="236"/>
      <c r="H4" s="236"/>
    </row>
    <row r="5" spans="1:233" s="2" customFormat="1" ht="18.75" customHeight="1">
      <c r="A5" s="8"/>
      <c r="B5" s="198" t="str">
        <f>'Número pensiones (IP-J-V)'!$B$5</f>
        <v>1 de  diciembre de 2020</v>
      </c>
      <c r="C5" s="236"/>
      <c r="D5" s="237"/>
      <c r="E5" s="236"/>
      <c r="F5" s="236"/>
      <c r="G5" s="236"/>
      <c r="H5" s="236"/>
      <c r="I5" s="2" t="s">
        <v>106</v>
      </c>
      <c r="J5" s="9" t="s">
        <v>179</v>
      </c>
    </row>
    <row r="6" spans="1:233" ht="9" customHeight="1">
      <c r="B6" s="200"/>
      <c r="C6" s="201"/>
      <c r="D6" s="202"/>
      <c r="E6" s="201"/>
      <c r="F6" s="201"/>
      <c r="G6" s="201"/>
      <c r="H6" s="201"/>
    </row>
    <row r="7" spans="1:233" ht="18.75" customHeight="1">
      <c r="A7" s="478" t="s">
        <v>168</v>
      </c>
      <c r="B7" s="480" t="s">
        <v>47</v>
      </c>
      <c r="C7" s="204" t="s">
        <v>107</v>
      </c>
      <c r="D7" s="205"/>
      <c r="E7" s="204" t="s">
        <v>108</v>
      </c>
      <c r="F7" s="204"/>
      <c r="G7" s="204" t="s">
        <v>45</v>
      </c>
      <c r="H7" s="204"/>
      <c r="I7" s="239"/>
      <c r="L7" s="240"/>
    </row>
    <row r="8" spans="1:233" ht="24" customHeight="1">
      <c r="A8" s="479"/>
      <c r="B8" s="481"/>
      <c r="C8" s="206" t="s">
        <v>7</v>
      </c>
      <c r="D8" s="207" t="s">
        <v>51</v>
      </c>
      <c r="E8" s="206" t="s">
        <v>7</v>
      </c>
      <c r="F8" s="207" t="s">
        <v>51</v>
      </c>
      <c r="G8" s="206" t="s">
        <v>7</v>
      </c>
      <c r="H8" s="207" t="s">
        <v>51</v>
      </c>
      <c r="I8" s="239"/>
    </row>
    <row r="9" spans="1:233" ht="24" hidden="1" customHeight="1">
      <c r="A9" s="208"/>
      <c r="B9" s="209"/>
      <c r="C9" s="210"/>
      <c r="D9" s="211"/>
      <c r="E9" s="210"/>
      <c r="F9" s="211"/>
      <c r="G9" s="210"/>
      <c r="H9" s="211"/>
      <c r="I9" s="239"/>
    </row>
    <row r="10" spans="1:233" s="217" customFormat="1" ht="18" customHeight="1">
      <c r="A10" s="199"/>
      <c r="B10" s="212" t="s">
        <v>52</v>
      </c>
      <c r="C10" s="213">
        <v>69205</v>
      </c>
      <c r="D10" s="214">
        <v>389.76544368181499</v>
      </c>
      <c r="E10" s="213">
        <v>10761</v>
      </c>
      <c r="F10" s="214">
        <v>565.66780503670691</v>
      </c>
      <c r="G10" s="213">
        <v>1586910</v>
      </c>
      <c r="H10" s="214">
        <v>911.12815750105574</v>
      </c>
      <c r="I10" s="215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16"/>
      <c r="AN10" s="216"/>
      <c r="AO10" s="216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  <c r="BC10" s="216"/>
      <c r="BD10" s="216"/>
      <c r="BE10" s="216"/>
      <c r="BF10" s="216"/>
      <c r="BG10" s="216"/>
      <c r="BH10" s="216"/>
      <c r="BI10" s="216"/>
      <c r="BJ10" s="216"/>
      <c r="BK10" s="216"/>
      <c r="BL10" s="216"/>
      <c r="BM10" s="216"/>
      <c r="BN10" s="216"/>
      <c r="BO10" s="216"/>
      <c r="BP10" s="216"/>
      <c r="BQ10" s="216"/>
      <c r="BR10" s="216"/>
      <c r="BS10" s="216"/>
      <c r="BT10" s="216"/>
      <c r="BU10" s="216"/>
      <c r="BV10" s="216"/>
      <c r="BW10" s="216"/>
      <c r="BX10" s="216"/>
      <c r="BY10" s="216"/>
      <c r="BZ10" s="216"/>
      <c r="CA10" s="216"/>
      <c r="CB10" s="216"/>
      <c r="CC10" s="216"/>
      <c r="CD10" s="216"/>
      <c r="CE10" s="216"/>
      <c r="CF10" s="216"/>
      <c r="CG10" s="216"/>
      <c r="CH10" s="216"/>
      <c r="CI10" s="216"/>
      <c r="CJ10" s="216"/>
      <c r="CK10" s="216"/>
      <c r="CL10" s="216"/>
      <c r="CM10" s="216"/>
      <c r="CN10" s="216"/>
      <c r="CO10" s="216"/>
      <c r="CP10" s="216"/>
      <c r="CQ10" s="216"/>
      <c r="CR10" s="216"/>
      <c r="CS10" s="216"/>
      <c r="CT10" s="216"/>
      <c r="CU10" s="216"/>
      <c r="CV10" s="216"/>
      <c r="CW10" s="216"/>
      <c r="CX10" s="216"/>
      <c r="CY10" s="216"/>
      <c r="CZ10" s="216"/>
      <c r="DA10" s="216"/>
      <c r="DB10" s="216"/>
      <c r="DC10" s="216"/>
      <c r="DD10" s="216"/>
      <c r="DE10" s="216"/>
      <c r="DF10" s="216"/>
      <c r="DG10" s="216"/>
      <c r="DH10" s="216"/>
      <c r="DI10" s="216"/>
      <c r="DJ10" s="216"/>
      <c r="DK10" s="216"/>
      <c r="DL10" s="216"/>
      <c r="DM10" s="216"/>
      <c r="DN10" s="216"/>
      <c r="DO10" s="216"/>
      <c r="DP10" s="216"/>
      <c r="DQ10" s="216"/>
      <c r="DR10" s="216"/>
      <c r="DS10" s="216"/>
      <c r="DT10" s="216"/>
      <c r="DU10" s="216"/>
      <c r="DV10" s="216"/>
      <c r="DW10" s="216"/>
      <c r="DX10" s="216"/>
      <c r="DY10" s="216"/>
      <c r="DZ10" s="216"/>
      <c r="EA10" s="216"/>
      <c r="EB10" s="216"/>
      <c r="EC10" s="216"/>
      <c r="ED10" s="216"/>
      <c r="EE10" s="216"/>
      <c r="EF10" s="216"/>
      <c r="EG10" s="216"/>
      <c r="EH10" s="216"/>
      <c r="EI10" s="216"/>
      <c r="EJ10" s="216"/>
      <c r="EK10" s="216"/>
      <c r="EL10" s="216"/>
      <c r="EM10" s="216"/>
      <c r="EN10" s="216"/>
      <c r="EO10" s="216"/>
      <c r="EP10" s="216"/>
      <c r="EQ10" s="216"/>
      <c r="ER10" s="216"/>
      <c r="ES10" s="216"/>
      <c r="ET10" s="216"/>
      <c r="EU10" s="216"/>
      <c r="EV10" s="216"/>
      <c r="EW10" s="216"/>
      <c r="EX10" s="216"/>
      <c r="EY10" s="216"/>
      <c r="EZ10" s="216"/>
      <c r="FA10" s="216"/>
      <c r="FB10" s="216"/>
      <c r="FC10" s="216"/>
      <c r="FD10" s="216"/>
      <c r="FE10" s="216"/>
      <c r="FF10" s="216"/>
      <c r="FG10" s="216"/>
      <c r="FH10" s="216"/>
      <c r="FI10" s="216"/>
      <c r="FJ10" s="216"/>
      <c r="FK10" s="216"/>
      <c r="FL10" s="216"/>
      <c r="FM10" s="216"/>
      <c r="FN10" s="216"/>
      <c r="FO10" s="216"/>
      <c r="FP10" s="216"/>
      <c r="FQ10" s="216"/>
      <c r="FR10" s="216"/>
      <c r="FS10" s="216"/>
      <c r="FT10" s="216"/>
      <c r="FU10" s="216"/>
      <c r="FV10" s="216"/>
      <c r="FW10" s="216"/>
      <c r="FX10" s="216"/>
      <c r="FY10" s="216"/>
      <c r="FZ10" s="216"/>
      <c r="GA10" s="216"/>
      <c r="GB10" s="216"/>
      <c r="GC10" s="216"/>
      <c r="GD10" s="216"/>
      <c r="GE10" s="216"/>
      <c r="GF10" s="216"/>
      <c r="GG10" s="216"/>
      <c r="GH10" s="216"/>
      <c r="GI10" s="216"/>
      <c r="GJ10" s="216"/>
      <c r="GK10" s="216"/>
      <c r="GL10" s="216"/>
      <c r="GM10" s="216"/>
      <c r="GN10" s="216"/>
      <c r="GO10" s="216"/>
      <c r="GP10" s="216"/>
      <c r="GQ10" s="216"/>
      <c r="GR10" s="216"/>
      <c r="GS10" s="216"/>
      <c r="GT10" s="216"/>
      <c r="GU10" s="216"/>
      <c r="GV10" s="216"/>
      <c r="GW10" s="216"/>
      <c r="GX10" s="216"/>
      <c r="GY10" s="216"/>
      <c r="GZ10" s="216"/>
      <c r="HA10" s="216"/>
      <c r="HB10" s="216"/>
      <c r="HC10" s="216"/>
      <c r="HD10" s="216"/>
      <c r="HE10" s="216"/>
      <c r="HF10" s="216"/>
      <c r="HG10" s="216"/>
      <c r="HH10" s="216"/>
      <c r="HI10" s="216"/>
      <c r="HJ10" s="216"/>
      <c r="HK10" s="216"/>
      <c r="HL10" s="216"/>
      <c r="HM10" s="216"/>
      <c r="HN10" s="216"/>
      <c r="HO10" s="216"/>
      <c r="HP10" s="216"/>
      <c r="HQ10" s="216"/>
      <c r="HR10" s="216"/>
      <c r="HS10" s="216"/>
      <c r="HT10" s="216"/>
      <c r="HU10" s="216"/>
      <c r="HV10" s="216"/>
      <c r="HW10" s="216"/>
      <c r="HX10" s="216"/>
      <c r="HY10" s="216"/>
    </row>
    <row r="11" spans="1:233" s="221" customFormat="1" ht="18" customHeight="1">
      <c r="A11" s="199">
        <v>4</v>
      </c>
      <c r="B11" s="218" t="s">
        <v>53</v>
      </c>
      <c r="C11" s="219">
        <v>5193</v>
      </c>
      <c r="D11" s="220">
        <v>354.93089736183322</v>
      </c>
      <c r="E11" s="219">
        <v>477</v>
      </c>
      <c r="F11" s="220">
        <v>543.0334800838574</v>
      </c>
      <c r="G11" s="219">
        <v>108368</v>
      </c>
      <c r="H11" s="220">
        <v>825.83779039937906</v>
      </c>
    </row>
    <row r="12" spans="1:233" s="221" customFormat="1" ht="18" customHeight="1">
      <c r="A12" s="199">
        <v>11</v>
      </c>
      <c r="B12" s="218" t="s">
        <v>54</v>
      </c>
      <c r="C12" s="219">
        <v>10430</v>
      </c>
      <c r="D12" s="220">
        <v>416.98288111217636</v>
      </c>
      <c r="E12" s="219">
        <v>2449</v>
      </c>
      <c r="F12" s="220">
        <v>581.89072274397711</v>
      </c>
      <c r="G12" s="219">
        <v>222918</v>
      </c>
      <c r="H12" s="220">
        <v>1012.7939818229127</v>
      </c>
    </row>
    <row r="13" spans="1:233" s="221" customFormat="1" ht="18" customHeight="1">
      <c r="A13" s="199">
        <v>14</v>
      </c>
      <c r="B13" s="218" t="s">
        <v>55</v>
      </c>
      <c r="C13" s="219">
        <v>7092</v>
      </c>
      <c r="D13" s="220">
        <v>389.5774337281444</v>
      </c>
      <c r="E13" s="219">
        <v>1222</v>
      </c>
      <c r="F13" s="220">
        <v>549.55170212765961</v>
      </c>
      <c r="G13" s="219">
        <v>173210</v>
      </c>
      <c r="H13" s="220">
        <v>842.70280745915386</v>
      </c>
    </row>
    <row r="14" spans="1:233" s="221" customFormat="1" ht="18" customHeight="1">
      <c r="A14" s="199">
        <v>18</v>
      </c>
      <c r="B14" s="218" t="s">
        <v>56</v>
      </c>
      <c r="C14" s="219">
        <v>7844</v>
      </c>
      <c r="D14" s="220">
        <v>376.7399324324324</v>
      </c>
      <c r="E14" s="219">
        <v>1285</v>
      </c>
      <c r="F14" s="220">
        <v>551.22385992217903</v>
      </c>
      <c r="G14" s="219">
        <v>189312</v>
      </c>
      <c r="H14" s="220">
        <v>862.48685978701826</v>
      </c>
    </row>
    <row r="15" spans="1:233" s="221" customFormat="1" ht="18" customHeight="1">
      <c r="A15" s="199">
        <v>21</v>
      </c>
      <c r="B15" s="218" t="s">
        <v>57</v>
      </c>
      <c r="C15" s="219">
        <v>4285</v>
      </c>
      <c r="D15" s="220">
        <v>391.70194399066509</v>
      </c>
      <c r="E15" s="219">
        <v>678</v>
      </c>
      <c r="F15" s="220">
        <v>584.06632743362832</v>
      </c>
      <c r="G15" s="219">
        <v>98680</v>
      </c>
      <c r="H15" s="220">
        <v>928.32592349006882</v>
      </c>
    </row>
    <row r="16" spans="1:233" s="221" customFormat="1" ht="18" customHeight="1">
      <c r="A16" s="199">
        <v>23</v>
      </c>
      <c r="B16" s="218" t="s">
        <v>58</v>
      </c>
      <c r="C16" s="219">
        <v>5739</v>
      </c>
      <c r="D16" s="220">
        <v>373.79782540512281</v>
      </c>
      <c r="E16" s="219">
        <v>730</v>
      </c>
      <c r="F16" s="220">
        <v>515.86589041095897</v>
      </c>
      <c r="G16" s="219">
        <v>142923</v>
      </c>
      <c r="H16" s="220">
        <v>835.58078104993558</v>
      </c>
    </row>
    <row r="17" spans="1:233" s="221" customFormat="1" ht="18" customHeight="1">
      <c r="A17" s="199">
        <v>29</v>
      </c>
      <c r="B17" s="218" t="s">
        <v>59</v>
      </c>
      <c r="C17" s="219">
        <v>12591</v>
      </c>
      <c r="D17" s="220">
        <v>382.52674211738537</v>
      </c>
      <c r="E17" s="219">
        <v>1507</v>
      </c>
      <c r="F17" s="220">
        <v>565.99624419376232</v>
      </c>
      <c r="G17" s="219">
        <v>271197</v>
      </c>
      <c r="H17" s="220">
        <v>926.37030874235393</v>
      </c>
    </row>
    <row r="18" spans="1:233" s="221" customFormat="1" ht="18" customHeight="1">
      <c r="A18" s="199">
        <v>41</v>
      </c>
      <c r="B18" s="218" t="s">
        <v>60</v>
      </c>
      <c r="C18" s="219">
        <v>16031</v>
      </c>
      <c r="D18" s="220">
        <v>400.68217703200054</v>
      </c>
      <c r="E18" s="219">
        <v>2413</v>
      </c>
      <c r="F18" s="220">
        <v>579.22239950269375</v>
      </c>
      <c r="G18" s="219">
        <v>380302</v>
      </c>
      <c r="H18" s="220">
        <v>944.27733093699283</v>
      </c>
    </row>
    <row r="19" spans="1:233" s="221" customFormat="1" ht="18" hidden="1" customHeight="1">
      <c r="A19" s="199"/>
      <c r="B19" s="218"/>
      <c r="C19" s="219"/>
      <c r="D19" s="220"/>
      <c r="E19" s="219"/>
      <c r="F19" s="220"/>
      <c r="G19" s="219"/>
      <c r="H19" s="220"/>
    </row>
    <row r="20" spans="1:233" s="217" customFormat="1" ht="18" customHeight="1">
      <c r="A20" s="199"/>
      <c r="B20" s="212" t="s">
        <v>61</v>
      </c>
      <c r="C20" s="213">
        <v>9444</v>
      </c>
      <c r="D20" s="214">
        <v>425.39142206692082</v>
      </c>
      <c r="E20" s="213">
        <v>873</v>
      </c>
      <c r="F20" s="214">
        <v>625.13777777777784</v>
      </c>
      <c r="G20" s="213">
        <v>304360</v>
      </c>
      <c r="H20" s="214">
        <v>1073.3274283085823</v>
      </c>
      <c r="I20" s="215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</row>
    <row r="21" spans="1:233" s="221" customFormat="1" ht="18" customHeight="1">
      <c r="A21" s="199">
        <v>22</v>
      </c>
      <c r="B21" s="218" t="s">
        <v>62</v>
      </c>
      <c r="C21" s="219">
        <v>1671</v>
      </c>
      <c r="D21" s="220">
        <v>403.3743207660084</v>
      </c>
      <c r="E21" s="219">
        <v>99</v>
      </c>
      <c r="F21" s="220">
        <v>586.38636363636351</v>
      </c>
      <c r="G21" s="219">
        <v>53343</v>
      </c>
      <c r="H21" s="220">
        <v>973.26769435539848</v>
      </c>
    </row>
    <row r="22" spans="1:233" s="221" customFormat="1" ht="18" customHeight="1">
      <c r="A22" s="199">
        <v>40</v>
      </c>
      <c r="B22" s="218" t="s">
        <v>63</v>
      </c>
      <c r="C22" s="219">
        <v>1045</v>
      </c>
      <c r="D22" s="220">
        <v>411.45395215311004</v>
      </c>
      <c r="E22" s="219">
        <v>101</v>
      </c>
      <c r="F22" s="220">
        <v>597.11841584158412</v>
      </c>
      <c r="G22" s="219">
        <v>35895</v>
      </c>
      <c r="H22" s="220">
        <v>977.03816520406713</v>
      </c>
    </row>
    <row r="23" spans="1:233" s="221" customFormat="1" ht="18" customHeight="1">
      <c r="A23" s="199">
        <v>50</v>
      </c>
      <c r="B23" s="218" t="s">
        <v>64</v>
      </c>
      <c r="C23" s="219">
        <v>6728</v>
      </c>
      <c r="D23" s="220">
        <v>433.02448275862071</v>
      </c>
      <c r="E23" s="219">
        <v>673</v>
      </c>
      <c r="F23" s="220">
        <v>635.04319465081721</v>
      </c>
      <c r="G23" s="219">
        <v>215122</v>
      </c>
      <c r="H23" s="220">
        <v>1114.205578787851</v>
      </c>
    </row>
    <row r="24" spans="1:233" s="221" customFormat="1" ht="18" hidden="1" customHeight="1">
      <c r="A24" s="199"/>
      <c r="B24" s="218"/>
      <c r="C24" s="219"/>
      <c r="D24" s="220"/>
      <c r="E24" s="219"/>
      <c r="F24" s="220"/>
      <c r="G24" s="219"/>
      <c r="H24" s="220"/>
    </row>
    <row r="25" spans="1:233" s="217" customFormat="1" ht="18" customHeight="1">
      <c r="A25" s="199">
        <v>33</v>
      </c>
      <c r="B25" s="212" t="s">
        <v>65</v>
      </c>
      <c r="C25" s="213">
        <v>8787</v>
      </c>
      <c r="D25" s="214">
        <v>499.07922499146468</v>
      </c>
      <c r="E25" s="213">
        <v>1771</v>
      </c>
      <c r="F25" s="214">
        <v>801.3800959909654</v>
      </c>
      <c r="G25" s="213">
        <v>300769</v>
      </c>
      <c r="H25" s="214">
        <v>1198.5568052226124</v>
      </c>
      <c r="I25" s="215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</row>
    <row r="26" spans="1:233" s="217" customFormat="1" ht="18" hidden="1" customHeight="1">
      <c r="A26" s="199"/>
      <c r="B26" s="212"/>
      <c r="C26" s="213"/>
      <c r="D26" s="214"/>
      <c r="E26" s="213"/>
      <c r="F26" s="214"/>
      <c r="G26" s="213"/>
      <c r="H26" s="214"/>
      <c r="I26" s="215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</row>
    <row r="27" spans="1:233" s="217" customFormat="1" ht="18" customHeight="1">
      <c r="A27" s="199">
        <v>7</v>
      </c>
      <c r="B27" s="212" t="s">
        <v>185</v>
      </c>
      <c r="C27" s="213">
        <v>6201</v>
      </c>
      <c r="D27" s="214">
        <v>359.2758119658119</v>
      </c>
      <c r="E27" s="213">
        <v>121</v>
      </c>
      <c r="F27" s="214">
        <v>598.54396694214881</v>
      </c>
      <c r="G27" s="213">
        <v>196651</v>
      </c>
      <c r="H27" s="214">
        <v>945.3226537368231</v>
      </c>
      <c r="I27" s="215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</row>
    <row r="28" spans="1:233" s="217" customFormat="1" ht="18" hidden="1" customHeight="1">
      <c r="A28" s="199"/>
      <c r="B28" s="212"/>
      <c r="C28" s="213"/>
      <c r="D28" s="214"/>
      <c r="E28" s="213"/>
      <c r="F28" s="214"/>
      <c r="G28" s="213"/>
      <c r="H28" s="214"/>
      <c r="I28" s="215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</row>
    <row r="29" spans="1:233" s="217" customFormat="1" ht="18" customHeight="1">
      <c r="A29" s="199"/>
      <c r="B29" s="212" t="s">
        <v>66</v>
      </c>
      <c r="C29" s="213">
        <v>16583</v>
      </c>
      <c r="D29" s="214">
        <v>386.91234396671285</v>
      </c>
      <c r="E29" s="213">
        <v>2255</v>
      </c>
      <c r="F29" s="214">
        <v>582.8122926829268</v>
      </c>
      <c r="G29" s="213">
        <v>334910</v>
      </c>
      <c r="H29" s="214">
        <v>931.56021707324362</v>
      </c>
      <c r="I29" s="215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</row>
    <row r="30" spans="1:233" s="221" customFormat="1" ht="18" customHeight="1">
      <c r="A30" s="199">
        <v>35</v>
      </c>
      <c r="B30" s="218" t="s">
        <v>67</v>
      </c>
      <c r="C30" s="219">
        <v>9308</v>
      </c>
      <c r="D30" s="220">
        <v>389.02433068328315</v>
      </c>
      <c r="E30" s="219">
        <v>1465</v>
      </c>
      <c r="F30" s="220">
        <v>568.62223208191131</v>
      </c>
      <c r="G30" s="219">
        <v>175958</v>
      </c>
      <c r="H30" s="220">
        <v>944.20996430966534</v>
      </c>
    </row>
    <row r="31" spans="1:233" s="221" customFormat="1" ht="18" customHeight="1">
      <c r="A31" s="199">
        <v>38</v>
      </c>
      <c r="B31" s="218" t="s">
        <v>68</v>
      </c>
      <c r="C31" s="219">
        <v>7275</v>
      </c>
      <c r="D31" s="220">
        <v>384.21016219931272</v>
      </c>
      <c r="E31" s="219">
        <v>790</v>
      </c>
      <c r="F31" s="220">
        <v>609.12677215189888</v>
      </c>
      <c r="G31" s="219">
        <v>158952</v>
      </c>
      <c r="H31" s="220">
        <v>917.55709522371478</v>
      </c>
    </row>
    <row r="32" spans="1:233" s="221" customFormat="1" ht="18" hidden="1" customHeight="1">
      <c r="A32" s="199"/>
      <c r="B32" s="218"/>
      <c r="C32" s="219"/>
      <c r="D32" s="220"/>
      <c r="E32" s="219"/>
      <c r="F32" s="220"/>
      <c r="G32" s="219"/>
      <c r="H32" s="220"/>
    </row>
    <row r="33" spans="1:233" s="217" customFormat="1" ht="18" customHeight="1">
      <c r="A33" s="199">
        <v>39</v>
      </c>
      <c r="B33" s="212" t="s">
        <v>69</v>
      </c>
      <c r="C33" s="213">
        <v>4531</v>
      </c>
      <c r="D33" s="214">
        <v>446.61402780843082</v>
      </c>
      <c r="E33" s="213">
        <v>1289</v>
      </c>
      <c r="F33" s="214">
        <v>645.50503491078359</v>
      </c>
      <c r="G33" s="213">
        <v>142336</v>
      </c>
      <c r="H33" s="214">
        <v>1075.3608139894343</v>
      </c>
      <c r="I33" s="215"/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</row>
    <row r="34" spans="1:233" s="217" customFormat="1" ht="18" hidden="1" customHeight="1">
      <c r="A34" s="199"/>
      <c r="B34" s="212"/>
      <c r="C34" s="213"/>
      <c r="D34" s="214"/>
      <c r="E34" s="213"/>
      <c r="F34" s="214"/>
      <c r="G34" s="213"/>
      <c r="H34" s="214"/>
      <c r="I34" s="215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</row>
    <row r="35" spans="1:233" s="217" customFormat="1" ht="18" customHeight="1">
      <c r="A35" s="199"/>
      <c r="B35" s="212" t="s">
        <v>70</v>
      </c>
      <c r="C35" s="213">
        <v>19294</v>
      </c>
      <c r="D35" s="214">
        <v>444.98733595936534</v>
      </c>
      <c r="E35" s="213">
        <v>3852</v>
      </c>
      <c r="F35" s="214">
        <v>605.98711059190055</v>
      </c>
      <c r="G35" s="213">
        <v>612485</v>
      </c>
      <c r="H35" s="214">
        <v>1010.1031608447556</v>
      </c>
      <c r="I35" s="215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</row>
    <row r="36" spans="1:233" s="221" customFormat="1" ht="18" customHeight="1">
      <c r="A36" s="199">
        <v>5</v>
      </c>
      <c r="B36" s="218" t="s">
        <v>71</v>
      </c>
      <c r="C36" s="219">
        <v>1310</v>
      </c>
      <c r="D36" s="220">
        <v>439.61275572519082</v>
      </c>
      <c r="E36" s="219">
        <v>239</v>
      </c>
      <c r="F36" s="220">
        <v>540.96238493723854</v>
      </c>
      <c r="G36" s="219">
        <v>38699</v>
      </c>
      <c r="H36" s="220">
        <v>886.00911651463878</v>
      </c>
    </row>
    <row r="37" spans="1:233" s="221" customFormat="1" ht="18" customHeight="1">
      <c r="A37" s="199">
        <v>9</v>
      </c>
      <c r="B37" s="218" t="s">
        <v>72</v>
      </c>
      <c r="C37" s="219">
        <v>2904</v>
      </c>
      <c r="D37" s="220">
        <v>442.82452479338849</v>
      </c>
      <c r="E37" s="219">
        <v>328</v>
      </c>
      <c r="F37" s="220">
        <v>662.11585365853659</v>
      </c>
      <c r="G37" s="219">
        <v>90609</v>
      </c>
      <c r="H37" s="220">
        <v>1083.5658328642851</v>
      </c>
    </row>
    <row r="38" spans="1:233" s="221" customFormat="1" ht="18" customHeight="1">
      <c r="A38" s="199">
        <v>24</v>
      </c>
      <c r="B38" s="218" t="s">
        <v>73</v>
      </c>
      <c r="C38" s="219">
        <v>4146</v>
      </c>
      <c r="D38" s="220">
        <v>451.92350217076711</v>
      </c>
      <c r="E38" s="219">
        <v>1036</v>
      </c>
      <c r="F38" s="220">
        <v>667.95908301158283</v>
      </c>
      <c r="G38" s="219">
        <v>140711</v>
      </c>
      <c r="H38" s="220">
        <v>1004.6656241516305</v>
      </c>
    </row>
    <row r="39" spans="1:233" s="221" customFormat="1" ht="18" customHeight="1">
      <c r="A39" s="199">
        <v>34</v>
      </c>
      <c r="B39" s="218" t="s">
        <v>74</v>
      </c>
      <c r="C39" s="219">
        <v>1374</v>
      </c>
      <c r="D39" s="220">
        <v>460.92207423580788</v>
      </c>
      <c r="E39" s="219">
        <v>306</v>
      </c>
      <c r="F39" s="220">
        <v>624.05715686274527</v>
      </c>
      <c r="G39" s="219">
        <v>42509</v>
      </c>
      <c r="H39" s="220">
        <v>1034.5100296407813</v>
      </c>
    </row>
    <row r="40" spans="1:233" s="221" customFormat="1" ht="18" customHeight="1">
      <c r="A40" s="199">
        <v>37</v>
      </c>
      <c r="B40" s="218" t="s">
        <v>75</v>
      </c>
      <c r="C40" s="219">
        <v>2601</v>
      </c>
      <c r="D40" s="220">
        <v>453.7928104575164</v>
      </c>
      <c r="E40" s="219">
        <v>651</v>
      </c>
      <c r="F40" s="220">
        <v>547.74380952380943</v>
      </c>
      <c r="G40" s="219">
        <v>80377</v>
      </c>
      <c r="H40" s="220">
        <v>940.73895256105629</v>
      </c>
    </row>
    <row r="41" spans="1:233" s="221" customFormat="1" ht="18" customHeight="1">
      <c r="A41" s="199">
        <v>40</v>
      </c>
      <c r="B41" s="218" t="s">
        <v>76</v>
      </c>
      <c r="C41" s="219">
        <v>1156</v>
      </c>
      <c r="D41" s="220">
        <v>414.11349480968852</v>
      </c>
      <c r="E41" s="219">
        <v>143</v>
      </c>
      <c r="F41" s="220">
        <v>556.47909090909093</v>
      </c>
      <c r="G41" s="219">
        <v>33572</v>
      </c>
      <c r="H41" s="220">
        <v>956.71674460860254</v>
      </c>
    </row>
    <row r="42" spans="1:233" s="221" customFormat="1" ht="18" customHeight="1">
      <c r="A42" s="199">
        <v>42</v>
      </c>
      <c r="B42" s="218" t="s">
        <v>77</v>
      </c>
      <c r="C42" s="219">
        <v>682</v>
      </c>
      <c r="D42" s="220">
        <v>452.84476539589446</v>
      </c>
      <c r="E42" s="219">
        <v>93</v>
      </c>
      <c r="F42" s="220">
        <v>584.12978494623667</v>
      </c>
      <c r="G42" s="219">
        <v>22267</v>
      </c>
      <c r="H42" s="220">
        <v>957.28989491175298</v>
      </c>
    </row>
    <row r="43" spans="1:233" s="221" customFormat="1" ht="18" customHeight="1">
      <c r="A43" s="199">
        <v>47</v>
      </c>
      <c r="B43" s="218" t="s">
        <v>78</v>
      </c>
      <c r="C43" s="219">
        <v>3489</v>
      </c>
      <c r="D43" s="220">
        <v>444.34735167669811</v>
      </c>
      <c r="E43" s="219">
        <v>657</v>
      </c>
      <c r="F43" s="220">
        <v>625.57765601217659</v>
      </c>
      <c r="G43" s="219">
        <v>115582</v>
      </c>
      <c r="H43" s="220">
        <v>1130.8623445692235</v>
      </c>
    </row>
    <row r="44" spans="1:233" s="221" customFormat="1" ht="18" customHeight="1">
      <c r="A44" s="199">
        <v>49</v>
      </c>
      <c r="B44" s="218" t="s">
        <v>79</v>
      </c>
      <c r="C44" s="219">
        <v>1632</v>
      </c>
      <c r="D44" s="220">
        <v>428.03334558823531</v>
      </c>
      <c r="E44" s="219">
        <v>399</v>
      </c>
      <c r="F44" s="220">
        <v>509.63639097744351</v>
      </c>
      <c r="G44" s="219">
        <v>48159</v>
      </c>
      <c r="H44" s="220">
        <v>853.5286174962107</v>
      </c>
    </row>
    <row r="45" spans="1:233" s="221" customFormat="1" ht="18" hidden="1" customHeight="1">
      <c r="A45" s="199"/>
      <c r="B45" s="218"/>
      <c r="C45" s="219"/>
      <c r="D45" s="220"/>
      <c r="E45" s="219"/>
      <c r="F45" s="220"/>
      <c r="G45" s="219"/>
      <c r="H45" s="220"/>
    </row>
    <row r="46" spans="1:233" s="217" customFormat="1" ht="18" customHeight="1">
      <c r="A46" s="199"/>
      <c r="B46" s="212" t="s">
        <v>80</v>
      </c>
      <c r="C46" s="213">
        <v>14952</v>
      </c>
      <c r="D46" s="214">
        <v>406.91391051364354</v>
      </c>
      <c r="E46" s="213">
        <v>2537</v>
      </c>
      <c r="F46" s="214">
        <v>535.75977926685084</v>
      </c>
      <c r="G46" s="213">
        <v>375750</v>
      </c>
      <c r="H46" s="214">
        <v>940.62532284763802</v>
      </c>
      <c r="I46" s="215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</row>
    <row r="47" spans="1:233" s="221" customFormat="1" ht="18" customHeight="1">
      <c r="A47" s="199">
        <v>2</v>
      </c>
      <c r="B47" s="218" t="s">
        <v>81</v>
      </c>
      <c r="C47" s="219">
        <v>3002</v>
      </c>
      <c r="D47" s="220">
        <v>400.76945369753497</v>
      </c>
      <c r="E47" s="219">
        <v>692</v>
      </c>
      <c r="F47" s="220">
        <v>504.13674855491337</v>
      </c>
      <c r="G47" s="219">
        <v>72770</v>
      </c>
      <c r="H47" s="220">
        <v>905.61466813247205</v>
      </c>
    </row>
    <row r="48" spans="1:233" s="221" customFormat="1" ht="18" customHeight="1">
      <c r="A48" s="199">
        <v>13</v>
      </c>
      <c r="B48" s="218" t="s">
        <v>82</v>
      </c>
      <c r="C48" s="219">
        <v>4220</v>
      </c>
      <c r="D48" s="220">
        <v>425.45276777251189</v>
      </c>
      <c r="E48" s="219">
        <v>832</v>
      </c>
      <c r="F48" s="220">
        <v>564.22167067307691</v>
      </c>
      <c r="G48" s="219">
        <v>99399</v>
      </c>
      <c r="H48" s="220">
        <v>947.11751476373036</v>
      </c>
    </row>
    <row r="49" spans="1:233" s="221" customFormat="1" ht="18" customHeight="1">
      <c r="A49" s="199">
        <v>16</v>
      </c>
      <c r="B49" s="218" t="s">
        <v>83</v>
      </c>
      <c r="C49" s="219">
        <v>1687</v>
      </c>
      <c r="D49" s="220">
        <v>412.6836988737403</v>
      </c>
      <c r="E49" s="219">
        <v>314</v>
      </c>
      <c r="F49" s="220">
        <v>519.0309235668791</v>
      </c>
      <c r="G49" s="219">
        <v>44454</v>
      </c>
      <c r="H49" s="220">
        <v>863.69040851216926</v>
      </c>
    </row>
    <row r="50" spans="1:233" s="221" customFormat="1" ht="18" customHeight="1">
      <c r="A50" s="199">
        <v>19</v>
      </c>
      <c r="B50" s="218" t="s">
        <v>84</v>
      </c>
      <c r="C50" s="219">
        <v>1606</v>
      </c>
      <c r="D50" s="220">
        <v>418.86425280199251</v>
      </c>
      <c r="E50" s="219">
        <v>127</v>
      </c>
      <c r="F50" s="220">
        <v>588.08472440944888</v>
      </c>
      <c r="G50" s="219">
        <v>42029</v>
      </c>
      <c r="H50" s="220">
        <v>1071.7182181350972</v>
      </c>
    </row>
    <row r="51" spans="1:233" s="221" customFormat="1" ht="18" customHeight="1">
      <c r="A51" s="199">
        <v>45</v>
      </c>
      <c r="B51" s="218" t="s">
        <v>85</v>
      </c>
      <c r="C51" s="219">
        <v>4437</v>
      </c>
      <c r="D51" s="220">
        <v>386.919725039441</v>
      </c>
      <c r="E51" s="219">
        <v>572</v>
      </c>
      <c r="F51" s="220">
        <v>530.18361888111895</v>
      </c>
      <c r="G51" s="219">
        <v>117098</v>
      </c>
      <c r="H51" s="220">
        <v>939.02640010930986</v>
      </c>
    </row>
    <row r="52" spans="1:233" s="221" customFormat="1" ht="18" hidden="1" customHeight="1">
      <c r="A52" s="199"/>
      <c r="B52" s="218"/>
      <c r="C52" s="219"/>
      <c r="D52" s="220"/>
      <c r="E52" s="219"/>
      <c r="F52" s="220"/>
      <c r="G52" s="219"/>
      <c r="H52" s="220"/>
    </row>
    <row r="53" spans="1:233" s="217" customFormat="1" ht="18" customHeight="1">
      <c r="A53" s="199"/>
      <c r="B53" s="212" t="s">
        <v>86</v>
      </c>
      <c r="C53" s="213">
        <v>49577</v>
      </c>
      <c r="D53" s="214">
        <v>408.1236549206281</v>
      </c>
      <c r="E53" s="213">
        <v>1367</v>
      </c>
      <c r="F53" s="214">
        <v>652.65186539868387</v>
      </c>
      <c r="G53" s="213">
        <v>1738197</v>
      </c>
      <c r="H53" s="214">
        <v>1056.034896291962</v>
      </c>
      <c r="I53" s="215"/>
      <c r="J53" s="216"/>
      <c r="K53" s="216"/>
      <c r="L53" s="216"/>
      <c r="M53" s="216"/>
      <c r="N53" s="216"/>
      <c r="O53" s="216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</row>
    <row r="54" spans="1:233" s="221" customFormat="1" ht="18" customHeight="1">
      <c r="A54" s="199">
        <v>8</v>
      </c>
      <c r="B54" s="218" t="s">
        <v>87</v>
      </c>
      <c r="C54" s="219">
        <v>36552</v>
      </c>
      <c r="D54" s="220">
        <v>421.5837147078135</v>
      </c>
      <c r="E54" s="219">
        <v>1064</v>
      </c>
      <c r="F54" s="220">
        <v>665.37542293233082</v>
      </c>
      <c r="G54" s="219">
        <v>1306580</v>
      </c>
      <c r="H54" s="220">
        <v>1091.1988093189848</v>
      </c>
    </row>
    <row r="55" spans="1:233" s="221" customFormat="1" ht="18" customHeight="1">
      <c r="A55" s="199">
        <v>17</v>
      </c>
      <c r="B55" s="218" t="s">
        <v>186</v>
      </c>
      <c r="C55" s="219">
        <v>4463</v>
      </c>
      <c r="D55" s="220">
        <v>358.4381940398834</v>
      </c>
      <c r="E55" s="219">
        <v>55</v>
      </c>
      <c r="F55" s="220">
        <v>617.72836363636361</v>
      </c>
      <c r="G55" s="219">
        <v>159866</v>
      </c>
      <c r="H55" s="220">
        <v>939.07308164337712</v>
      </c>
    </row>
    <row r="56" spans="1:233" s="221" customFormat="1" ht="18" customHeight="1">
      <c r="A56" s="199">
        <v>25</v>
      </c>
      <c r="B56" s="218" t="s">
        <v>192</v>
      </c>
      <c r="C56" s="219">
        <v>3168</v>
      </c>
      <c r="D56" s="220">
        <v>373.33720328282823</v>
      </c>
      <c r="E56" s="219">
        <v>66</v>
      </c>
      <c r="F56" s="220">
        <v>584.77303030303028</v>
      </c>
      <c r="G56" s="219">
        <v>99710</v>
      </c>
      <c r="H56" s="220">
        <v>900.25525363554311</v>
      </c>
    </row>
    <row r="57" spans="1:233" s="221" customFormat="1" ht="18" customHeight="1">
      <c r="A57" s="199">
        <v>43</v>
      </c>
      <c r="B57" s="218" t="s">
        <v>88</v>
      </c>
      <c r="C57" s="219">
        <v>5394</v>
      </c>
      <c r="D57" s="220">
        <v>378.45320355951048</v>
      </c>
      <c r="E57" s="219">
        <v>182</v>
      </c>
      <c r="F57" s="220">
        <v>613.43719780219772</v>
      </c>
      <c r="G57" s="219">
        <v>172041</v>
      </c>
      <c r="H57" s="220">
        <v>987.94961514987767</v>
      </c>
    </row>
    <row r="58" spans="1:233" s="221" customFormat="1" ht="18" hidden="1" customHeight="1">
      <c r="A58" s="199"/>
      <c r="B58" s="218"/>
      <c r="C58" s="219"/>
      <c r="D58" s="220"/>
      <c r="E58" s="219"/>
      <c r="F58" s="220"/>
      <c r="G58" s="219"/>
      <c r="H58" s="220"/>
    </row>
    <row r="59" spans="1:233" s="217" customFormat="1" ht="18" customHeight="1">
      <c r="A59" s="199"/>
      <c r="B59" s="212" t="s">
        <v>89</v>
      </c>
      <c r="C59" s="213">
        <v>36967</v>
      </c>
      <c r="D59" s="214">
        <v>388.72622852814669</v>
      </c>
      <c r="E59" s="213">
        <v>2595</v>
      </c>
      <c r="F59" s="214">
        <v>585.93179961464341</v>
      </c>
      <c r="G59" s="213">
        <v>1005069</v>
      </c>
      <c r="H59" s="214">
        <v>938.35980294885223</v>
      </c>
      <c r="I59" s="215"/>
      <c r="J59" s="216"/>
      <c r="K59" s="216"/>
      <c r="L59" s="216"/>
      <c r="M59" s="216"/>
      <c r="N59" s="216"/>
      <c r="O59" s="216"/>
      <c r="P59" s="216"/>
      <c r="Q59" s="216"/>
      <c r="R59" s="216"/>
      <c r="S59" s="216"/>
      <c r="T59" s="216"/>
      <c r="U59" s="216"/>
      <c r="V59" s="216"/>
      <c r="W59" s="216"/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</row>
    <row r="60" spans="1:233" s="221" customFormat="1" ht="18" customHeight="1">
      <c r="A60" s="199">
        <v>3</v>
      </c>
      <c r="B60" s="218" t="s">
        <v>90</v>
      </c>
      <c r="C60" s="219">
        <v>12095</v>
      </c>
      <c r="D60" s="220">
        <v>363.86759818106651</v>
      </c>
      <c r="E60" s="219">
        <v>1171</v>
      </c>
      <c r="F60" s="220">
        <v>575.98280956447468</v>
      </c>
      <c r="G60" s="219">
        <v>323817</v>
      </c>
      <c r="H60" s="220">
        <v>881.41051766892963</v>
      </c>
    </row>
    <row r="61" spans="1:233" s="221" customFormat="1" ht="18" customHeight="1">
      <c r="A61" s="199">
        <v>12</v>
      </c>
      <c r="B61" s="218" t="s">
        <v>91</v>
      </c>
      <c r="C61" s="219">
        <v>4430</v>
      </c>
      <c r="D61" s="220">
        <v>388.26033860045146</v>
      </c>
      <c r="E61" s="219">
        <v>242</v>
      </c>
      <c r="F61" s="220">
        <v>550.90545454545452</v>
      </c>
      <c r="G61" s="219">
        <v>133229</v>
      </c>
      <c r="H61" s="220">
        <v>907.26758498525123</v>
      </c>
    </row>
    <row r="62" spans="1:233" s="221" customFormat="1" ht="18" customHeight="1">
      <c r="A62" s="199">
        <v>46</v>
      </c>
      <c r="B62" s="218" t="s">
        <v>92</v>
      </c>
      <c r="C62" s="219">
        <v>20442</v>
      </c>
      <c r="D62" s="220">
        <v>403.53539722140698</v>
      </c>
      <c r="E62" s="219">
        <v>1182</v>
      </c>
      <c r="F62" s="220">
        <v>602.9594162436548</v>
      </c>
      <c r="G62" s="219">
        <v>548023</v>
      </c>
      <c r="H62" s="220">
        <v>979.56889785647695</v>
      </c>
    </row>
    <row r="63" spans="1:233" s="221" customFormat="1" ht="18" hidden="1" customHeight="1">
      <c r="A63" s="199"/>
      <c r="B63" s="218"/>
      <c r="C63" s="219"/>
      <c r="D63" s="220"/>
      <c r="E63" s="219"/>
      <c r="F63" s="220"/>
      <c r="G63" s="219"/>
      <c r="H63" s="220"/>
    </row>
    <row r="64" spans="1:233" s="217" customFormat="1" ht="18" customHeight="1">
      <c r="A64" s="199"/>
      <c r="B64" s="212" t="s">
        <v>93</v>
      </c>
      <c r="C64" s="213">
        <v>9615</v>
      </c>
      <c r="D64" s="214">
        <v>404.27324804992196</v>
      </c>
      <c r="E64" s="213">
        <v>2000</v>
      </c>
      <c r="F64" s="214">
        <v>526.26914000000011</v>
      </c>
      <c r="G64" s="213">
        <v>230080</v>
      </c>
      <c r="H64" s="214">
        <v>847.62532566933271</v>
      </c>
      <c r="I64" s="215"/>
      <c r="J64" s="216"/>
      <c r="K64" s="216"/>
      <c r="L64" s="216"/>
      <c r="M64" s="216"/>
      <c r="N64" s="216"/>
      <c r="O64" s="216"/>
      <c r="P64" s="216"/>
      <c r="Q64" s="216"/>
      <c r="R64" s="216"/>
      <c r="S64" s="216"/>
      <c r="T64" s="216"/>
      <c r="U64" s="216"/>
      <c r="V64" s="216"/>
      <c r="W64" s="216"/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</row>
    <row r="65" spans="1:233" s="221" customFormat="1" ht="18" customHeight="1">
      <c r="A65" s="199">
        <v>6</v>
      </c>
      <c r="B65" s="218" t="s">
        <v>94</v>
      </c>
      <c r="C65" s="219">
        <v>6166</v>
      </c>
      <c r="D65" s="220">
        <v>401.78034057735971</v>
      </c>
      <c r="E65" s="219">
        <v>1386</v>
      </c>
      <c r="F65" s="220">
        <v>521.54664502164508</v>
      </c>
      <c r="G65" s="219">
        <v>134446</v>
      </c>
      <c r="H65" s="220">
        <v>853.57324621037492</v>
      </c>
    </row>
    <row r="66" spans="1:233" s="221" customFormat="1" ht="18" customHeight="1">
      <c r="A66" s="199">
        <v>10</v>
      </c>
      <c r="B66" s="218" t="s">
        <v>95</v>
      </c>
      <c r="C66" s="219">
        <v>3449</v>
      </c>
      <c r="D66" s="220">
        <v>408.72997970426218</v>
      </c>
      <c r="E66" s="219">
        <v>614</v>
      </c>
      <c r="F66" s="220">
        <v>536.92936482084679</v>
      </c>
      <c r="G66" s="219">
        <v>95634</v>
      </c>
      <c r="H66" s="220">
        <v>839.26350743459454</v>
      </c>
    </row>
    <row r="67" spans="1:233" s="221" customFormat="1" ht="18" hidden="1" customHeight="1">
      <c r="A67" s="199"/>
      <c r="B67" s="218"/>
      <c r="C67" s="219"/>
      <c r="D67" s="220"/>
      <c r="E67" s="219"/>
      <c r="F67" s="220"/>
      <c r="G67" s="219"/>
      <c r="H67" s="220"/>
    </row>
    <row r="68" spans="1:233" s="217" customFormat="1" ht="18" customHeight="1">
      <c r="A68" s="199"/>
      <c r="B68" s="212" t="s">
        <v>96</v>
      </c>
      <c r="C68" s="213">
        <v>23369</v>
      </c>
      <c r="D68" s="214">
        <v>406.5000791647056</v>
      </c>
      <c r="E68" s="213">
        <v>6652</v>
      </c>
      <c r="F68" s="214">
        <v>527.47140408899566</v>
      </c>
      <c r="G68" s="213">
        <v>766272</v>
      </c>
      <c r="H68" s="214">
        <v>865.94451446744756</v>
      </c>
      <c r="I68" s="215"/>
      <c r="J68" s="216"/>
      <c r="K68" s="216"/>
      <c r="L68" s="216"/>
      <c r="M68" s="216"/>
      <c r="N68" s="216"/>
      <c r="O68" s="216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  <c r="BC68" s="216"/>
      <c r="BD68" s="216"/>
      <c r="BE68" s="216"/>
      <c r="BF68" s="216"/>
      <c r="BG68" s="216"/>
      <c r="BH68" s="216"/>
      <c r="BI68" s="216"/>
      <c r="BJ68" s="216"/>
      <c r="BK68" s="216"/>
      <c r="BL68" s="216"/>
      <c r="BM68" s="216"/>
      <c r="BN68" s="216"/>
      <c r="BO68" s="216"/>
      <c r="BP68" s="216"/>
      <c r="BQ68" s="216"/>
      <c r="BR68" s="216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16"/>
      <c r="CP68" s="216"/>
      <c r="CQ68" s="216"/>
      <c r="CR68" s="216"/>
      <c r="CS68" s="216"/>
      <c r="CT68" s="216"/>
      <c r="CU68" s="216"/>
      <c r="CV68" s="216"/>
      <c r="CW68" s="216"/>
      <c r="CX68" s="216"/>
      <c r="CY68" s="216"/>
      <c r="CZ68" s="216"/>
      <c r="DA68" s="216"/>
      <c r="DB68" s="216"/>
      <c r="DC68" s="216"/>
      <c r="DD68" s="216"/>
      <c r="DE68" s="216"/>
      <c r="DF68" s="216"/>
      <c r="DG68" s="216"/>
      <c r="DH68" s="216"/>
      <c r="DI68" s="216"/>
      <c r="DJ68" s="216"/>
      <c r="DK68" s="216"/>
      <c r="DL68" s="216"/>
      <c r="DM68" s="216"/>
      <c r="DN68" s="216"/>
      <c r="DO68" s="216"/>
      <c r="DP68" s="216"/>
      <c r="DQ68" s="216"/>
      <c r="DR68" s="216"/>
      <c r="DS68" s="216"/>
      <c r="DT68" s="216"/>
      <c r="DU68" s="216"/>
      <c r="DV68" s="216"/>
      <c r="DW68" s="216"/>
      <c r="DX68" s="216"/>
      <c r="DY68" s="216"/>
      <c r="DZ68" s="216"/>
      <c r="EA68" s="216"/>
      <c r="EB68" s="216"/>
      <c r="EC68" s="216"/>
      <c r="ED68" s="216"/>
      <c r="EE68" s="216"/>
      <c r="EF68" s="216"/>
      <c r="EG68" s="216"/>
      <c r="EH68" s="216"/>
      <c r="EI68" s="216"/>
      <c r="EJ68" s="216"/>
      <c r="EK68" s="216"/>
      <c r="EL68" s="216"/>
      <c r="EM68" s="216"/>
      <c r="EN68" s="216"/>
      <c r="EO68" s="216"/>
      <c r="EP68" s="216"/>
      <c r="EQ68" s="216"/>
      <c r="ER68" s="216"/>
      <c r="ES68" s="216"/>
      <c r="ET68" s="216"/>
      <c r="EU68" s="216"/>
      <c r="EV68" s="216"/>
      <c r="EW68" s="216"/>
      <c r="EX68" s="216"/>
      <c r="EY68" s="216"/>
      <c r="EZ68" s="216"/>
      <c r="FA68" s="216"/>
      <c r="FB68" s="216"/>
      <c r="FC68" s="216"/>
      <c r="FD68" s="216"/>
      <c r="FE68" s="216"/>
      <c r="FF68" s="216"/>
      <c r="FG68" s="216"/>
      <c r="FH68" s="216"/>
      <c r="FI68" s="216"/>
      <c r="FJ68" s="216"/>
      <c r="FK68" s="216"/>
      <c r="FL68" s="216"/>
      <c r="FM68" s="216"/>
      <c r="FN68" s="216"/>
      <c r="FO68" s="216"/>
      <c r="FP68" s="216"/>
      <c r="FQ68" s="216"/>
      <c r="FR68" s="216"/>
      <c r="FS68" s="216"/>
      <c r="FT68" s="216"/>
      <c r="FU68" s="216"/>
      <c r="FV68" s="216"/>
      <c r="FW68" s="216"/>
      <c r="FX68" s="216"/>
      <c r="FY68" s="216"/>
      <c r="FZ68" s="216"/>
      <c r="GA68" s="216"/>
      <c r="GB68" s="216"/>
      <c r="GC68" s="216"/>
      <c r="GD68" s="216"/>
      <c r="GE68" s="216"/>
      <c r="GF68" s="216"/>
      <c r="GG68" s="216"/>
      <c r="GH68" s="216"/>
      <c r="GI68" s="216"/>
      <c r="GJ68" s="216"/>
      <c r="GK68" s="216"/>
      <c r="GL68" s="216"/>
      <c r="GM68" s="216"/>
      <c r="GN68" s="216"/>
      <c r="GO68" s="216"/>
      <c r="GP68" s="216"/>
      <c r="GQ68" s="216"/>
      <c r="GR68" s="216"/>
      <c r="GS68" s="216"/>
      <c r="GT68" s="216"/>
      <c r="GU68" s="216"/>
      <c r="GV68" s="216"/>
      <c r="GW68" s="216"/>
      <c r="GX68" s="216"/>
      <c r="GY68" s="216"/>
      <c r="GZ68" s="216"/>
      <c r="HA68" s="216"/>
      <c r="HB68" s="216"/>
      <c r="HC68" s="216"/>
      <c r="HD68" s="216"/>
      <c r="HE68" s="216"/>
      <c r="HF68" s="216"/>
      <c r="HG68" s="216"/>
      <c r="HH68" s="216"/>
      <c r="HI68" s="216"/>
      <c r="HJ68" s="216"/>
      <c r="HK68" s="216"/>
      <c r="HL68" s="216"/>
      <c r="HM68" s="216"/>
      <c r="HN68" s="216"/>
      <c r="HO68" s="216"/>
      <c r="HP68" s="216"/>
      <c r="HQ68" s="216"/>
      <c r="HR68" s="216"/>
      <c r="HS68" s="216"/>
      <c r="HT68" s="216"/>
      <c r="HU68" s="216"/>
      <c r="HV68" s="216"/>
      <c r="HW68" s="216"/>
      <c r="HX68" s="216"/>
      <c r="HY68" s="216"/>
    </row>
    <row r="69" spans="1:233" s="221" customFormat="1" ht="18" customHeight="1">
      <c r="A69" s="199">
        <v>15</v>
      </c>
      <c r="B69" s="218" t="s">
        <v>187</v>
      </c>
      <c r="C69" s="219">
        <v>9376</v>
      </c>
      <c r="D69" s="220">
        <v>417.58941126279865</v>
      </c>
      <c r="E69" s="219">
        <v>2411</v>
      </c>
      <c r="F69" s="220">
        <v>544.59091663210279</v>
      </c>
      <c r="G69" s="219">
        <v>300098</v>
      </c>
      <c r="H69" s="220">
        <v>910.30003925384358</v>
      </c>
    </row>
    <row r="70" spans="1:233" s="221" customFormat="1" ht="18" customHeight="1">
      <c r="A70" s="199">
        <v>27</v>
      </c>
      <c r="B70" s="218" t="s">
        <v>97</v>
      </c>
      <c r="C70" s="219">
        <v>3078</v>
      </c>
      <c r="D70" s="220">
        <v>401.83345029239769</v>
      </c>
      <c r="E70" s="219">
        <v>959</v>
      </c>
      <c r="F70" s="220">
        <v>495.12525547445256</v>
      </c>
      <c r="G70" s="219">
        <v>115459</v>
      </c>
      <c r="H70" s="220">
        <v>773.27080374851664</v>
      </c>
    </row>
    <row r="71" spans="1:233" s="221" customFormat="1" ht="18" customHeight="1">
      <c r="A71" s="199">
        <v>32</v>
      </c>
      <c r="B71" s="218" t="s">
        <v>188</v>
      </c>
      <c r="C71" s="219">
        <v>2739</v>
      </c>
      <c r="D71" s="220">
        <v>400.43932822197877</v>
      </c>
      <c r="E71" s="219">
        <v>1225</v>
      </c>
      <c r="F71" s="220">
        <v>495.36333061224485</v>
      </c>
      <c r="G71" s="219">
        <v>107066</v>
      </c>
      <c r="H71" s="220">
        <v>750.09827592326201</v>
      </c>
    </row>
    <row r="72" spans="1:233" s="221" customFormat="1" ht="18" customHeight="1">
      <c r="A72" s="199">
        <v>36</v>
      </c>
      <c r="B72" s="218" t="s">
        <v>98</v>
      </c>
      <c r="C72" s="219">
        <v>8176</v>
      </c>
      <c r="D72" s="220">
        <v>397.57037059686894</v>
      </c>
      <c r="E72" s="219">
        <v>2057</v>
      </c>
      <c r="F72" s="220">
        <v>541.60713660670899</v>
      </c>
      <c r="G72" s="219">
        <v>243649</v>
      </c>
      <c r="H72" s="220">
        <v>906.13430824669922</v>
      </c>
    </row>
    <row r="73" spans="1:233" s="221" customFormat="1" ht="18" hidden="1" customHeight="1">
      <c r="A73" s="199"/>
      <c r="B73" s="218"/>
      <c r="C73" s="219"/>
      <c r="D73" s="220"/>
      <c r="E73" s="219"/>
      <c r="F73" s="220"/>
      <c r="G73" s="219"/>
      <c r="H73" s="220"/>
    </row>
    <row r="74" spans="1:233" s="217" customFormat="1" ht="18" customHeight="1">
      <c r="A74" s="199">
        <v>28</v>
      </c>
      <c r="B74" s="212" t="s">
        <v>99</v>
      </c>
      <c r="C74" s="213">
        <v>35343</v>
      </c>
      <c r="D74" s="214">
        <v>443.10363891010951</v>
      </c>
      <c r="E74" s="213">
        <v>2714</v>
      </c>
      <c r="F74" s="214">
        <v>672.78629697862937</v>
      </c>
      <c r="G74" s="213">
        <v>1176409</v>
      </c>
      <c r="H74" s="214">
        <v>1195.7286859332082</v>
      </c>
      <c r="I74" s="215"/>
      <c r="J74" s="216"/>
      <c r="K74" s="216"/>
      <c r="L74" s="216"/>
      <c r="M74" s="216"/>
      <c r="N74" s="216"/>
      <c r="O74" s="216"/>
      <c r="P74" s="216"/>
      <c r="Q74" s="216"/>
      <c r="R74" s="216"/>
      <c r="S74" s="216"/>
      <c r="T74" s="216"/>
      <c r="U74" s="216"/>
      <c r="V74" s="216"/>
      <c r="W74" s="216"/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</row>
    <row r="75" spans="1:233" s="217" customFormat="1" ht="18" hidden="1" customHeight="1">
      <c r="A75" s="199"/>
      <c r="B75" s="212"/>
      <c r="C75" s="213"/>
      <c r="D75" s="214"/>
      <c r="E75" s="213"/>
      <c r="F75" s="214"/>
      <c r="G75" s="213"/>
      <c r="H75" s="214"/>
      <c r="I75" s="215"/>
      <c r="J75" s="216"/>
      <c r="K75" s="216"/>
      <c r="L75" s="216"/>
      <c r="M75" s="216"/>
      <c r="N75" s="216"/>
      <c r="O75" s="216"/>
      <c r="P75" s="216"/>
      <c r="Q75" s="216"/>
      <c r="R75" s="216"/>
      <c r="S75" s="216"/>
      <c r="T75" s="216"/>
      <c r="U75" s="216"/>
      <c r="V75" s="216"/>
      <c r="W75" s="216"/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</row>
    <row r="76" spans="1:233" s="217" customFormat="1" ht="18" customHeight="1">
      <c r="A76" s="199">
        <v>30</v>
      </c>
      <c r="B76" s="212" t="s">
        <v>100</v>
      </c>
      <c r="C76" s="213">
        <v>11404</v>
      </c>
      <c r="D76" s="214">
        <v>379.3554507190459</v>
      </c>
      <c r="E76" s="213">
        <v>1340</v>
      </c>
      <c r="F76" s="214">
        <v>559.06745522388053</v>
      </c>
      <c r="G76" s="213">
        <v>250823</v>
      </c>
      <c r="H76" s="214">
        <v>898.02085861344472</v>
      </c>
      <c r="I76" s="215"/>
      <c r="J76" s="216"/>
      <c r="K76" s="216"/>
      <c r="L76" s="216"/>
      <c r="M76" s="216"/>
      <c r="N76" s="216"/>
      <c r="O76" s="216"/>
      <c r="P76" s="216"/>
      <c r="Q76" s="216"/>
      <c r="R76" s="216"/>
      <c r="S76" s="216"/>
      <c r="T76" s="216"/>
      <c r="U76" s="216"/>
      <c r="V76" s="216"/>
      <c r="W76" s="216"/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</row>
    <row r="77" spans="1:233" s="217" customFormat="1" ht="18" hidden="1" customHeight="1">
      <c r="A77" s="199"/>
      <c r="B77" s="212"/>
      <c r="C77" s="213"/>
      <c r="D77" s="214"/>
      <c r="E77" s="213"/>
      <c r="F77" s="214"/>
      <c r="G77" s="213"/>
      <c r="H77" s="214"/>
      <c r="I77" s="215"/>
      <c r="J77" s="216"/>
      <c r="K77" s="216"/>
      <c r="L77" s="216"/>
      <c r="M77" s="216"/>
      <c r="N77" s="216"/>
      <c r="O77" s="216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</row>
    <row r="78" spans="1:233" s="217" customFormat="1" ht="18" customHeight="1">
      <c r="A78" s="199">
        <v>31</v>
      </c>
      <c r="B78" s="212" t="s">
        <v>101</v>
      </c>
      <c r="C78" s="213">
        <v>4212</v>
      </c>
      <c r="D78" s="214">
        <v>432.77837844254503</v>
      </c>
      <c r="E78" s="213">
        <v>391</v>
      </c>
      <c r="F78" s="214">
        <v>645.8362659846548</v>
      </c>
      <c r="G78" s="213">
        <v>138116</v>
      </c>
      <c r="H78" s="214">
        <v>1170.4903815633234</v>
      </c>
      <c r="I78" s="215"/>
      <c r="J78" s="216"/>
      <c r="K78" s="216"/>
      <c r="L78" s="216"/>
      <c r="M78" s="216"/>
      <c r="N78" s="216"/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</row>
    <row r="79" spans="1:233" s="217" customFormat="1" ht="18" hidden="1" customHeight="1">
      <c r="A79" s="199"/>
      <c r="B79" s="212"/>
      <c r="C79" s="213"/>
      <c r="D79" s="214"/>
      <c r="E79" s="213"/>
      <c r="F79" s="214"/>
      <c r="G79" s="213"/>
      <c r="H79" s="214"/>
      <c r="I79" s="215"/>
      <c r="J79" s="216"/>
      <c r="K79" s="216"/>
      <c r="L79" s="216"/>
      <c r="M79" s="216"/>
      <c r="N79" s="216"/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</row>
    <row r="80" spans="1:233" s="217" customFormat="1" ht="18" customHeight="1">
      <c r="A80" s="199"/>
      <c r="B80" s="212" t="s">
        <v>102</v>
      </c>
      <c r="C80" s="213">
        <v>15549</v>
      </c>
      <c r="D80" s="214">
        <v>493.0114701910091</v>
      </c>
      <c r="E80" s="213">
        <v>2261</v>
      </c>
      <c r="F80" s="214">
        <v>738.99983635559477</v>
      </c>
      <c r="G80" s="213">
        <v>562534</v>
      </c>
      <c r="H80" s="214">
        <v>1263.8238614554857</v>
      </c>
      <c r="I80" s="215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</row>
    <row r="81" spans="1:257" s="221" customFormat="1" ht="18" customHeight="1">
      <c r="A81" s="199">
        <v>1</v>
      </c>
      <c r="B81" s="218" t="s">
        <v>189</v>
      </c>
      <c r="C81" s="219">
        <v>1940</v>
      </c>
      <c r="D81" s="220">
        <v>466.70172680412372</v>
      </c>
      <c r="E81" s="219">
        <v>166</v>
      </c>
      <c r="F81" s="220">
        <v>694.63325301204816</v>
      </c>
      <c r="G81" s="219">
        <v>78633</v>
      </c>
      <c r="H81" s="220">
        <v>1285.5190503986873</v>
      </c>
    </row>
    <row r="82" spans="1:257" s="221" customFormat="1" ht="18" customHeight="1">
      <c r="A82" s="199">
        <v>20</v>
      </c>
      <c r="B82" s="218" t="s">
        <v>190</v>
      </c>
      <c r="C82" s="219">
        <v>4887</v>
      </c>
      <c r="D82" s="220">
        <v>484.90603846940866</v>
      </c>
      <c r="E82" s="219">
        <v>566</v>
      </c>
      <c r="F82" s="220">
        <v>727.26404593639575</v>
      </c>
      <c r="G82" s="219">
        <v>191018</v>
      </c>
      <c r="H82" s="220">
        <v>1237.1758163105044</v>
      </c>
    </row>
    <row r="83" spans="1:257" s="221" customFormat="1" ht="18" customHeight="1">
      <c r="A83" s="199">
        <v>48</v>
      </c>
      <c r="B83" s="218" t="s">
        <v>191</v>
      </c>
      <c r="C83" s="219">
        <v>8722</v>
      </c>
      <c r="D83" s="220">
        <v>503.40497477642737</v>
      </c>
      <c r="E83" s="219">
        <v>1529</v>
      </c>
      <c r="F83" s="220">
        <v>748.16092871157628</v>
      </c>
      <c r="G83" s="219">
        <v>292883</v>
      </c>
      <c r="H83" s="220">
        <v>1275.3789824264306</v>
      </c>
    </row>
    <row r="84" spans="1:257" s="221" customFormat="1" ht="18" hidden="1" customHeight="1">
      <c r="A84" s="199"/>
      <c r="B84" s="218"/>
      <c r="C84" s="219"/>
      <c r="D84" s="220"/>
      <c r="E84" s="219"/>
      <c r="F84" s="220"/>
      <c r="G84" s="219"/>
      <c r="H84" s="220"/>
    </row>
    <row r="85" spans="1:257" s="217" customFormat="1" ht="18" customHeight="1">
      <c r="A85" s="199">
        <v>26</v>
      </c>
      <c r="B85" s="212" t="s">
        <v>103</v>
      </c>
      <c r="C85" s="213">
        <v>1992</v>
      </c>
      <c r="D85" s="214">
        <v>397.86023092369476</v>
      </c>
      <c r="E85" s="213">
        <v>181</v>
      </c>
      <c r="F85" s="214">
        <v>577.43546961325967</v>
      </c>
      <c r="G85" s="213">
        <v>70463</v>
      </c>
      <c r="H85" s="214">
        <v>998.92312263173551</v>
      </c>
      <c r="I85" s="215"/>
      <c r="J85" s="216"/>
      <c r="K85" s="216"/>
      <c r="L85" s="216"/>
      <c r="M85" s="216"/>
      <c r="N85" s="216"/>
      <c r="O85" s="216"/>
      <c r="P85" s="216"/>
      <c r="Q85" s="216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  <c r="BC85" s="216"/>
      <c r="BD85" s="216"/>
      <c r="BE85" s="216"/>
      <c r="BF85" s="216"/>
      <c r="BG85" s="216"/>
      <c r="BH85" s="216"/>
      <c r="BI85" s="216"/>
      <c r="BJ85" s="216"/>
      <c r="BK85" s="216"/>
      <c r="BL85" s="216"/>
      <c r="BM85" s="216"/>
      <c r="BN85" s="216"/>
      <c r="BO85" s="216"/>
      <c r="BP85" s="216"/>
      <c r="BQ85" s="216"/>
      <c r="BR85" s="216"/>
      <c r="BS85" s="216"/>
      <c r="BT85" s="216"/>
      <c r="BU85" s="216"/>
      <c r="BV85" s="216"/>
      <c r="BW85" s="216"/>
      <c r="BX85" s="216"/>
      <c r="BY85" s="216"/>
      <c r="BZ85" s="216"/>
      <c r="CA85" s="216"/>
      <c r="CB85" s="216"/>
      <c r="CC85" s="216"/>
      <c r="CD85" s="216"/>
      <c r="CE85" s="216"/>
      <c r="CF85" s="216"/>
      <c r="CG85" s="216"/>
      <c r="CH85" s="216"/>
      <c r="CI85" s="216"/>
      <c r="CJ85" s="216"/>
      <c r="CK85" s="216"/>
      <c r="CL85" s="216"/>
      <c r="CM85" s="216"/>
      <c r="CN85" s="216"/>
      <c r="CO85" s="216"/>
      <c r="CP85" s="216"/>
      <c r="CQ85" s="216"/>
      <c r="CR85" s="216"/>
      <c r="CS85" s="216"/>
      <c r="CT85" s="216"/>
      <c r="CU85" s="216"/>
      <c r="CV85" s="216"/>
      <c r="CW85" s="216"/>
      <c r="CX85" s="216"/>
      <c r="CY85" s="216"/>
      <c r="CZ85" s="216"/>
      <c r="DA85" s="216"/>
      <c r="DB85" s="216"/>
      <c r="DC85" s="216"/>
      <c r="DD85" s="216"/>
      <c r="DE85" s="216"/>
      <c r="DF85" s="216"/>
      <c r="DG85" s="216"/>
      <c r="DH85" s="216"/>
      <c r="DI85" s="216"/>
      <c r="DJ85" s="216"/>
      <c r="DK85" s="216"/>
      <c r="DL85" s="216"/>
      <c r="DM85" s="216"/>
      <c r="DN85" s="216"/>
      <c r="DO85" s="216"/>
      <c r="DP85" s="216"/>
      <c r="DQ85" s="216"/>
      <c r="DR85" s="216"/>
      <c r="DS85" s="216"/>
      <c r="DT85" s="216"/>
      <c r="DU85" s="216"/>
      <c r="DV85" s="216"/>
      <c r="DW85" s="216"/>
      <c r="DX85" s="216"/>
      <c r="DY85" s="216"/>
      <c r="DZ85" s="216"/>
      <c r="EA85" s="216"/>
      <c r="EB85" s="216"/>
      <c r="EC85" s="216"/>
      <c r="ED85" s="216"/>
      <c r="EE85" s="216"/>
      <c r="EF85" s="216"/>
      <c r="EG85" s="216"/>
      <c r="EH85" s="216"/>
      <c r="EI85" s="216"/>
      <c r="EJ85" s="216"/>
      <c r="EK85" s="216"/>
      <c r="EL85" s="216"/>
      <c r="EM85" s="216"/>
      <c r="EN85" s="216"/>
      <c r="EO85" s="216"/>
      <c r="EP85" s="216"/>
      <c r="EQ85" s="216"/>
      <c r="ER85" s="216"/>
      <c r="ES85" s="216"/>
      <c r="ET85" s="216"/>
      <c r="EU85" s="216"/>
      <c r="EV85" s="216"/>
      <c r="EW85" s="216"/>
      <c r="EX85" s="216"/>
      <c r="EY85" s="216"/>
      <c r="EZ85" s="216"/>
      <c r="FA85" s="216"/>
      <c r="FB85" s="216"/>
      <c r="FC85" s="216"/>
      <c r="FD85" s="216"/>
      <c r="FE85" s="216"/>
      <c r="FF85" s="216"/>
      <c r="FG85" s="216"/>
      <c r="FH85" s="216"/>
      <c r="FI85" s="216"/>
      <c r="FJ85" s="216"/>
      <c r="FK85" s="216"/>
      <c r="FL85" s="216"/>
      <c r="FM85" s="216"/>
      <c r="FN85" s="216"/>
      <c r="FO85" s="216"/>
      <c r="FP85" s="216"/>
      <c r="FQ85" s="216"/>
      <c r="FR85" s="216"/>
      <c r="FS85" s="216"/>
      <c r="FT85" s="216"/>
      <c r="FU85" s="216"/>
      <c r="FV85" s="216"/>
      <c r="FW85" s="216"/>
      <c r="FX85" s="216"/>
      <c r="FY85" s="216"/>
      <c r="FZ85" s="216"/>
      <c r="GA85" s="216"/>
      <c r="GB85" s="216"/>
      <c r="GC85" s="216"/>
      <c r="GD85" s="216"/>
      <c r="GE85" s="216"/>
      <c r="GF85" s="216"/>
      <c r="GG85" s="216"/>
      <c r="GH85" s="216"/>
      <c r="GI85" s="216"/>
      <c r="GJ85" s="216"/>
      <c r="GK85" s="216"/>
      <c r="GL85" s="216"/>
      <c r="GM85" s="216"/>
      <c r="GN85" s="216"/>
      <c r="GO85" s="216"/>
      <c r="GP85" s="216"/>
      <c r="GQ85" s="216"/>
      <c r="GR85" s="216"/>
      <c r="GS85" s="216"/>
      <c r="GT85" s="216"/>
      <c r="GU85" s="216"/>
      <c r="GV85" s="216"/>
      <c r="GW85" s="216"/>
      <c r="GX85" s="216"/>
      <c r="GY85" s="216"/>
      <c r="GZ85" s="216"/>
      <c r="HA85" s="216"/>
      <c r="HB85" s="216"/>
      <c r="HC85" s="216"/>
      <c r="HD85" s="216"/>
      <c r="HE85" s="216"/>
      <c r="HF85" s="216"/>
      <c r="HG85" s="216"/>
      <c r="HH85" s="216"/>
      <c r="HI85" s="216"/>
      <c r="HJ85" s="216"/>
      <c r="HK85" s="216"/>
      <c r="HL85" s="216"/>
      <c r="HM85" s="216"/>
      <c r="HN85" s="216"/>
      <c r="HO85" s="216"/>
      <c r="HP85" s="216"/>
      <c r="HQ85" s="216"/>
      <c r="HR85" s="216"/>
      <c r="HS85" s="216"/>
      <c r="HT85" s="216"/>
      <c r="HU85" s="216"/>
      <c r="HV85" s="216"/>
      <c r="HW85" s="216"/>
      <c r="HX85" s="216"/>
      <c r="HY85" s="216"/>
    </row>
    <row r="86" spans="1:257" s="217" customFormat="1" ht="18" hidden="1" customHeight="1">
      <c r="A86" s="199"/>
      <c r="B86" s="212"/>
      <c r="C86" s="213"/>
      <c r="D86" s="214"/>
      <c r="E86" s="213"/>
      <c r="F86" s="214"/>
      <c r="G86" s="213"/>
      <c r="H86" s="214"/>
      <c r="I86" s="215"/>
      <c r="J86" s="216"/>
      <c r="K86" s="216"/>
      <c r="L86" s="216"/>
      <c r="M86" s="216"/>
      <c r="N86" s="216"/>
      <c r="O86" s="216"/>
      <c r="P86" s="216"/>
      <c r="Q86" s="216"/>
      <c r="R86" s="216"/>
      <c r="S86" s="216"/>
      <c r="T86" s="216"/>
      <c r="U86" s="216"/>
      <c r="V86" s="216"/>
      <c r="W86" s="216"/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  <c r="BC86" s="216"/>
      <c r="BD86" s="216"/>
      <c r="BE86" s="216"/>
      <c r="BF86" s="216"/>
      <c r="BG86" s="216"/>
      <c r="BH86" s="216"/>
      <c r="BI86" s="216"/>
      <c r="BJ86" s="216"/>
      <c r="BK86" s="216"/>
      <c r="BL86" s="216"/>
      <c r="BM86" s="216"/>
      <c r="BN86" s="216"/>
      <c r="BO86" s="216"/>
      <c r="BP86" s="216"/>
      <c r="BQ86" s="216"/>
      <c r="BR86" s="216"/>
      <c r="BS86" s="216"/>
      <c r="BT86" s="216"/>
      <c r="BU86" s="216"/>
      <c r="BV86" s="216"/>
      <c r="BW86" s="216"/>
      <c r="BX86" s="216"/>
      <c r="BY86" s="216"/>
      <c r="BZ86" s="216"/>
      <c r="CA86" s="216"/>
      <c r="CB86" s="216"/>
      <c r="CC86" s="216"/>
      <c r="CD86" s="216"/>
      <c r="CE86" s="216"/>
      <c r="CF86" s="216"/>
      <c r="CG86" s="216"/>
      <c r="CH86" s="216"/>
      <c r="CI86" s="216"/>
      <c r="CJ86" s="216"/>
      <c r="CK86" s="216"/>
      <c r="CL86" s="216"/>
      <c r="CM86" s="216"/>
      <c r="CN86" s="216"/>
      <c r="CO86" s="216"/>
      <c r="CP86" s="216"/>
      <c r="CQ86" s="216"/>
      <c r="CR86" s="216"/>
      <c r="CS86" s="216"/>
      <c r="CT86" s="216"/>
      <c r="CU86" s="216"/>
      <c r="CV86" s="216"/>
      <c r="CW86" s="216"/>
      <c r="CX86" s="216"/>
      <c r="CY86" s="216"/>
      <c r="CZ86" s="216"/>
      <c r="DA86" s="216"/>
      <c r="DB86" s="216"/>
      <c r="DC86" s="216"/>
      <c r="DD86" s="216"/>
      <c r="DE86" s="216"/>
      <c r="DF86" s="216"/>
      <c r="DG86" s="216"/>
      <c r="DH86" s="216"/>
      <c r="DI86" s="216"/>
      <c r="DJ86" s="216"/>
      <c r="DK86" s="216"/>
      <c r="DL86" s="216"/>
      <c r="DM86" s="216"/>
      <c r="DN86" s="216"/>
      <c r="DO86" s="216"/>
      <c r="DP86" s="216"/>
      <c r="DQ86" s="216"/>
      <c r="DR86" s="216"/>
      <c r="DS86" s="216"/>
      <c r="DT86" s="216"/>
      <c r="DU86" s="216"/>
      <c r="DV86" s="216"/>
      <c r="DW86" s="216"/>
      <c r="DX86" s="216"/>
      <c r="DY86" s="216"/>
      <c r="DZ86" s="216"/>
      <c r="EA86" s="216"/>
      <c r="EB86" s="216"/>
      <c r="EC86" s="216"/>
      <c r="ED86" s="216"/>
      <c r="EE86" s="216"/>
      <c r="EF86" s="216"/>
      <c r="EG86" s="216"/>
      <c r="EH86" s="216"/>
      <c r="EI86" s="216"/>
      <c r="EJ86" s="216"/>
      <c r="EK86" s="216"/>
      <c r="EL86" s="216"/>
      <c r="EM86" s="216"/>
      <c r="EN86" s="216"/>
      <c r="EO86" s="216"/>
      <c r="EP86" s="216"/>
      <c r="EQ86" s="216"/>
      <c r="ER86" s="216"/>
      <c r="ES86" s="216"/>
      <c r="ET86" s="216"/>
      <c r="EU86" s="216"/>
      <c r="EV86" s="216"/>
      <c r="EW86" s="216"/>
      <c r="EX86" s="216"/>
      <c r="EY86" s="216"/>
      <c r="EZ86" s="216"/>
      <c r="FA86" s="216"/>
      <c r="FB86" s="216"/>
      <c r="FC86" s="216"/>
      <c r="FD86" s="216"/>
      <c r="FE86" s="216"/>
      <c r="FF86" s="216"/>
      <c r="FG86" s="216"/>
      <c r="FH86" s="216"/>
      <c r="FI86" s="216"/>
      <c r="FJ86" s="216"/>
      <c r="FK86" s="216"/>
      <c r="FL86" s="216"/>
      <c r="FM86" s="216"/>
      <c r="FN86" s="216"/>
      <c r="FO86" s="216"/>
      <c r="FP86" s="216"/>
      <c r="FQ86" s="216"/>
      <c r="FR86" s="216"/>
      <c r="FS86" s="216"/>
      <c r="FT86" s="216"/>
      <c r="FU86" s="216"/>
      <c r="FV86" s="216"/>
      <c r="FW86" s="216"/>
      <c r="FX86" s="216"/>
      <c r="FY86" s="216"/>
      <c r="FZ86" s="216"/>
      <c r="GA86" s="216"/>
      <c r="GB86" s="216"/>
      <c r="GC86" s="216"/>
      <c r="GD86" s="216"/>
      <c r="GE86" s="216"/>
      <c r="GF86" s="216"/>
      <c r="GG86" s="216"/>
      <c r="GH86" s="216"/>
      <c r="GI86" s="216"/>
      <c r="GJ86" s="216"/>
      <c r="GK86" s="216"/>
      <c r="GL86" s="216"/>
      <c r="GM86" s="216"/>
      <c r="GN86" s="216"/>
      <c r="GO86" s="216"/>
      <c r="GP86" s="216"/>
      <c r="GQ86" s="216"/>
      <c r="GR86" s="216"/>
      <c r="GS86" s="216"/>
      <c r="GT86" s="216"/>
      <c r="GU86" s="216"/>
      <c r="GV86" s="216"/>
      <c r="GW86" s="216"/>
      <c r="GX86" s="216"/>
      <c r="GY86" s="216"/>
      <c r="GZ86" s="216"/>
      <c r="HA86" s="216"/>
      <c r="HB86" s="216"/>
      <c r="HC86" s="216"/>
      <c r="HD86" s="216"/>
      <c r="HE86" s="216"/>
      <c r="HF86" s="216"/>
      <c r="HG86" s="216"/>
      <c r="HH86" s="216"/>
      <c r="HI86" s="216"/>
      <c r="HJ86" s="216"/>
      <c r="HK86" s="216"/>
      <c r="HL86" s="216"/>
      <c r="HM86" s="216"/>
      <c r="HN86" s="216"/>
      <c r="HO86" s="216"/>
      <c r="HP86" s="216"/>
      <c r="HQ86" s="216"/>
      <c r="HR86" s="216"/>
      <c r="HS86" s="216"/>
      <c r="HT86" s="216"/>
      <c r="HU86" s="216"/>
      <c r="HV86" s="216"/>
      <c r="HW86" s="216"/>
      <c r="HX86" s="216"/>
      <c r="HY86" s="216"/>
    </row>
    <row r="87" spans="1:257" s="217" customFormat="1" ht="18" customHeight="1">
      <c r="A87" s="199">
        <v>51</v>
      </c>
      <c r="B87" s="218" t="s">
        <v>104</v>
      </c>
      <c r="C87" s="219">
        <v>749</v>
      </c>
      <c r="D87" s="220">
        <v>353.52481975967953</v>
      </c>
      <c r="E87" s="219">
        <v>42</v>
      </c>
      <c r="F87" s="220">
        <v>655.66285714285709</v>
      </c>
      <c r="G87" s="219">
        <v>8782</v>
      </c>
      <c r="H87" s="220">
        <v>1030.1265725347305</v>
      </c>
      <c r="I87" s="216"/>
      <c r="J87" s="216"/>
      <c r="K87" s="216"/>
      <c r="L87" s="216"/>
      <c r="M87" s="216"/>
      <c r="N87" s="216"/>
      <c r="O87" s="216"/>
      <c r="P87" s="216"/>
      <c r="Q87" s="216"/>
      <c r="R87" s="216"/>
      <c r="S87" s="216"/>
      <c r="T87" s="216"/>
      <c r="U87" s="216"/>
      <c r="V87" s="216"/>
      <c r="W87" s="216"/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  <c r="BC87" s="216"/>
      <c r="BD87" s="216"/>
      <c r="BE87" s="216"/>
      <c r="BF87" s="216"/>
      <c r="BG87" s="216"/>
      <c r="BH87" s="216"/>
      <c r="BI87" s="216"/>
      <c r="BJ87" s="216"/>
      <c r="BK87" s="216"/>
      <c r="BL87" s="216"/>
      <c r="BM87" s="216"/>
      <c r="BN87" s="216"/>
      <c r="BO87" s="216"/>
      <c r="BP87" s="216"/>
      <c r="BQ87" s="216"/>
      <c r="BR87" s="216"/>
      <c r="BS87" s="216"/>
      <c r="BT87" s="216"/>
      <c r="BU87" s="216"/>
      <c r="BV87" s="216"/>
      <c r="BW87" s="216"/>
      <c r="BX87" s="216"/>
      <c r="BY87" s="216"/>
      <c r="BZ87" s="216"/>
      <c r="CA87" s="216"/>
      <c r="CB87" s="216"/>
      <c r="CC87" s="216"/>
      <c r="CD87" s="216"/>
      <c r="CE87" s="216"/>
      <c r="CF87" s="216"/>
      <c r="CG87" s="216"/>
      <c r="CH87" s="216"/>
      <c r="CI87" s="216"/>
      <c r="CJ87" s="216"/>
      <c r="CK87" s="216"/>
      <c r="CL87" s="216"/>
      <c r="CM87" s="216"/>
      <c r="CN87" s="216"/>
      <c r="CO87" s="216"/>
      <c r="CP87" s="216"/>
      <c r="CQ87" s="216"/>
      <c r="CR87" s="216"/>
      <c r="CS87" s="216"/>
      <c r="CT87" s="216"/>
      <c r="CU87" s="216"/>
      <c r="CV87" s="216"/>
      <c r="CW87" s="216"/>
      <c r="CX87" s="216"/>
      <c r="CY87" s="216"/>
      <c r="CZ87" s="216"/>
      <c r="DA87" s="216"/>
      <c r="DB87" s="216"/>
      <c r="DC87" s="216"/>
      <c r="DD87" s="216"/>
      <c r="DE87" s="216"/>
      <c r="DF87" s="216"/>
      <c r="DG87" s="216"/>
      <c r="DH87" s="216"/>
      <c r="DI87" s="216"/>
      <c r="DJ87" s="216"/>
      <c r="DK87" s="216"/>
      <c r="DL87" s="216"/>
      <c r="DM87" s="216"/>
      <c r="DN87" s="216"/>
      <c r="DO87" s="216"/>
      <c r="DP87" s="216"/>
      <c r="DQ87" s="216"/>
      <c r="DR87" s="216"/>
      <c r="DS87" s="216"/>
      <c r="DT87" s="216"/>
      <c r="DU87" s="216"/>
      <c r="DV87" s="216"/>
      <c r="DW87" s="216"/>
      <c r="DX87" s="216"/>
      <c r="DY87" s="216"/>
      <c r="DZ87" s="216"/>
      <c r="EA87" s="216"/>
      <c r="EB87" s="216"/>
      <c r="EC87" s="216"/>
      <c r="ED87" s="216"/>
      <c r="EE87" s="216"/>
      <c r="EF87" s="216"/>
      <c r="EG87" s="216"/>
      <c r="EH87" s="216"/>
      <c r="EI87" s="216"/>
      <c r="EJ87" s="216"/>
      <c r="EK87" s="216"/>
      <c r="EL87" s="216"/>
      <c r="EM87" s="216"/>
      <c r="EN87" s="216"/>
      <c r="EO87" s="216"/>
      <c r="EP87" s="216"/>
      <c r="EQ87" s="216"/>
      <c r="ER87" s="216"/>
      <c r="ES87" s="216"/>
      <c r="ET87" s="216"/>
      <c r="EU87" s="216"/>
      <c r="EV87" s="216"/>
      <c r="EW87" s="216"/>
      <c r="EX87" s="216"/>
      <c r="EY87" s="216"/>
      <c r="EZ87" s="216"/>
      <c r="FA87" s="216"/>
      <c r="FB87" s="216"/>
      <c r="FC87" s="216"/>
      <c r="FD87" s="216"/>
      <c r="FE87" s="216"/>
      <c r="FF87" s="216"/>
      <c r="FG87" s="216"/>
      <c r="FH87" s="216"/>
      <c r="FI87" s="216"/>
      <c r="FJ87" s="216"/>
      <c r="FK87" s="216"/>
      <c r="FL87" s="216"/>
      <c r="FM87" s="216"/>
      <c r="FN87" s="216"/>
      <c r="FO87" s="216"/>
      <c r="FP87" s="216"/>
      <c r="FQ87" s="216"/>
      <c r="FR87" s="216"/>
      <c r="FS87" s="216"/>
      <c r="FT87" s="216"/>
      <c r="FU87" s="216"/>
      <c r="FV87" s="216"/>
      <c r="FW87" s="216"/>
      <c r="FX87" s="216"/>
      <c r="FY87" s="216"/>
      <c r="FZ87" s="216"/>
      <c r="GA87" s="216"/>
      <c r="GB87" s="216"/>
      <c r="GC87" s="216"/>
      <c r="GD87" s="216"/>
      <c r="GE87" s="216"/>
      <c r="GF87" s="216"/>
      <c r="GG87" s="216"/>
      <c r="GH87" s="216"/>
      <c r="GI87" s="216"/>
      <c r="GJ87" s="216"/>
      <c r="GK87" s="216"/>
      <c r="GL87" s="216"/>
      <c r="GM87" s="216"/>
      <c r="GN87" s="216"/>
      <c r="GO87" s="216"/>
      <c r="GP87" s="216"/>
      <c r="GQ87" s="216"/>
      <c r="GR87" s="216"/>
      <c r="GS87" s="216"/>
      <c r="GT87" s="216"/>
      <c r="GU87" s="216"/>
      <c r="GV87" s="216"/>
      <c r="GW87" s="216"/>
      <c r="GX87" s="216"/>
      <c r="GY87" s="216"/>
      <c r="GZ87" s="216"/>
      <c r="HA87" s="216"/>
      <c r="HB87" s="216"/>
      <c r="HC87" s="216"/>
      <c r="HD87" s="216"/>
      <c r="HE87" s="216"/>
      <c r="HF87" s="216"/>
      <c r="HG87" s="216"/>
      <c r="HH87" s="216"/>
      <c r="HI87" s="216"/>
      <c r="HJ87" s="216"/>
      <c r="HK87" s="216"/>
      <c r="HL87" s="216"/>
      <c r="HM87" s="216"/>
      <c r="HN87" s="216"/>
      <c r="HO87" s="216"/>
      <c r="HP87" s="216"/>
      <c r="HQ87" s="216"/>
      <c r="HR87" s="216"/>
      <c r="HS87" s="216"/>
      <c r="HT87" s="216"/>
      <c r="HU87" s="216"/>
      <c r="HV87" s="216"/>
      <c r="HW87" s="216"/>
      <c r="HX87" s="216"/>
      <c r="HY87" s="216"/>
      <c r="HZ87" s="216"/>
      <c r="IA87" s="216"/>
      <c r="IB87" s="216"/>
      <c r="IC87" s="216"/>
      <c r="ID87" s="216"/>
      <c r="IE87" s="216"/>
      <c r="IF87" s="216"/>
      <c r="IG87" s="216"/>
      <c r="IH87" s="216"/>
      <c r="II87" s="216"/>
      <c r="IJ87" s="216"/>
      <c r="IK87" s="216"/>
      <c r="IL87" s="216"/>
      <c r="IM87" s="216"/>
      <c r="IN87" s="216"/>
      <c r="IO87" s="216"/>
      <c r="IP87" s="216"/>
      <c r="IQ87" s="216"/>
      <c r="IR87" s="216"/>
      <c r="IS87" s="216"/>
      <c r="IT87" s="216"/>
      <c r="IU87" s="216"/>
      <c r="IV87" s="216"/>
      <c r="IW87" s="216"/>
    </row>
    <row r="88" spans="1:257" s="217" customFormat="1" ht="18" customHeight="1">
      <c r="A88" s="199">
        <v>52</v>
      </c>
      <c r="B88" s="218" t="s">
        <v>105</v>
      </c>
      <c r="C88" s="219">
        <v>766</v>
      </c>
      <c r="D88" s="220">
        <v>318.66048302872059</v>
      </c>
      <c r="E88" s="219">
        <v>30</v>
      </c>
      <c r="F88" s="220">
        <v>579.40699999999993</v>
      </c>
      <c r="G88" s="219">
        <v>8103</v>
      </c>
      <c r="H88" s="220">
        <v>977.00951252622451</v>
      </c>
      <c r="I88" s="216"/>
      <c r="J88" s="216"/>
      <c r="K88" s="216"/>
      <c r="L88" s="216"/>
      <c r="M88" s="216"/>
      <c r="N88" s="216"/>
      <c r="O88" s="216"/>
      <c r="P88" s="216"/>
      <c r="Q88" s="216"/>
      <c r="R88" s="216"/>
      <c r="S88" s="216"/>
      <c r="T88" s="216"/>
      <c r="U88" s="216"/>
      <c r="V88" s="216"/>
      <c r="W88" s="216"/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  <c r="BC88" s="216"/>
      <c r="BD88" s="216"/>
      <c r="BE88" s="216"/>
      <c r="BF88" s="216"/>
      <c r="BG88" s="216"/>
      <c r="BH88" s="216"/>
      <c r="BI88" s="216"/>
      <c r="BJ88" s="216"/>
      <c r="BK88" s="216"/>
      <c r="BL88" s="216"/>
      <c r="BM88" s="216"/>
      <c r="BN88" s="216"/>
      <c r="BO88" s="216"/>
      <c r="BP88" s="216"/>
      <c r="BQ88" s="216"/>
      <c r="BR88" s="216"/>
      <c r="BS88" s="216"/>
      <c r="BT88" s="216"/>
      <c r="BU88" s="216"/>
      <c r="BV88" s="216"/>
      <c r="BW88" s="216"/>
      <c r="BX88" s="216"/>
      <c r="BY88" s="216"/>
      <c r="BZ88" s="216"/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16"/>
      <c r="CP88" s="216"/>
      <c r="CQ88" s="216"/>
      <c r="CR88" s="216"/>
      <c r="CS88" s="216"/>
      <c r="CT88" s="216"/>
      <c r="CU88" s="216"/>
      <c r="CV88" s="216"/>
      <c r="CW88" s="216"/>
      <c r="CX88" s="216"/>
      <c r="CY88" s="216"/>
      <c r="CZ88" s="216"/>
      <c r="DA88" s="216"/>
      <c r="DB88" s="216"/>
      <c r="DC88" s="216"/>
      <c r="DD88" s="216"/>
      <c r="DE88" s="216"/>
      <c r="DF88" s="216"/>
      <c r="DG88" s="216"/>
      <c r="DH88" s="216"/>
      <c r="DI88" s="216"/>
      <c r="DJ88" s="216"/>
      <c r="DK88" s="216"/>
      <c r="DL88" s="216"/>
      <c r="DM88" s="216"/>
      <c r="DN88" s="216"/>
      <c r="DO88" s="216"/>
      <c r="DP88" s="216"/>
      <c r="DQ88" s="216"/>
      <c r="DR88" s="216"/>
      <c r="DS88" s="216"/>
      <c r="DT88" s="216"/>
      <c r="DU88" s="216"/>
      <c r="DV88" s="216"/>
      <c r="DW88" s="216"/>
      <c r="DX88" s="216"/>
      <c r="DY88" s="216"/>
      <c r="DZ88" s="216"/>
      <c r="EA88" s="216"/>
      <c r="EB88" s="216"/>
      <c r="EC88" s="216"/>
      <c r="ED88" s="216"/>
      <c r="EE88" s="216"/>
      <c r="EF88" s="216"/>
      <c r="EG88" s="216"/>
      <c r="EH88" s="216"/>
      <c r="EI88" s="216"/>
      <c r="EJ88" s="216"/>
      <c r="EK88" s="216"/>
      <c r="EL88" s="216"/>
      <c r="EM88" s="216"/>
      <c r="EN88" s="216"/>
      <c r="EO88" s="216"/>
      <c r="EP88" s="216"/>
      <c r="EQ88" s="216"/>
      <c r="ER88" s="216"/>
      <c r="ES88" s="216"/>
      <c r="ET88" s="216"/>
      <c r="EU88" s="216"/>
      <c r="EV88" s="216"/>
      <c r="EW88" s="216"/>
      <c r="EX88" s="216"/>
      <c r="EY88" s="216"/>
      <c r="EZ88" s="216"/>
      <c r="FA88" s="216"/>
      <c r="FB88" s="216"/>
      <c r="FC88" s="216"/>
      <c r="FD88" s="216"/>
      <c r="FE88" s="216"/>
      <c r="FF88" s="216"/>
      <c r="FG88" s="216"/>
      <c r="FH88" s="216"/>
      <c r="FI88" s="216"/>
      <c r="FJ88" s="216"/>
      <c r="FK88" s="216"/>
      <c r="FL88" s="216"/>
      <c r="FM88" s="216"/>
      <c r="FN88" s="216"/>
      <c r="FO88" s="216"/>
      <c r="FP88" s="216"/>
      <c r="FQ88" s="216"/>
      <c r="FR88" s="216"/>
      <c r="FS88" s="216"/>
      <c r="FT88" s="216"/>
      <c r="FU88" s="216"/>
      <c r="FV88" s="216"/>
      <c r="FW88" s="216"/>
      <c r="FX88" s="216"/>
      <c r="FY88" s="216"/>
      <c r="FZ88" s="216"/>
      <c r="GA88" s="216"/>
      <c r="GB88" s="216"/>
      <c r="GC88" s="216"/>
      <c r="GD88" s="216"/>
      <c r="GE88" s="216"/>
      <c r="GF88" s="216"/>
      <c r="GG88" s="216"/>
      <c r="GH88" s="216"/>
      <c r="GI88" s="216"/>
      <c r="GJ88" s="216"/>
      <c r="GK88" s="216"/>
      <c r="GL88" s="216"/>
      <c r="GM88" s="216"/>
      <c r="GN88" s="216"/>
      <c r="GO88" s="216"/>
      <c r="GP88" s="216"/>
      <c r="GQ88" s="216"/>
      <c r="GR88" s="216"/>
      <c r="GS88" s="216"/>
      <c r="GT88" s="216"/>
      <c r="GU88" s="216"/>
      <c r="GV88" s="216"/>
      <c r="GW88" s="216"/>
      <c r="GX88" s="216"/>
      <c r="GY88" s="216"/>
      <c r="GZ88" s="216"/>
      <c r="HA88" s="216"/>
      <c r="HB88" s="216"/>
      <c r="HC88" s="216"/>
      <c r="HD88" s="216"/>
      <c r="HE88" s="216"/>
      <c r="HF88" s="216"/>
      <c r="HG88" s="216"/>
      <c r="HH88" s="216"/>
      <c r="HI88" s="216"/>
      <c r="HJ88" s="216"/>
      <c r="HK88" s="216"/>
      <c r="HL88" s="216"/>
      <c r="HM88" s="216"/>
      <c r="HN88" s="216"/>
      <c r="HO88" s="216"/>
      <c r="HP88" s="216"/>
      <c r="HQ88" s="216"/>
      <c r="HR88" s="216"/>
      <c r="HS88" s="216"/>
      <c r="HT88" s="216"/>
      <c r="HU88" s="216"/>
      <c r="HV88" s="216"/>
      <c r="HW88" s="216"/>
      <c r="HX88" s="216"/>
      <c r="HY88" s="216"/>
      <c r="HZ88" s="216"/>
      <c r="IA88" s="216"/>
      <c r="IB88" s="216"/>
      <c r="IC88" s="216"/>
      <c r="ID88" s="216"/>
      <c r="IE88" s="216"/>
      <c r="IF88" s="216"/>
      <c r="IG88" s="216"/>
      <c r="IH88" s="216"/>
      <c r="II88" s="216"/>
      <c r="IJ88" s="216"/>
      <c r="IK88" s="216"/>
      <c r="IL88" s="216"/>
      <c r="IM88" s="216"/>
      <c r="IN88" s="216"/>
      <c r="IO88" s="216"/>
      <c r="IP88" s="216"/>
      <c r="IQ88" s="216"/>
      <c r="IR88" s="216"/>
      <c r="IS88" s="216"/>
      <c r="IT88" s="216"/>
      <c r="IU88" s="216"/>
      <c r="IV88" s="216"/>
      <c r="IW88" s="216"/>
    </row>
    <row r="89" spans="1:257" s="217" customFormat="1" ht="18" hidden="1" customHeight="1">
      <c r="A89" s="199"/>
      <c r="B89" s="218"/>
      <c r="C89" s="219"/>
      <c r="D89" s="220"/>
      <c r="E89" s="219"/>
      <c r="F89" s="220"/>
      <c r="G89" s="219"/>
      <c r="H89" s="220"/>
      <c r="I89" s="216"/>
      <c r="J89" s="216"/>
      <c r="K89" s="216"/>
      <c r="L89" s="216"/>
      <c r="M89" s="216"/>
      <c r="N89" s="216"/>
      <c r="O89" s="216"/>
      <c r="P89" s="216"/>
      <c r="Q89" s="216"/>
      <c r="R89" s="216"/>
      <c r="S89" s="216"/>
      <c r="T89" s="216"/>
      <c r="U89" s="216"/>
      <c r="V89" s="216"/>
      <c r="W89" s="216"/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  <c r="BC89" s="216"/>
      <c r="BD89" s="216"/>
      <c r="BE89" s="216"/>
      <c r="BF89" s="216"/>
      <c r="BG89" s="216"/>
      <c r="BH89" s="216"/>
      <c r="BI89" s="216"/>
      <c r="BJ89" s="216"/>
      <c r="BK89" s="216"/>
      <c r="BL89" s="216"/>
      <c r="BM89" s="216"/>
      <c r="BN89" s="216"/>
      <c r="BO89" s="216"/>
      <c r="BP89" s="216"/>
      <c r="BQ89" s="216"/>
      <c r="BR89" s="216"/>
      <c r="BS89" s="216"/>
      <c r="BT89" s="216"/>
      <c r="BU89" s="216"/>
      <c r="BV89" s="216"/>
      <c r="BW89" s="216"/>
      <c r="BX89" s="216"/>
      <c r="BY89" s="216"/>
      <c r="BZ89" s="216"/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16"/>
      <c r="CP89" s="216"/>
      <c r="CQ89" s="216"/>
      <c r="CR89" s="216"/>
      <c r="CS89" s="216"/>
      <c r="CT89" s="216"/>
      <c r="CU89" s="216"/>
      <c r="CV89" s="216"/>
      <c r="CW89" s="216"/>
      <c r="CX89" s="216"/>
      <c r="CY89" s="216"/>
      <c r="CZ89" s="216"/>
      <c r="DA89" s="216"/>
      <c r="DB89" s="216"/>
      <c r="DC89" s="216"/>
      <c r="DD89" s="216"/>
      <c r="DE89" s="216"/>
      <c r="DF89" s="216"/>
      <c r="DG89" s="216"/>
      <c r="DH89" s="216"/>
      <c r="DI89" s="216"/>
      <c r="DJ89" s="216"/>
      <c r="DK89" s="216"/>
      <c r="DL89" s="216"/>
      <c r="DM89" s="216"/>
      <c r="DN89" s="216"/>
      <c r="DO89" s="216"/>
      <c r="DP89" s="216"/>
      <c r="DQ89" s="216"/>
      <c r="DR89" s="216"/>
      <c r="DS89" s="216"/>
      <c r="DT89" s="216"/>
      <c r="DU89" s="216"/>
      <c r="DV89" s="216"/>
      <c r="DW89" s="216"/>
      <c r="DX89" s="216"/>
      <c r="DY89" s="216"/>
      <c r="DZ89" s="216"/>
      <c r="EA89" s="216"/>
      <c r="EB89" s="216"/>
      <c r="EC89" s="216"/>
      <c r="ED89" s="216"/>
      <c r="EE89" s="216"/>
      <c r="EF89" s="216"/>
      <c r="EG89" s="216"/>
      <c r="EH89" s="216"/>
      <c r="EI89" s="216"/>
      <c r="EJ89" s="216"/>
      <c r="EK89" s="216"/>
      <c r="EL89" s="216"/>
      <c r="EM89" s="216"/>
      <c r="EN89" s="216"/>
      <c r="EO89" s="216"/>
      <c r="EP89" s="216"/>
      <c r="EQ89" s="216"/>
      <c r="ER89" s="216"/>
      <c r="ES89" s="216"/>
      <c r="ET89" s="216"/>
      <c r="EU89" s="216"/>
      <c r="EV89" s="216"/>
      <c r="EW89" s="216"/>
      <c r="EX89" s="216"/>
      <c r="EY89" s="216"/>
      <c r="EZ89" s="216"/>
      <c r="FA89" s="216"/>
      <c r="FB89" s="216"/>
      <c r="FC89" s="216"/>
      <c r="FD89" s="216"/>
      <c r="FE89" s="216"/>
      <c r="FF89" s="216"/>
      <c r="FG89" s="216"/>
      <c r="FH89" s="216"/>
      <c r="FI89" s="216"/>
      <c r="FJ89" s="216"/>
      <c r="FK89" s="216"/>
      <c r="FL89" s="216"/>
      <c r="FM89" s="216"/>
      <c r="FN89" s="216"/>
      <c r="FO89" s="216"/>
      <c r="FP89" s="216"/>
      <c r="FQ89" s="216"/>
      <c r="FR89" s="216"/>
      <c r="FS89" s="216"/>
      <c r="FT89" s="216"/>
      <c r="FU89" s="216"/>
      <c r="FV89" s="216"/>
      <c r="FW89" s="216"/>
      <c r="FX89" s="216"/>
      <c r="FY89" s="216"/>
      <c r="FZ89" s="216"/>
      <c r="GA89" s="216"/>
      <c r="GB89" s="216"/>
      <c r="GC89" s="216"/>
      <c r="GD89" s="216"/>
      <c r="GE89" s="216"/>
      <c r="GF89" s="216"/>
      <c r="GG89" s="216"/>
      <c r="GH89" s="216"/>
      <c r="GI89" s="216"/>
      <c r="GJ89" s="216"/>
      <c r="GK89" s="216"/>
      <c r="GL89" s="216"/>
      <c r="GM89" s="216"/>
      <c r="GN89" s="216"/>
      <c r="GO89" s="216"/>
      <c r="GP89" s="216"/>
      <c r="GQ89" s="216"/>
      <c r="GR89" s="216"/>
      <c r="GS89" s="216"/>
      <c r="GT89" s="216"/>
      <c r="GU89" s="216"/>
      <c r="GV89" s="216"/>
      <c r="GW89" s="216"/>
      <c r="GX89" s="216"/>
      <c r="GY89" s="216"/>
      <c r="GZ89" s="216"/>
      <c r="HA89" s="216"/>
      <c r="HB89" s="216"/>
      <c r="HC89" s="216"/>
      <c r="HD89" s="216"/>
      <c r="HE89" s="216"/>
      <c r="HF89" s="216"/>
      <c r="HG89" s="216"/>
      <c r="HH89" s="216"/>
      <c r="HI89" s="216"/>
      <c r="HJ89" s="216"/>
      <c r="HK89" s="216"/>
      <c r="HL89" s="216"/>
      <c r="HM89" s="216"/>
      <c r="HN89" s="216"/>
      <c r="HO89" s="216"/>
      <c r="HP89" s="216"/>
      <c r="HQ89" s="216"/>
      <c r="HR89" s="216"/>
      <c r="HS89" s="216"/>
      <c r="HT89" s="216"/>
      <c r="HU89" s="216"/>
      <c r="HV89" s="216"/>
      <c r="HW89" s="216"/>
      <c r="HX89" s="216"/>
      <c r="HY89" s="216"/>
      <c r="HZ89" s="216"/>
      <c r="IA89" s="216"/>
      <c r="IB89" s="216"/>
      <c r="IC89" s="216"/>
      <c r="ID89" s="216"/>
      <c r="IE89" s="216"/>
      <c r="IF89" s="216"/>
      <c r="IG89" s="216"/>
      <c r="IH89" s="216"/>
      <c r="II89" s="216"/>
      <c r="IJ89" s="216"/>
      <c r="IK89" s="216"/>
      <c r="IL89" s="216"/>
      <c r="IM89" s="216"/>
      <c r="IN89" s="216"/>
      <c r="IO89" s="216"/>
      <c r="IP89" s="216"/>
      <c r="IQ89" s="216"/>
      <c r="IR89" s="216"/>
      <c r="IS89" s="216"/>
      <c r="IT89" s="216"/>
      <c r="IU89" s="216"/>
      <c r="IV89" s="216"/>
      <c r="IW89" s="216"/>
    </row>
    <row r="90" spans="1:257" s="217" customFormat="1" ht="18" customHeight="1">
      <c r="A90" s="226"/>
      <c r="B90" s="226" t="s">
        <v>45</v>
      </c>
      <c r="C90" s="241">
        <v>338540</v>
      </c>
      <c r="D90" s="242">
        <v>412.00746765522553</v>
      </c>
      <c r="E90" s="241">
        <v>43032</v>
      </c>
      <c r="F90" s="242">
        <v>594.58594023052706</v>
      </c>
      <c r="G90" s="241">
        <v>9809019</v>
      </c>
      <c r="H90" s="242">
        <v>1017.9672205936187</v>
      </c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216"/>
      <c r="W90" s="216"/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  <c r="BC90" s="216"/>
      <c r="BD90" s="216"/>
      <c r="BE90" s="216"/>
      <c r="BF90" s="216"/>
      <c r="BG90" s="216"/>
      <c r="BH90" s="216"/>
      <c r="BI90" s="216"/>
      <c r="BJ90" s="216"/>
      <c r="BK90" s="216"/>
      <c r="BL90" s="216"/>
      <c r="BM90" s="216"/>
      <c r="BN90" s="216"/>
      <c r="BO90" s="216"/>
      <c r="BP90" s="216"/>
      <c r="BQ90" s="216"/>
      <c r="BR90" s="216"/>
      <c r="BS90" s="216"/>
      <c r="BT90" s="216"/>
      <c r="BU90" s="216"/>
      <c r="BV90" s="216"/>
      <c r="BW90" s="216"/>
      <c r="BX90" s="216"/>
      <c r="BY90" s="216"/>
      <c r="BZ90" s="216"/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16"/>
      <c r="CP90" s="216"/>
      <c r="CQ90" s="216"/>
      <c r="CR90" s="216"/>
      <c r="CS90" s="216"/>
      <c r="CT90" s="216"/>
      <c r="CU90" s="216"/>
      <c r="CV90" s="216"/>
      <c r="CW90" s="216"/>
      <c r="CX90" s="216"/>
      <c r="CY90" s="216"/>
      <c r="CZ90" s="216"/>
      <c r="DA90" s="216"/>
      <c r="DB90" s="216"/>
      <c r="DC90" s="216"/>
      <c r="DD90" s="216"/>
      <c r="DE90" s="216"/>
      <c r="DF90" s="216"/>
      <c r="DG90" s="216"/>
      <c r="DH90" s="216"/>
      <c r="DI90" s="216"/>
      <c r="DJ90" s="216"/>
      <c r="DK90" s="216"/>
      <c r="DL90" s="216"/>
      <c r="DM90" s="216"/>
      <c r="DN90" s="216"/>
      <c r="DO90" s="216"/>
      <c r="DP90" s="216"/>
      <c r="DQ90" s="216"/>
      <c r="DR90" s="216"/>
      <c r="DS90" s="216"/>
      <c r="DT90" s="216"/>
      <c r="DU90" s="216"/>
      <c r="DV90" s="216"/>
      <c r="DW90" s="216"/>
      <c r="DX90" s="216"/>
      <c r="DY90" s="216"/>
      <c r="DZ90" s="216"/>
      <c r="EA90" s="216"/>
      <c r="EB90" s="216"/>
      <c r="EC90" s="216"/>
      <c r="ED90" s="216"/>
      <c r="EE90" s="216"/>
      <c r="EF90" s="216"/>
      <c r="EG90" s="216"/>
      <c r="EH90" s="216"/>
      <c r="EI90" s="216"/>
      <c r="EJ90" s="216"/>
      <c r="EK90" s="216"/>
      <c r="EL90" s="216"/>
      <c r="EM90" s="216"/>
      <c r="EN90" s="216"/>
      <c r="EO90" s="216"/>
      <c r="EP90" s="216"/>
      <c r="EQ90" s="216"/>
      <c r="ER90" s="216"/>
      <c r="ES90" s="216"/>
      <c r="ET90" s="216"/>
      <c r="EU90" s="216"/>
      <c r="EV90" s="216"/>
      <c r="EW90" s="216"/>
      <c r="EX90" s="216"/>
      <c r="EY90" s="216"/>
      <c r="EZ90" s="216"/>
      <c r="FA90" s="216"/>
      <c r="FB90" s="216"/>
      <c r="FC90" s="216"/>
      <c r="FD90" s="216"/>
      <c r="FE90" s="216"/>
      <c r="FF90" s="216"/>
      <c r="FG90" s="216"/>
      <c r="FH90" s="216"/>
      <c r="FI90" s="216"/>
      <c r="FJ90" s="216"/>
      <c r="FK90" s="216"/>
      <c r="FL90" s="216"/>
      <c r="FM90" s="216"/>
      <c r="FN90" s="216"/>
      <c r="FO90" s="216"/>
      <c r="FP90" s="216"/>
      <c r="FQ90" s="216"/>
      <c r="FR90" s="216"/>
      <c r="FS90" s="216"/>
      <c r="FT90" s="216"/>
      <c r="FU90" s="216"/>
      <c r="FV90" s="216"/>
      <c r="FW90" s="216"/>
      <c r="FX90" s="216"/>
      <c r="FY90" s="216"/>
      <c r="FZ90" s="216"/>
      <c r="GA90" s="216"/>
      <c r="GB90" s="216"/>
      <c r="GC90" s="216"/>
      <c r="GD90" s="216"/>
      <c r="GE90" s="216"/>
      <c r="GF90" s="216"/>
      <c r="GG90" s="216"/>
      <c r="GH90" s="216"/>
      <c r="GI90" s="216"/>
      <c r="GJ90" s="216"/>
      <c r="GK90" s="216"/>
      <c r="GL90" s="216"/>
      <c r="GM90" s="216"/>
      <c r="GN90" s="216"/>
      <c r="GO90" s="216"/>
      <c r="GP90" s="216"/>
      <c r="GQ90" s="216"/>
      <c r="GR90" s="216"/>
      <c r="GS90" s="216"/>
      <c r="GT90" s="216"/>
      <c r="GU90" s="216"/>
      <c r="GV90" s="216"/>
      <c r="GW90" s="216"/>
      <c r="GX90" s="216"/>
      <c r="GY90" s="216"/>
      <c r="GZ90" s="216"/>
      <c r="HA90" s="216"/>
      <c r="HB90" s="216"/>
      <c r="HC90" s="216"/>
      <c r="HD90" s="216"/>
      <c r="HE90" s="216"/>
      <c r="HF90" s="216"/>
      <c r="HG90" s="216"/>
      <c r="HH90" s="216"/>
      <c r="HI90" s="216"/>
      <c r="HJ90" s="216"/>
      <c r="HK90" s="216"/>
      <c r="HL90" s="216"/>
      <c r="HM90" s="216"/>
      <c r="HN90" s="216"/>
      <c r="HO90" s="216"/>
      <c r="HP90" s="216"/>
      <c r="HQ90" s="216"/>
      <c r="HR90" s="216"/>
      <c r="HS90" s="216"/>
      <c r="HT90" s="216"/>
      <c r="HU90" s="216"/>
      <c r="HV90" s="216"/>
      <c r="HW90" s="216"/>
      <c r="HX90" s="216"/>
      <c r="HY90" s="216"/>
      <c r="HZ90" s="216"/>
      <c r="IA90" s="216"/>
      <c r="IB90" s="216"/>
      <c r="IC90" s="216"/>
      <c r="ID90" s="216"/>
      <c r="IE90" s="216"/>
      <c r="IF90" s="216"/>
      <c r="IG90" s="216"/>
      <c r="IH90" s="216"/>
      <c r="II90" s="216"/>
      <c r="IJ90" s="216"/>
      <c r="IK90" s="216"/>
      <c r="IL90" s="216"/>
      <c r="IM90" s="216"/>
      <c r="IN90" s="216"/>
      <c r="IO90" s="216"/>
      <c r="IP90" s="216"/>
      <c r="IQ90" s="216"/>
      <c r="IR90" s="216"/>
      <c r="IS90" s="216"/>
      <c r="IT90" s="216"/>
      <c r="IU90" s="216"/>
      <c r="IV90" s="216"/>
      <c r="IW90" s="216"/>
    </row>
    <row r="91" spans="1:257" ht="18" customHeight="1">
      <c r="B91" s="229"/>
      <c r="C91" s="229"/>
      <c r="D91" s="229"/>
      <c r="E91" s="229"/>
      <c r="F91" s="229"/>
      <c r="G91" s="229"/>
      <c r="H91" s="229"/>
    </row>
    <row r="92" spans="1:257" ht="18" customHeight="1">
      <c r="A92" s="230"/>
    </row>
    <row r="93" spans="1:257" ht="18" customHeight="1">
      <c r="A93" s="230"/>
    </row>
    <row r="94" spans="1:257" ht="18" customHeight="1">
      <c r="A94" s="230"/>
    </row>
    <row r="95" spans="1:257" ht="18" customHeight="1">
      <c r="A95" s="230"/>
    </row>
    <row r="96" spans="1:257" ht="18" customHeight="1">
      <c r="A96" s="230"/>
    </row>
    <row r="97" spans="1:3" ht="18" customHeight="1">
      <c r="A97" s="230"/>
    </row>
    <row r="98" spans="1:3" ht="28.5">
      <c r="A98" s="230"/>
    </row>
    <row r="99" spans="1:3" ht="28.5">
      <c r="A99" s="230"/>
    </row>
    <row r="100" spans="1:3" ht="28.5">
      <c r="A100" s="234"/>
    </row>
    <row r="101" spans="1:3" ht="28.5">
      <c r="A101" s="234"/>
    </row>
    <row r="102" spans="1:3" ht="28.5">
      <c r="A102" s="234"/>
      <c r="C102" s="232"/>
    </row>
    <row r="103" spans="1:3" ht="28.5">
      <c r="A103" s="234"/>
      <c r="C103" s="232"/>
    </row>
    <row r="104" spans="1:3" ht="28.5">
      <c r="A104" s="234"/>
      <c r="C104" s="232"/>
    </row>
    <row r="105" spans="1:3" ht="28.5">
      <c r="A105" s="234"/>
      <c r="C105" s="232"/>
    </row>
    <row r="106" spans="1:3" ht="28.5">
      <c r="A106" s="234"/>
      <c r="C106" s="232"/>
    </row>
    <row r="107" spans="1:3" ht="28.5">
      <c r="A107" s="234"/>
      <c r="C107" s="232"/>
    </row>
    <row r="108" spans="1:3">
      <c r="A108" s="235"/>
      <c r="C108" s="232"/>
    </row>
    <row r="109" spans="1:3">
      <c r="A109" s="235"/>
      <c r="C109" s="232"/>
    </row>
    <row r="110" spans="1:3">
      <c r="A110" s="235"/>
      <c r="C110" s="232"/>
    </row>
    <row r="111" spans="1:3">
      <c r="A111" s="235"/>
      <c r="C111" s="232"/>
    </row>
    <row r="112" spans="1:3">
      <c r="A112" s="235"/>
      <c r="C112" s="232"/>
    </row>
    <row r="113" spans="1:3">
      <c r="A113" s="235"/>
      <c r="C113" s="232"/>
    </row>
    <row r="114" spans="1:3">
      <c r="A114" s="235"/>
      <c r="C114" s="232"/>
    </row>
    <row r="115" spans="1:3">
      <c r="A115" s="235"/>
      <c r="C115" s="232"/>
    </row>
    <row r="116" spans="1:3">
      <c r="A116" s="235"/>
      <c r="C116" s="232"/>
    </row>
    <row r="117" spans="1:3">
      <c r="A117" s="235"/>
      <c r="C117" s="232"/>
    </row>
    <row r="118" spans="1:3">
      <c r="A118" s="235"/>
      <c r="C118" s="232"/>
    </row>
    <row r="119" spans="1:3">
      <c r="A119" s="235"/>
      <c r="C119" s="232"/>
    </row>
    <row r="120" spans="1:3">
      <c r="A120" s="235"/>
      <c r="C120" s="232"/>
    </row>
    <row r="121" spans="1:3">
      <c r="A121" s="235"/>
    </row>
    <row r="122" spans="1:3">
      <c r="A122" s="235"/>
    </row>
    <row r="123" spans="1:3">
      <c r="A123" s="235"/>
    </row>
    <row r="124" spans="1:3">
      <c r="A124" s="235"/>
    </row>
    <row r="125" spans="1:3">
      <c r="A125" s="235"/>
    </row>
    <row r="126" spans="1:3">
      <c r="A126" s="235"/>
    </row>
    <row r="127" spans="1:3" ht="15.2" customHeight="1">
      <c r="A127" s="235"/>
    </row>
    <row r="128" spans="1:3">
      <c r="A128" s="235"/>
    </row>
    <row r="129" spans="1:1">
      <c r="A129" s="235"/>
    </row>
    <row r="130" spans="1:1">
      <c r="A130" s="235"/>
    </row>
    <row r="131" spans="1:1">
      <c r="A131" s="235"/>
    </row>
    <row r="132" spans="1:1">
      <c r="A132" s="235"/>
    </row>
    <row r="133" spans="1:1">
      <c r="A133" s="235"/>
    </row>
    <row r="134" spans="1:1">
      <c r="A134" s="235"/>
    </row>
    <row r="135" spans="1:1">
      <c r="A135" s="235"/>
    </row>
    <row r="136" spans="1:1">
      <c r="A136" s="235"/>
    </row>
    <row r="137" spans="1:1">
      <c r="A137" s="235"/>
    </row>
    <row r="138" spans="1:1">
      <c r="A138" s="235"/>
    </row>
    <row r="139" spans="1:1">
      <c r="A139" s="235"/>
    </row>
  </sheetData>
  <mergeCells count="2">
    <mergeCell ref="B7:B8"/>
    <mergeCell ref="A7:A8"/>
  </mergeCells>
  <hyperlinks>
    <hyperlink ref="J5" location="Indice!A1" display="Volver al índice" xr:uid="{00000000-0004-0000-0A00-000000000000}"/>
  </hyperlinks>
  <printOptions horizontalCentered="1"/>
  <pageMargins left="0.43307086614173229" right="0.39370078740157483" top="0.51181102362204722" bottom="0.51181102362204722" header="0" footer="0"/>
  <pageSetup paperSize="9" scale="63" orientation="portrait" r:id="rId1"/>
  <headerFooter alignWithMargins="0"/>
  <ignoredErrors>
    <ignoredError sqref="B5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N120"/>
  <sheetViews>
    <sheetView showGridLines="0" showRowColHeaders="0" showOutlineSymbols="0" zoomScaleNormal="100" workbookViewId="0">
      <pane ySplit="8" topLeftCell="A73" activePane="bottomLeft" state="frozen"/>
      <selection activeCell="F14" sqref="F14"/>
      <selection pane="bottomLeft" activeCell="K98" sqref="K98"/>
    </sheetView>
  </sheetViews>
  <sheetFormatPr baseColWidth="10" defaultColWidth="11.42578125" defaultRowHeight="15.75"/>
  <cols>
    <col min="1" max="1" width="8" style="199" customWidth="1"/>
    <col min="2" max="2" width="24.7109375" style="203" customWidth="1"/>
    <col min="3" max="8" width="18.7109375" style="203" customWidth="1"/>
    <col min="9" max="16384" width="11.42578125" style="244"/>
  </cols>
  <sheetData>
    <row r="1" spans="1:254" s="3" customFormat="1" ht="12.2" customHeight="1">
      <c r="A1" s="8"/>
      <c r="B1" s="1"/>
      <c r="C1" s="1"/>
      <c r="D1" s="1"/>
      <c r="E1" s="1"/>
      <c r="F1" s="1"/>
      <c r="G1" s="1"/>
      <c r="H1" s="1"/>
    </row>
    <row r="2" spans="1:254" s="3" customFormat="1" ht="12.95" customHeight="1">
      <c r="A2" s="8"/>
      <c r="B2" s="1"/>
      <c r="C2" s="1"/>
      <c r="D2" s="1"/>
      <c r="E2" s="1"/>
      <c r="F2" s="1"/>
      <c r="G2" s="1"/>
      <c r="H2" s="1"/>
    </row>
    <row r="3" spans="1:254" s="243" customFormat="1" ht="18.75">
      <c r="A3" s="8"/>
      <c r="B3" s="194" t="s">
        <v>109</v>
      </c>
      <c r="C3" s="236"/>
      <c r="D3" s="237"/>
      <c r="E3" s="236"/>
      <c r="F3" s="236"/>
      <c r="G3" s="236"/>
      <c r="H3" s="236"/>
    </row>
    <row r="4" spans="1:254" s="2" customFormat="1" ht="15.75" customHeight="1">
      <c r="A4" s="8"/>
      <c r="B4" s="238"/>
      <c r="C4" s="236"/>
      <c r="D4" s="237"/>
      <c r="E4" s="236"/>
      <c r="F4" s="236"/>
      <c r="G4" s="236"/>
      <c r="H4" s="236"/>
    </row>
    <row r="5" spans="1:254" s="243" customFormat="1" ht="18.75">
      <c r="A5" s="8"/>
      <c r="B5" s="198" t="str">
        <f>'Número pensiones (IP-J-V)'!$B$5</f>
        <v>1 de  diciembre de 2020</v>
      </c>
      <c r="C5" s="236"/>
      <c r="D5" s="237"/>
      <c r="E5" s="236"/>
      <c r="F5" s="236"/>
      <c r="G5" s="236"/>
      <c r="H5" s="236"/>
      <c r="J5" s="9" t="s">
        <v>179</v>
      </c>
    </row>
    <row r="6" spans="1:254" ht="2.4500000000000002" customHeight="1">
      <c r="B6" s="200"/>
      <c r="C6" s="201"/>
      <c r="D6" s="202"/>
      <c r="E6" s="201"/>
      <c r="F6" s="201"/>
      <c r="G6" s="201"/>
      <c r="H6" s="201"/>
    </row>
    <row r="7" spans="1:254" ht="69" customHeight="1">
      <c r="A7" s="245" t="s">
        <v>168</v>
      </c>
      <c r="B7" s="246" t="s">
        <v>47</v>
      </c>
      <c r="C7" s="245" t="s">
        <v>110</v>
      </c>
      <c r="D7" s="247" t="s">
        <v>111</v>
      </c>
      <c r="E7" s="245" t="s">
        <v>112</v>
      </c>
      <c r="F7" s="245" t="s">
        <v>113</v>
      </c>
      <c r="G7" s="245" t="s">
        <v>114</v>
      </c>
      <c r="H7" s="245" t="s">
        <v>112</v>
      </c>
    </row>
    <row r="8" spans="1:254" ht="29.25" hidden="1" customHeight="1">
      <c r="A8" s="248"/>
      <c r="B8" s="210"/>
      <c r="C8" s="210"/>
      <c r="D8" s="211"/>
      <c r="E8" s="210"/>
      <c r="F8" s="210"/>
      <c r="G8" s="210"/>
      <c r="H8" s="210"/>
    </row>
    <row r="9" spans="1:254" s="252" customFormat="1" ht="18" customHeight="1">
      <c r="A9" s="249"/>
      <c r="B9" s="250" t="s">
        <v>52</v>
      </c>
      <c r="C9" s="251">
        <v>1586910</v>
      </c>
      <c r="D9" s="415">
        <v>0.16178070406429021</v>
      </c>
      <c r="E9" s="415">
        <v>4.0785490843195937E-3</v>
      </c>
      <c r="F9" s="308">
        <v>911.12815750105574</v>
      </c>
      <c r="G9" s="415">
        <v>0.89504665677715967</v>
      </c>
      <c r="H9" s="415">
        <v>2.1309926422761638E-2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</row>
    <row r="10" spans="1:254" s="255" customFormat="1" ht="18" customHeight="1">
      <c r="A10" s="249">
        <v>4</v>
      </c>
      <c r="B10" s="253" t="s">
        <v>53</v>
      </c>
      <c r="C10" s="254">
        <v>108368</v>
      </c>
      <c r="D10" s="416">
        <v>1.1047791833209825E-2</v>
      </c>
      <c r="E10" s="416">
        <v>1.0151101333905066E-2</v>
      </c>
      <c r="F10" s="309">
        <v>825.83779039937906</v>
      </c>
      <c r="G10" s="416">
        <v>0.81126167296212048</v>
      </c>
      <c r="H10" s="416">
        <v>2.2975010025078735E-2</v>
      </c>
    </row>
    <row r="11" spans="1:254" s="256" customFormat="1" ht="18" customHeight="1">
      <c r="A11" s="249">
        <v>11</v>
      </c>
      <c r="B11" s="253" t="s">
        <v>54</v>
      </c>
      <c r="C11" s="254">
        <v>222918</v>
      </c>
      <c r="D11" s="416">
        <v>2.272581998260988E-2</v>
      </c>
      <c r="E11" s="416">
        <v>1.3341059468783278E-3</v>
      </c>
      <c r="F11" s="309">
        <v>1012.7939818229127</v>
      </c>
      <c r="G11" s="416">
        <v>0.99491806939747107</v>
      </c>
      <c r="H11" s="416">
        <v>2.0227721133920573E-2</v>
      </c>
    </row>
    <row r="12" spans="1:254" s="256" customFormat="1" ht="18" customHeight="1">
      <c r="A12" s="249">
        <v>14</v>
      </c>
      <c r="B12" s="253" t="s">
        <v>55</v>
      </c>
      <c r="C12" s="254">
        <v>173210</v>
      </c>
      <c r="D12" s="416">
        <v>1.7658238810629279E-2</v>
      </c>
      <c r="E12" s="416">
        <v>4.4944471829964083E-3</v>
      </c>
      <c r="F12" s="309">
        <v>842.70280745915386</v>
      </c>
      <c r="G12" s="416">
        <v>0.82782902082813536</v>
      </c>
      <c r="H12" s="416">
        <v>2.3983586783489219E-2</v>
      </c>
    </row>
    <row r="13" spans="1:254" s="256" customFormat="1" ht="18" customHeight="1">
      <c r="A13" s="249">
        <v>18</v>
      </c>
      <c r="B13" s="253" t="s">
        <v>56</v>
      </c>
      <c r="C13" s="254">
        <v>189312</v>
      </c>
      <c r="D13" s="416">
        <v>1.929978930614774E-2</v>
      </c>
      <c r="E13" s="416">
        <v>1.2269938650306678E-3</v>
      </c>
      <c r="F13" s="309">
        <v>862.48685978701826</v>
      </c>
      <c r="G13" s="416">
        <v>0.84726388270544373</v>
      </c>
      <c r="H13" s="416">
        <v>2.5498403747762799E-2</v>
      </c>
    </row>
    <row r="14" spans="1:254" s="256" customFormat="1" ht="18" customHeight="1">
      <c r="A14" s="249">
        <v>21</v>
      </c>
      <c r="B14" s="253" t="s">
        <v>57</v>
      </c>
      <c r="C14" s="254">
        <v>98680</v>
      </c>
      <c r="D14" s="416">
        <v>1.0060129356462659E-2</v>
      </c>
      <c r="E14" s="416">
        <v>7.8128989429606666E-3</v>
      </c>
      <c r="F14" s="309">
        <v>928.32592349006882</v>
      </c>
      <c r="G14" s="416">
        <v>0.91194088052140199</v>
      </c>
      <c r="H14" s="416">
        <v>1.7665456222131448E-2</v>
      </c>
    </row>
    <row r="15" spans="1:254" s="256" customFormat="1" ht="18" customHeight="1">
      <c r="A15" s="249">
        <v>23</v>
      </c>
      <c r="B15" s="253" t="s">
        <v>58</v>
      </c>
      <c r="C15" s="254">
        <v>142923</v>
      </c>
      <c r="D15" s="416">
        <v>1.4570570206867781E-2</v>
      </c>
      <c r="E15" s="416">
        <v>2.0191397623303686E-3</v>
      </c>
      <c r="F15" s="309">
        <v>835.58078104993558</v>
      </c>
      <c r="G15" s="416">
        <v>0.82083269887872612</v>
      </c>
      <c r="H15" s="416">
        <v>2.0644922821608791E-2</v>
      </c>
    </row>
    <row r="16" spans="1:254" s="256" customFormat="1" ht="18" customHeight="1">
      <c r="A16" s="249">
        <v>29</v>
      </c>
      <c r="B16" s="253" t="s">
        <v>59</v>
      </c>
      <c r="C16" s="254">
        <v>271197</v>
      </c>
      <c r="D16" s="416">
        <v>2.7647718900330399E-2</v>
      </c>
      <c r="E16" s="416">
        <v>6.4536959377714531E-3</v>
      </c>
      <c r="F16" s="309">
        <v>926.37030874235393</v>
      </c>
      <c r="G16" s="416">
        <v>0.91001978256446137</v>
      </c>
      <c r="H16" s="416">
        <v>2.069345156461222E-2</v>
      </c>
    </row>
    <row r="17" spans="1:456" s="256" customFormat="1" ht="18" customHeight="1">
      <c r="A17" s="249">
        <v>41</v>
      </c>
      <c r="B17" s="253" t="s">
        <v>60</v>
      </c>
      <c r="C17" s="254">
        <v>380302</v>
      </c>
      <c r="D17" s="416">
        <v>3.8770645668032656E-2</v>
      </c>
      <c r="E17" s="416">
        <v>3.326816887882833E-3</v>
      </c>
      <c r="F17" s="309">
        <v>944.27733093699283</v>
      </c>
      <c r="G17" s="416">
        <v>0.92761074407321853</v>
      </c>
      <c r="H17" s="416">
        <v>2.0371179090727054E-2</v>
      </c>
    </row>
    <row r="18" spans="1:456" s="256" customFormat="1" ht="18" hidden="1" customHeight="1">
      <c r="A18" s="249"/>
      <c r="B18" s="253"/>
      <c r="C18" s="254"/>
      <c r="D18" s="416"/>
      <c r="E18" s="416"/>
      <c r="F18" s="309"/>
      <c r="G18" s="416"/>
      <c r="H18" s="416"/>
    </row>
    <row r="19" spans="1:456" s="257" customFormat="1" ht="18" customHeight="1">
      <c r="A19" s="249"/>
      <c r="B19" s="250" t="s">
        <v>61</v>
      </c>
      <c r="C19" s="251">
        <v>304360</v>
      </c>
      <c r="D19" s="415">
        <v>3.1028587058501977E-2</v>
      </c>
      <c r="E19" s="415">
        <v>-3.5163079421413057E-3</v>
      </c>
      <c r="F19" s="308">
        <v>1073.3274283085823</v>
      </c>
      <c r="G19" s="415">
        <v>1.054383094656703</v>
      </c>
      <c r="H19" s="415">
        <v>2.2747841297036553E-2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</row>
    <row r="20" spans="1:456" s="255" customFormat="1" ht="18" customHeight="1">
      <c r="A20" s="249">
        <v>22</v>
      </c>
      <c r="B20" s="253" t="s">
        <v>62</v>
      </c>
      <c r="C20" s="254">
        <v>53343</v>
      </c>
      <c r="D20" s="416">
        <v>5.4381584947485575E-3</v>
      </c>
      <c r="E20" s="416">
        <v>-7.1186377175402882E-4</v>
      </c>
      <c r="F20" s="309">
        <v>973.26769435539848</v>
      </c>
      <c r="G20" s="416">
        <v>0.95608942475362413</v>
      </c>
      <c r="H20" s="416">
        <v>2.1537723601757097E-2</v>
      </c>
    </row>
    <row r="21" spans="1:456" s="256" customFormat="1" ht="18" customHeight="1">
      <c r="A21" s="249">
        <v>40</v>
      </c>
      <c r="B21" s="253" t="s">
        <v>63</v>
      </c>
      <c r="C21" s="254">
        <v>35895</v>
      </c>
      <c r="D21" s="416">
        <v>3.6593873454623749E-3</v>
      </c>
      <c r="E21" s="416">
        <v>-3.9680337421610368E-3</v>
      </c>
      <c r="F21" s="309">
        <v>977.03816520406713</v>
      </c>
      <c r="G21" s="416">
        <v>0.95979334642456948</v>
      </c>
      <c r="H21" s="416">
        <v>2.7756292421900364E-2</v>
      </c>
    </row>
    <row r="22" spans="1:456" s="256" customFormat="1" ht="18" customHeight="1">
      <c r="A22" s="249">
        <v>50</v>
      </c>
      <c r="B22" s="256" t="s">
        <v>64</v>
      </c>
      <c r="C22" s="258">
        <v>215122</v>
      </c>
      <c r="D22" s="417">
        <v>2.1931041218291043E-2</v>
      </c>
      <c r="E22" s="417">
        <v>-4.1339721778580474E-3</v>
      </c>
      <c r="F22" s="310">
        <v>1114.205578787851</v>
      </c>
      <c r="G22" s="417">
        <v>1.0945397417984755</v>
      </c>
      <c r="H22" s="417">
        <v>2.2360832473782954E-2</v>
      </c>
    </row>
    <row r="23" spans="1:456" s="256" customFormat="1" ht="18" hidden="1" customHeight="1">
      <c r="A23" s="249"/>
      <c r="C23" s="258"/>
      <c r="D23" s="417"/>
      <c r="E23" s="417"/>
      <c r="F23" s="310"/>
      <c r="G23" s="417"/>
      <c r="H23" s="417"/>
    </row>
    <row r="24" spans="1:456" s="252" customFormat="1" ht="18" customHeight="1">
      <c r="A24" s="249">
        <v>33</v>
      </c>
      <c r="B24" s="250" t="s">
        <v>65</v>
      </c>
      <c r="C24" s="251">
        <v>300769</v>
      </c>
      <c r="D24" s="415">
        <v>3.0662495403464912E-2</v>
      </c>
      <c r="E24" s="415">
        <v>-5.827482712572607E-3</v>
      </c>
      <c r="F24" s="308">
        <v>1198.5568052226124</v>
      </c>
      <c r="G24" s="415">
        <v>1.1774021608708427</v>
      </c>
      <c r="H24" s="415">
        <v>2.107216458643113E-2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456" s="252" customFormat="1" ht="18" hidden="1" customHeight="1">
      <c r="A25" s="249"/>
      <c r="B25" s="250"/>
      <c r="C25" s="251"/>
      <c r="D25" s="415"/>
      <c r="E25" s="415"/>
      <c r="F25" s="308"/>
      <c r="G25" s="415"/>
      <c r="H25" s="41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456" s="252" customFormat="1" ht="18" customHeight="1">
      <c r="A26" s="249">
        <v>7</v>
      </c>
      <c r="B26" s="250" t="s">
        <v>185</v>
      </c>
      <c r="C26" s="251">
        <v>196651</v>
      </c>
      <c r="D26" s="415">
        <v>2.0047978294261637E-2</v>
      </c>
      <c r="E26" s="415">
        <v>1.272009104907279E-2</v>
      </c>
      <c r="F26" s="308">
        <v>945.3226537368231</v>
      </c>
      <c r="G26" s="415">
        <v>0.92863761682381729</v>
      </c>
      <c r="H26" s="415">
        <v>2.5664632969245593E-2</v>
      </c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456" s="252" customFormat="1" ht="18" hidden="1" customHeight="1">
      <c r="A27" s="249"/>
      <c r="B27" s="250"/>
      <c r="C27" s="251"/>
      <c r="D27" s="415"/>
      <c r="E27" s="415"/>
      <c r="F27" s="308"/>
      <c r="G27" s="415"/>
      <c r="H27" s="415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456" s="252" customFormat="1" ht="18" customHeight="1">
      <c r="A28" s="249"/>
      <c r="B28" s="250" t="s">
        <v>66</v>
      </c>
      <c r="C28" s="251">
        <v>334910</v>
      </c>
      <c r="D28" s="415">
        <v>3.4143067721654936E-2</v>
      </c>
      <c r="E28" s="415">
        <v>1.5309525253137668E-2</v>
      </c>
      <c r="F28" s="308">
        <v>931.56021707324362</v>
      </c>
      <c r="G28" s="415">
        <v>0.91511808850781307</v>
      </c>
      <c r="H28" s="415">
        <v>2.0212248948134892E-2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456" s="255" customFormat="1" ht="18" customHeight="1">
      <c r="A29" s="249">
        <v>35</v>
      </c>
      <c r="B29" s="253" t="s">
        <v>67</v>
      </c>
      <c r="C29" s="254">
        <v>175958</v>
      </c>
      <c r="D29" s="416">
        <v>1.793838914982222E-2</v>
      </c>
      <c r="E29" s="416">
        <v>1.6369769644878795E-2</v>
      </c>
      <c r="F29" s="309">
        <v>944.20996430966534</v>
      </c>
      <c r="G29" s="416">
        <v>0.92754456647342487</v>
      </c>
      <c r="H29" s="416">
        <v>2.1528340016965686E-2</v>
      </c>
    </row>
    <row r="30" spans="1:456" s="256" customFormat="1" ht="18" customHeight="1">
      <c r="A30" s="249">
        <v>38</v>
      </c>
      <c r="B30" s="253" t="s">
        <v>68</v>
      </c>
      <c r="C30" s="254">
        <v>158952</v>
      </c>
      <c r="D30" s="416">
        <v>1.6204678571832717E-2</v>
      </c>
      <c r="E30" s="416">
        <v>1.4138423846467907E-2</v>
      </c>
      <c r="F30" s="309">
        <v>917.55709522371478</v>
      </c>
      <c r="G30" s="416">
        <v>0.90136212312283437</v>
      </c>
      <c r="H30" s="416">
        <v>1.8686354456843857E-2</v>
      </c>
    </row>
    <row r="31" spans="1:456" s="256" customFormat="1" ht="18" hidden="1" customHeight="1">
      <c r="A31" s="249"/>
      <c r="B31" s="253"/>
      <c r="C31" s="254"/>
      <c r="D31" s="416"/>
      <c r="E31" s="416"/>
      <c r="F31" s="309"/>
      <c r="G31" s="416"/>
      <c r="H31" s="416"/>
    </row>
    <row r="32" spans="1:456" s="256" customFormat="1" ht="18" customHeight="1">
      <c r="A32" s="249">
        <v>39</v>
      </c>
      <c r="B32" s="250" t="s">
        <v>69</v>
      </c>
      <c r="C32" s="251">
        <v>142336</v>
      </c>
      <c r="D32" s="415">
        <v>1.4510727321457936E-2</v>
      </c>
      <c r="E32" s="415">
        <v>2.8181715702852994E-3</v>
      </c>
      <c r="F32" s="308">
        <v>1075.3608139894343</v>
      </c>
      <c r="G32" s="415">
        <v>1.0563805908822359</v>
      </c>
      <c r="H32" s="415">
        <v>2.4082592697596272E-2</v>
      </c>
    </row>
    <row r="33" spans="1:254" s="256" customFormat="1" ht="18" hidden="1" customHeight="1">
      <c r="A33" s="249"/>
      <c r="B33" s="250"/>
      <c r="C33" s="251"/>
      <c r="D33" s="415"/>
      <c r="E33" s="415"/>
      <c r="F33" s="308"/>
      <c r="G33" s="415"/>
      <c r="H33" s="415"/>
    </row>
    <row r="34" spans="1:254" s="252" customFormat="1" ht="18" customHeight="1">
      <c r="A34" s="249"/>
      <c r="B34" s="250" t="s">
        <v>70</v>
      </c>
      <c r="C34" s="251">
        <v>612485</v>
      </c>
      <c r="D34" s="415">
        <v>6.2441004548976817E-2</v>
      </c>
      <c r="E34" s="415">
        <v>-6.2046797953624333E-3</v>
      </c>
      <c r="F34" s="308">
        <v>1010.1031608447556</v>
      </c>
      <c r="G34" s="415">
        <v>0.99227474167166485</v>
      </c>
      <c r="H34" s="415">
        <v>2.5546144862781173E-2</v>
      </c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s="260" customFormat="1" ht="18" customHeight="1">
      <c r="A35" s="259">
        <v>5</v>
      </c>
      <c r="B35" s="253" t="s">
        <v>71</v>
      </c>
      <c r="C35" s="254">
        <v>38699</v>
      </c>
      <c r="D35" s="416">
        <v>3.9452467163128141E-3</v>
      </c>
      <c r="E35" s="416">
        <v>-4.7065480170772611E-3</v>
      </c>
      <c r="F35" s="309">
        <v>886.00911651463878</v>
      </c>
      <c r="G35" s="416">
        <v>0.87037096931075086</v>
      </c>
      <c r="H35" s="416">
        <v>2.9576726469903614E-2</v>
      </c>
    </row>
    <row r="36" spans="1:254" s="256" customFormat="1" ht="18" customHeight="1">
      <c r="A36" s="249">
        <v>9</v>
      </c>
      <c r="B36" s="253" t="s">
        <v>72</v>
      </c>
      <c r="C36" s="254">
        <v>90609</v>
      </c>
      <c r="D36" s="416">
        <v>9.2373151688257514E-3</v>
      </c>
      <c r="E36" s="416">
        <v>-2.8832080641788549E-3</v>
      </c>
      <c r="F36" s="309">
        <v>1083.5658328642851</v>
      </c>
      <c r="G36" s="416">
        <v>1.0644407903747757</v>
      </c>
      <c r="H36" s="416">
        <v>2.6193338005615185E-2</v>
      </c>
    </row>
    <row r="37" spans="1:254" s="256" customFormat="1" ht="18" customHeight="1">
      <c r="A37" s="249">
        <v>24</v>
      </c>
      <c r="B37" s="253" t="s">
        <v>73</v>
      </c>
      <c r="C37" s="254">
        <v>140711</v>
      </c>
      <c r="D37" s="416">
        <v>1.4345063456396608E-2</v>
      </c>
      <c r="E37" s="416">
        <v>-1.0978892692218523E-2</v>
      </c>
      <c r="F37" s="309">
        <v>1004.6656241516305</v>
      </c>
      <c r="G37" s="416">
        <v>0.98693317803079017</v>
      </c>
      <c r="H37" s="416">
        <v>2.6928442989442969E-2</v>
      </c>
    </row>
    <row r="38" spans="1:254" s="256" customFormat="1" ht="18" customHeight="1">
      <c r="A38" s="249">
        <v>34</v>
      </c>
      <c r="B38" s="256" t="s">
        <v>74</v>
      </c>
      <c r="C38" s="258">
        <v>42509</v>
      </c>
      <c r="D38" s="417">
        <v>4.3336647630104501E-3</v>
      </c>
      <c r="E38" s="417">
        <v>-1.7377826832304377E-3</v>
      </c>
      <c r="F38" s="310">
        <v>1034.5100296407813</v>
      </c>
      <c r="G38" s="417">
        <v>1.0162508268562085</v>
      </c>
      <c r="H38" s="417">
        <v>2.428867215235897E-2</v>
      </c>
    </row>
    <row r="39" spans="1:254" s="256" customFormat="1" ht="18" customHeight="1">
      <c r="A39" s="249">
        <v>37</v>
      </c>
      <c r="B39" s="256" t="s">
        <v>75</v>
      </c>
      <c r="C39" s="258">
        <v>80377</v>
      </c>
      <c r="D39" s="417">
        <v>8.1941935274057482E-3</v>
      </c>
      <c r="E39" s="417">
        <v>-5.9855801931709696E-3</v>
      </c>
      <c r="F39" s="310">
        <v>940.73895256105629</v>
      </c>
      <c r="G39" s="417">
        <v>0.9241348184202558</v>
      </c>
      <c r="H39" s="417">
        <v>2.5334857019500667E-2</v>
      </c>
    </row>
    <row r="40" spans="1:254" s="256" customFormat="1" ht="18" customHeight="1">
      <c r="A40" s="249">
        <v>40</v>
      </c>
      <c r="B40" s="253" t="s">
        <v>76</v>
      </c>
      <c r="C40" s="254">
        <v>33572</v>
      </c>
      <c r="D40" s="416">
        <v>3.4225644786700891E-3</v>
      </c>
      <c r="E40" s="416">
        <v>-2.8217542400570395E-3</v>
      </c>
      <c r="F40" s="309">
        <v>956.71674460860254</v>
      </c>
      <c r="G40" s="416">
        <v>0.93983060088192383</v>
      </c>
      <c r="H40" s="416">
        <v>2.7820770996839217E-2</v>
      </c>
    </row>
    <row r="41" spans="1:254" s="256" customFormat="1" ht="18" customHeight="1">
      <c r="A41" s="249">
        <v>42</v>
      </c>
      <c r="B41" s="253" t="s">
        <v>77</v>
      </c>
      <c r="C41" s="254">
        <v>22267</v>
      </c>
      <c r="D41" s="416">
        <v>2.2700537128126676E-3</v>
      </c>
      <c r="E41" s="416">
        <v>-1.4254725751471908E-2</v>
      </c>
      <c r="F41" s="309">
        <v>957.28989491175298</v>
      </c>
      <c r="G41" s="416">
        <v>0.94039363502639872</v>
      </c>
      <c r="H41" s="416">
        <v>2.9153687732353273E-2</v>
      </c>
    </row>
    <row r="42" spans="1:254" s="256" customFormat="1" ht="18" customHeight="1">
      <c r="A42" s="249">
        <v>47</v>
      </c>
      <c r="B42" s="253" t="s">
        <v>78</v>
      </c>
      <c r="C42" s="254">
        <v>115582</v>
      </c>
      <c r="D42" s="416">
        <v>1.1783237447088236E-2</v>
      </c>
      <c r="E42" s="416">
        <v>-4.1511718412179377E-4</v>
      </c>
      <c r="F42" s="309">
        <v>1130.8623445692235</v>
      </c>
      <c r="G42" s="416">
        <v>1.1109025140414355</v>
      </c>
      <c r="H42" s="416">
        <v>2.0271689449954167E-2</v>
      </c>
    </row>
    <row r="43" spans="1:254" s="256" customFormat="1" ht="18" customHeight="1">
      <c r="A43" s="249">
        <v>49</v>
      </c>
      <c r="B43" s="253" t="s">
        <v>79</v>
      </c>
      <c r="C43" s="254">
        <v>48159</v>
      </c>
      <c r="D43" s="416">
        <v>4.909665278454451E-3</v>
      </c>
      <c r="E43" s="416">
        <v>-1.621963924580716E-2</v>
      </c>
      <c r="F43" s="309">
        <v>853.5286174962107</v>
      </c>
      <c r="G43" s="416">
        <v>0.83846375426360287</v>
      </c>
      <c r="H43" s="416">
        <v>2.6159656233584627E-2</v>
      </c>
    </row>
    <row r="44" spans="1:254" s="256" customFormat="1" ht="18" hidden="1" customHeight="1">
      <c r="A44" s="249"/>
      <c r="B44" s="253"/>
      <c r="C44" s="254"/>
      <c r="D44" s="416"/>
      <c r="E44" s="416"/>
      <c r="F44" s="309"/>
      <c r="G44" s="416"/>
      <c r="H44" s="416"/>
    </row>
    <row r="45" spans="1:254" s="252" customFormat="1" ht="18" customHeight="1">
      <c r="A45" s="249"/>
      <c r="B45" s="250" t="s">
        <v>80</v>
      </c>
      <c r="C45" s="251">
        <v>375750</v>
      </c>
      <c r="D45" s="415">
        <v>3.8306582951873169E-2</v>
      </c>
      <c r="E45" s="415">
        <v>-9.6513547790155751E-4</v>
      </c>
      <c r="F45" s="308">
        <v>940.62532284763802</v>
      </c>
      <c r="G45" s="415">
        <v>0.92402319428234692</v>
      </c>
      <c r="H45" s="415">
        <v>2.3113168717488586E-2</v>
      </c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</row>
    <row r="46" spans="1:254" s="255" customFormat="1" ht="18" customHeight="1">
      <c r="A46" s="249">
        <v>2</v>
      </c>
      <c r="B46" s="253" t="s">
        <v>81</v>
      </c>
      <c r="C46" s="254">
        <v>72770</v>
      </c>
      <c r="D46" s="416">
        <v>7.4186827449309661E-3</v>
      </c>
      <c r="E46" s="416">
        <v>-4.0375008554027758E-3</v>
      </c>
      <c r="F46" s="309">
        <v>905.61466813247205</v>
      </c>
      <c r="G46" s="416">
        <v>0.88963048103294606</v>
      </c>
      <c r="H46" s="416">
        <v>2.5209025624027159E-2</v>
      </c>
    </row>
    <row r="47" spans="1:254" s="256" customFormat="1" ht="18" customHeight="1">
      <c r="A47" s="249">
        <v>13</v>
      </c>
      <c r="B47" s="253" t="s">
        <v>82</v>
      </c>
      <c r="C47" s="254">
        <v>99399</v>
      </c>
      <c r="D47" s="416">
        <v>1.0133429245065179E-2</v>
      </c>
      <c r="E47" s="416">
        <v>-3.728538352827937E-3</v>
      </c>
      <c r="F47" s="309">
        <v>947.11751476373036</v>
      </c>
      <c r="G47" s="416">
        <v>0.93040079837877987</v>
      </c>
      <c r="H47" s="416">
        <v>2.1175230013869006E-2</v>
      </c>
    </row>
    <row r="48" spans="1:254" s="260" customFormat="1" ht="18" customHeight="1">
      <c r="A48" s="259">
        <v>16</v>
      </c>
      <c r="B48" s="256" t="s">
        <v>83</v>
      </c>
      <c r="C48" s="254">
        <v>44454</v>
      </c>
      <c r="D48" s="416">
        <v>4.5319516661146237E-3</v>
      </c>
      <c r="E48" s="416">
        <v>-5.9036629545149433E-3</v>
      </c>
      <c r="F48" s="309">
        <v>863.69040851216926</v>
      </c>
      <c r="G48" s="416">
        <v>0.84844618867836996</v>
      </c>
      <c r="H48" s="416">
        <v>2.1341226651498513E-2</v>
      </c>
    </row>
    <row r="49" spans="1:254" s="256" customFormat="1" ht="18" customHeight="1">
      <c r="A49" s="249">
        <v>19</v>
      </c>
      <c r="B49" s="256" t="s">
        <v>84</v>
      </c>
      <c r="C49" s="258">
        <v>42029</v>
      </c>
      <c r="D49" s="417">
        <v>4.2847302059461807E-3</v>
      </c>
      <c r="E49" s="417">
        <v>3.6057118296002333E-3</v>
      </c>
      <c r="F49" s="310">
        <v>1071.7182181350972</v>
      </c>
      <c r="G49" s="417">
        <v>1.0528022871995173</v>
      </c>
      <c r="H49" s="417">
        <v>2.4992176272547129E-2</v>
      </c>
    </row>
    <row r="50" spans="1:254" s="256" customFormat="1" ht="18" customHeight="1">
      <c r="A50" s="249">
        <v>45</v>
      </c>
      <c r="B50" s="253" t="s">
        <v>85</v>
      </c>
      <c r="C50" s="254">
        <v>117098</v>
      </c>
      <c r="D50" s="416">
        <v>1.1937789089816219E-2</v>
      </c>
      <c r="E50" s="416">
        <v>3.5738466416983528E-3</v>
      </c>
      <c r="F50" s="309">
        <v>939.02640010930986</v>
      </c>
      <c r="G50" s="416">
        <v>0.92245249268608553</v>
      </c>
      <c r="H50" s="416">
        <v>2.2939852631030044E-2</v>
      </c>
    </row>
    <row r="51" spans="1:254" s="256" customFormat="1" ht="18" hidden="1" customHeight="1">
      <c r="A51" s="249"/>
      <c r="B51" s="253"/>
      <c r="C51" s="254"/>
      <c r="D51" s="416"/>
      <c r="E51" s="416"/>
      <c r="F51" s="309"/>
      <c r="G51" s="416"/>
      <c r="H51" s="416"/>
    </row>
    <row r="52" spans="1:254" s="252" customFormat="1" ht="18" customHeight="1">
      <c r="A52" s="249"/>
      <c r="B52" s="250" t="s">
        <v>86</v>
      </c>
      <c r="C52" s="251">
        <v>1738197</v>
      </c>
      <c r="D52" s="415">
        <v>0.17720395892800289</v>
      </c>
      <c r="E52" s="415">
        <v>-3.5405271693611517E-3</v>
      </c>
      <c r="F52" s="308">
        <v>1056.034896291962</v>
      </c>
      <c r="G52" s="415">
        <v>1.0373957775144709</v>
      </c>
      <c r="H52" s="415">
        <v>2.3106397270657997E-2</v>
      </c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</row>
    <row r="53" spans="1:254" s="255" customFormat="1" ht="18" customHeight="1">
      <c r="A53" s="249">
        <v>8</v>
      </c>
      <c r="B53" s="256" t="s">
        <v>87</v>
      </c>
      <c r="C53" s="258">
        <v>1306580</v>
      </c>
      <c r="D53" s="417">
        <v>0.13320190326881823</v>
      </c>
      <c r="E53" s="417">
        <v>-5.4788556361881069E-3</v>
      </c>
      <c r="F53" s="310">
        <v>1091.1988093189848</v>
      </c>
      <c r="G53" s="417">
        <v>1.071939044051597</v>
      </c>
      <c r="H53" s="417">
        <v>2.2785071609884744E-2</v>
      </c>
    </row>
    <row r="54" spans="1:254" s="256" customFormat="1" ht="18" customHeight="1">
      <c r="A54" s="249">
        <v>17</v>
      </c>
      <c r="B54" s="256" t="s">
        <v>186</v>
      </c>
      <c r="C54" s="258">
        <v>159866</v>
      </c>
      <c r="D54" s="417">
        <v>1.6297858124242597E-2</v>
      </c>
      <c r="E54" s="417">
        <v>1.6164603278030487E-3</v>
      </c>
      <c r="F54" s="310">
        <v>939.07308164337712</v>
      </c>
      <c r="G54" s="417">
        <v>0.92249835028652971</v>
      </c>
      <c r="H54" s="417">
        <v>2.5666951933982052E-2</v>
      </c>
    </row>
    <row r="55" spans="1:254" s="260" customFormat="1" ht="18" customHeight="1">
      <c r="A55" s="259">
        <v>25</v>
      </c>
      <c r="B55" s="256" t="s">
        <v>192</v>
      </c>
      <c r="C55" s="254">
        <v>99710</v>
      </c>
      <c r="D55" s="416">
        <v>1.0165134760163071E-2</v>
      </c>
      <c r="E55" s="416">
        <v>-1.3020833333333703E-3</v>
      </c>
      <c r="F55" s="309">
        <v>900.25525363554311</v>
      </c>
      <c r="G55" s="416">
        <v>0.88436566072389555</v>
      </c>
      <c r="H55" s="416">
        <v>2.7367014749241969E-2</v>
      </c>
    </row>
    <row r="56" spans="1:254" s="256" customFormat="1" ht="18" customHeight="1">
      <c r="A56" s="249">
        <v>43</v>
      </c>
      <c r="B56" s="256" t="s">
        <v>88</v>
      </c>
      <c r="C56" s="258">
        <v>172041</v>
      </c>
      <c r="D56" s="417">
        <v>1.7539062774779006E-2</v>
      </c>
      <c r="E56" s="417">
        <v>5.223579729705996E-3</v>
      </c>
      <c r="F56" s="310">
        <v>987.94961514987767</v>
      </c>
      <c r="G56" s="417">
        <v>0.97051220821605977</v>
      </c>
      <c r="H56" s="417">
        <v>2.3271977781573305E-2</v>
      </c>
    </row>
    <row r="57" spans="1:254" s="256" customFormat="1" ht="18" hidden="1" customHeight="1">
      <c r="A57" s="249"/>
      <c r="C57" s="258"/>
      <c r="D57" s="417"/>
      <c r="E57" s="417"/>
      <c r="F57" s="310"/>
      <c r="G57" s="417"/>
      <c r="H57" s="417"/>
    </row>
    <row r="58" spans="1:254" s="252" customFormat="1" ht="18" customHeight="1">
      <c r="A58" s="249"/>
      <c r="B58" s="250" t="s">
        <v>89</v>
      </c>
      <c r="C58" s="251">
        <v>1005069</v>
      </c>
      <c r="D58" s="415">
        <v>0.10246376319589146</v>
      </c>
      <c r="E58" s="415">
        <v>5.925042210921605E-3</v>
      </c>
      <c r="F58" s="308">
        <v>938.35980294885223</v>
      </c>
      <c r="G58" s="415">
        <v>0.9217976610304367</v>
      </c>
      <c r="H58" s="415">
        <v>2.2722370928202063E-2</v>
      </c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</row>
    <row r="59" spans="1:254" s="255" customFormat="1" ht="18" customHeight="1">
      <c r="A59" s="249">
        <v>3</v>
      </c>
      <c r="B59" s="256" t="s">
        <v>90</v>
      </c>
      <c r="C59" s="258">
        <v>323817</v>
      </c>
      <c r="D59" s="417">
        <v>3.3012169718500906E-2</v>
      </c>
      <c r="E59" s="417">
        <v>7.1661176997508402E-3</v>
      </c>
      <c r="F59" s="310">
        <v>881.41051766892963</v>
      </c>
      <c r="G59" s="417">
        <v>0.86585353618257255</v>
      </c>
      <c r="H59" s="417">
        <v>2.2438431321252228E-2</v>
      </c>
    </row>
    <row r="60" spans="1:254" s="256" customFormat="1" ht="18" customHeight="1">
      <c r="A60" s="249">
        <v>12</v>
      </c>
      <c r="B60" s="256" t="s">
        <v>91</v>
      </c>
      <c r="C60" s="258">
        <v>133229</v>
      </c>
      <c r="D60" s="417">
        <v>1.3582296048157314E-2</v>
      </c>
      <c r="E60" s="417">
        <v>6.0637639134308863E-3</v>
      </c>
      <c r="F60" s="310">
        <v>907.26758498525123</v>
      </c>
      <c r="G60" s="417">
        <v>0.89125422374227936</v>
      </c>
      <c r="H60" s="417">
        <v>2.4987848879272745E-2</v>
      </c>
    </row>
    <row r="61" spans="1:254" s="256" customFormat="1" ht="18" customHeight="1">
      <c r="A61" s="249">
        <v>46</v>
      </c>
      <c r="B61" s="256" t="s">
        <v>92</v>
      </c>
      <c r="C61" s="258">
        <v>548023</v>
      </c>
      <c r="D61" s="417">
        <v>5.5869297429233238E-2</v>
      </c>
      <c r="E61" s="417">
        <v>5.1594798334586578E-3</v>
      </c>
      <c r="F61" s="310">
        <v>979.56889785647695</v>
      </c>
      <c r="G61" s="417">
        <v>0.9622794113991705</v>
      </c>
      <c r="H61" s="417">
        <v>2.2441721513714263E-2</v>
      </c>
    </row>
    <row r="62" spans="1:254" s="256" customFormat="1" ht="18" hidden="1" customHeight="1">
      <c r="A62" s="249"/>
      <c r="C62" s="258"/>
      <c r="D62" s="417"/>
      <c r="E62" s="417"/>
      <c r="F62" s="310"/>
      <c r="G62" s="417"/>
      <c r="H62" s="417"/>
    </row>
    <row r="63" spans="1:254" s="252" customFormat="1" ht="18" customHeight="1">
      <c r="A63" s="249"/>
      <c r="B63" s="250" t="s">
        <v>93</v>
      </c>
      <c r="C63" s="251">
        <v>230080</v>
      </c>
      <c r="D63" s="415">
        <v>2.3455964352806332E-2</v>
      </c>
      <c r="E63" s="415">
        <v>1.8506019899413584E-3</v>
      </c>
      <c r="F63" s="308">
        <v>847.62532566933271</v>
      </c>
      <c r="G63" s="415">
        <v>0.83266465611245066</v>
      </c>
      <c r="H63" s="415">
        <v>2.210233881304613E-2</v>
      </c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</row>
    <row r="64" spans="1:254" s="255" customFormat="1" ht="18" customHeight="1">
      <c r="A64" s="249">
        <v>6</v>
      </c>
      <c r="B64" s="256" t="s">
        <v>94</v>
      </c>
      <c r="C64" s="258">
        <v>134446</v>
      </c>
      <c r="D64" s="417">
        <v>1.3706365539714013E-2</v>
      </c>
      <c r="E64" s="417">
        <v>4.9107176225249294E-3</v>
      </c>
      <c r="F64" s="310">
        <v>853.57324621037492</v>
      </c>
      <c r="G64" s="417">
        <v>0.83850759527661523</v>
      </c>
      <c r="H64" s="417">
        <v>2.1486210816938911E-2</v>
      </c>
    </row>
    <row r="65" spans="1:254" s="256" customFormat="1" ht="18" customHeight="1">
      <c r="A65" s="249">
        <v>10</v>
      </c>
      <c r="B65" s="253" t="s">
        <v>95</v>
      </c>
      <c r="C65" s="254">
        <v>95634</v>
      </c>
      <c r="D65" s="416">
        <v>9.7495988130923191E-3</v>
      </c>
      <c r="E65" s="416">
        <v>-2.4200446456512648E-3</v>
      </c>
      <c r="F65" s="309">
        <v>839.26350743459454</v>
      </c>
      <c r="G65" s="416">
        <v>0.82445042478399788</v>
      </c>
      <c r="H65" s="416">
        <v>2.2903725074172598E-2</v>
      </c>
    </row>
    <row r="66" spans="1:254" s="256" customFormat="1" ht="18" hidden="1" customHeight="1">
      <c r="A66" s="249"/>
      <c r="B66" s="253"/>
      <c r="C66" s="254"/>
      <c r="D66" s="416"/>
      <c r="E66" s="416"/>
      <c r="F66" s="309"/>
      <c r="G66" s="416"/>
      <c r="H66" s="416"/>
    </row>
    <row r="67" spans="1:254" s="252" customFormat="1" ht="18" customHeight="1">
      <c r="A67" s="249"/>
      <c r="B67" s="250" t="s">
        <v>96</v>
      </c>
      <c r="C67" s="251">
        <v>766272</v>
      </c>
      <c r="D67" s="415">
        <v>7.8119126897399221E-2</v>
      </c>
      <c r="E67" s="415">
        <v>-1.7742830567691881E-3</v>
      </c>
      <c r="F67" s="308">
        <v>865.94451446744756</v>
      </c>
      <c r="G67" s="415">
        <v>0.85066050944398741</v>
      </c>
      <c r="H67" s="415">
        <v>2.3698842511583829E-2</v>
      </c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</row>
    <row r="68" spans="1:254" s="255" customFormat="1" ht="18" customHeight="1">
      <c r="A68" s="249">
        <v>15</v>
      </c>
      <c r="B68" s="261" t="s">
        <v>187</v>
      </c>
      <c r="C68" s="262">
        <v>300098</v>
      </c>
      <c r="D68" s="418">
        <v>3.0594088970568822E-2</v>
      </c>
      <c r="E68" s="418">
        <v>3.1999786668079899E-4</v>
      </c>
      <c r="F68" s="311">
        <v>910.30003925384358</v>
      </c>
      <c r="G68" s="418">
        <v>0.89423315489766964</v>
      </c>
      <c r="H68" s="418">
        <v>2.2528959765301781E-2</v>
      </c>
    </row>
    <row r="69" spans="1:254" s="256" customFormat="1" ht="18" customHeight="1">
      <c r="A69" s="249">
        <v>27</v>
      </c>
      <c r="B69" s="261" t="s">
        <v>97</v>
      </c>
      <c r="C69" s="262">
        <v>115459</v>
      </c>
      <c r="D69" s="418">
        <v>1.1770697966840517E-2</v>
      </c>
      <c r="E69" s="418">
        <v>-8.0841924398625808E-3</v>
      </c>
      <c r="F69" s="311">
        <v>773.27080374851664</v>
      </c>
      <c r="G69" s="418">
        <v>0.75962249874567722</v>
      </c>
      <c r="H69" s="418">
        <v>2.6164884584624737E-2</v>
      </c>
    </row>
    <row r="70" spans="1:254" s="256" customFormat="1" ht="18" customHeight="1">
      <c r="A70" s="263">
        <v>32</v>
      </c>
      <c r="B70" s="261" t="s">
        <v>188</v>
      </c>
      <c r="C70" s="262">
        <v>107066</v>
      </c>
      <c r="D70" s="418">
        <v>1.0915056847172994E-2</v>
      </c>
      <c r="E70" s="418">
        <v>-1.1403403477345586E-2</v>
      </c>
      <c r="F70" s="311">
        <v>750.09827592326201</v>
      </c>
      <c r="G70" s="418">
        <v>0.73685896829354558</v>
      </c>
      <c r="H70" s="418">
        <v>2.4594568485788448E-2</v>
      </c>
    </row>
    <row r="71" spans="1:254" s="256" customFormat="1" ht="18" customHeight="1">
      <c r="A71" s="264">
        <v>36</v>
      </c>
      <c r="B71" s="265" t="s">
        <v>98</v>
      </c>
      <c r="C71" s="262">
        <v>243649</v>
      </c>
      <c r="D71" s="418">
        <v>2.4839283112816888E-2</v>
      </c>
      <c r="E71" s="418">
        <v>2.9555717467100173E-3</v>
      </c>
      <c r="F71" s="311">
        <v>906.13430824669922</v>
      </c>
      <c r="G71" s="418">
        <v>0.89014094944854405</v>
      </c>
      <c r="H71" s="418">
        <v>2.2591979584082544E-2</v>
      </c>
    </row>
    <row r="72" spans="1:254" s="256" customFormat="1" ht="18" hidden="1" customHeight="1">
      <c r="A72" s="264"/>
      <c r="B72" s="265"/>
      <c r="C72" s="262"/>
      <c r="D72" s="418"/>
      <c r="E72" s="418"/>
      <c r="F72" s="311"/>
      <c r="G72" s="418"/>
      <c r="H72" s="418"/>
    </row>
    <row r="73" spans="1:254" s="252" customFormat="1" ht="18" customHeight="1">
      <c r="A73" s="263">
        <v>28</v>
      </c>
      <c r="B73" s="266" t="s">
        <v>99</v>
      </c>
      <c r="C73" s="267">
        <v>1176409</v>
      </c>
      <c r="D73" s="419">
        <v>0.11993136112795785</v>
      </c>
      <c r="E73" s="419">
        <v>-9.5878009881633641E-4</v>
      </c>
      <c r="F73" s="312">
        <v>1195.7286859332082</v>
      </c>
      <c r="G73" s="419">
        <v>1.1746239581623557</v>
      </c>
      <c r="H73" s="419">
        <v>2.1610874242197431E-2</v>
      </c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</row>
    <row r="74" spans="1:254" s="252" customFormat="1" ht="18" hidden="1" customHeight="1">
      <c r="A74" s="263"/>
      <c r="B74" s="266"/>
      <c r="C74" s="267"/>
      <c r="D74" s="419"/>
      <c r="E74" s="419"/>
      <c r="F74" s="312"/>
      <c r="G74" s="419"/>
      <c r="H74" s="419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</row>
    <row r="75" spans="1:254" s="252" customFormat="1" ht="18" customHeight="1">
      <c r="A75" s="263">
        <v>30</v>
      </c>
      <c r="B75" s="266" t="s">
        <v>100</v>
      </c>
      <c r="C75" s="267">
        <v>250823</v>
      </c>
      <c r="D75" s="419">
        <v>2.5570650846939942E-2</v>
      </c>
      <c r="E75" s="419">
        <v>4.8434783305424389E-3</v>
      </c>
      <c r="F75" s="312">
        <v>898.02085861344472</v>
      </c>
      <c r="G75" s="419">
        <v>0.88217070299156752</v>
      </c>
      <c r="H75" s="419">
        <v>2.3449294567998935E-2</v>
      </c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</row>
    <row r="76" spans="1:254" s="252" customFormat="1" ht="18" hidden="1" customHeight="1">
      <c r="A76" s="263"/>
      <c r="B76" s="266"/>
      <c r="C76" s="267"/>
      <c r="D76" s="419"/>
      <c r="E76" s="419"/>
      <c r="F76" s="312"/>
      <c r="G76" s="419"/>
      <c r="H76" s="419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</row>
    <row r="77" spans="1:254" s="252" customFormat="1" ht="18" customHeight="1">
      <c r="A77" s="249">
        <v>31</v>
      </c>
      <c r="B77" s="266" t="s">
        <v>101</v>
      </c>
      <c r="C77" s="267">
        <v>138116</v>
      </c>
      <c r="D77" s="419">
        <v>1.4080511007267904E-2</v>
      </c>
      <c r="E77" s="419">
        <v>3.5020416466862159E-3</v>
      </c>
      <c r="F77" s="312">
        <v>1170.4903815633234</v>
      </c>
      <c r="G77" s="419">
        <v>1.1498311123228135</v>
      </c>
      <c r="H77" s="419">
        <v>2.253151923141905E-2</v>
      </c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</row>
    <row r="78" spans="1:254" s="252" customFormat="1" ht="18" hidden="1" customHeight="1">
      <c r="A78" s="249"/>
      <c r="B78" s="266"/>
      <c r="C78" s="267"/>
      <c r="D78" s="419"/>
      <c r="E78" s="419"/>
      <c r="F78" s="312"/>
      <c r="G78" s="419"/>
      <c r="H78" s="419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</row>
    <row r="79" spans="1:254" s="252" customFormat="1" ht="18" customHeight="1">
      <c r="A79" s="249"/>
      <c r="B79" s="250" t="s">
        <v>102</v>
      </c>
      <c r="C79" s="251">
        <v>562534</v>
      </c>
      <c r="D79" s="415">
        <v>5.7348650257482425E-2</v>
      </c>
      <c r="E79" s="415">
        <v>1.1942413008152464E-3</v>
      </c>
      <c r="F79" s="308">
        <v>1263.8238614554857</v>
      </c>
      <c r="G79" s="415">
        <v>1.241517247204186</v>
      </c>
      <c r="H79" s="415">
        <v>2.1126894167349475E-2</v>
      </c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</row>
    <row r="80" spans="1:254" s="255" customFormat="1" ht="18" customHeight="1">
      <c r="A80" s="249">
        <v>1</v>
      </c>
      <c r="B80" s="268" t="s">
        <v>189</v>
      </c>
      <c r="C80" s="254">
        <v>78633</v>
      </c>
      <c r="D80" s="416">
        <v>8.0163979700722358E-3</v>
      </c>
      <c r="E80" s="420">
        <v>7.3534121625948856E-3</v>
      </c>
      <c r="F80" s="309">
        <v>1285.5190503986873</v>
      </c>
      <c r="G80" s="420">
        <v>1.2628295139494257</v>
      </c>
      <c r="H80" s="420">
        <v>2.1650670913405889E-2</v>
      </c>
    </row>
    <row r="81" spans="1:254" s="256" customFormat="1" ht="18" customHeight="1">
      <c r="A81" s="249">
        <v>20</v>
      </c>
      <c r="B81" s="268" t="s">
        <v>190</v>
      </c>
      <c r="C81" s="254">
        <v>191018</v>
      </c>
      <c r="D81" s="416">
        <v>1.9473710877713664E-2</v>
      </c>
      <c r="E81" s="420">
        <v>1.4994861900468059E-3</v>
      </c>
      <c r="F81" s="309">
        <v>1237.1758163105044</v>
      </c>
      <c r="G81" s="420">
        <v>1.2153395426515365</v>
      </c>
      <c r="H81" s="420">
        <v>2.0973601630920991E-2</v>
      </c>
    </row>
    <row r="82" spans="1:254" s="256" customFormat="1" ht="18" customHeight="1">
      <c r="A82" s="249">
        <v>48</v>
      </c>
      <c r="B82" s="268" t="s">
        <v>191</v>
      </c>
      <c r="C82" s="254">
        <v>292883</v>
      </c>
      <c r="D82" s="416">
        <v>2.9858541409696526E-2</v>
      </c>
      <c r="E82" s="420">
        <v>-6.4489272260737085E-4</v>
      </c>
      <c r="F82" s="309">
        <v>1275.3789824264306</v>
      </c>
      <c r="G82" s="420">
        <v>1.2528684191645234</v>
      </c>
      <c r="H82" s="420">
        <v>2.1075908868492421E-2</v>
      </c>
    </row>
    <row r="83" spans="1:254" s="256" customFormat="1" ht="18" hidden="1" customHeight="1">
      <c r="A83" s="249"/>
      <c r="B83" s="268"/>
      <c r="C83" s="254"/>
      <c r="D83" s="416"/>
      <c r="E83" s="420"/>
      <c r="F83" s="309"/>
      <c r="G83" s="420"/>
      <c r="H83" s="420"/>
    </row>
    <row r="84" spans="1:254" s="252" customFormat="1" ht="18" customHeight="1">
      <c r="A84" s="249">
        <v>26</v>
      </c>
      <c r="B84" s="250" t="s">
        <v>103</v>
      </c>
      <c r="C84" s="251">
        <v>70463</v>
      </c>
      <c r="D84" s="415">
        <v>7.1834910300408224E-3</v>
      </c>
      <c r="E84" s="415">
        <v>2.575339347201222E-3</v>
      </c>
      <c r="F84" s="308">
        <v>998.92312263173551</v>
      </c>
      <c r="G84" s="415">
        <v>0.98129203222204175</v>
      </c>
      <c r="H84" s="415">
        <v>2.5000349141147238E-2</v>
      </c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</row>
    <row r="85" spans="1:254" s="252" customFormat="1" ht="18" hidden="1" customHeight="1">
      <c r="A85" s="249"/>
      <c r="B85" s="250"/>
      <c r="C85" s="251"/>
      <c r="D85" s="415"/>
      <c r="E85" s="415"/>
      <c r="F85" s="308"/>
      <c r="G85" s="415"/>
      <c r="H85" s="415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</row>
    <row r="86" spans="1:254" s="252" customFormat="1" ht="18" customHeight="1">
      <c r="A86" s="249">
        <v>51</v>
      </c>
      <c r="B86" s="268" t="s">
        <v>104</v>
      </c>
      <c r="C86" s="254">
        <v>8782</v>
      </c>
      <c r="D86" s="416">
        <v>8.9529850028835707E-4</v>
      </c>
      <c r="E86" s="420">
        <v>5.7260650480990272E-3</v>
      </c>
      <c r="F86" s="309">
        <v>1030.1265725347305</v>
      </c>
      <c r="G86" s="420">
        <v>1.0119447381950286</v>
      </c>
      <c r="H86" s="420">
        <v>2.1652172515353119E-2</v>
      </c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</row>
    <row r="87" spans="1:254" s="252" customFormat="1" ht="18" customHeight="1">
      <c r="A87" s="249">
        <v>52</v>
      </c>
      <c r="B87" s="268" t="s">
        <v>105</v>
      </c>
      <c r="C87" s="254">
        <v>8103</v>
      </c>
      <c r="D87" s="416">
        <v>8.260764914411931E-4</v>
      </c>
      <c r="E87" s="420">
        <v>3.3432392273402556E-3</v>
      </c>
      <c r="F87" s="309">
        <v>977.00951252622451</v>
      </c>
      <c r="G87" s="420">
        <v>0.95976519946928152</v>
      </c>
      <c r="H87" s="420">
        <v>3.662430669810357E-2</v>
      </c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</row>
    <row r="88" spans="1:254" s="252" customFormat="1" ht="18" hidden="1" customHeight="1">
      <c r="A88" s="249"/>
      <c r="B88" s="268"/>
      <c r="C88" s="254"/>
      <c r="D88" s="416"/>
      <c r="E88" s="420"/>
      <c r="F88" s="309"/>
      <c r="G88" s="420"/>
      <c r="H88" s="420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</row>
    <row r="89" spans="1:254" s="12" customFormat="1" ht="18" customHeight="1">
      <c r="A89" s="249"/>
      <c r="B89" s="250" t="s">
        <v>45</v>
      </c>
      <c r="C89" s="251">
        <v>9809019</v>
      </c>
      <c r="D89" s="415">
        <v>1</v>
      </c>
      <c r="E89" s="415">
        <v>7.7948215246048669E-4</v>
      </c>
      <c r="F89" s="308">
        <v>1017.9672205936187</v>
      </c>
      <c r="G89" s="415">
        <v>1</v>
      </c>
      <c r="H89" s="415">
        <v>2.2303987653558899E-2</v>
      </c>
    </row>
    <row r="90" spans="1:254" ht="18" customHeight="1">
      <c r="A90" s="269"/>
      <c r="C90" s="219"/>
      <c r="D90" s="270"/>
      <c r="E90" s="270"/>
      <c r="F90" s="271"/>
      <c r="G90" s="270"/>
      <c r="H90" s="270"/>
    </row>
    <row r="91" spans="1:254" ht="18" customHeight="1">
      <c r="A91" s="269"/>
      <c r="C91" s="231"/>
      <c r="D91" s="270"/>
      <c r="F91" s="271"/>
      <c r="G91" s="270"/>
      <c r="H91" s="270"/>
    </row>
    <row r="92" spans="1:254" ht="18" customHeight="1">
      <c r="A92" s="269"/>
      <c r="C92" s="231"/>
      <c r="G92" s="270"/>
      <c r="H92" s="270"/>
    </row>
    <row r="93" spans="1:254" ht="18" customHeight="1">
      <c r="A93" s="269"/>
      <c r="C93" s="231"/>
      <c r="G93" s="270"/>
      <c r="H93" s="270"/>
    </row>
    <row r="94" spans="1:254" ht="18" customHeight="1">
      <c r="A94" s="269"/>
      <c r="C94" s="231"/>
      <c r="G94" s="270"/>
      <c r="H94" s="270"/>
    </row>
    <row r="95" spans="1:254" ht="18" customHeight="1">
      <c r="A95" s="269"/>
      <c r="C95" s="231"/>
      <c r="G95" s="270"/>
      <c r="H95" s="270"/>
    </row>
    <row r="96" spans="1:254" ht="18" customHeight="1">
      <c r="A96" s="272"/>
      <c r="B96" s="273"/>
      <c r="C96" s="274"/>
      <c r="D96" s="273"/>
      <c r="E96" s="273"/>
      <c r="F96" s="273"/>
      <c r="G96" s="273"/>
      <c r="H96" s="273"/>
    </row>
    <row r="97" spans="1:8" ht="18" customHeight="1">
      <c r="A97" s="272"/>
      <c r="B97" s="273"/>
      <c r="C97" s="274"/>
      <c r="D97" s="273"/>
      <c r="E97" s="273"/>
      <c r="F97" s="273"/>
      <c r="G97" s="273"/>
      <c r="H97" s="273"/>
    </row>
    <row r="98" spans="1:8" ht="18" customHeight="1">
      <c r="A98" s="235"/>
      <c r="C98" s="231"/>
    </row>
    <row r="99" spans="1:8" ht="18" customHeight="1">
      <c r="A99" s="235"/>
      <c r="C99" s="231"/>
    </row>
    <row r="100" spans="1:8" ht="18" customHeight="1">
      <c r="A100" s="235"/>
      <c r="C100" s="231"/>
    </row>
    <row r="101" spans="1:8" ht="18" customHeight="1">
      <c r="A101" s="235"/>
      <c r="C101" s="231"/>
    </row>
    <row r="102" spans="1:8" ht="18" customHeight="1">
      <c r="A102" s="235"/>
      <c r="C102" s="231"/>
    </row>
    <row r="103" spans="1:8" ht="18" customHeight="1">
      <c r="A103" s="235"/>
      <c r="C103" s="231"/>
    </row>
    <row r="104" spans="1:8" ht="18" customHeight="1">
      <c r="A104" s="235"/>
      <c r="C104" s="231"/>
    </row>
    <row r="105" spans="1:8" ht="18" customHeight="1">
      <c r="A105" s="235"/>
      <c r="C105" s="231"/>
    </row>
    <row r="106" spans="1:8" ht="18" customHeight="1">
      <c r="A106" s="235"/>
      <c r="C106" s="231"/>
    </row>
    <row r="107" spans="1:8" ht="18" customHeight="1">
      <c r="A107" s="235"/>
      <c r="C107" s="231"/>
    </row>
    <row r="108" spans="1:8" ht="18" customHeight="1">
      <c r="A108" s="235"/>
      <c r="C108" s="231"/>
    </row>
    <row r="109" spans="1:8" ht="18" customHeight="1">
      <c r="A109" s="235"/>
      <c r="C109" s="231"/>
    </row>
    <row r="110" spans="1:8" ht="18" customHeight="1">
      <c r="A110" s="235"/>
      <c r="C110" s="231"/>
    </row>
    <row r="111" spans="1:8" ht="18" customHeight="1">
      <c r="A111" s="235"/>
      <c r="C111" s="231"/>
    </row>
    <row r="112" spans="1:8" ht="18" customHeight="1">
      <c r="A112" s="235"/>
      <c r="C112" s="231"/>
    </row>
    <row r="113" spans="1:3">
      <c r="A113" s="235"/>
      <c r="C113" s="231"/>
    </row>
    <row r="114" spans="1:3">
      <c r="A114" s="235"/>
      <c r="C114" s="231"/>
    </row>
    <row r="115" spans="1:3">
      <c r="A115" s="235"/>
      <c r="C115" s="231"/>
    </row>
    <row r="116" spans="1:3">
      <c r="A116" s="235"/>
      <c r="C116" s="231"/>
    </row>
    <row r="117" spans="1:3">
      <c r="A117" s="235"/>
      <c r="C117" s="231"/>
    </row>
    <row r="118" spans="1:3">
      <c r="A118" s="235"/>
      <c r="C118" s="231"/>
    </row>
    <row r="119" spans="1:3">
      <c r="A119" s="235"/>
      <c r="C119" s="231"/>
    </row>
    <row r="120" spans="1:3">
      <c r="A120" s="235"/>
    </row>
  </sheetData>
  <hyperlinks>
    <hyperlink ref="J5" location="Indice!A1" display="Volver al índice" xr:uid="{00000000-0004-0000-0B00-000000000000}"/>
  </hyperlinks>
  <printOptions horizontalCentered="1"/>
  <pageMargins left="0.43307086614173229" right="0.39370078740157483" top="0.51181102362204722" bottom="0.51181102362204722" header="0" footer="0"/>
  <pageSetup paperSize="9" scale="63" orientation="portrait" r:id="rId1"/>
  <headerFooter alignWithMargins="0"/>
  <ignoredErrors>
    <ignoredError sqref="B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O86"/>
  <sheetViews>
    <sheetView showGridLines="0" showRowColHeaders="0" zoomScaleNormal="100" workbookViewId="0">
      <pane ySplit="5" topLeftCell="A6" activePane="bottomLeft" state="frozen"/>
      <selection activeCell="F14" sqref="F14"/>
      <selection pane="bottomLeft" activeCell="H4" sqref="H4"/>
    </sheetView>
  </sheetViews>
  <sheetFormatPr baseColWidth="10" defaultColWidth="10.28515625" defaultRowHeight="15.75"/>
  <cols>
    <col min="1" max="1" width="7" style="303" customWidth="1"/>
    <col min="2" max="2" width="27.42578125" style="276" customWidth="1"/>
    <col min="3" max="3" width="20.7109375" style="277" customWidth="1"/>
    <col min="4" max="4" width="20.7109375" style="278" customWidth="1"/>
    <col min="5" max="6" width="20.7109375" style="279" customWidth="1"/>
    <col min="7" max="9" width="10.28515625" style="280"/>
    <col min="10" max="10" width="10.7109375" style="280" bestFit="1" customWidth="1"/>
    <col min="11" max="16384" width="10.28515625" style="280"/>
  </cols>
  <sheetData>
    <row r="1" spans="1:15">
      <c r="A1" s="275"/>
    </row>
    <row r="2" spans="1:15" s="276" customFormat="1" ht="22.7" customHeight="1">
      <c r="A2" s="281"/>
      <c r="B2" s="482" t="s">
        <v>161</v>
      </c>
      <c r="C2" s="483"/>
      <c r="D2" s="483"/>
      <c r="E2" s="483"/>
      <c r="F2" s="483"/>
    </row>
    <row r="3" spans="1:15" s="276" customFormat="1" ht="18.95" customHeight="1">
      <c r="A3" s="281"/>
      <c r="B3" s="482" t="s">
        <v>151</v>
      </c>
      <c r="C3" s="483"/>
      <c r="D3" s="483"/>
      <c r="E3" s="483"/>
      <c r="F3" s="483"/>
    </row>
    <row r="4" spans="1:15" ht="19.7" customHeight="1">
      <c r="A4" s="488" t="s">
        <v>168</v>
      </c>
      <c r="B4" s="484" t="s">
        <v>201</v>
      </c>
      <c r="C4" s="486" t="s">
        <v>162</v>
      </c>
      <c r="D4" s="282" t="s">
        <v>163</v>
      </c>
      <c r="E4" s="282"/>
      <c r="F4" s="283"/>
      <c r="H4" s="9" t="s">
        <v>179</v>
      </c>
    </row>
    <row r="5" spans="1:15" ht="19.7" customHeight="1">
      <c r="A5" s="489"/>
      <c r="B5" s="485"/>
      <c r="C5" s="487"/>
      <c r="D5" s="284" t="s">
        <v>4</v>
      </c>
      <c r="E5" s="285" t="s">
        <v>3</v>
      </c>
      <c r="F5" s="286" t="s">
        <v>6</v>
      </c>
    </row>
    <row r="6" spans="1:15">
      <c r="A6" s="287">
        <v>4</v>
      </c>
      <c r="B6" s="288" t="s">
        <v>53</v>
      </c>
      <c r="C6" s="289">
        <v>37011</v>
      </c>
      <c r="D6" s="421">
        <v>0.40729991204925242</v>
      </c>
      <c r="E6" s="421">
        <v>0.26895454016072051</v>
      </c>
      <c r="F6" s="421">
        <v>0.34153071017274472</v>
      </c>
      <c r="I6" s="327"/>
      <c r="J6" s="319"/>
      <c r="K6" s="344"/>
      <c r="L6" s="321"/>
      <c r="M6" s="321"/>
      <c r="N6" s="321"/>
      <c r="O6" s="276"/>
    </row>
    <row r="7" spans="1:15">
      <c r="A7" s="290">
        <v>11</v>
      </c>
      <c r="B7" s="291" t="s">
        <v>54</v>
      </c>
      <c r="C7" s="292">
        <v>67884</v>
      </c>
      <c r="D7" s="422">
        <v>0.37823422388202621</v>
      </c>
      <c r="E7" s="422">
        <v>0.23956214605821735</v>
      </c>
      <c r="F7" s="422">
        <v>0.30452453368503218</v>
      </c>
      <c r="G7" s="276"/>
      <c r="I7" s="327"/>
      <c r="J7" s="327"/>
      <c r="K7" s="333"/>
      <c r="L7" s="334"/>
      <c r="M7" s="334"/>
      <c r="N7" s="334"/>
      <c r="O7" s="276"/>
    </row>
    <row r="8" spans="1:15">
      <c r="A8" s="290">
        <v>14</v>
      </c>
      <c r="B8" s="291" t="s">
        <v>55</v>
      </c>
      <c r="C8" s="292">
        <v>59166</v>
      </c>
      <c r="D8" s="422">
        <v>0.40313513860781858</v>
      </c>
      <c r="E8" s="422">
        <v>0.26955748220908088</v>
      </c>
      <c r="F8" s="422">
        <v>0.34158535881300156</v>
      </c>
      <c r="G8" s="276"/>
      <c r="I8" s="327"/>
      <c r="J8" s="327"/>
      <c r="K8" s="333"/>
      <c r="L8" s="334"/>
      <c r="M8" s="334"/>
      <c r="N8" s="334"/>
      <c r="O8" s="276"/>
    </row>
    <row r="9" spans="1:15">
      <c r="A9" s="290">
        <v>18</v>
      </c>
      <c r="B9" s="291" t="s">
        <v>56</v>
      </c>
      <c r="C9" s="292">
        <v>64202</v>
      </c>
      <c r="D9" s="422">
        <v>0.40274936185966759</v>
      </c>
      <c r="E9" s="422">
        <v>0.26379674393381719</v>
      </c>
      <c r="F9" s="422">
        <v>0.33913328262339421</v>
      </c>
      <c r="G9" s="276"/>
      <c r="I9" s="327"/>
      <c r="J9" s="327"/>
      <c r="K9" s="333"/>
      <c r="L9" s="334"/>
      <c r="M9" s="334"/>
      <c r="N9" s="334"/>
      <c r="O9" s="276"/>
    </row>
    <row r="10" spans="1:15">
      <c r="A10" s="290">
        <v>21</v>
      </c>
      <c r="B10" s="291" t="s">
        <v>57</v>
      </c>
      <c r="C10" s="292">
        <v>31087</v>
      </c>
      <c r="D10" s="422">
        <v>0.3985307621671258</v>
      </c>
      <c r="E10" s="422">
        <v>0.23265223955712128</v>
      </c>
      <c r="F10" s="422">
        <v>0.31502837454398053</v>
      </c>
      <c r="G10" s="276"/>
      <c r="I10" s="327"/>
      <c r="J10" s="327"/>
      <c r="K10" s="333"/>
      <c r="L10" s="334"/>
      <c r="M10" s="334"/>
      <c r="N10" s="334"/>
      <c r="O10" s="276"/>
    </row>
    <row r="11" spans="1:15">
      <c r="A11" s="290">
        <v>23</v>
      </c>
      <c r="B11" s="291" t="s">
        <v>58</v>
      </c>
      <c r="C11" s="292">
        <v>55936</v>
      </c>
      <c r="D11" s="422">
        <v>0.4716517033575206</v>
      </c>
      <c r="E11" s="422">
        <v>0.30713753154393209</v>
      </c>
      <c r="F11" s="422">
        <v>0.39137157770267905</v>
      </c>
      <c r="G11" s="276"/>
      <c r="I11" s="327"/>
      <c r="J11" s="327"/>
      <c r="K11" s="333"/>
      <c r="L11" s="334"/>
      <c r="M11" s="334"/>
      <c r="N11" s="334"/>
      <c r="O11" s="276"/>
    </row>
    <row r="12" spans="1:15">
      <c r="A12" s="290">
        <v>29</v>
      </c>
      <c r="B12" s="291" t="s">
        <v>59</v>
      </c>
      <c r="C12" s="292">
        <v>79088</v>
      </c>
      <c r="D12" s="422">
        <v>0.36044108995422652</v>
      </c>
      <c r="E12" s="422">
        <v>0.21886142594868527</v>
      </c>
      <c r="F12" s="422">
        <v>0.29162564482645459</v>
      </c>
      <c r="G12" s="276"/>
      <c r="I12" s="327"/>
      <c r="J12" s="327"/>
      <c r="K12" s="333"/>
      <c r="L12" s="334"/>
      <c r="M12" s="334"/>
      <c r="N12" s="334"/>
      <c r="O12" s="276"/>
    </row>
    <row r="13" spans="1:15">
      <c r="A13" s="290">
        <v>41</v>
      </c>
      <c r="B13" s="291" t="s">
        <v>60</v>
      </c>
      <c r="C13" s="292">
        <v>111903</v>
      </c>
      <c r="D13" s="422">
        <v>0.35430792921515664</v>
      </c>
      <c r="E13" s="422">
        <v>0.22897232160495182</v>
      </c>
      <c r="F13" s="422">
        <v>0.29424772943607974</v>
      </c>
      <c r="G13" s="276"/>
      <c r="I13" s="327"/>
      <c r="J13" s="327"/>
      <c r="K13" s="333"/>
      <c r="L13" s="334"/>
      <c r="M13" s="334"/>
      <c r="N13" s="334"/>
      <c r="O13" s="276"/>
    </row>
    <row r="14" spans="1:15" s="297" customFormat="1">
      <c r="A14" s="293"/>
      <c r="B14" s="294" t="s">
        <v>52</v>
      </c>
      <c r="C14" s="295">
        <v>506277</v>
      </c>
      <c r="D14" s="423">
        <v>0.38693255123349646</v>
      </c>
      <c r="E14" s="423">
        <v>0.24699107355066957</v>
      </c>
      <c r="F14" s="423">
        <v>0.31903321549426245</v>
      </c>
      <c r="G14" s="296"/>
      <c r="I14" s="327"/>
      <c r="J14" s="327"/>
      <c r="K14" s="333"/>
      <c r="L14" s="334"/>
      <c r="M14" s="334"/>
      <c r="N14" s="334"/>
      <c r="O14" s="296"/>
    </row>
    <row r="15" spans="1:15">
      <c r="A15" s="290">
        <v>22</v>
      </c>
      <c r="B15" s="291" t="s">
        <v>62</v>
      </c>
      <c r="C15" s="292">
        <v>13640</v>
      </c>
      <c r="D15" s="422">
        <v>0.3366227234626229</v>
      </c>
      <c r="E15" s="422">
        <v>0.17732590323652064</v>
      </c>
      <c r="F15" s="422">
        <v>0.25570365371276454</v>
      </c>
      <c r="G15" s="276"/>
      <c r="I15" s="327"/>
      <c r="J15" s="327"/>
      <c r="K15" s="333"/>
      <c r="L15" s="334"/>
      <c r="M15" s="334"/>
      <c r="N15" s="334"/>
      <c r="O15" s="276"/>
    </row>
    <row r="16" spans="1:15">
      <c r="A16" s="290">
        <v>44</v>
      </c>
      <c r="B16" s="291" t="s">
        <v>63</v>
      </c>
      <c r="C16" s="292">
        <v>9285</v>
      </c>
      <c r="D16" s="422">
        <v>0.31892980437284235</v>
      </c>
      <c r="E16" s="422">
        <v>0.20210640021604104</v>
      </c>
      <c r="F16" s="422">
        <v>0.25867112411199333</v>
      </c>
      <c r="G16" s="276"/>
      <c r="I16" s="327"/>
      <c r="J16" s="327"/>
      <c r="K16" s="333"/>
      <c r="L16" s="334"/>
      <c r="M16" s="334"/>
      <c r="N16" s="334"/>
      <c r="O16" s="276"/>
    </row>
    <row r="17" spans="1:15">
      <c r="A17" s="290">
        <v>50</v>
      </c>
      <c r="B17" s="291" t="s">
        <v>64</v>
      </c>
      <c r="C17" s="292">
        <v>41960</v>
      </c>
      <c r="D17" s="422">
        <v>0.26522028891530675</v>
      </c>
      <c r="E17" s="422">
        <v>0.12019868185923178</v>
      </c>
      <c r="F17" s="422">
        <v>0.19505210996550795</v>
      </c>
      <c r="G17" s="276"/>
      <c r="I17" s="327"/>
      <c r="J17" s="327"/>
      <c r="K17" s="333"/>
      <c r="L17" s="334"/>
      <c r="M17" s="334"/>
      <c r="N17" s="334"/>
      <c r="O17" s="276"/>
    </row>
    <row r="18" spans="1:15" s="297" customFormat="1">
      <c r="A18" s="290"/>
      <c r="B18" s="294" t="s">
        <v>61</v>
      </c>
      <c r="C18" s="295">
        <v>64885</v>
      </c>
      <c r="D18" s="423">
        <v>0.28337277417853124</v>
      </c>
      <c r="E18" s="423">
        <v>0.14066988202915204</v>
      </c>
      <c r="F18" s="423">
        <v>0.21318504402681035</v>
      </c>
      <c r="G18" s="296"/>
      <c r="I18" s="327"/>
      <c r="J18" s="327"/>
      <c r="K18" s="333"/>
      <c r="L18" s="334"/>
      <c r="M18" s="334"/>
      <c r="N18" s="334"/>
      <c r="O18" s="296"/>
    </row>
    <row r="19" spans="1:15" s="297" customFormat="1">
      <c r="A19" s="290">
        <v>33</v>
      </c>
      <c r="B19" s="294" t="s">
        <v>65</v>
      </c>
      <c r="C19" s="295">
        <v>46607</v>
      </c>
      <c r="D19" s="423">
        <v>0.2179048416754461</v>
      </c>
      <c r="E19" s="423">
        <v>8.9915438119765573E-2</v>
      </c>
      <c r="F19" s="423">
        <v>0.15495945393308486</v>
      </c>
      <c r="G19" s="296"/>
      <c r="I19" s="327"/>
      <c r="J19" s="327"/>
      <c r="K19" s="333"/>
      <c r="L19" s="334"/>
      <c r="M19" s="334"/>
      <c r="N19" s="334"/>
      <c r="O19" s="296"/>
    </row>
    <row r="20" spans="1:15" s="297" customFormat="1">
      <c r="A20" s="290">
        <v>7</v>
      </c>
      <c r="B20" s="294" t="s">
        <v>185</v>
      </c>
      <c r="C20" s="295">
        <v>36369</v>
      </c>
      <c r="D20" s="423">
        <v>0.2362278156675082</v>
      </c>
      <c r="E20" s="423">
        <v>0.12478037460633185</v>
      </c>
      <c r="F20" s="423">
        <v>0.18494185130001881</v>
      </c>
      <c r="G20" s="296"/>
      <c r="I20" s="327"/>
      <c r="J20" s="327"/>
      <c r="K20" s="333"/>
      <c r="L20" s="334"/>
      <c r="M20" s="334"/>
      <c r="N20" s="334"/>
      <c r="O20" s="296"/>
    </row>
    <row r="21" spans="1:15">
      <c r="A21" s="290">
        <v>35</v>
      </c>
      <c r="B21" s="291" t="s">
        <v>67</v>
      </c>
      <c r="C21" s="292">
        <v>48815</v>
      </c>
      <c r="D21" s="422">
        <v>0.33754573047582775</v>
      </c>
      <c r="E21" s="422">
        <v>0.21909326047766742</v>
      </c>
      <c r="F21" s="422">
        <v>0.27742415803771353</v>
      </c>
      <c r="G21" s="276"/>
      <c r="I21" s="327"/>
      <c r="J21" s="327"/>
      <c r="K21" s="333"/>
      <c r="L21" s="334"/>
      <c r="M21" s="334"/>
      <c r="N21" s="334"/>
      <c r="O21" s="276"/>
    </row>
    <row r="22" spans="1:15">
      <c r="A22" s="290">
        <v>38</v>
      </c>
      <c r="B22" s="291" t="s">
        <v>68</v>
      </c>
      <c r="C22" s="292">
        <v>51174</v>
      </c>
      <c r="D22" s="422">
        <v>0.37725604733018797</v>
      </c>
      <c r="E22" s="422">
        <v>0.26570765308064087</v>
      </c>
      <c r="F22" s="422">
        <v>0.32194624792390153</v>
      </c>
      <c r="G22" s="276"/>
      <c r="I22" s="327"/>
      <c r="J22" s="327"/>
      <c r="K22" s="333"/>
      <c r="L22" s="334"/>
      <c r="M22" s="334"/>
      <c r="N22" s="334"/>
      <c r="O22" s="276"/>
    </row>
    <row r="23" spans="1:15" s="297" customFormat="1">
      <c r="A23" s="290"/>
      <c r="B23" s="294" t="s">
        <v>66</v>
      </c>
      <c r="C23" s="295">
        <v>99989</v>
      </c>
      <c r="D23" s="423">
        <v>0.35662331276571502</v>
      </c>
      <c r="E23" s="423">
        <v>0.24094801950755323</v>
      </c>
      <c r="F23" s="423">
        <v>0.29855483562748203</v>
      </c>
      <c r="G23" s="296"/>
      <c r="I23" s="327"/>
      <c r="J23" s="327"/>
      <c r="K23" s="333"/>
      <c r="L23" s="334"/>
      <c r="M23" s="334"/>
      <c r="N23" s="334"/>
      <c r="O23" s="296"/>
    </row>
    <row r="24" spans="1:15" s="297" customFormat="1">
      <c r="A24" s="290">
        <v>39</v>
      </c>
      <c r="B24" s="294" t="s">
        <v>69</v>
      </c>
      <c r="C24" s="295">
        <v>25004</v>
      </c>
      <c r="D24" s="423">
        <v>0.23141781270464964</v>
      </c>
      <c r="E24" s="423">
        <v>0.11648488535465462</v>
      </c>
      <c r="F24" s="423">
        <v>0.17566883992805754</v>
      </c>
      <c r="G24" s="296"/>
      <c r="I24" s="327"/>
      <c r="J24" s="327"/>
      <c r="K24" s="333"/>
      <c r="L24" s="334"/>
      <c r="M24" s="334"/>
      <c r="N24" s="334"/>
      <c r="O24" s="296"/>
    </row>
    <row r="25" spans="1:15">
      <c r="A25" s="290">
        <v>5</v>
      </c>
      <c r="B25" s="291" t="s">
        <v>71</v>
      </c>
      <c r="C25" s="292">
        <v>15002</v>
      </c>
      <c r="D25" s="422">
        <v>0.46850019565095868</v>
      </c>
      <c r="E25" s="422">
        <v>0.31816434406535321</v>
      </c>
      <c r="F25" s="422">
        <v>0.38765859582934958</v>
      </c>
      <c r="G25" s="276"/>
      <c r="I25" s="327"/>
      <c r="J25" s="327"/>
      <c r="K25" s="333"/>
      <c r="L25" s="334"/>
      <c r="M25" s="334"/>
      <c r="N25" s="334"/>
      <c r="O25" s="276"/>
    </row>
    <row r="26" spans="1:15">
      <c r="A26" s="290">
        <v>9</v>
      </c>
      <c r="B26" s="291" t="s">
        <v>72</v>
      </c>
      <c r="C26" s="292">
        <v>18247</v>
      </c>
      <c r="D26" s="422">
        <v>0.26941225990828332</v>
      </c>
      <c r="E26" s="422">
        <v>0.13384649219265449</v>
      </c>
      <c r="F26" s="422">
        <v>0.20138176119370041</v>
      </c>
      <c r="G26" s="276"/>
      <c r="I26" s="327"/>
      <c r="J26" s="327"/>
      <c r="K26" s="333"/>
      <c r="L26" s="334"/>
      <c r="M26" s="334"/>
      <c r="N26" s="334"/>
      <c r="O26" s="276"/>
    </row>
    <row r="27" spans="1:15">
      <c r="A27" s="290">
        <v>24</v>
      </c>
      <c r="B27" s="291" t="s">
        <v>73</v>
      </c>
      <c r="C27" s="292">
        <v>31010</v>
      </c>
      <c r="D27" s="422">
        <v>0.28362835582236934</v>
      </c>
      <c r="E27" s="422">
        <v>0.15541085628673504</v>
      </c>
      <c r="F27" s="422">
        <v>0.22038078046492457</v>
      </c>
      <c r="G27" s="276"/>
      <c r="I27" s="327"/>
      <c r="J27" s="327"/>
      <c r="K27" s="333"/>
      <c r="L27" s="334"/>
      <c r="M27" s="334"/>
      <c r="N27" s="334"/>
      <c r="O27" s="276"/>
    </row>
    <row r="28" spans="1:15">
      <c r="A28" s="290">
        <v>34</v>
      </c>
      <c r="B28" s="291" t="s">
        <v>74</v>
      </c>
      <c r="C28" s="292">
        <v>10855</v>
      </c>
      <c r="D28" s="422">
        <v>0.33767197862021181</v>
      </c>
      <c r="E28" s="422">
        <v>0.18078285432453034</v>
      </c>
      <c r="F28" s="422">
        <v>0.25535768895998495</v>
      </c>
      <c r="G28" s="276"/>
      <c r="I28" s="327"/>
      <c r="J28" s="327"/>
      <c r="K28" s="333"/>
      <c r="L28" s="334"/>
      <c r="M28" s="334"/>
      <c r="N28" s="334"/>
      <c r="O28" s="276"/>
    </row>
    <row r="29" spans="1:15">
      <c r="A29" s="290">
        <v>37</v>
      </c>
      <c r="B29" s="291" t="s">
        <v>75</v>
      </c>
      <c r="C29" s="292">
        <v>27477</v>
      </c>
      <c r="D29" s="422">
        <v>0.40184261036468333</v>
      </c>
      <c r="E29" s="422">
        <v>0.28510205564029928</v>
      </c>
      <c r="F29" s="422">
        <v>0.34185152468989888</v>
      </c>
      <c r="G29" s="276"/>
      <c r="I29" s="327"/>
      <c r="J29" s="327"/>
      <c r="K29" s="333"/>
      <c r="L29" s="334"/>
      <c r="M29" s="334"/>
      <c r="N29" s="334"/>
      <c r="O29" s="276"/>
    </row>
    <row r="30" spans="1:15">
      <c r="A30" s="290">
        <v>40</v>
      </c>
      <c r="B30" s="291" t="s">
        <v>76</v>
      </c>
      <c r="C30" s="292">
        <v>9665</v>
      </c>
      <c r="D30" s="422">
        <v>0.3784412088584363</v>
      </c>
      <c r="E30" s="422">
        <v>0.20196215023801231</v>
      </c>
      <c r="F30" s="422">
        <v>0.28788871678779937</v>
      </c>
      <c r="G30" s="276"/>
      <c r="I30" s="327"/>
      <c r="J30" s="327"/>
      <c r="K30" s="333"/>
      <c r="L30" s="334"/>
      <c r="M30" s="334"/>
      <c r="N30" s="334"/>
      <c r="O30" s="276"/>
    </row>
    <row r="31" spans="1:15">
      <c r="A31" s="290">
        <v>42</v>
      </c>
      <c r="B31" s="291" t="s">
        <v>77</v>
      </c>
      <c r="C31" s="292">
        <v>5803</v>
      </c>
      <c r="D31" s="422">
        <v>0.33911159263271939</v>
      </c>
      <c r="E31" s="422">
        <v>0.1829148422839782</v>
      </c>
      <c r="F31" s="422">
        <v>0.26060987110971395</v>
      </c>
      <c r="G31" s="276"/>
      <c r="I31" s="327"/>
      <c r="J31" s="327"/>
      <c r="K31" s="333"/>
      <c r="L31" s="334"/>
      <c r="M31" s="334"/>
      <c r="N31" s="334"/>
      <c r="O31" s="276"/>
    </row>
    <row r="32" spans="1:15">
      <c r="A32" s="290">
        <v>47</v>
      </c>
      <c r="B32" s="291" t="s">
        <v>78</v>
      </c>
      <c r="C32" s="292">
        <v>24030</v>
      </c>
      <c r="D32" s="422">
        <v>0.28827875547634957</v>
      </c>
      <c r="E32" s="422">
        <v>0.13774832290890235</v>
      </c>
      <c r="F32" s="422">
        <v>0.20790434496720941</v>
      </c>
      <c r="G32" s="276"/>
      <c r="I32" s="327"/>
      <c r="J32" s="327"/>
      <c r="K32" s="333"/>
      <c r="L32" s="334"/>
      <c r="M32" s="334"/>
      <c r="N32" s="334"/>
      <c r="O32" s="276"/>
    </row>
    <row r="33" spans="1:15">
      <c r="A33" s="290">
        <v>49</v>
      </c>
      <c r="B33" s="291" t="s">
        <v>79</v>
      </c>
      <c r="C33" s="292">
        <v>19943</v>
      </c>
      <c r="D33" s="422">
        <v>0.47366146666090486</v>
      </c>
      <c r="E33" s="422">
        <v>0.35902150451674797</v>
      </c>
      <c r="F33" s="422">
        <v>0.41410743578562675</v>
      </c>
      <c r="G33" s="276"/>
      <c r="I33" s="327"/>
      <c r="J33" s="327"/>
      <c r="K33" s="333"/>
      <c r="L33" s="334"/>
      <c r="M33" s="334"/>
      <c r="N33" s="334"/>
      <c r="O33" s="276"/>
    </row>
    <row r="34" spans="1:15" s="297" customFormat="1">
      <c r="A34" s="290"/>
      <c r="B34" s="294" t="s">
        <v>70</v>
      </c>
      <c r="C34" s="295">
        <v>162032</v>
      </c>
      <c r="D34" s="423">
        <v>0.334592697477469</v>
      </c>
      <c r="E34" s="423">
        <v>0.19815931995331518</v>
      </c>
      <c r="F34" s="423">
        <v>0.26454851955558095</v>
      </c>
      <c r="G34" s="296"/>
      <c r="I34" s="327"/>
      <c r="J34" s="327"/>
      <c r="K34" s="333"/>
      <c r="L34" s="334"/>
      <c r="M34" s="334"/>
      <c r="N34" s="334"/>
      <c r="O34" s="296"/>
    </row>
    <row r="35" spans="1:15">
      <c r="A35" s="290">
        <v>2</v>
      </c>
      <c r="B35" s="291" t="s">
        <v>81</v>
      </c>
      <c r="C35" s="292">
        <v>28257</v>
      </c>
      <c r="D35" s="422">
        <v>0.46143049126474539</v>
      </c>
      <c r="E35" s="422">
        <v>0.32597683594247168</v>
      </c>
      <c r="F35" s="422">
        <v>0.38830562044798683</v>
      </c>
      <c r="G35" s="276"/>
      <c r="I35" s="327"/>
      <c r="J35" s="327"/>
      <c r="K35" s="333"/>
      <c r="L35" s="334"/>
      <c r="M35" s="334"/>
      <c r="N35" s="334"/>
      <c r="O35" s="276"/>
    </row>
    <row r="36" spans="1:15">
      <c r="A36" s="290">
        <v>13</v>
      </c>
      <c r="B36" s="291" t="s">
        <v>82</v>
      </c>
      <c r="C36" s="292">
        <v>37771</v>
      </c>
      <c r="D36" s="422">
        <v>0.47960888808599045</v>
      </c>
      <c r="E36" s="422">
        <v>0.29995464029755964</v>
      </c>
      <c r="F36" s="422">
        <v>0.37999376251270134</v>
      </c>
      <c r="G36" s="276"/>
      <c r="I36" s="327"/>
      <c r="J36" s="327"/>
      <c r="K36" s="333"/>
      <c r="L36" s="334"/>
      <c r="M36" s="334"/>
      <c r="N36" s="334"/>
      <c r="O36" s="276"/>
    </row>
    <row r="37" spans="1:15">
      <c r="A37" s="290">
        <v>16</v>
      </c>
      <c r="B37" s="291" t="s">
        <v>83</v>
      </c>
      <c r="C37" s="292">
        <v>19255</v>
      </c>
      <c r="D37" s="422">
        <v>0.50799440391725792</v>
      </c>
      <c r="E37" s="422">
        <v>0.37184942716857611</v>
      </c>
      <c r="F37" s="422">
        <v>0.43314437395959871</v>
      </c>
      <c r="G37" s="276"/>
      <c r="I37" s="327"/>
      <c r="J37" s="327"/>
      <c r="K37" s="333"/>
      <c r="L37" s="334"/>
      <c r="M37" s="334"/>
      <c r="N37" s="334"/>
      <c r="O37" s="276"/>
    </row>
    <row r="38" spans="1:15">
      <c r="A38" s="290">
        <v>19</v>
      </c>
      <c r="B38" s="291" t="s">
        <v>84</v>
      </c>
      <c r="C38" s="292">
        <v>9190</v>
      </c>
      <c r="D38" s="422">
        <v>0.3118373200840035</v>
      </c>
      <c r="E38" s="422">
        <v>0.1378299120234604</v>
      </c>
      <c r="F38" s="422">
        <v>0.2186585452901568</v>
      </c>
      <c r="G38" s="276"/>
      <c r="I38" s="327"/>
      <c r="J38" s="327"/>
      <c r="K38" s="333"/>
      <c r="L38" s="334"/>
      <c r="M38" s="334"/>
      <c r="N38" s="334"/>
      <c r="O38" s="276"/>
    </row>
    <row r="39" spans="1:15">
      <c r="A39" s="290">
        <v>45</v>
      </c>
      <c r="B39" s="291" t="s">
        <v>85</v>
      </c>
      <c r="C39" s="292">
        <v>40300</v>
      </c>
      <c r="D39" s="422">
        <v>0.45474295382012536</v>
      </c>
      <c r="E39" s="422">
        <v>0.25577714952983838</v>
      </c>
      <c r="F39" s="422">
        <v>0.34415617687748723</v>
      </c>
      <c r="G39" s="276"/>
      <c r="I39" s="327"/>
      <c r="J39" s="327"/>
      <c r="K39" s="333"/>
      <c r="L39" s="334"/>
      <c r="M39" s="334"/>
      <c r="N39" s="334"/>
      <c r="O39" s="276"/>
    </row>
    <row r="40" spans="1:15" s="299" customFormat="1">
      <c r="A40" s="290"/>
      <c r="B40" s="294" t="s">
        <v>80</v>
      </c>
      <c r="C40" s="295">
        <v>134773</v>
      </c>
      <c r="D40" s="423">
        <v>0.4523860146468226</v>
      </c>
      <c r="E40" s="423">
        <v>0.28181465872208494</v>
      </c>
      <c r="F40" s="423">
        <v>0.35867731204258152</v>
      </c>
      <c r="G40" s="298"/>
      <c r="I40" s="327"/>
      <c r="J40" s="327"/>
      <c r="K40" s="333"/>
      <c r="L40" s="334"/>
      <c r="M40" s="334"/>
      <c r="N40" s="334"/>
      <c r="O40" s="298"/>
    </row>
    <row r="41" spans="1:15">
      <c r="A41" s="290">
        <v>8</v>
      </c>
      <c r="B41" s="291" t="s">
        <v>87</v>
      </c>
      <c r="C41" s="292">
        <v>186705</v>
      </c>
      <c r="D41" s="422">
        <v>0.19152682414165897</v>
      </c>
      <c r="E41" s="422">
        <v>8.1360692829835379E-2</v>
      </c>
      <c r="F41" s="422">
        <v>0.14289595738492858</v>
      </c>
      <c r="G41" s="276"/>
      <c r="I41" s="327"/>
      <c r="J41" s="327"/>
      <c r="K41" s="327"/>
      <c r="L41" s="327"/>
      <c r="M41" s="327"/>
      <c r="N41" s="334"/>
      <c r="O41" s="276"/>
    </row>
    <row r="42" spans="1:15">
      <c r="A42" s="290">
        <v>17</v>
      </c>
      <c r="B42" s="291" t="s">
        <v>186</v>
      </c>
      <c r="C42" s="292">
        <v>27110</v>
      </c>
      <c r="D42" s="422">
        <v>0.21741830581965177</v>
      </c>
      <c r="E42" s="422">
        <v>0.11016212274206216</v>
      </c>
      <c r="F42" s="422">
        <v>0.16957952285038719</v>
      </c>
      <c r="G42" s="276"/>
      <c r="I42" s="327"/>
      <c r="J42" s="327"/>
      <c r="K42" s="333"/>
      <c r="L42" s="334"/>
      <c r="M42" s="334"/>
      <c r="N42" s="334"/>
      <c r="O42" s="276"/>
    </row>
    <row r="43" spans="1:15">
      <c r="A43" s="290">
        <v>25</v>
      </c>
      <c r="B43" s="291" t="s">
        <v>192</v>
      </c>
      <c r="C43" s="292">
        <v>21824</v>
      </c>
      <c r="D43" s="422">
        <v>0.28300192671018914</v>
      </c>
      <c r="E43" s="422">
        <v>0.14475362694860652</v>
      </c>
      <c r="F43" s="422">
        <v>0.21887473673653596</v>
      </c>
      <c r="G43" s="276"/>
      <c r="I43" s="327"/>
      <c r="J43" s="327"/>
      <c r="K43" s="333"/>
      <c r="L43" s="334"/>
      <c r="M43" s="334"/>
      <c r="N43" s="334"/>
      <c r="O43" s="276"/>
    </row>
    <row r="44" spans="1:15">
      <c r="A44" s="290">
        <v>43</v>
      </c>
      <c r="B44" s="291" t="s">
        <v>88</v>
      </c>
      <c r="C44" s="292">
        <v>32679</v>
      </c>
      <c r="D44" s="422">
        <v>0.25422166957178227</v>
      </c>
      <c r="E44" s="422">
        <v>0.1193255987019483</v>
      </c>
      <c r="F44" s="422">
        <v>0.18994890752785673</v>
      </c>
      <c r="G44" s="276"/>
      <c r="I44" s="327"/>
      <c r="J44" s="327"/>
      <c r="K44" s="333"/>
      <c r="L44" s="334"/>
      <c r="M44" s="334"/>
      <c r="N44" s="334"/>
      <c r="O44" s="276"/>
    </row>
    <row r="45" spans="1:15" s="299" customFormat="1">
      <c r="A45" s="290"/>
      <c r="B45" s="294" t="s">
        <v>86</v>
      </c>
      <c r="C45" s="295">
        <v>268318</v>
      </c>
      <c r="D45" s="423">
        <v>0.20486515764096305</v>
      </c>
      <c r="E45" s="423">
        <v>9.1791845562670601E-2</v>
      </c>
      <c r="F45" s="423">
        <v>0.15436570193136911</v>
      </c>
      <c r="G45" s="298"/>
      <c r="I45" s="327"/>
      <c r="J45" s="327"/>
      <c r="K45" s="333"/>
      <c r="L45" s="334"/>
      <c r="M45" s="334"/>
      <c r="N45" s="334"/>
      <c r="O45" s="298"/>
    </row>
    <row r="46" spans="1:15">
      <c r="A46" s="290">
        <v>3</v>
      </c>
      <c r="B46" s="291" t="s">
        <v>90</v>
      </c>
      <c r="C46" s="292">
        <v>93163</v>
      </c>
      <c r="D46" s="422">
        <v>0.34291562833748668</v>
      </c>
      <c r="E46" s="422">
        <v>0.22777155222381082</v>
      </c>
      <c r="F46" s="422">
        <v>0.28770262216004716</v>
      </c>
      <c r="G46" s="276"/>
      <c r="I46" s="327"/>
      <c r="J46" s="327"/>
      <c r="K46" s="333"/>
      <c r="L46" s="334"/>
      <c r="M46" s="334"/>
      <c r="N46" s="334"/>
      <c r="O46" s="276"/>
    </row>
    <row r="47" spans="1:15">
      <c r="A47" s="290">
        <v>12</v>
      </c>
      <c r="B47" s="291" t="s">
        <v>91</v>
      </c>
      <c r="C47" s="292">
        <v>32123</v>
      </c>
      <c r="D47" s="422">
        <v>0.31289919663894172</v>
      </c>
      <c r="E47" s="422">
        <v>0.16054417433969478</v>
      </c>
      <c r="F47" s="422">
        <v>0.24111116949012604</v>
      </c>
      <c r="G47" s="276"/>
      <c r="I47" s="327"/>
      <c r="J47" s="327"/>
      <c r="K47" s="333"/>
      <c r="L47" s="334"/>
      <c r="M47" s="334"/>
      <c r="N47" s="334"/>
      <c r="O47" s="276"/>
    </row>
    <row r="48" spans="1:15">
      <c r="A48" s="290">
        <v>46</v>
      </c>
      <c r="B48" s="291" t="s">
        <v>92</v>
      </c>
      <c r="C48" s="292">
        <v>136605</v>
      </c>
      <c r="D48" s="422">
        <v>0.32141324709846891</v>
      </c>
      <c r="E48" s="422">
        <v>0.170136975818794</v>
      </c>
      <c r="F48" s="422">
        <v>0.24926873507133826</v>
      </c>
      <c r="G48" s="276"/>
      <c r="I48" s="327"/>
      <c r="J48" s="327"/>
      <c r="K48" s="333"/>
      <c r="L48" s="334"/>
      <c r="M48" s="334"/>
      <c r="N48" s="334"/>
      <c r="O48" s="276"/>
    </row>
    <row r="49" spans="1:15" s="299" customFormat="1">
      <c r="A49" s="290"/>
      <c r="B49" s="294" t="s">
        <v>89</v>
      </c>
      <c r="C49" s="295">
        <v>261891</v>
      </c>
      <c r="D49" s="423">
        <v>0.32716640064833646</v>
      </c>
      <c r="E49" s="423">
        <v>0.18754797583686547</v>
      </c>
      <c r="F49" s="423">
        <v>0.26057016980923697</v>
      </c>
      <c r="G49" s="298"/>
      <c r="I49" s="327"/>
      <c r="J49" s="327"/>
      <c r="K49" s="333"/>
      <c r="L49" s="334"/>
      <c r="M49" s="334"/>
      <c r="N49" s="334"/>
      <c r="O49" s="298"/>
    </row>
    <row r="50" spans="1:15">
      <c r="A50" s="290">
        <v>6</v>
      </c>
      <c r="B50" s="291" t="s">
        <v>94</v>
      </c>
      <c r="C50" s="292">
        <v>60488</v>
      </c>
      <c r="D50" s="422">
        <v>0.51728986896772133</v>
      </c>
      <c r="E50" s="422">
        <v>0.39122811899924859</v>
      </c>
      <c r="F50" s="422">
        <v>0.44990553828302815</v>
      </c>
      <c r="G50" s="276"/>
      <c r="I50" s="327"/>
      <c r="J50" s="327"/>
      <c r="K50" s="333"/>
      <c r="L50" s="334"/>
      <c r="M50" s="334"/>
      <c r="N50" s="334"/>
      <c r="O50" s="276"/>
    </row>
    <row r="51" spans="1:15">
      <c r="A51" s="290">
        <v>10</v>
      </c>
      <c r="B51" s="291" t="s">
        <v>95</v>
      </c>
      <c r="C51" s="292">
        <v>39782</v>
      </c>
      <c r="D51" s="422">
        <v>0.48191651174581712</v>
      </c>
      <c r="E51" s="422">
        <v>0.35136030477452485</v>
      </c>
      <c r="F51" s="422">
        <v>0.41598176380785079</v>
      </c>
      <c r="G51" s="276"/>
      <c r="I51" s="327"/>
      <c r="J51" s="327"/>
      <c r="K51" s="333"/>
      <c r="L51" s="334"/>
      <c r="M51" s="334"/>
      <c r="N51" s="334"/>
      <c r="O51" s="276"/>
    </row>
    <row r="52" spans="1:15" s="299" customFormat="1">
      <c r="A52" s="290"/>
      <c r="B52" s="294" t="s">
        <v>93</v>
      </c>
      <c r="C52" s="295">
        <v>100270</v>
      </c>
      <c r="D52" s="423">
        <v>0.50205611557916952</v>
      </c>
      <c r="E52" s="423">
        <v>0.37520388801970639</v>
      </c>
      <c r="F52" s="423">
        <v>0.43580493741307369</v>
      </c>
      <c r="G52" s="298"/>
      <c r="I52" s="327"/>
      <c r="J52" s="327"/>
      <c r="K52" s="333"/>
      <c r="L52" s="334"/>
      <c r="M52" s="334"/>
      <c r="N52" s="334"/>
      <c r="O52" s="298"/>
    </row>
    <row r="53" spans="1:15">
      <c r="A53" s="290">
        <v>15</v>
      </c>
      <c r="B53" s="291" t="s">
        <v>187</v>
      </c>
      <c r="C53" s="292">
        <v>85078</v>
      </c>
      <c r="D53" s="422">
        <v>0.36257595690033201</v>
      </c>
      <c r="E53" s="422">
        <v>0.19364254440607981</v>
      </c>
      <c r="F53" s="422">
        <v>0.2835007230971216</v>
      </c>
      <c r="G53" s="276"/>
      <c r="I53" s="327"/>
      <c r="J53" s="327"/>
      <c r="K53" s="333"/>
      <c r="L53" s="334"/>
      <c r="M53" s="334"/>
      <c r="N53" s="334"/>
      <c r="O53" s="276"/>
    </row>
    <row r="54" spans="1:15">
      <c r="A54" s="290">
        <v>27</v>
      </c>
      <c r="B54" s="291" t="s">
        <v>97</v>
      </c>
      <c r="C54" s="292">
        <v>37188</v>
      </c>
      <c r="D54" s="422">
        <v>0.35704486639852834</v>
      </c>
      <c r="E54" s="422">
        <v>0.27838949194161322</v>
      </c>
      <c r="F54" s="422">
        <v>0.32208836037034794</v>
      </c>
      <c r="G54" s="276"/>
      <c r="I54" s="327"/>
      <c r="J54" s="327"/>
      <c r="K54" s="333"/>
      <c r="L54" s="334"/>
      <c r="M54" s="334"/>
      <c r="N54" s="334"/>
      <c r="O54" s="276"/>
    </row>
    <row r="55" spans="1:15">
      <c r="A55" s="290">
        <v>32</v>
      </c>
      <c r="B55" s="291" t="s">
        <v>188</v>
      </c>
      <c r="C55" s="292">
        <v>38743</v>
      </c>
      <c r="D55" s="422">
        <v>0.42121460812474354</v>
      </c>
      <c r="E55" s="422">
        <v>0.2904049241410544</v>
      </c>
      <c r="F55" s="422">
        <v>0.3618609082248333</v>
      </c>
      <c r="G55" s="276"/>
      <c r="I55" s="327"/>
      <c r="J55" s="327"/>
      <c r="K55" s="333"/>
      <c r="L55" s="334"/>
      <c r="M55" s="334"/>
      <c r="N55" s="334"/>
      <c r="O55" s="276"/>
    </row>
    <row r="56" spans="1:15">
      <c r="A56" s="290">
        <v>36</v>
      </c>
      <c r="B56" s="291" t="s">
        <v>98</v>
      </c>
      <c r="C56" s="292">
        <v>64516</v>
      </c>
      <c r="D56" s="422">
        <v>0.34614761121789678</v>
      </c>
      <c r="E56" s="422">
        <v>0.17242739207403643</v>
      </c>
      <c r="F56" s="422">
        <v>0.26479074406215497</v>
      </c>
      <c r="G56" s="276"/>
      <c r="I56" s="327"/>
      <c r="J56" s="327"/>
      <c r="K56" s="333"/>
      <c r="L56" s="334"/>
      <c r="M56" s="334"/>
      <c r="N56" s="334"/>
      <c r="O56" s="276"/>
    </row>
    <row r="57" spans="1:15" s="299" customFormat="1">
      <c r="A57" s="290"/>
      <c r="B57" s="294" t="s">
        <v>96</v>
      </c>
      <c r="C57" s="295">
        <v>225525</v>
      </c>
      <c r="D57" s="423">
        <v>0.36487480785902132</v>
      </c>
      <c r="E57" s="423">
        <v>0.21234211944332382</v>
      </c>
      <c r="F57" s="423">
        <v>0.29431455149085445</v>
      </c>
      <c r="G57" s="298"/>
      <c r="I57" s="327"/>
      <c r="J57" s="327"/>
      <c r="K57" s="333"/>
      <c r="L57" s="334"/>
      <c r="M57" s="334"/>
      <c r="N57" s="334"/>
      <c r="O57" s="298"/>
    </row>
    <row r="58" spans="1:15" s="299" customFormat="1">
      <c r="A58" s="290">
        <v>28</v>
      </c>
      <c r="B58" s="294" t="s">
        <v>99</v>
      </c>
      <c r="C58" s="295">
        <v>179178</v>
      </c>
      <c r="D58" s="423">
        <v>0.21074340358166971</v>
      </c>
      <c r="E58" s="423">
        <v>8.6556578635985093E-2</v>
      </c>
      <c r="F58" s="423">
        <v>0.15230927339046199</v>
      </c>
      <c r="G58" s="298"/>
      <c r="I58" s="327"/>
      <c r="J58" s="327"/>
      <c r="K58" s="333"/>
      <c r="L58" s="334"/>
      <c r="M58" s="334"/>
      <c r="N58" s="334"/>
      <c r="O58" s="298"/>
    </row>
    <row r="59" spans="1:15" s="299" customFormat="1">
      <c r="A59" s="290">
        <v>30</v>
      </c>
      <c r="B59" s="294" t="s">
        <v>100</v>
      </c>
      <c r="C59" s="295">
        <v>73151</v>
      </c>
      <c r="D59" s="423">
        <v>0.36705179718891201</v>
      </c>
      <c r="E59" s="423">
        <v>0.2131553038624584</v>
      </c>
      <c r="F59" s="423">
        <v>0.29164390825402775</v>
      </c>
      <c r="G59" s="298"/>
      <c r="I59" s="327"/>
      <c r="J59" s="327"/>
      <c r="K59" s="333"/>
      <c r="L59" s="334"/>
      <c r="M59" s="334"/>
      <c r="N59" s="334"/>
      <c r="O59" s="298"/>
    </row>
    <row r="60" spans="1:15" s="299" customFormat="1">
      <c r="A60" s="290">
        <v>31</v>
      </c>
      <c r="B60" s="294" t="s">
        <v>101</v>
      </c>
      <c r="C60" s="295">
        <v>23202</v>
      </c>
      <c r="D60" s="423">
        <v>0.24201011979414436</v>
      </c>
      <c r="E60" s="423">
        <v>9.3298616666909098E-2</v>
      </c>
      <c r="F60" s="423">
        <v>0.16798922644733413</v>
      </c>
      <c r="G60" s="298"/>
      <c r="I60" s="327"/>
      <c r="J60" s="327"/>
      <c r="K60" s="333"/>
      <c r="L60" s="334"/>
      <c r="M60" s="334"/>
      <c r="N60" s="334"/>
      <c r="O60" s="298"/>
    </row>
    <row r="61" spans="1:15">
      <c r="A61" s="290">
        <v>1</v>
      </c>
      <c r="B61" s="291" t="s">
        <v>189</v>
      </c>
      <c r="C61" s="292">
        <v>8286</v>
      </c>
      <c r="D61" s="422">
        <v>0.15803682856633472</v>
      </c>
      <c r="E61" s="422">
        <v>5.283344763646524E-2</v>
      </c>
      <c r="F61" s="422">
        <v>0.10537560566174507</v>
      </c>
      <c r="G61" s="276"/>
      <c r="I61" s="327"/>
      <c r="J61" s="327"/>
      <c r="K61" s="333"/>
      <c r="L61" s="334"/>
      <c r="M61" s="334"/>
      <c r="N61" s="334"/>
      <c r="O61" s="276"/>
    </row>
    <row r="62" spans="1:15">
      <c r="A62" s="290">
        <v>20</v>
      </c>
      <c r="B62" s="291" t="s">
        <v>190</v>
      </c>
      <c r="C62" s="292">
        <v>19287</v>
      </c>
      <c r="D62" s="422">
        <v>0.14691548793533818</v>
      </c>
      <c r="E62" s="422">
        <v>4.9465923474939485E-2</v>
      </c>
      <c r="F62" s="422">
        <v>0.10096954213739019</v>
      </c>
      <c r="G62" s="276"/>
      <c r="I62" s="327"/>
      <c r="J62" s="327"/>
      <c r="K62" s="333"/>
      <c r="L62" s="334"/>
      <c r="M62" s="334"/>
      <c r="N62" s="334"/>
      <c r="O62" s="276"/>
    </row>
    <row r="63" spans="1:15">
      <c r="A63" s="290">
        <v>48</v>
      </c>
      <c r="B63" s="291" t="s">
        <v>191</v>
      </c>
      <c r="C63" s="292">
        <v>33703</v>
      </c>
      <c r="D63" s="422">
        <v>0.16769777281072881</v>
      </c>
      <c r="E63" s="422">
        <v>5.9575751623900448E-2</v>
      </c>
      <c r="F63" s="422">
        <v>0.11507325450777273</v>
      </c>
      <c r="G63" s="276"/>
      <c r="I63" s="327"/>
      <c r="J63" s="327"/>
      <c r="K63" s="333"/>
      <c r="L63" s="334"/>
      <c r="M63" s="334"/>
      <c r="N63" s="334"/>
      <c r="O63" s="276"/>
    </row>
    <row r="64" spans="1:15" s="299" customFormat="1">
      <c r="A64" s="290">
        <v>16</v>
      </c>
      <c r="B64" s="294" t="s">
        <v>164</v>
      </c>
      <c r="C64" s="295">
        <v>61276</v>
      </c>
      <c r="D64" s="423">
        <v>0.15917093166932261</v>
      </c>
      <c r="E64" s="423">
        <v>5.5252234465364411E-2</v>
      </c>
      <c r="F64" s="423">
        <v>0.10892852698681324</v>
      </c>
      <c r="G64" s="298"/>
      <c r="I64" s="327"/>
      <c r="J64" s="327"/>
      <c r="K64" s="333"/>
      <c r="L64" s="334"/>
      <c r="M64" s="334"/>
      <c r="N64" s="334"/>
      <c r="O64" s="298"/>
    </row>
    <row r="65" spans="1:15" s="299" customFormat="1">
      <c r="A65" s="290">
        <v>26</v>
      </c>
      <c r="B65" s="294" t="s">
        <v>160</v>
      </c>
      <c r="C65" s="295">
        <v>15919</v>
      </c>
      <c r="D65" s="423">
        <v>0.293148236082791</v>
      </c>
      <c r="E65" s="423">
        <v>0.15648260342738446</v>
      </c>
      <c r="F65" s="423">
        <v>0.22591998637582844</v>
      </c>
      <c r="G65" s="298"/>
      <c r="I65" s="327"/>
      <c r="J65" s="327"/>
      <c r="K65" s="333"/>
      <c r="L65" s="334"/>
      <c r="M65" s="334"/>
      <c r="N65" s="334"/>
      <c r="O65" s="298"/>
    </row>
    <row r="66" spans="1:15">
      <c r="A66" s="290">
        <v>51</v>
      </c>
      <c r="B66" s="291" t="s">
        <v>104</v>
      </c>
      <c r="C66" s="292">
        <v>2192</v>
      </c>
      <c r="D66" s="422">
        <v>0.30660792951541849</v>
      </c>
      <c r="E66" s="422">
        <v>0.18859028760018859</v>
      </c>
      <c r="F66" s="422">
        <v>0.24960145752675927</v>
      </c>
      <c r="G66" s="276"/>
      <c r="I66" s="327"/>
      <c r="J66" s="327"/>
      <c r="K66" s="333"/>
      <c r="L66" s="334"/>
      <c r="M66" s="334"/>
      <c r="N66" s="334"/>
      <c r="O66" s="276"/>
    </row>
    <row r="67" spans="1:15">
      <c r="A67" s="290">
        <v>52</v>
      </c>
      <c r="B67" s="291" t="s">
        <v>105</v>
      </c>
      <c r="C67" s="292">
        <v>2285</v>
      </c>
      <c r="D67" s="422">
        <v>0.32881919695889761</v>
      </c>
      <c r="E67" s="422">
        <v>0.23138161273754493</v>
      </c>
      <c r="F67" s="422">
        <v>0.28199432309021349</v>
      </c>
      <c r="G67" s="276"/>
      <c r="I67" s="327"/>
      <c r="J67" s="327"/>
      <c r="K67" s="333"/>
      <c r="L67" s="334"/>
      <c r="M67" s="334"/>
      <c r="N67" s="334"/>
      <c r="O67" s="276"/>
    </row>
    <row r="68" spans="1:15" ht="18.600000000000001" customHeight="1">
      <c r="A68" s="300"/>
      <c r="B68" s="301" t="s">
        <v>45</v>
      </c>
      <c r="C68" s="302">
        <v>2289143</v>
      </c>
      <c r="D68" s="423">
        <v>0.29399999999999998</v>
      </c>
      <c r="E68" s="423">
        <v>0.16800000000000001</v>
      </c>
      <c r="F68" s="423">
        <v>0.23300000000000001</v>
      </c>
      <c r="I68" s="360"/>
      <c r="J68" s="327"/>
      <c r="K68" s="333"/>
      <c r="L68" s="334"/>
      <c r="M68" s="334"/>
      <c r="N68" s="334"/>
      <c r="O68" s="276"/>
    </row>
    <row r="69" spans="1:15">
      <c r="B69" s="304"/>
      <c r="C69" s="305"/>
      <c r="I69" s="360"/>
      <c r="J69" s="360"/>
      <c r="K69" s="360"/>
      <c r="L69" s="360"/>
      <c r="M69" s="360"/>
      <c r="N69" s="360"/>
    </row>
    <row r="73" spans="1:15">
      <c r="E73" s="383"/>
      <c r="F73" s="383"/>
      <c r="G73" s="276"/>
      <c r="H73" s="276"/>
      <c r="I73" s="276"/>
      <c r="J73" s="276"/>
      <c r="K73" s="276"/>
    </row>
    <row r="74" spans="1:15">
      <c r="E74" s="383"/>
      <c r="F74" s="383"/>
      <c r="G74" s="276"/>
      <c r="H74" s="276"/>
      <c r="I74" s="276"/>
      <c r="J74" s="276"/>
      <c r="K74" s="276"/>
    </row>
    <row r="75" spans="1:15">
      <c r="C75" s="333"/>
      <c r="D75" s="339"/>
      <c r="E75" s="334"/>
      <c r="F75" s="329"/>
      <c r="G75" s="334"/>
      <c r="H75" s="329"/>
      <c r="I75" s="334"/>
      <c r="J75" s="276"/>
      <c r="K75" s="276"/>
    </row>
    <row r="76" spans="1:15">
      <c r="E76" s="383"/>
      <c r="F76" s="383"/>
      <c r="G76" s="276"/>
      <c r="H76" s="276"/>
      <c r="I76" s="276"/>
      <c r="J76" s="276"/>
      <c r="K76" s="276"/>
    </row>
    <row r="77" spans="1:15">
      <c r="E77" s="383"/>
      <c r="F77" s="383"/>
      <c r="G77" s="276"/>
      <c r="H77" s="276"/>
      <c r="I77" s="276"/>
      <c r="J77" s="276"/>
      <c r="K77" s="276"/>
    </row>
    <row r="79" spans="1:15">
      <c r="E79" s="383"/>
      <c r="F79" s="383"/>
      <c r="G79" s="276"/>
      <c r="H79" s="276"/>
      <c r="I79" s="276"/>
      <c r="J79" s="276"/>
    </row>
    <row r="80" spans="1:15">
      <c r="C80" s="344"/>
      <c r="D80" s="320"/>
      <c r="E80" s="321"/>
      <c r="F80" s="345"/>
      <c r="G80" s="321"/>
      <c r="H80" s="346"/>
      <c r="I80" s="321"/>
      <c r="J80" s="276"/>
    </row>
    <row r="81" spans="3:10">
      <c r="C81" s="333"/>
      <c r="D81" s="328"/>
      <c r="E81" s="330"/>
      <c r="F81" s="329"/>
      <c r="G81" s="330"/>
      <c r="H81" s="329"/>
      <c r="I81" s="330"/>
      <c r="J81" s="276"/>
    </row>
    <row r="82" spans="3:10">
      <c r="C82" s="333"/>
      <c r="D82" s="339"/>
      <c r="E82" s="334"/>
      <c r="F82" s="329"/>
      <c r="G82" s="334"/>
      <c r="H82" s="329"/>
      <c r="I82" s="334"/>
      <c r="J82" s="276"/>
    </row>
    <row r="83" spans="3:10">
      <c r="E83" s="383"/>
      <c r="F83" s="383"/>
      <c r="G83" s="276"/>
      <c r="H83" s="276"/>
      <c r="I83" s="276"/>
      <c r="J83" s="276"/>
    </row>
    <row r="84" spans="3:10">
      <c r="E84" s="383"/>
      <c r="F84" s="383"/>
      <c r="G84" s="276"/>
      <c r="H84" s="276"/>
      <c r="I84" s="276"/>
      <c r="J84" s="276"/>
    </row>
    <row r="85" spans="3:10">
      <c r="E85" s="383"/>
      <c r="F85" s="383"/>
      <c r="G85" s="276"/>
      <c r="H85" s="276"/>
      <c r="I85" s="276"/>
      <c r="J85" s="276"/>
    </row>
    <row r="86" spans="3:10">
      <c r="E86" s="383"/>
      <c r="F86" s="383"/>
      <c r="G86" s="276"/>
      <c r="H86" s="276"/>
      <c r="I86" s="276"/>
      <c r="J86" s="276"/>
    </row>
  </sheetData>
  <mergeCells count="5">
    <mergeCell ref="B2:F2"/>
    <mergeCell ref="B3:F3"/>
    <mergeCell ref="B4:B5"/>
    <mergeCell ref="C4:C5"/>
    <mergeCell ref="A4:A5"/>
  </mergeCells>
  <hyperlinks>
    <hyperlink ref="H4" location="Indice!A1" display="Volver al índice" xr:uid="{00000000-0004-0000-0C00-000000000000}"/>
  </hyperlinks>
  <printOptions horizontalCentered="1" verticalCentered="1"/>
  <pageMargins left="0" right="0" top="0.19685039370078741" bottom="0.19685039370078741" header="0" footer="0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B3:J176"/>
  <sheetViews>
    <sheetView showGridLines="0" showRowColHeaders="0" tabSelected="1" workbookViewId="0">
      <selection activeCell="F24" sqref="F24"/>
    </sheetView>
  </sheetViews>
  <sheetFormatPr baseColWidth="10" defaultRowHeight="12.75"/>
  <cols>
    <col min="1" max="1" width="3.28515625" style="21" customWidth="1"/>
    <col min="2" max="3" width="11.42578125" style="21"/>
    <col min="4" max="4" width="11.42578125" style="21" customWidth="1"/>
    <col min="5" max="16384" width="11.42578125" style="21"/>
  </cols>
  <sheetData>
    <row r="3" spans="2:10">
      <c r="C3" s="22"/>
    </row>
    <row r="6" spans="2:10" ht="35.25" customHeight="1">
      <c r="J6" s="9"/>
    </row>
    <row r="7" spans="2:10" ht="18.75">
      <c r="B7" s="424" t="s">
        <v>167</v>
      </c>
      <c r="C7" s="424"/>
      <c r="D7" s="424"/>
      <c r="E7" s="424"/>
      <c r="F7" s="424"/>
      <c r="G7" s="424"/>
      <c r="H7" s="424"/>
      <c r="I7" s="424"/>
    </row>
    <row r="8" spans="2:10" ht="24.95" customHeight="1">
      <c r="B8" s="23"/>
      <c r="C8" s="23"/>
      <c r="D8" s="23"/>
      <c r="E8" s="23"/>
      <c r="F8" s="24"/>
      <c r="G8" s="24"/>
      <c r="H8" s="25"/>
      <c r="I8" s="25"/>
    </row>
    <row r="9" spans="2:10" s="24" customFormat="1" ht="24" customHeight="1">
      <c r="B9" s="9" t="s">
        <v>184</v>
      </c>
      <c r="C9" s="9"/>
      <c r="D9" s="26"/>
      <c r="E9" s="23"/>
      <c r="H9" s="25"/>
      <c r="I9" s="25"/>
    </row>
    <row r="10" spans="2:10" s="24" customFormat="1" ht="24" customHeight="1">
      <c r="B10" s="9" t="s">
        <v>176</v>
      </c>
      <c r="C10" s="9"/>
      <c r="D10" s="9"/>
      <c r="E10" s="9"/>
      <c r="F10" s="9"/>
      <c r="G10" s="9"/>
      <c r="H10" s="27"/>
      <c r="I10" s="25"/>
    </row>
    <row r="11" spans="2:10" s="24" customFormat="1" ht="24" customHeight="1">
      <c r="B11" s="9" t="s">
        <v>183</v>
      </c>
      <c r="C11"/>
      <c r="D11"/>
      <c r="E11"/>
      <c r="F11"/>
      <c r="G11"/>
      <c r="H11" s="25"/>
      <c r="I11" s="25"/>
    </row>
    <row r="12" spans="2:10" s="24" customFormat="1" ht="24" customHeight="1">
      <c r="B12" s="9" t="s">
        <v>170</v>
      </c>
      <c r="C12" s="9"/>
      <c r="D12" s="9"/>
      <c r="E12" s="9"/>
      <c r="H12" s="25"/>
      <c r="I12" s="25"/>
    </row>
    <row r="13" spans="2:10" s="24" customFormat="1" ht="24" customHeight="1">
      <c r="B13" s="9" t="s">
        <v>169</v>
      </c>
      <c r="C13" s="9"/>
      <c r="D13" s="9"/>
      <c r="E13" s="9"/>
      <c r="F13" s="9"/>
      <c r="H13" s="25"/>
      <c r="I13" s="25"/>
    </row>
    <row r="14" spans="2:10" s="24" customFormat="1" ht="24" customHeight="1">
      <c r="B14" s="9" t="s">
        <v>171</v>
      </c>
      <c r="C14" s="9"/>
      <c r="D14" s="9"/>
      <c r="E14" s="9"/>
      <c r="H14" s="25"/>
      <c r="I14" s="25"/>
    </row>
    <row r="15" spans="2:10" s="24" customFormat="1" ht="24" customHeight="1">
      <c r="B15" s="9" t="s">
        <v>173</v>
      </c>
      <c r="C15" s="9"/>
      <c r="D15" s="9"/>
      <c r="E15" s="9"/>
      <c r="H15" s="25"/>
      <c r="I15" s="25"/>
    </row>
    <row r="16" spans="2:10" s="24" customFormat="1" ht="24" customHeight="1">
      <c r="B16" s="9" t="s">
        <v>172</v>
      </c>
      <c r="C16" s="9"/>
      <c r="D16" s="9"/>
      <c r="E16" s="9"/>
      <c r="H16" s="25"/>
      <c r="I16" s="25"/>
    </row>
    <row r="17" spans="2:9" s="24" customFormat="1" ht="24" customHeight="1">
      <c r="B17" s="9" t="s">
        <v>174</v>
      </c>
      <c r="C17" s="9"/>
      <c r="D17" s="9"/>
      <c r="E17" s="9"/>
      <c r="F17" s="9"/>
      <c r="G17" s="9"/>
      <c r="H17" s="27"/>
      <c r="I17" s="27"/>
    </row>
    <row r="18" spans="2:9" s="24" customFormat="1" ht="24" customHeight="1">
      <c r="B18" s="9" t="s">
        <v>175</v>
      </c>
      <c r="C18" s="9"/>
      <c r="D18" s="9"/>
      <c r="E18" s="9"/>
      <c r="F18" s="9"/>
      <c r="G18" s="9"/>
      <c r="H18" s="27"/>
      <c r="I18" s="25"/>
    </row>
    <row r="19" spans="2:9" s="24" customFormat="1" ht="24" customHeight="1">
      <c r="B19" s="9" t="s">
        <v>177</v>
      </c>
      <c r="C19" s="9"/>
      <c r="D19" s="9"/>
      <c r="E19" s="9"/>
      <c r="F19" s="9"/>
      <c r="H19" s="25"/>
      <c r="I19" s="25"/>
    </row>
    <row r="20" spans="2:9" s="24" customFormat="1" ht="24" customHeight="1">
      <c r="B20" s="9" t="s">
        <v>178</v>
      </c>
      <c r="C20" s="9"/>
      <c r="D20" s="9"/>
      <c r="E20" s="9"/>
      <c r="H20" s="25"/>
      <c r="I20" s="25"/>
    </row>
    <row r="21" spans="2:9" ht="20.100000000000001" customHeight="1">
      <c r="B21" s="9"/>
      <c r="C21" s="28"/>
      <c r="D21" s="28"/>
      <c r="E21" s="24"/>
      <c r="F21" s="24"/>
      <c r="G21" s="24"/>
    </row>
    <row r="22" spans="2:9" ht="20.100000000000001" customHeight="1">
      <c r="B22" s="9"/>
      <c r="C22" s="28"/>
    </row>
    <row r="23" spans="2:9" ht="20.100000000000001" customHeight="1">
      <c r="B23" s="9"/>
      <c r="C23" s="28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21:D21" location="'Altas y Bajas por Provincias'!A1" display="Altas y Bajas por provincias" xr:uid="{00000000-0004-0000-0100-00000A000000}"/>
    <hyperlink ref="B9" location="Portada!A1" display="Portada" xr:uid="{00000000-0004-0000-0100-00000B000000}"/>
    <hyperlink ref="B11" location="'Clase, género y edad'!A1" display="Pensiones en vigor por clase, género y grupos de edad. Total sistema." xr:uid="{00000000-0004-0000-0100-00000C000000}"/>
  </hyperlinks>
  <pageMargins left="0.7" right="0.7" top="0.75" bottom="0.75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AM76"/>
  <sheetViews>
    <sheetView showGridLines="0" showRowColHeaders="0" showZeros="0" showOutlineSymbols="0" zoomScaleNormal="100" workbookViewId="0"/>
  </sheetViews>
  <sheetFormatPr baseColWidth="10" defaultColWidth="11.5703125" defaultRowHeight="15.75"/>
  <cols>
    <col min="1" max="1" width="10.42578125" style="33" customWidth="1"/>
    <col min="2" max="2" width="26" style="33" customWidth="1"/>
    <col min="3" max="3" width="2" style="33" customWidth="1"/>
    <col min="4" max="4" width="12.7109375" style="33" customWidth="1"/>
    <col min="5" max="5" width="2" style="33" customWidth="1"/>
    <col min="6" max="6" width="11.5703125" style="33" customWidth="1"/>
    <col min="7" max="7" width="2" style="33" customWidth="1"/>
    <col min="8" max="8" width="10.42578125" style="33" customWidth="1"/>
    <col min="9" max="9" width="1.140625" style="33" customWidth="1"/>
    <col min="10" max="10" width="14.140625" style="33" customWidth="1"/>
    <col min="11" max="11" width="2" style="33" customWidth="1"/>
    <col min="12" max="12" width="13.7109375" style="33" customWidth="1"/>
    <col min="13" max="13" width="1.140625" style="33" customWidth="1"/>
    <col min="14" max="14" width="11.85546875" style="33" customWidth="1"/>
    <col min="15" max="15" width="2" style="33" customWidth="1"/>
    <col min="16" max="16" width="13.7109375" style="33" customWidth="1"/>
    <col min="17" max="17" width="2" style="33" customWidth="1"/>
    <col min="18" max="18" width="13.7109375" style="33" customWidth="1"/>
    <col min="19" max="19" width="2" style="33" customWidth="1"/>
    <col min="20" max="20" width="10.42578125" style="33" customWidth="1"/>
    <col min="21" max="21" width="3.28515625" style="33" customWidth="1"/>
    <col min="22" max="22" width="8.85546875" style="33" customWidth="1"/>
    <col min="23" max="27" width="11.28515625" style="34" customWidth="1"/>
    <col min="28" max="31" width="11.5703125" style="34"/>
    <col min="32" max="16384" width="11.5703125" style="33"/>
  </cols>
  <sheetData>
    <row r="1" spans="1:39" ht="65.849999999999994" customHeight="1">
      <c r="A1" s="29" t="s">
        <v>193</v>
      </c>
      <c r="B1" s="30"/>
      <c r="C1" s="31"/>
      <c r="D1" s="30"/>
      <c r="E1" s="30"/>
      <c r="F1" s="30"/>
      <c r="G1" s="30"/>
      <c r="H1" s="30"/>
      <c r="I1" s="31"/>
      <c r="J1" s="30"/>
      <c r="K1" s="32"/>
      <c r="L1" s="30"/>
      <c r="M1" s="32"/>
      <c r="N1" s="30"/>
      <c r="O1" s="31"/>
      <c r="P1" s="30"/>
      <c r="Q1" s="32"/>
      <c r="R1" s="30"/>
      <c r="S1" s="32"/>
      <c r="T1" s="30"/>
      <c r="V1" s="9" t="s">
        <v>179</v>
      </c>
    </row>
    <row r="2" spans="1:39" ht="39.950000000000003" customHeight="1">
      <c r="A2" s="29" t="s">
        <v>137</v>
      </c>
      <c r="B2" s="30"/>
      <c r="C2" s="31"/>
      <c r="D2" s="30"/>
      <c r="E2" s="30"/>
      <c r="F2" s="30"/>
      <c r="G2" s="30"/>
      <c r="H2" s="30"/>
      <c r="I2" s="31"/>
      <c r="J2" s="30"/>
      <c r="K2" s="32"/>
      <c r="L2" s="30"/>
      <c r="M2" s="32"/>
      <c r="N2" s="30"/>
      <c r="O2" s="31"/>
      <c r="P2" s="30"/>
      <c r="Q2" s="32"/>
      <c r="R2" s="30"/>
      <c r="S2" s="32"/>
      <c r="T2" s="30"/>
    </row>
    <row r="3" spans="1:39" ht="43.15" customHeight="1">
      <c r="A3" s="35" t="s">
        <v>138</v>
      </c>
      <c r="B3" s="35"/>
      <c r="C3" s="36"/>
      <c r="D3" s="35"/>
      <c r="E3" s="35"/>
      <c r="F3" s="35"/>
      <c r="G3" s="35"/>
      <c r="H3" s="35"/>
      <c r="I3" s="36"/>
      <c r="J3" s="35"/>
      <c r="K3" s="37"/>
      <c r="L3" s="35"/>
      <c r="M3" s="37"/>
      <c r="N3" s="35"/>
      <c r="O3" s="36"/>
      <c r="P3" s="35"/>
      <c r="Q3" s="37"/>
      <c r="R3" s="35"/>
      <c r="S3" s="37"/>
      <c r="T3" s="35"/>
    </row>
    <row r="4" spans="1:39" ht="27.95" customHeight="1">
      <c r="A4" s="442" t="s">
        <v>139</v>
      </c>
      <c r="B4" s="443"/>
      <c r="C4" s="38"/>
      <c r="D4" s="431" t="s">
        <v>140</v>
      </c>
      <c r="E4" s="444"/>
      <c r="F4" s="444"/>
      <c r="G4" s="444"/>
      <c r="H4" s="445"/>
      <c r="I4" s="38"/>
      <c r="J4" s="431" t="s">
        <v>49</v>
      </c>
      <c r="K4" s="444"/>
      <c r="L4" s="444"/>
      <c r="M4" s="444"/>
      <c r="N4" s="445"/>
      <c r="O4" s="38"/>
      <c r="P4" s="431" t="s">
        <v>50</v>
      </c>
      <c r="Q4" s="444"/>
      <c r="R4" s="444"/>
      <c r="S4" s="444"/>
      <c r="T4" s="445"/>
    </row>
    <row r="5" spans="1:39" ht="27.95" customHeight="1">
      <c r="A5" s="39" t="s">
        <v>141</v>
      </c>
      <c r="B5" s="40"/>
      <c r="C5" s="41"/>
      <c r="D5" s="42" t="s">
        <v>7</v>
      </c>
      <c r="E5" s="43"/>
      <c r="F5" s="42" t="s">
        <v>142</v>
      </c>
      <c r="G5" s="43"/>
      <c r="H5" s="42" t="s">
        <v>143</v>
      </c>
      <c r="I5" s="41"/>
      <c r="J5" s="42" t="s">
        <v>7</v>
      </c>
      <c r="K5" s="44"/>
      <c r="L5" s="42" t="s">
        <v>142</v>
      </c>
      <c r="M5" s="44"/>
      <c r="N5" s="42" t="s">
        <v>143</v>
      </c>
      <c r="O5" s="41"/>
      <c r="P5" s="42" t="s">
        <v>7</v>
      </c>
      <c r="Q5" s="44"/>
      <c r="R5" s="42" t="s">
        <v>142</v>
      </c>
      <c r="S5" s="44"/>
      <c r="T5" s="45" t="s">
        <v>143</v>
      </c>
    </row>
    <row r="6" spans="1:39" ht="9.9499999999999993" customHeight="1">
      <c r="A6" s="46"/>
      <c r="B6" s="46"/>
      <c r="C6" s="47"/>
      <c r="D6" s="46"/>
      <c r="F6" s="46"/>
      <c r="H6" s="46"/>
      <c r="I6" s="47"/>
      <c r="J6" s="46"/>
      <c r="K6" s="48"/>
      <c r="L6" s="46"/>
      <c r="M6" s="48"/>
      <c r="N6" s="46"/>
      <c r="O6" s="47"/>
      <c r="P6" s="46"/>
      <c r="Q6" s="48"/>
      <c r="R6" s="46"/>
      <c r="S6" s="48"/>
      <c r="T6" s="46"/>
    </row>
    <row r="7" spans="1:39" ht="18.95" customHeight="1">
      <c r="A7" s="33" t="s">
        <v>144</v>
      </c>
      <c r="B7" s="49"/>
      <c r="C7" s="50"/>
      <c r="D7" s="51">
        <v>719124</v>
      </c>
      <c r="E7" s="51"/>
      <c r="F7" s="51">
        <v>723129.45091999962</v>
      </c>
      <c r="G7" s="51"/>
      <c r="H7" s="52">
        <v>1005.5699029930855</v>
      </c>
      <c r="I7" s="384"/>
      <c r="J7" s="51">
        <v>4402831</v>
      </c>
      <c r="K7" s="53"/>
      <c r="L7" s="51">
        <v>5791163.4392899955</v>
      </c>
      <c r="M7" s="53"/>
      <c r="N7" s="52">
        <v>1315.327215441609</v>
      </c>
      <c r="O7" s="384"/>
      <c r="P7" s="51">
        <v>1734625</v>
      </c>
      <c r="Q7" s="53"/>
      <c r="R7" s="51">
        <v>1347995.0152400008</v>
      </c>
      <c r="S7" s="53"/>
      <c r="T7" s="52">
        <v>777.11033522519324</v>
      </c>
      <c r="U7" s="54"/>
      <c r="V7" s="54"/>
      <c r="W7" s="392"/>
      <c r="X7" s="392"/>
      <c r="Y7" s="392"/>
      <c r="Z7" s="392"/>
      <c r="AA7" s="393"/>
      <c r="AB7" s="392"/>
      <c r="AC7" s="392"/>
      <c r="AD7" s="392"/>
      <c r="AE7" s="392"/>
      <c r="AF7" s="392"/>
      <c r="AG7" s="393"/>
      <c r="AH7" s="392"/>
      <c r="AI7" s="392"/>
      <c r="AJ7" s="392"/>
      <c r="AK7" s="392"/>
      <c r="AL7" s="392"/>
      <c r="AM7" s="393"/>
    </row>
    <row r="8" spans="1:39" ht="27.95" customHeight="1">
      <c r="A8" s="33" t="s">
        <v>145</v>
      </c>
      <c r="B8" s="49"/>
      <c r="C8" s="50"/>
      <c r="D8" s="51">
        <v>117245</v>
      </c>
      <c r="E8" s="51"/>
      <c r="F8" s="51">
        <v>87940.383129999944</v>
      </c>
      <c r="G8" s="51"/>
      <c r="H8" s="52">
        <v>750.05657494989089</v>
      </c>
      <c r="I8" s="384"/>
      <c r="J8" s="51">
        <v>1312355</v>
      </c>
      <c r="K8" s="53"/>
      <c r="L8" s="51">
        <v>1024886.6248700006</v>
      </c>
      <c r="M8" s="53"/>
      <c r="N8" s="52">
        <v>780.95227653340794</v>
      </c>
      <c r="O8" s="384"/>
      <c r="P8" s="51">
        <v>468432</v>
      </c>
      <c r="Q8" s="53"/>
      <c r="R8" s="51">
        <v>246165.11844000008</v>
      </c>
      <c r="S8" s="53"/>
      <c r="T8" s="52">
        <v>525.50875781330069</v>
      </c>
      <c r="U8" s="54"/>
      <c r="V8" s="54"/>
      <c r="W8" s="392"/>
      <c r="X8" s="392"/>
      <c r="Y8" s="392"/>
      <c r="Z8" s="392"/>
      <c r="AA8" s="393"/>
      <c r="AB8" s="392"/>
      <c r="AC8" s="392"/>
      <c r="AD8" s="392"/>
      <c r="AE8" s="392"/>
      <c r="AF8" s="392"/>
      <c r="AG8" s="393"/>
      <c r="AH8" s="392"/>
      <c r="AI8" s="392"/>
      <c r="AJ8" s="392"/>
      <c r="AK8" s="392"/>
      <c r="AL8" s="392"/>
      <c r="AM8" s="393"/>
    </row>
    <row r="9" spans="1:39" ht="27.95" customHeight="1">
      <c r="A9" s="33" t="s">
        <v>146</v>
      </c>
      <c r="B9" s="49"/>
      <c r="C9" s="50"/>
      <c r="D9" s="51">
        <v>7049</v>
      </c>
      <c r="E9" s="51"/>
      <c r="F9" s="51">
        <v>6806.147619999997</v>
      </c>
      <c r="G9" s="51"/>
      <c r="H9" s="52">
        <v>965.54796708752974</v>
      </c>
      <c r="I9" s="384"/>
      <c r="J9" s="51">
        <v>67727</v>
      </c>
      <c r="K9" s="53"/>
      <c r="L9" s="51">
        <v>88362.299109999934</v>
      </c>
      <c r="M9" s="53"/>
      <c r="N9" s="52">
        <v>1304.6834956516595</v>
      </c>
      <c r="O9" s="384"/>
      <c r="P9" s="51">
        <v>42129</v>
      </c>
      <c r="Q9" s="53"/>
      <c r="R9" s="51">
        <v>30427.47309</v>
      </c>
      <c r="S9" s="53"/>
      <c r="T9" s="52">
        <v>722.24532008830022</v>
      </c>
      <c r="U9" s="54"/>
      <c r="V9" s="54"/>
      <c r="W9" s="392"/>
      <c r="X9" s="392"/>
      <c r="Y9" s="392"/>
      <c r="Z9" s="392"/>
      <c r="AA9" s="393"/>
      <c r="AB9" s="392"/>
      <c r="AC9" s="392"/>
      <c r="AD9" s="392"/>
      <c r="AE9" s="392"/>
      <c r="AF9" s="392"/>
      <c r="AG9" s="393"/>
      <c r="AH9" s="392"/>
      <c r="AI9" s="392"/>
      <c r="AJ9" s="392"/>
      <c r="AK9" s="392"/>
      <c r="AL9" s="392"/>
      <c r="AM9" s="393"/>
    </row>
    <row r="10" spans="1:39" ht="27.95" customHeight="1">
      <c r="A10" s="33" t="s">
        <v>147</v>
      </c>
      <c r="B10" s="49"/>
      <c r="C10" s="50"/>
      <c r="D10" s="51">
        <v>2409</v>
      </c>
      <c r="E10" s="51"/>
      <c r="F10" s="51">
        <v>3895.5982099999992</v>
      </c>
      <c r="G10" s="51"/>
      <c r="H10" s="52">
        <v>1617.1017891241174</v>
      </c>
      <c r="I10" s="384"/>
      <c r="J10" s="51">
        <v>36219</v>
      </c>
      <c r="K10" s="53"/>
      <c r="L10" s="51">
        <v>83102.375569999975</v>
      </c>
      <c r="M10" s="53"/>
      <c r="N10" s="52">
        <v>2294.4414691184179</v>
      </c>
      <c r="O10" s="384"/>
      <c r="P10" s="51">
        <v>21463</v>
      </c>
      <c r="Q10" s="53"/>
      <c r="R10" s="51">
        <v>22721.290260000005</v>
      </c>
      <c r="S10" s="53"/>
      <c r="T10" s="52">
        <v>1058.6260196617436</v>
      </c>
      <c r="U10" s="54"/>
      <c r="V10" s="54"/>
      <c r="W10" s="392"/>
      <c r="X10" s="392"/>
      <c r="Y10" s="392"/>
      <c r="Z10" s="392"/>
      <c r="AA10" s="393"/>
      <c r="AB10" s="392"/>
      <c r="AC10" s="392"/>
      <c r="AD10" s="392"/>
      <c r="AE10" s="392"/>
      <c r="AF10" s="392"/>
      <c r="AG10" s="393"/>
      <c r="AH10" s="392"/>
      <c r="AI10" s="392"/>
      <c r="AJ10" s="392"/>
      <c r="AK10" s="392"/>
      <c r="AL10" s="392"/>
      <c r="AM10" s="393"/>
    </row>
    <row r="11" spans="1:39" ht="27.95" customHeight="1">
      <c r="A11" s="33" t="s">
        <v>148</v>
      </c>
      <c r="B11" s="49"/>
      <c r="C11" s="50"/>
      <c r="D11" s="51">
        <v>85287</v>
      </c>
      <c r="E11" s="51"/>
      <c r="F11" s="51">
        <v>97378.619689999978</v>
      </c>
      <c r="G11" s="51"/>
      <c r="H11" s="52">
        <v>1141.7756479885561</v>
      </c>
      <c r="I11" s="384"/>
      <c r="J11" s="51">
        <v>53297</v>
      </c>
      <c r="K11" s="53"/>
      <c r="L11" s="51">
        <v>65874.432589999968</v>
      </c>
      <c r="M11" s="53"/>
      <c r="N11" s="52">
        <v>1235.987627633825</v>
      </c>
      <c r="O11" s="384"/>
      <c r="P11" s="51">
        <v>53325</v>
      </c>
      <c r="Q11" s="53"/>
      <c r="R11" s="51">
        <v>47815.536989999993</v>
      </c>
      <c r="S11" s="53"/>
      <c r="T11" s="52">
        <v>896.68142503516162</v>
      </c>
      <c r="U11" s="54"/>
      <c r="V11" s="54"/>
      <c r="W11" s="392"/>
      <c r="X11" s="392"/>
      <c r="Y11" s="392"/>
      <c r="Z11" s="392"/>
      <c r="AA11" s="393"/>
      <c r="AB11" s="392"/>
      <c r="AC11" s="392"/>
      <c r="AD11" s="392"/>
      <c r="AE11" s="392"/>
      <c r="AF11" s="392"/>
      <c r="AG11" s="393"/>
      <c r="AH11" s="392"/>
      <c r="AI11" s="392"/>
      <c r="AJ11" s="392"/>
      <c r="AK11" s="392"/>
      <c r="AL11" s="392"/>
      <c r="AM11" s="393"/>
    </row>
    <row r="12" spans="1:39" ht="27.95" customHeight="1">
      <c r="A12" s="33" t="s">
        <v>149</v>
      </c>
      <c r="B12" s="49"/>
      <c r="C12" s="50"/>
      <c r="D12" s="51">
        <v>11929</v>
      </c>
      <c r="E12" s="51"/>
      <c r="F12" s="51">
        <v>13262.011660000002</v>
      </c>
      <c r="G12" s="51"/>
      <c r="H12" s="52">
        <v>1111.7454656718921</v>
      </c>
      <c r="I12" s="384"/>
      <c r="J12" s="51">
        <v>10577</v>
      </c>
      <c r="K12" s="53"/>
      <c r="L12" s="51">
        <v>17820.445629999998</v>
      </c>
      <c r="M12" s="53"/>
      <c r="N12" s="52">
        <v>1684.8298789826981</v>
      </c>
      <c r="O12" s="384"/>
      <c r="P12" s="51">
        <v>10708</v>
      </c>
      <c r="Q12" s="53"/>
      <c r="R12" s="51">
        <v>12413.97918</v>
      </c>
      <c r="S12" s="53"/>
      <c r="T12" s="52">
        <v>1159.3181901382145</v>
      </c>
      <c r="U12" s="54"/>
      <c r="V12" s="54"/>
      <c r="W12" s="392"/>
      <c r="X12" s="392"/>
      <c r="Y12" s="392"/>
      <c r="Z12" s="392"/>
      <c r="AA12" s="393"/>
      <c r="AB12" s="392"/>
      <c r="AC12" s="392"/>
      <c r="AD12" s="392"/>
      <c r="AE12" s="392"/>
      <c r="AF12" s="392"/>
      <c r="AG12" s="393"/>
      <c r="AH12" s="392"/>
      <c r="AI12" s="392"/>
      <c r="AJ12" s="392"/>
      <c r="AK12" s="392"/>
      <c r="AL12" s="392"/>
      <c r="AM12" s="393"/>
    </row>
    <row r="13" spans="1:39" ht="27.95" customHeight="1">
      <c r="A13" s="33" t="s">
        <v>150</v>
      </c>
      <c r="B13" s="49"/>
      <c r="C13" s="50"/>
      <c r="D13" s="51">
        <v>5874</v>
      </c>
      <c r="E13" s="51"/>
      <c r="F13" s="51">
        <v>2418.7442999999994</v>
      </c>
      <c r="G13" s="51"/>
      <c r="H13" s="52">
        <v>411.77124616956064</v>
      </c>
      <c r="I13" s="384"/>
      <c r="J13" s="51">
        <v>242786</v>
      </c>
      <c r="K13" s="53"/>
      <c r="L13" s="51">
        <v>97550.757589999979</v>
      </c>
      <c r="M13" s="53"/>
      <c r="N13" s="52">
        <v>401.7972930481987</v>
      </c>
      <c r="O13" s="384"/>
      <c r="P13" s="51">
        <v>22056</v>
      </c>
      <c r="Q13" s="53"/>
      <c r="R13" s="51">
        <v>9062.8345199999931</v>
      </c>
      <c r="S13" s="53"/>
      <c r="T13" s="52">
        <v>410.90109357997795</v>
      </c>
      <c r="U13" s="54"/>
      <c r="V13" s="54"/>
      <c r="W13" s="392"/>
      <c r="X13" s="392"/>
      <c r="Y13" s="392"/>
      <c r="Z13" s="392"/>
      <c r="AA13" s="393"/>
      <c r="AB13" s="392"/>
      <c r="AC13" s="392"/>
      <c r="AD13" s="392"/>
      <c r="AE13" s="392"/>
      <c r="AF13" s="392"/>
      <c r="AG13" s="393"/>
      <c r="AH13" s="392"/>
      <c r="AI13" s="392"/>
      <c r="AJ13" s="392"/>
      <c r="AK13" s="392"/>
      <c r="AL13" s="392"/>
      <c r="AM13" s="393"/>
    </row>
    <row r="14" spans="1:39" ht="16.149999999999999" customHeight="1">
      <c r="B14" s="49"/>
      <c r="C14" s="50"/>
      <c r="D14" s="51"/>
      <c r="E14" s="51"/>
      <c r="F14" s="51"/>
      <c r="G14" s="51"/>
      <c r="H14" s="52"/>
      <c r="I14" s="384"/>
      <c r="J14" s="51"/>
      <c r="K14" s="53"/>
      <c r="L14" s="51"/>
      <c r="M14" s="53"/>
      <c r="N14" s="52"/>
      <c r="O14" s="384"/>
      <c r="P14" s="51"/>
      <c r="Q14" s="53"/>
      <c r="R14" s="51"/>
      <c r="S14" s="53"/>
      <c r="T14" s="52"/>
      <c r="W14" s="392"/>
      <c r="X14" s="392"/>
      <c r="Y14" s="392"/>
      <c r="Z14" s="392"/>
      <c r="AA14" s="393"/>
      <c r="AB14" s="392"/>
      <c r="AC14" s="392"/>
      <c r="AD14" s="392"/>
      <c r="AE14" s="392"/>
      <c r="AF14" s="392"/>
      <c r="AG14" s="393"/>
      <c r="AH14" s="392"/>
      <c r="AI14" s="392"/>
      <c r="AJ14" s="392"/>
      <c r="AK14" s="392"/>
      <c r="AL14" s="392"/>
      <c r="AM14" s="393"/>
    </row>
    <row r="15" spans="1:39" s="34" customFormat="1" ht="19.5" customHeight="1">
      <c r="A15" s="55" t="s">
        <v>151</v>
      </c>
      <c r="B15" s="56"/>
      <c r="C15" s="57"/>
      <c r="D15" s="56">
        <v>948917</v>
      </c>
      <c r="E15" s="56"/>
      <c r="F15" s="56">
        <v>934830.95553000015</v>
      </c>
      <c r="G15" s="56"/>
      <c r="H15" s="58">
        <v>985.15566222335588</v>
      </c>
      <c r="I15" s="57"/>
      <c r="J15" s="56">
        <v>6125792</v>
      </c>
      <c r="K15" s="59"/>
      <c r="L15" s="56">
        <v>7168760.3746499866</v>
      </c>
      <c r="M15" s="59"/>
      <c r="N15" s="58">
        <v>1170.2585354922246</v>
      </c>
      <c r="O15" s="57"/>
      <c r="P15" s="56">
        <v>2352738</v>
      </c>
      <c r="Q15" s="59"/>
      <c r="R15" s="56">
        <v>1716601.2477200024</v>
      </c>
      <c r="S15" s="59"/>
      <c r="T15" s="58">
        <v>729.61853284131189</v>
      </c>
      <c r="U15" s="33"/>
      <c r="V15" s="33"/>
      <c r="W15" s="394"/>
      <c r="X15" s="394"/>
      <c r="Y15" s="394"/>
      <c r="Z15" s="394"/>
      <c r="AA15" s="395"/>
      <c r="AB15" s="394"/>
      <c r="AC15" s="394"/>
      <c r="AD15" s="394"/>
      <c r="AE15" s="394"/>
      <c r="AF15" s="394"/>
      <c r="AG15" s="395"/>
      <c r="AH15" s="394"/>
      <c r="AI15" s="394"/>
      <c r="AJ15" s="394"/>
      <c r="AK15" s="394"/>
      <c r="AL15" s="394"/>
      <c r="AM15" s="395"/>
    </row>
    <row r="16" spans="1:39" ht="13.9" customHeight="1">
      <c r="A16" s="29"/>
      <c r="B16" s="30"/>
      <c r="C16" s="31"/>
      <c r="D16" s="30"/>
      <c r="E16" s="30"/>
      <c r="F16" s="30"/>
      <c r="G16" s="30"/>
      <c r="H16" s="30"/>
      <c r="I16" s="31"/>
      <c r="J16" s="30"/>
      <c r="K16" s="32"/>
      <c r="L16" s="30"/>
      <c r="M16" s="32"/>
      <c r="N16" s="30"/>
      <c r="O16" s="31"/>
      <c r="P16" s="30"/>
      <c r="Q16" s="32"/>
      <c r="R16" s="30"/>
      <c r="S16" s="32"/>
      <c r="T16" s="30"/>
    </row>
    <row r="17" spans="1:22" s="34" customFormat="1" ht="50.25" customHeight="1">
      <c r="A17" s="446"/>
      <c r="B17" s="446"/>
      <c r="C17" s="60"/>
      <c r="D17" s="61" t="s">
        <v>132</v>
      </c>
      <c r="E17" s="61"/>
      <c r="F17" s="61" t="s">
        <v>132</v>
      </c>
      <c r="G17" s="61"/>
      <c r="H17" s="61" t="s">
        <v>132</v>
      </c>
      <c r="I17" s="61"/>
      <c r="J17" s="61" t="s">
        <v>132</v>
      </c>
      <c r="K17" s="61"/>
      <c r="L17" s="61" t="s">
        <v>132</v>
      </c>
      <c r="M17" s="61"/>
      <c r="N17" s="61" t="s">
        <v>132</v>
      </c>
      <c r="O17" s="61"/>
      <c r="P17" s="61" t="s">
        <v>132</v>
      </c>
      <c r="Q17" s="61"/>
      <c r="R17" s="61" t="s">
        <v>132</v>
      </c>
      <c r="S17" s="61"/>
      <c r="T17" s="61" t="s">
        <v>132</v>
      </c>
      <c r="U17" s="33"/>
      <c r="V17" s="33"/>
    </row>
    <row r="18" spans="1:22" s="34" customFormat="1" ht="9.9499999999999993" customHeight="1">
      <c r="A18" s="441"/>
      <c r="B18" s="441"/>
      <c r="C18" s="35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33"/>
      <c r="V18" s="33"/>
    </row>
    <row r="19" spans="1:22" s="34" customFormat="1" ht="27.95" customHeight="1">
      <c r="A19" s="437" t="s">
        <v>139</v>
      </c>
      <c r="B19" s="438"/>
      <c r="C19" s="38"/>
      <c r="D19" s="431" t="s">
        <v>107</v>
      </c>
      <c r="E19" s="432"/>
      <c r="F19" s="432"/>
      <c r="G19" s="432"/>
      <c r="H19" s="433"/>
      <c r="I19" s="38"/>
      <c r="J19" s="431" t="s">
        <v>108</v>
      </c>
      <c r="K19" s="432"/>
      <c r="L19" s="432"/>
      <c r="M19" s="432"/>
      <c r="N19" s="433"/>
      <c r="O19" s="38"/>
      <c r="P19" s="431" t="s">
        <v>152</v>
      </c>
      <c r="Q19" s="432"/>
      <c r="R19" s="432"/>
      <c r="S19" s="432"/>
      <c r="T19" s="433"/>
      <c r="U19" s="33"/>
      <c r="V19" s="63"/>
    </row>
    <row r="20" spans="1:22" s="34" customFormat="1" ht="27.95" customHeight="1">
      <c r="A20" s="363" t="s">
        <v>141</v>
      </c>
      <c r="B20" s="40"/>
      <c r="C20" s="41"/>
      <c r="D20" s="42" t="s">
        <v>7</v>
      </c>
      <c r="E20" s="43"/>
      <c r="F20" s="42" t="s">
        <v>142</v>
      </c>
      <c r="G20" s="43"/>
      <c r="H20" s="42" t="s">
        <v>143</v>
      </c>
      <c r="I20" s="41"/>
      <c r="J20" s="42" t="s">
        <v>7</v>
      </c>
      <c r="K20" s="44"/>
      <c r="L20" s="42" t="s">
        <v>142</v>
      </c>
      <c r="M20" s="44"/>
      <c r="N20" s="42" t="s">
        <v>143</v>
      </c>
      <c r="O20" s="41"/>
      <c r="P20" s="42" t="s">
        <v>7</v>
      </c>
      <c r="Q20" s="44"/>
      <c r="R20" s="42" t="s">
        <v>142</v>
      </c>
      <c r="S20" s="44"/>
      <c r="T20" s="45" t="s">
        <v>143</v>
      </c>
      <c r="U20" s="33"/>
      <c r="V20" s="33"/>
    </row>
    <row r="21" spans="1:22" s="34" customFormat="1" ht="9.9499999999999993" customHeight="1">
      <c r="A21" s="439"/>
      <c r="B21" s="439"/>
      <c r="C21" s="47"/>
      <c r="D21" s="46"/>
      <c r="E21" s="33"/>
      <c r="F21" s="46"/>
      <c r="G21" s="33"/>
      <c r="H21" s="46"/>
      <c r="I21" s="47"/>
      <c r="J21" s="46"/>
      <c r="K21" s="48"/>
      <c r="L21" s="46"/>
      <c r="M21" s="48"/>
      <c r="N21" s="46"/>
      <c r="O21" s="47"/>
      <c r="P21" s="61"/>
      <c r="Q21" s="64"/>
      <c r="R21" s="61"/>
      <c r="S21" s="64"/>
      <c r="T21" s="61"/>
      <c r="U21" s="33"/>
      <c r="V21" s="33"/>
    </row>
    <row r="22" spans="1:22" s="34" customFormat="1" ht="19.5" customHeight="1">
      <c r="A22" s="33" t="s">
        <v>144</v>
      </c>
      <c r="B22" s="49"/>
      <c r="C22" s="50"/>
      <c r="D22" s="51">
        <v>255709</v>
      </c>
      <c r="E22" s="51"/>
      <c r="F22" s="51">
        <v>108233.21262999994</v>
      </c>
      <c r="G22" s="51"/>
      <c r="H22" s="52">
        <v>423.26712251035332</v>
      </c>
      <c r="I22" s="50"/>
      <c r="J22" s="51">
        <v>30610</v>
      </c>
      <c r="K22" s="53"/>
      <c r="L22" s="51">
        <v>18878.41984000001</v>
      </c>
      <c r="M22" s="53"/>
      <c r="N22" s="52">
        <v>616.74027572688703</v>
      </c>
      <c r="O22" s="50"/>
      <c r="P22" s="51">
        <v>7142899</v>
      </c>
      <c r="Q22" s="53"/>
      <c r="R22" s="51">
        <v>7989399.5379199889</v>
      </c>
      <c r="S22" s="53"/>
      <c r="T22" s="52">
        <v>1118.5093808438266</v>
      </c>
      <c r="U22" s="33"/>
      <c r="V22" s="65"/>
    </row>
    <row r="23" spans="1:22" s="34" customFormat="1" ht="27.95" customHeight="1">
      <c r="A23" s="33" t="s">
        <v>145</v>
      </c>
      <c r="B23" s="49"/>
      <c r="C23" s="50"/>
      <c r="D23" s="51">
        <v>63712</v>
      </c>
      <c r="E23" s="51"/>
      <c r="F23" s="51">
        <v>21841.825420000005</v>
      </c>
      <c r="G23" s="51"/>
      <c r="H23" s="52">
        <v>342.82121766700158</v>
      </c>
      <c r="I23" s="50"/>
      <c r="J23" s="51">
        <v>9877</v>
      </c>
      <c r="K23" s="53"/>
      <c r="L23" s="51">
        <v>4617.9282799999992</v>
      </c>
      <c r="M23" s="53"/>
      <c r="N23" s="52">
        <v>467.54361445783127</v>
      </c>
      <c r="O23" s="50"/>
      <c r="P23" s="51">
        <v>1971621</v>
      </c>
      <c r="Q23" s="53"/>
      <c r="R23" s="51">
        <v>1385451.8801400021</v>
      </c>
      <c r="S23" s="53"/>
      <c r="T23" s="52">
        <v>702.69685712416435</v>
      </c>
      <c r="U23" s="33"/>
      <c r="V23" s="65"/>
    </row>
    <row r="24" spans="1:22" s="34" customFormat="1" ht="27.95" customHeight="1">
      <c r="A24" s="33" t="s">
        <v>146</v>
      </c>
      <c r="B24" s="49"/>
      <c r="C24" s="50"/>
      <c r="D24" s="51">
        <v>4898</v>
      </c>
      <c r="E24" s="51"/>
      <c r="F24" s="51">
        <v>2393.7520300000001</v>
      </c>
      <c r="G24" s="51"/>
      <c r="H24" s="52">
        <v>488.72030012249905</v>
      </c>
      <c r="I24" s="50"/>
      <c r="J24" s="51">
        <v>1182</v>
      </c>
      <c r="K24" s="53"/>
      <c r="L24" s="51">
        <v>740.5822099999998</v>
      </c>
      <c r="M24" s="53"/>
      <c r="N24" s="52">
        <v>626.55009306260558</v>
      </c>
      <c r="O24" s="50"/>
      <c r="P24" s="51">
        <v>122985</v>
      </c>
      <c r="Q24" s="53"/>
      <c r="R24" s="51">
        <v>128730.2540599999</v>
      </c>
      <c r="S24" s="53"/>
      <c r="T24" s="52">
        <v>1046.7150795625475</v>
      </c>
      <c r="U24" s="33"/>
      <c r="V24" s="65"/>
    </row>
    <row r="25" spans="1:22" s="34" customFormat="1" ht="27.95" customHeight="1">
      <c r="A25" s="33" t="s">
        <v>147</v>
      </c>
      <c r="B25" s="49"/>
      <c r="C25" s="50"/>
      <c r="D25" s="51">
        <v>1964</v>
      </c>
      <c r="E25" s="51"/>
      <c r="F25" s="51">
        <v>1409.4330199999999</v>
      </c>
      <c r="G25" s="51"/>
      <c r="H25" s="52">
        <v>717.63392057026476</v>
      </c>
      <c r="I25" s="50"/>
      <c r="J25" s="51">
        <v>605</v>
      </c>
      <c r="K25" s="53"/>
      <c r="L25" s="51">
        <v>586.87522999999987</v>
      </c>
      <c r="M25" s="53"/>
      <c r="N25" s="52">
        <v>970.0417024793386</v>
      </c>
      <c r="O25" s="50"/>
      <c r="P25" s="51">
        <v>62660</v>
      </c>
      <c r="Q25" s="53"/>
      <c r="R25" s="51">
        <v>111715.57229000005</v>
      </c>
      <c r="S25" s="53"/>
      <c r="T25" s="52">
        <v>1782.8849711139492</v>
      </c>
      <c r="U25" s="33"/>
      <c r="V25" s="65"/>
    </row>
    <row r="26" spans="1:22" s="34" customFormat="1" ht="27.95" customHeight="1">
      <c r="A26" s="33" t="s">
        <v>148</v>
      </c>
      <c r="B26" s="49"/>
      <c r="C26" s="50"/>
      <c r="D26" s="51">
        <v>11164</v>
      </c>
      <c r="E26" s="51"/>
      <c r="F26" s="51">
        <v>4770.2033600000004</v>
      </c>
      <c r="G26" s="51"/>
      <c r="H26" s="52">
        <v>427.28442852024369</v>
      </c>
      <c r="I26" s="50"/>
      <c r="J26" s="51">
        <v>555</v>
      </c>
      <c r="K26" s="53"/>
      <c r="L26" s="51">
        <v>521.10676000000012</v>
      </c>
      <c r="M26" s="53"/>
      <c r="N26" s="52">
        <v>938.93109909909924</v>
      </c>
      <c r="O26" s="50"/>
      <c r="P26" s="51">
        <v>203628</v>
      </c>
      <c r="Q26" s="53"/>
      <c r="R26" s="51">
        <v>216359.89939000012</v>
      </c>
      <c r="S26" s="53"/>
      <c r="T26" s="52">
        <v>1062.5252882216598</v>
      </c>
      <c r="U26" s="33"/>
      <c r="V26" s="65"/>
    </row>
    <row r="27" spans="1:22" s="34" customFormat="1" ht="27.95" customHeight="1">
      <c r="A27" s="33" t="s">
        <v>149</v>
      </c>
      <c r="B27" s="49"/>
      <c r="C27" s="50"/>
      <c r="D27" s="51">
        <v>1093</v>
      </c>
      <c r="E27" s="51"/>
      <c r="F27" s="51">
        <v>832.58163999999988</v>
      </c>
      <c r="G27" s="51"/>
      <c r="H27" s="52">
        <v>761.73983531564488</v>
      </c>
      <c r="I27" s="50"/>
      <c r="J27" s="51">
        <v>203</v>
      </c>
      <c r="K27" s="53"/>
      <c r="L27" s="51">
        <v>241.30986000000001</v>
      </c>
      <c r="M27" s="53"/>
      <c r="N27" s="52">
        <v>1188.7185221674877</v>
      </c>
      <c r="O27" s="50"/>
      <c r="P27" s="51">
        <v>34510</v>
      </c>
      <c r="Q27" s="53"/>
      <c r="R27" s="51">
        <v>44570.327969999962</v>
      </c>
      <c r="S27" s="53"/>
      <c r="T27" s="52">
        <v>1291.5192109533457</v>
      </c>
      <c r="U27" s="33"/>
      <c r="V27" s="65"/>
    </row>
    <row r="28" spans="1:22" s="34" customFormat="1" ht="27.95" customHeight="1">
      <c r="A28" s="33" t="s">
        <v>150</v>
      </c>
      <c r="B28" s="49"/>
      <c r="C28" s="50"/>
      <c r="D28" s="51"/>
      <c r="E28" s="51"/>
      <c r="F28" s="51"/>
      <c r="G28" s="51"/>
      <c r="H28" s="52"/>
      <c r="I28" s="50"/>
      <c r="J28" s="51"/>
      <c r="K28" s="53"/>
      <c r="L28" s="51"/>
      <c r="M28" s="53"/>
      <c r="N28" s="52"/>
      <c r="O28" s="50"/>
      <c r="P28" s="51">
        <v>270716</v>
      </c>
      <c r="Q28" s="53"/>
      <c r="R28" s="51">
        <v>109032.33640999997</v>
      </c>
      <c r="S28" s="53"/>
      <c r="T28" s="52">
        <v>402.75542047754834</v>
      </c>
      <c r="U28" s="33"/>
      <c r="V28" s="65"/>
    </row>
    <row r="29" spans="1:22" s="34" customFormat="1" ht="16.149999999999999" customHeight="1">
      <c r="A29" s="33"/>
      <c r="B29" s="49"/>
      <c r="C29" s="50"/>
      <c r="D29" s="51"/>
      <c r="E29" s="51"/>
      <c r="F29" s="51"/>
      <c r="G29" s="51"/>
      <c r="H29" s="52"/>
      <c r="I29" s="50"/>
      <c r="J29" s="51"/>
      <c r="K29" s="53"/>
      <c r="L29" s="51"/>
      <c r="M29" s="53"/>
      <c r="N29" s="52"/>
      <c r="O29" s="50"/>
      <c r="P29" s="51"/>
      <c r="Q29" s="53"/>
      <c r="R29" s="51"/>
      <c r="S29" s="53"/>
      <c r="T29" s="52"/>
      <c r="U29" s="33"/>
      <c r="V29" s="65"/>
    </row>
    <row r="30" spans="1:22" s="34" customFormat="1" ht="24" customHeight="1">
      <c r="A30" s="66" t="s">
        <v>151</v>
      </c>
      <c r="B30" s="67"/>
      <c r="C30" s="57"/>
      <c r="D30" s="67">
        <v>338540</v>
      </c>
      <c r="E30" s="67"/>
      <c r="F30" s="67">
        <v>139481.00810000006</v>
      </c>
      <c r="G30" s="67"/>
      <c r="H30" s="68">
        <v>412.00746765522553</v>
      </c>
      <c r="I30" s="57"/>
      <c r="J30" s="67">
        <v>43032</v>
      </c>
      <c r="K30" s="69"/>
      <c r="L30" s="67">
        <v>25586.222180000001</v>
      </c>
      <c r="M30" s="69"/>
      <c r="N30" s="68">
        <v>594.58594023052615</v>
      </c>
      <c r="O30" s="57"/>
      <c r="P30" s="67">
        <v>9809019</v>
      </c>
      <c r="Q30" s="69"/>
      <c r="R30" s="67">
        <v>9985259.8081799876</v>
      </c>
      <c r="S30" s="69"/>
      <c r="T30" s="68">
        <v>1017.9672205936176</v>
      </c>
      <c r="U30" s="33"/>
      <c r="V30" s="65"/>
    </row>
    <row r="31" spans="1:22" ht="9.9499999999999993" customHeight="1">
      <c r="A31" s="440"/>
      <c r="B31" s="440"/>
      <c r="C31" s="50"/>
      <c r="D31" s="70"/>
      <c r="E31" s="70"/>
      <c r="F31" s="70"/>
      <c r="G31" s="70"/>
      <c r="H31" s="70"/>
      <c r="I31" s="50"/>
      <c r="J31" s="70"/>
      <c r="K31" s="70"/>
      <c r="L31" s="70"/>
      <c r="M31" s="70"/>
      <c r="N31" s="70"/>
      <c r="O31" s="50"/>
      <c r="P31" s="70"/>
      <c r="Q31" s="70"/>
      <c r="R31" s="70"/>
      <c r="S31" s="70"/>
      <c r="T31" s="70"/>
    </row>
    <row r="32" spans="1:22" ht="50.1" customHeight="1">
      <c r="A32" s="427"/>
      <c r="B32" s="427"/>
      <c r="C32" s="71"/>
      <c r="D32" s="61" t="s">
        <v>132</v>
      </c>
      <c r="E32" s="61"/>
      <c r="F32" s="61" t="s">
        <v>132</v>
      </c>
      <c r="G32" s="61"/>
      <c r="H32" s="61" t="s">
        <v>132</v>
      </c>
      <c r="I32" s="72"/>
      <c r="J32" s="61" t="s">
        <v>132</v>
      </c>
      <c r="K32" s="61"/>
      <c r="L32" s="61" t="s">
        <v>132</v>
      </c>
      <c r="M32" s="61"/>
      <c r="N32" s="61" t="s">
        <v>132</v>
      </c>
      <c r="O32" s="61"/>
      <c r="P32" s="61" t="s">
        <v>132</v>
      </c>
      <c r="Q32" s="61"/>
      <c r="R32" s="61" t="s">
        <v>132</v>
      </c>
      <c r="S32" s="61"/>
      <c r="T32" s="61" t="s">
        <v>132</v>
      </c>
    </row>
    <row r="33" spans="1:39" ht="68.099999999999994" customHeight="1">
      <c r="A33" s="29" t="s">
        <v>153</v>
      </c>
      <c r="B33" s="29"/>
      <c r="C33" s="73"/>
      <c r="D33" s="74"/>
      <c r="E33" s="74"/>
      <c r="F33" s="74"/>
      <c r="G33" s="74"/>
      <c r="H33" s="74"/>
      <c r="I33" s="73"/>
      <c r="J33" s="74"/>
      <c r="K33" s="74"/>
      <c r="L33" s="74"/>
      <c r="M33" s="74"/>
      <c r="N33" s="74"/>
      <c r="O33" s="73"/>
      <c r="P33" s="74"/>
      <c r="Q33" s="74"/>
      <c r="R33" s="74"/>
      <c r="S33" s="74"/>
      <c r="T33" s="74"/>
    </row>
    <row r="34" spans="1:39" ht="27.95" customHeight="1">
      <c r="A34" s="75" t="s">
        <v>194</v>
      </c>
      <c r="B34" s="29"/>
      <c r="C34" s="73"/>
      <c r="D34" s="74"/>
      <c r="E34" s="74"/>
      <c r="F34" s="74"/>
      <c r="G34" s="74"/>
      <c r="H34" s="74"/>
      <c r="I34" s="73"/>
      <c r="J34" s="74"/>
      <c r="K34" s="74"/>
      <c r="L34" s="74"/>
      <c r="M34" s="74"/>
      <c r="N34" s="74"/>
      <c r="O34" s="73"/>
      <c r="P34" s="74"/>
      <c r="Q34" s="74"/>
      <c r="R34" s="74"/>
      <c r="S34" s="74"/>
      <c r="T34" s="74"/>
    </row>
    <row r="35" spans="1:39" ht="24.95" customHeight="1">
      <c r="A35" s="428"/>
      <c r="B35" s="428"/>
      <c r="C35" s="36"/>
      <c r="D35" s="35"/>
      <c r="E35" s="35"/>
      <c r="F35" s="35"/>
      <c r="G35" s="35"/>
      <c r="H35" s="35"/>
      <c r="I35" s="36"/>
      <c r="J35" s="35"/>
      <c r="K35" s="37"/>
      <c r="L35" s="35"/>
      <c r="M35" s="37"/>
      <c r="N35" s="35"/>
      <c r="O35" s="36"/>
      <c r="P35" s="35"/>
      <c r="Q35" s="37"/>
      <c r="R35" s="35"/>
      <c r="S35" s="37"/>
      <c r="T35" s="35"/>
    </row>
    <row r="36" spans="1:39" ht="27.95" customHeight="1">
      <c r="A36" s="429" t="s">
        <v>155</v>
      </c>
      <c r="B36" s="430"/>
      <c r="C36" s="361"/>
      <c r="D36" s="431" t="s">
        <v>154</v>
      </c>
      <c r="E36" s="432"/>
      <c r="F36" s="432"/>
      <c r="G36" s="432"/>
      <c r="H36" s="433"/>
      <c r="I36" s="76"/>
      <c r="J36" s="431" t="s">
        <v>151</v>
      </c>
      <c r="K36" s="432"/>
      <c r="L36" s="432"/>
      <c r="M36" s="432"/>
      <c r="N36" s="433"/>
      <c r="O36" s="76"/>
      <c r="P36" s="434" t="s">
        <v>180</v>
      </c>
      <c r="Q36" s="435"/>
      <c r="R36" s="435"/>
      <c r="S36" s="435"/>
      <c r="T36" s="436"/>
      <c r="W36" s="397"/>
      <c r="X36" s="399"/>
      <c r="Y36" s="397"/>
      <c r="Z36" s="396"/>
      <c r="AA36" s="398"/>
      <c r="AB36" s="396"/>
      <c r="AC36" s="397"/>
      <c r="AD36" s="399"/>
      <c r="AE36" s="397"/>
      <c r="AF36" s="396"/>
      <c r="AG36" s="398"/>
      <c r="AH36" s="396"/>
      <c r="AI36" s="398"/>
      <c r="AJ36" s="398"/>
      <c r="AK36" s="398"/>
      <c r="AL36" s="398"/>
      <c r="AM36" s="398"/>
    </row>
    <row r="37" spans="1:39" ht="27.95" customHeight="1">
      <c r="A37" s="430" t="s">
        <v>155</v>
      </c>
      <c r="B37" s="430"/>
      <c r="C37" s="362"/>
      <c r="D37" s="42" t="s">
        <v>7</v>
      </c>
      <c r="E37" s="43"/>
      <c r="F37" s="42"/>
      <c r="G37" s="43"/>
      <c r="H37" s="42" t="s">
        <v>143</v>
      </c>
      <c r="I37" s="41"/>
      <c r="J37" s="42" t="s">
        <v>7</v>
      </c>
      <c r="K37" s="44"/>
      <c r="L37" s="42"/>
      <c r="M37" s="44"/>
      <c r="N37" s="42" t="s">
        <v>143</v>
      </c>
      <c r="O37" s="41"/>
      <c r="P37" s="42" t="s">
        <v>7</v>
      </c>
      <c r="Q37" s="44"/>
      <c r="R37" s="42"/>
      <c r="S37" s="44"/>
      <c r="T37" s="45" t="s">
        <v>143</v>
      </c>
      <c r="W37" s="397"/>
      <c r="X37" s="399"/>
      <c r="Y37" s="397"/>
      <c r="Z37" s="396"/>
      <c r="AA37" s="398"/>
      <c r="AB37" s="396"/>
      <c r="AC37" s="397"/>
      <c r="AD37" s="399"/>
      <c r="AE37" s="397"/>
      <c r="AF37" s="396"/>
      <c r="AG37" s="398"/>
      <c r="AH37" s="396"/>
      <c r="AI37" s="398"/>
      <c r="AJ37" s="398"/>
      <c r="AK37" s="398"/>
      <c r="AL37" s="398"/>
      <c r="AM37" s="398"/>
    </row>
    <row r="38" spans="1:39" ht="9.9499999999999993" customHeight="1">
      <c r="A38" s="425"/>
      <c r="B38" s="425"/>
      <c r="C38" s="47"/>
      <c r="D38" s="61"/>
      <c r="E38" s="62"/>
      <c r="F38" s="61"/>
      <c r="G38" s="62"/>
      <c r="H38" s="61"/>
      <c r="I38" s="47"/>
      <c r="J38" s="61"/>
      <c r="K38" s="62"/>
      <c r="L38" s="61"/>
      <c r="M38" s="62"/>
      <c r="N38" s="61"/>
      <c r="O38" s="47"/>
      <c r="P38" s="61"/>
      <c r="Q38" s="62"/>
      <c r="R38" s="61"/>
      <c r="S38" s="62"/>
      <c r="T38" s="61"/>
      <c r="W38" s="397"/>
      <c r="X38" s="399"/>
      <c r="Y38" s="397"/>
      <c r="Z38" s="396"/>
      <c r="AA38" s="398"/>
      <c r="AB38" s="396"/>
      <c r="AC38" s="397"/>
      <c r="AD38" s="399"/>
      <c r="AE38" s="397"/>
      <c r="AF38" s="396"/>
      <c r="AG38" s="398"/>
      <c r="AH38" s="396"/>
      <c r="AI38" s="398"/>
      <c r="AJ38" s="398"/>
      <c r="AK38" s="398"/>
      <c r="AL38" s="398"/>
      <c r="AM38" s="398"/>
    </row>
    <row r="39" spans="1:39" ht="18" customHeight="1">
      <c r="A39" s="33" t="s">
        <v>48</v>
      </c>
      <c r="C39" s="47"/>
      <c r="D39" s="77">
        <v>6889</v>
      </c>
      <c r="E39" s="78"/>
      <c r="F39" s="77"/>
      <c r="H39" s="54">
        <v>1002.153028015677</v>
      </c>
      <c r="I39" s="47"/>
      <c r="J39" s="77">
        <v>8845</v>
      </c>
      <c r="K39" s="77"/>
      <c r="L39" s="77"/>
      <c r="N39" s="54">
        <v>976.79549462973432</v>
      </c>
      <c r="O39" s="47"/>
      <c r="P39" s="54">
        <v>77.88581119276428</v>
      </c>
      <c r="Q39" s="54"/>
      <c r="R39" s="54"/>
      <c r="S39" s="54"/>
      <c r="T39" s="54">
        <v>102.59599205006107</v>
      </c>
    </row>
    <row r="40" spans="1:39" ht="9.9499999999999993" customHeight="1">
      <c r="C40" s="47"/>
      <c r="D40" s="77"/>
      <c r="E40" s="78"/>
      <c r="F40" s="77"/>
      <c r="H40" s="54"/>
      <c r="I40" s="47"/>
      <c r="J40" s="77"/>
      <c r="K40" s="77"/>
      <c r="L40" s="77"/>
      <c r="N40" s="54"/>
      <c r="O40" s="47"/>
      <c r="P40" s="54"/>
      <c r="Q40" s="54"/>
      <c r="R40" s="54"/>
      <c r="S40" s="54"/>
      <c r="T40" s="54"/>
    </row>
    <row r="41" spans="1:39" ht="18" customHeight="1">
      <c r="A41" s="33" t="s">
        <v>49</v>
      </c>
      <c r="C41" s="47"/>
      <c r="D41" s="77">
        <v>26231</v>
      </c>
      <c r="E41" s="78"/>
      <c r="F41" s="77"/>
      <c r="H41" s="54">
        <v>1484.211513095192</v>
      </c>
      <c r="I41" s="47"/>
      <c r="J41" s="77">
        <v>32654</v>
      </c>
      <c r="K41" s="77"/>
      <c r="L41" s="77"/>
      <c r="N41" s="54">
        <v>1371.6170634531752</v>
      </c>
      <c r="O41" s="47"/>
      <c r="P41" s="54">
        <v>80.330128008819742</v>
      </c>
      <c r="Q41" s="54"/>
      <c r="R41" s="54"/>
      <c r="S41" s="54"/>
      <c r="T41" s="54">
        <v>108.20888370683794</v>
      </c>
    </row>
    <row r="42" spans="1:39" ht="9.9499999999999993" customHeight="1">
      <c r="A42" s="426"/>
      <c r="B42" s="426"/>
      <c r="C42" s="79"/>
      <c r="D42" s="80"/>
      <c r="E42" s="80"/>
      <c r="F42" s="80"/>
      <c r="G42" s="80"/>
      <c r="H42" s="80"/>
      <c r="I42" s="79"/>
      <c r="J42" s="81"/>
      <c r="K42" s="82"/>
      <c r="L42" s="81"/>
      <c r="M42" s="82"/>
      <c r="N42" s="81"/>
      <c r="O42" s="79"/>
      <c r="P42" s="83"/>
      <c r="Q42" s="84"/>
      <c r="R42" s="83"/>
      <c r="S42" s="84"/>
      <c r="T42" s="83"/>
    </row>
    <row r="43" spans="1:39">
      <c r="A43" s="61"/>
      <c r="B43" s="61"/>
      <c r="C43" s="85"/>
      <c r="D43" s="85"/>
      <c r="E43" s="85"/>
      <c r="F43" s="85"/>
      <c r="G43" s="85"/>
      <c r="H43" s="85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</row>
    <row r="44" spans="1:39">
      <c r="C44" s="52"/>
      <c r="D44" s="54"/>
      <c r="E44" s="54"/>
      <c r="F44" s="54"/>
      <c r="G44" s="54"/>
      <c r="H44" s="54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</row>
    <row r="45" spans="1:39">
      <c r="C45" s="52"/>
      <c r="D45" s="52"/>
      <c r="E45" s="52"/>
      <c r="F45" s="52"/>
      <c r="G45" s="52"/>
      <c r="H45" s="52"/>
      <c r="P45" s="86"/>
    </row>
    <row r="46" spans="1:39">
      <c r="C46" s="52"/>
      <c r="D46" s="52"/>
      <c r="E46" s="52"/>
      <c r="F46" s="52"/>
      <c r="G46" s="52"/>
      <c r="H46" s="52"/>
    </row>
    <row r="47" spans="1:39">
      <c r="C47" s="52"/>
      <c r="D47" s="52"/>
      <c r="E47" s="52"/>
      <c r="F47" s="52"/>
      <c r="G47" s="52"/>
      <c r="H47" s="52"/>
    </row>
    <row r="48" spans="1:39">
      <c r="C48" s="52"/>
      <c r="D48" s="52"/>
      <c r="E48" s="52"/>
      <c r="F48" s="52"/>
      <c r="G48" s="52"/>
      <c r="H48" s="52"/>
    </row>
    <row r="49" spans="3:8">
      <c r="C49" s="52"/>
      <c r="D49" s="52"/>
      <c r="E49" s="52"/>
      <c r="F49" s="52"/>
      <c r="G49" s="52"/>
      <c r="H49" s="52"/>
    </row>
    <row r="50" spans="3:8">
      <c r="C50" s="52"/>
      <c r="D50" s="52"/>
      <c r="E50" s="52"/>
      <c r="F50" s="52"/>
      <c r="G50" s="52"/>
      <c r="H50" s="52"/>
    </row>
    <row r="51" spans="3:8">
      <c r="C51" s="52"/>
      <c r="D51" s="52"/>
      <c r="E51" s="52"/>
      <c r="F51" s="52"/>
      <c r="G51" s="52"/>
      <c r="H51" s="52"/>
    </row>
    <row r="52" spans="3:8">
      <c r="C52" s="52"/>
      <c r="D52" s="52"/>
      <c r="E52" s="52"/>
      <c r="F52" s="52"/>
      <c r="G52" s="52"/>
      <c r="H52" s="52"/>
    </row>
    <row r="53" spans="3:8">
      <c r="C53" s="52"/>
      <c r="D53" s="52"/>
      <c r="E53" s="52"/>
      <c r="F53" s="52"/>
      <c r="G53" s="52"/>
      <c r="H53" s="52"/>
    </row>
    <row r="54" spans="3:8">
      <c r="C54" s="52"/>
      <c r="D54" s="52"/>
      <c r="E54" s="52"/>
      <c r="F54" s="52"/>
      <c r="G54" s="52"/>
      <c r="H54" s="52"/>
    </row>
    <row r="55" spans="3:8">
      <c r="C55" s="52"/>
      <c r="D55" s="52"/>
      <c r="E55" s="52"/>
      <c r="F55" s="52"/>
      <c r="G55" s="52"/>
      <c r="H55" s="52"/>
    </row>
    <row r="56" spans="3:8">
      <c r="C56" s="52"/>
      <c r="D56" s="52"/>
      <c r="E56" s="52"/>
      <c r="F56" s="52"/>
      <c r="G56" s="52"/>
      <c r="H56" s="52"/>
    </row>
    <row r="57" spans="3:8">
      <c r="C57" s="52"/>
      <c r="D57" s="52"/>
      <c r="E57" s="52"/>
      <c r="F57" s="52"/>
      <c r="G57" s="52"/>
      <c r="H57" s="52"/>
    </row>
    <row r="58" spans="3:8">
      <c r="C58" s="52"/>
      <c r="D58" s="52"/>
      <c r="E58" s="52"/>
      <c r="F58" s="52"/>
      <c r="G58" s="52"/>
      <c r="H58" s="52"/>
    </row>
    <row r="59" spans="3:8">
      <c r="C59" s="52"/>
      <c r="D59" s="52"/>
      <c r="E59" s="52"/>
      <c r="F59" s="52"/>
      <c r="G59" s="52"/>
      <c r="H59" s="52"/>
    </row>
    <row r="60" spans="3:8">
      <c r="C60" s="52"/>
      <c r="D60" s="52"/>
      <c r="E60" s="52"/>
      <c r="F60" s="52"/>
      <c r="G60" s="52"/>
      <c r="H60" s="52"/>
    </row>
    <row r="61" spans="3:8">
      <c r="C61" s="52"/>
      <c r="D61" s="52"/>
      <c r="E61" s="52"/>
      <c r="F61" s="52"/>
      <c r="G61" s="52"/>
      <c r="H61" s="52"/>
    </row>
    <row r="62" spans="3:8">
      <c r="C62" s="52"/>
      <c r="D62" s="52"/>
      <c r="E62" s="52"/>
      <c r="F62" s="52"/>
      <c r="G62" s="52"/>
      <c r="H62" s="52"/>
    </row>
    <row r="63" spans="3:8">
      <c r="C63" s="52"/>
      <c r="D63" s="52"/>
      <c r="E63" s="52"/>
      <c r="F63" s="52"/>
      <c r="G63" s="52"/>
      <c r="H63" s="52"/>
    </row>
    <row r="64" spans="3:8">
      <c r="C64" s="52"/>
      <c r="D64" s="52"/>
      <c r="E64" s="52"/>
      <c r="F64" s="52"/>
      <c r="G64" s="52"/>
      <c r="H64" s="52"/>
    </row>
    <row r="65" spans="3:8">
      <c r="C65" s="52"/>
      <c r="D65" s="52"/>
      <c r="E65" s="52"/>
      <c r="F65" s="52"/>
      <c r="G65" s="52"/>
      <c r="H65" s="52"/>
    </row>
    <row r="66" spans="3:8">
      <c r="C66" s="52"/>
      <c r="D66" s="52"/>
      <c r="E66" s="52"/>
      <c r="F66" s="52"/>
      <c r="G66" s="52"/>
      <c r="H66" s="52"/>
    </row>
    <row r="67" spans="3:8">
      <c r="C67" s="52"/>
      <c r="D67" s="52"/>
      <c r="E67" s="52"/>
      <c r="F67" s="52"/>
      <c r="G67" s="52"/>
      <c r="H67" s="52"/>
    </row>
    <row r="68" spans="3:8">
      <c r="C68" s="52"/>
      <c r="D68" s="52"/>
      <c r="E68" s="52"/>
      <c r="F68" s="52"/>
      <c r="G68" s="52"/>
      <c r="H68" s="52"/>
    </row>
    <row r="69" spans="3:8">
      <c r="C69" s="52"/>
      <c r="D69" s="52"/>
      <c r="E69" s="52"/>
      <c r="F69" s="52"/>
      <c r="G69" s="52"/>
      <c r="H69" s="52"/>
    </row>
    <row r="70" spans="3:8">
      <c r="C70" s="52"/>
      <c r="D70" s="52"/>
      <c r="E70" s="52"/>
      <c r="F70" s="52"/>
      <c r="G70" s="52"/>
      <c r="H70" s="52"/>
    </row>
    <row r="71" spans="3:8">
      <c r="C71" s="52"/>
      <c r="D71" s="52"/>
      <c r="E71" s="52"/>
      <c r="F71" s="52"/>
      <c r="G71" s="52"/>
      <c r="H71" s="52"/>
    </row>
    <row r="72" spans="3:8">
      <c r="C72" s="52"/>
      <c r="D72" s="52"/>
      <c r="E72" s="52"/>
      <c r="F72" s="52"/>
      <c r="G72" s="52"/>
      <c r="H72" s="52"/>
    </row>
    <row r="73" spans="3:8">
      <c r="C73" s="52"/>
      <c r="D73" s="52"/>
      <c r="E73" s="52"/>
      <c r="F73" s="52"/>
      <c r="G73" s="52"/>
      <c r="H73" s="52"/>
    </row>
    <row r="74" spans="3:8">
      <c r="C74" s="52"/>
      <c r="D74" s="52"/>
      <c r="E74" s="52"/>
      <c r="F74" s="52"/>
      <c r="G74" s="52"/>
      <c r="H74" s="52"/>
    </row>
    <row r="75" spans="3:8">
      <c r="C75" s="52"/>
      <c r="D75" s="52"/>
      <c r="E75" s="52"/>
      <c r="F75" s="52"/>
      <c r="G75" s="52"/>
      <c r="H75" s="52"/>
    </row>
    <row r="76" spans="3:8">
      <c r="C76" s="52"/>
      <c r="D76" s="52"/>
      <c r="E76" s="52"/>
      <c r="F76" s="52"/>
      <c r="G76" s="52"/>
      <c r="H76" s="52"/>
    </row>
  </sheetData>
  <mergeCells count="20">
    <mergeCell ref="A18:B18"/>
    <mergeCell ref="A4:B4"/>
    <mergeCell ref="D4:H4"/>
    <mergeCell ref="J4:N4"/>
    <mergeCell ref="P4:T4"/>
    <mergeCell ref="A17:B17"/>
    <mergeCell ref="D36:H36"/>
    <mergeCell ref="J36:N36"/>
    <mergeCell ref="P36:T36"/>
    <mergeCell ref="A19:B19"/>
    <mergeCell ref="D19:H19"/>
    <mergeCell ref="J19:N19"/>
    <mergeCell ref="P19:T19"/>
    <mergeCell ref="A21:B21"/>
    <mergeCell ref="A31:B31"/>
    <mergeCell ref="A38:B38"/>
    <mergeCell ref="A42:B42"/>
    <mergeCell ref="A32:B32"/>
    <mergeCell ref="A35:B35"/>
    <mergeCell ref="A36:B37"/>
  </mergeCells>
  <hyperlinks>
    <hyperlink ref="V1" location="Indice!A1" display="Volver al índice" xr:uid="{00000000-0004-0000-0200-000000000000}"/>
  </hyperlinks>
  <printOptions horizontalCentered="1"/>
  <pageMargins left="0.15748031496062992" right="0.19685039370078741" top="0.15748031496062992" bottom="0.19685039370078741" header="0" footer="0"/>
  <pageSetup paperSize="9" scale="6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BQ83"/>
  <sheetViews>
    <sheetView showGridLines="0" showZeros="0" zoomScaleNormal="100" workbookViewId="0">
      <selection sqref="A1:Q1"/>
    </sheetView>
  </sheetViews>
  <sheetFormatPr baseColWidth="10" defaultColWidth="10.140625" defaultRowHeight="12.75"/>
  <cols>
    <col min="1" max="1" width="8.28515625" style="87" customWidth="1"/>
    <col min="2" max="5" width="10.7109375" style="87" customWidth="1"/>
    <col min="6" max="7" width="10.7109375" style="87" hidden="1" customWidth="1"/>
    <col min="8" max="13" width="10.7109375" style="87" customWidth="1"/>
    <col min="14" max="15" width="10.7109375" style="87" hidden="1" customWidth="1"/>
    <col min="16" max="17" width="10.7109375" style="87" customWidth="1"/>
    <col min="18" max="18" width="6.28515625" style="87" customWidth="1"/>
    <col min="19" max="21" width="7.7109375" style="87" customWidth="1"/>
    <col min="22" max="16384" width="10.140625" style="87"/>
  </cols>
  <sheetData>
    <row r="1" spans="1:69" ht="18.95" customHeight="1">
      <c r="A1" s="447" t="s">
        <v>182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T1" s="390"/>
      <c r="U1" s="390"/>
      <c r="V1" s="390"/>
      <c r="W1" s="390"/>
      <c r="X1" s="390"/>
      <c r="Y1" s="390"/>
      <c r="Z1" s="390"/>
      <c r="AA1" s="390"/>
      <c r="AB1" s="390"/>
      <c r="AC1" s="390"/>
      <c r="AD1" s="390"/>
      <c r="AE1" s="390"/>
      <c r="AF1" s="390"/>
      <c r="AG1" s="390"/>
      <c r="AH1" s="390"/>
      <c r="AI1" s="390"/>
      <c r="AJ1" s="390"/>
      <c r="AK1" s="390"/>
      <c r="AL1" s="390"/>
      <c r="AM1" s="390"/>
      <c r="AN1" s="390"/>
      <c r="AO1" s="390"/>
      <c r="AP1" s="390"/>
      <c r="AQ1" s="390"/>
      <c r="AR1" s="390"/>
      <c r="AS1" s="390"/>
      <c r="AT1" s="390"/>
      <c r="AU1" s="390"/>
      <c r="AV1" s="390"/>
      <c r="AW1" s="390"/>
      <c r="AX1" s="390"/>
      <c r="AY1" s="390"/>
      <c r="AZ1" s="390"/>
      <c r="BA1" s="390"/>
      <c r="BB1" s="390"/>
      <c r="BC1" s="390"/>
      <c r="BD1" s="390"/>
      <c r="BE1" s="390"/>
      <c r="BF1" s="390"/>
      <c r="BG1" s="390"/>
      <c r="BH1" s="390"/>
      <c r="BI1" s="390"/>
      <c r="BJ1" s="390"/>
      <c r="BK1" s="390"/>
      <c r="BL1" s="390"/>
      <c r="BM1" s="390"/>
      <c r="BN1" s="390"/>
      <c r="BO1" s="390"/>
      <c r="BP1" s="390"/>
      <c r="BQ1" s="390"/>
    </row>
    <row r="2" spans="1:69" ht="18.95" customHeight="1">
      <c r="A2" s="449" t="s">
        <v>195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T2" s="9" t="s">
        <v>179</v>
      </c>
      <c r="U2" s="389"/>
      <c r="V2" s="390"/>
      <c r="W2" s="390"/>
      <c r="X2" s="390"/>
      <c r="Y2" s="390"/>
      <c r="Z2" s="390"/>
      <c r="AA2" s="390"/>
      <c r="AB2" s="390"/>
      <c r="AC2" s="390"/>
      <c r="AD2" s="390"/>
      <c r="AE2" s="390"/>
      <c r="AF2" s="390"/>
      <c r="AG2" s="390"/>
      <c r="AH2" s="390"/>
      <c r="AI2" s="390"/>
      <c r="AJ2" s="390"/>
      <c r="AK2" s="390"/>
      <c r="AL2" s="390"/>
      <c r="AM2" s="390"/>
      <c r="AN2" s="390"/>
      <c r="AO2" s="390"/>
      <c r="AP2" s="390"/>
      <c r="AQ2" s="390"/>
      <c r="AR2" s="390"/>
      <c r="AS2" s="390"/>
      <c r="AT2" s="390"/>
      <c r="AU2" s="390"/>
      <c r="AV2" s="390"/>
      <c r="AW2" s="390"/>
      <c r="AX2" s="390"/>
      <c r="AY2" s="390"/>
      <c r="AZ2" s="390"/>
      <c r="BA2" s="390"/>
      <c r="BB2" s="390"/>
      <c r="BC2" s="390"/>
      <c r="BD2" s="390"/>
      <c r="BE2" s="390"/>
      <c r="BF2" s="390"/>
      <c r="BG2" s="390"/>
      <c r="BH2" s="390"/>
      <c r="BI2" s="390"/>
      <c r="BJ2" s="390"/>
      <c r="BK2" s="390"/>
      <c r="BL2" s="390"/>
      <c r="BM2" s="390"/>
      <c r="BN2" s="390"/>
      <c r="BO2" s="390"/>
      <c r="BP2" s="390"/>
      <c r="BQ2" s="390"/>
    </row>
    <row r="3" spans="1:69" ht="18.95" customHeight="1">
      <c r="A3" s="451" t="s">
        <v>166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T3" s="390"/>
      <c r="U3" s="390"/>
      <c r="V3" s="390"/>
      <c r="W3" s="390"/>
      <c r="X3" s="390"/>
      <c r="Y3" s="390"/>
      <c r="Z3" s="390"/>
      <c r="AA3" s="390"/>
      <c r="AB3" s="390"/>
      <c r="AC3" s="390"/>
      <c r="AD3" s="390"/>
      <c r="AE3" s="390"/>
      <c r="AF3" s="390"/>
      <c r="AG3" s="390"/>
      <c r="AH3" s="390"/>
      <c r="AI3" s="390"/>
      <c r="AJ3" s="390"/>
      <c r="AK3" s="390"/>
      <c r="AL3" s="390"/>
      <c r="AM3" s="390"/>
      <c r="AN3" s="390"/>
      <c r="AO3" s="390"/>
      <c r="AP3" s="390"/>
      <c r="AQ3" s="390"/>
      <c r="AR3" s="390"/>
      <c r="AS3" s="390"/>
      <c r="AT3" s="390"/>
      <c r="AU3" s="390"/>
      <c r="AV3" s="390"/>
      <c r="AW3" s="390"/>
      <c r="AX3" s="390"/>
      <c r="AY3" s="390"/>
      <c r="AZ3" s="390"/>
      <c r="BA3" s="390"/>
      <c r="BB3" s="390"/>
      <c r="BC3" s="390"/>
      <c r="BD3" s="390"/>
      <c r="BE3" s="390"/>
      <c r="BF3" s="390"/>
      <c r="BG3" s="390"/>
      <c r="BH3" s="390"/>
      <c r="BI3" s="390"/>
      <c r="BJ3" s="390"/>
      <c r="BK3" s="390"/>
      <c r="BL3" s="390"/>
      <c r="BM3" s="390"/>
      <c r="BN3" s="390"/>
      <c r="BO3" s="390"/>
      <c r="BP3" s="390"/>
      <c r="BQ3" s="390"/>
    </row>
    <row r="4" spans="1:69" ht="14.25" customHeight="1" thickBot="1">
      <c r="A4" s="88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T4" s="390"/>
      <c r="U4" s="390"/>
      <c r="V4" s="390"/>
      <c r="W4" s="390"/>
      <c r="X4" s="390"/>
      <c r="Y4" s="390"/>
      <c r="Z4" s="390"/>
      <c r="AA4" s="390"/>
      <c r="AB4" s="390"/>
      <c r="AC4" s="390"/>
      <c r="AD4" s="390"/>
      <c r="AE4" s="390"/>
      <c r="AF4" s="390"/>
      <c r="AG4" s="390"/>
      <c r="AH4" s="390"/>
      <c r="AI4" s="390"/>
      <c r="AJ4" s="390"/>
      <c r="AK4" s="390"/>
      <c r="AL4" s="390"/>
      <c r="AM4" s="390"/>
      <c r="AN4" s="390"/>
      <c r="AO4" s="390"/>
      <c r="AP4" s="390"/>
      <c r="AQ4" s="390"/>
      <c r="AR4" s="390"/>
      <c r="AS4" s="390"/>
      <c r="AT4" s="390"/>
      <c r="AU4" s="390"/>
      <c r="AV4" s="390"/>
      <c r="AW4" s="390"/>
      <c r="AX4" s="390"/>
      <c r="AY4" s="390"/>
      <c r="AZ4" s="390"/>
      <c r="BA4" s="390"/>
      <c r="BB4" s="390"/>
      <c r="BC4" s="390"/>
      <c r="BD4" s="390"/>
      <c r="BE4" s="390"/>
      <c r="BF4" s="390"/>
      <c r="BG4" s="390"/>
      <c r="BH4" s="390"/>
      <c r="BI4" s="390"/>
      <c r="BJ4" s="390"/>
      <c r="BK4" s="390"/>
      <c r="BL4" s="390"/>
      <c r="BM4" s="390"/>
      <c r="BN4" s="390"/>
      <c r="BO4" s="390"/>
      <c r="BP4" s="390"/>
      <c r="BQ4" s="390"/>
    </row>
    <row r="5" spans="1:69" ht="14.25" customHeight="1" thickTop="1">
      <c r="A5" s="453" t="s">
        <v>0</v>
      </c>
      <c r="B5" s="456" t="s">
        <v>28</v>
      </c>
      <c r="C5" s="457"/>
      <c r="D5" s="457"/>
      <c r="E5" s="457"/>
      <c r="F5" s="457"/>
      <c r="G5" s="457"/>
      <c r="H5" s="457"/>
      <c r="I5" s="458"/>
      <c r="J5" s="456" t="s">
        <v>29</v>
      </c>
      <c r="K5" s="457"/>
      <c r="L5" s="457"/>
      <c r="M5" s="457"/>
      <c r="N5" s="457"/>
      <c r="O5" s="457"/>
      <c r="P5" s="457"/>
      <c r="Q5" s="458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0"/>
      <c r="AG5" s="390"/>
      <c r="AH5" s="390"/>
      <c r="AI5" s="390"/>
      <c r="AJ5" s="390"/>
      <c r="AK5" s="390"/>
      <c r="AL5" s="390"/>
      <c r="AM5" s="390"/>
      <c r="AN5" s="390"/>
      <c r="AO5" s="390"/>
      <c r="AP5" s="390"/>
      <c r="AQ5" s="390"/>
      <c r="AR5" s="390"/>
      <c r="AS5" s="390"/>
      <c r="AT5" s="390"/>
      <c r="AU5" s="390"/>
      <c r="AV5" s="390"/>
      <c r="AW5" s="390"/>
      <c r="AX5" s="390"/>
      <c r="AY5" s="390"/>
      <c r="AZ5" s="390"/>
      <c r="BA5" s="390"/>
      <c r="BB5" s="390"/>
      <c r="BC5" s="390"/>
      <c r="BD5" s="390"/>
      <c r="BE5" s="390"/>
      <c r="BF5" s="390"/>
      <c r="BG5" s="390"/>
      <c r="BH5" s="390"/>
      <c r="BI5" s="390"/>
      <c r="BJ5" s="390"/>
      <c r="BK5" s="390"/>
      <c r="BL5" s="390"/>
      <c r="BM5" s="390"/>
      <c r="BN5" s="390"/>
      <c r="BO5" s="390"/>
      <c r="BP5" s="390"/>
      <c r="BQ5" s="390"/>
    </row>
    <row r="6" spans="1:69" ht="14.25" customHeight="1">
      <c r="A6" s="454"/>
      <c r="B6" s="459" t="s">
        <v>3</v>
      </c>
      <c r="C6" s="460"/>
      <c r="D6" s="461" t="s">
        <v>4</v>
      </c>
      <c r="E6" s="462"/>
      <c r="F6" s="459" t="s">
        <v>5</v>
      </c>
      <c r="G6" s="460"/>
      <c r="H6" s="459" t="s">
        <v>6</v>
      </c>
      <c r="I6" s="460"/>
      <c r="J6" s="459" t="s">
        <v>3</v>
      </c>
      <c r="K6" s="460"/>
      <c r="L6" s="461" t="s">
        <v>4</v>
      </c>
      <c r="M6" s="462"/>
      <c r="N6" s="459" t="s">
        <v>5</v>
      </c>
      <c r="O6" s="460"/>
      <c r="P6" s="459" t="s">
        <v>6</v>
      </c>
      <c r="Q6" s="460"/>
      <c r="T6" s="390"/>
      <c r="U6" s="390"/>
      <c r="V6" s="390"/>
      <c r="W6" s="390"/>
      <c r="X6" s="390"/>
      <c r="Y6" s="390"/>
      <c r="Z6" s="390"/>
      <c r="AA6" s="390"/>
      <c r="AB6" s="390"/>
      <c r="AC6" s="390"/>
      <c r="AD6" s="390"/>
      <c r="AE6" s="390"/>
      <c r="AF6" s="390"/>
      <c r="AG6" s="390"/>
      <c r="AH6" s="390"/>
      <c r="AI6" s="390"/>
      <c r="AJ6" s="390"/>
      <c r="AK6" s="390"/>
      <c r="AL6" s="390"/>
      <c r="AM6" s="390"/>
      <c r="AN6" s="390"/>
      <c r="AO6" s="390"/>
      <c r="AP6" s="390"/>
      <c r="AQ6" s="390"/>
      <c r="AR6" s="390"/>
      <c r="AS6" s="390"/>
      <c r="AT6" s="390"/>
      <c r="AU6" s="390"/>
      <c r="AV6" s="390"/>
      <c r="AW6" s="390"/>
      <c r="AX6" s="390"/>
      <c r="AY6" s="390"/>
      <c r="AZ6" s="390"/>
      <c r="BA6" s="390"/>
      <c r="BB6" s="390"/>
      <c r="BC6" s="390"/>
      <c r="BD6" s="390"/>
      <c r="BE6" s="390"/>
      <c r="BF6" s="390"/>
      <c r="BG6" s="390"/>
      <c r="BH6" s="390"/>
      <c r="BI6" s="390"/>
      <c r="BJ6" s="390"/>
      <c r="BK6" s="390"/>
      <c r="BL6" s="390"/>
      <c r="BM6" s="390"/>
      <c r="BN6" s="390"/>
      <c r="BO6" s="390"/>
      <c r="BP6" s="390"/>
      <c r="BQ6" s="390"/>
    </row>
    <row r="7" spans="1:69" ht="14.25" customHeight="1">
      <c r="A7" s="455"/>
      <c r="B7" s="90" t="s">
        <v>7</v>
      </c>
      <c r="C7" s="91" t="s">
        <v>8</v>
      </c>
      <c r="D7" s="92" t="s">
        <v>7</v>
      </c>
      <c r="E7" s="93" t="s">
        <v>8</v>
      </c>
      <c r="F7" s="90" t="s">
        <v>7</v>
      </c>
      <c r="G7" s="92" t="s">
        <v>8</v>
      </c>
      <c r="H7" s="90" t="s">
        <v>7</v>
      </c>
      <c r="I7" s="92" t="s">
        <v>8</v>
      </c>
      <c r="J7" s="94" t="s">
        <v>7</v>
      </c>
      <c r="K7" s="95" t="s">
        <v>8</v>
      </c>
      <c r="L7" s="92" t="s">
        <v>7</v>
      </c>
      <c r="M7" s="92" t="s">
        <v>8</v>
      </c>
      <c r="N7" s="90" t="s">
        <v>7</v>
      </c>
      <c r="O7" s="92" t="s">
        <v>8</v>
      </c>
      <c r="P7" s="90" t="s">
        <v>7</v>
      </c>
      <c r="Q7" s="93" t="s">
        <v>8</v>
      </c>
      <c r="T7" s="390"/>
      <c r="U7" s="390"/>
      <c r="V7" s="390"/>
      <c r="W7" s="390"/>
      <c r="X7" s="390"/>
      <c r="Y7" s="390"/>
      <c r="Z7" s="390"/>
      <c r="AA7" s="390"/>
      <c r="AB7" s="390"/>
      <c r="AC7" s="390"/>
      <c r="AD7" s="390"/>
      <c r="AE7" s="390"/>
      <c r="AF7" s="390"/>
      <c r="AG7" s="390"/>
      <c r="AH7" s="390"/>
      <c r="AI7" s="390"/>
      <c r="AJ7" s="390"/>
      <c r="AK7" s="390"/>
      <c r="AL7" s="390"/>
      <c r="AM7" s="390"/>
      <c r="AN7" s="390"/>
      <c r="AO7" s="390"/>
      <c r="AP7" s="390"/>
      <c r="AQ7" s="390"/>
      <c r="AR7" s="390"/>
      <c r="AS7" s="390"/>
      <c r="AT7" s="390"/>
      <c r="AU7" s="390"/>
      <c r="AV7" s="390"/>
      <c r="AW7" s="390"/>
      <c r="AX7" s="390"/>
      <c r="AY7" s="390"/>
      <c r="AZ7" s="390"/>
      <c r="BA7" s="390"/>
      <c r="BB7" s="390"/>
      <c r="BC7" s="390"/>
      <c r="BD7" s="390"/>
      <c r="BE7" s="390"/>
      <c r="BF7" s="390"/>
      <c r="BG7" s="390"/>
      <c r="BH7" s="390"/>
      <c r="BI7" s="390"/>
      <c r="BJ7" s="390"/>
      <c r="BK7" s="390"/>
      <c r="BL7" s="390"/>
      <c r="BM7" s="390"/>
      <c r="BN7" s="390"/>
      <c r="BO7" s="390"/>
      <c r="BP7" s="390"/>
      <c r="BQ7" s="390"/>
    </row>
    <row r="8" spans="1:69" ht="14.25" customHeight="1">
      <c r="A8" s="96" t="s">
        <v>9</v>
      </c>
      <c r="B8" s="97">
        <v>0</v>
      </c>
      <c r="C8" s="98">
        <v>0</v>
      </c>
      <c r="D8" s="97">
        <v>0</v>
      </c>
      <c r="E8" s="98">
        <v>0</v>
      </c>
      <c r="F8" s="97">
        <v>0</v>
      </c>
      <c r="G8" s="98">
        <v>0</v>
      </c>
      <c r="H8" s="97">
        <v>0</v>
      </c>
      <c r="I8" s="98">
        <v>0</v>
      </c>
      <c r="J8" s="97">
        <v>0</v>
      </c>
      <c r="K8" s="98">
        <v>0</v>
      </c>
      <c r="L8" s="97">
        <v>0</v>
      </c>
      <c r="M8" s="98">
        <v>0</v>
      </c>
      <c r="N8" s="97">
        <v>0</v>
      </c>
      <c r="O8" s="98">
        <v>0</v>
      </c>
      <c r="P8" s="97">
        <v>0</v>
      </c>
      <c r="Q8" s="98">
        <v>0</v>
      </c>
      <c r="T8" s="390"/>
      <c r="U8" s="400"/>
      <c r="V8" s="391"/>
      <c r="W8" s="400"/>
      <c r="X8" s="391"/>
      <c r="Y8" s="400"/>
      <c r="Z8" s="391"/>
      <c r="AA8" s="400"/>
      <c r="AB8" s="391"/>
      <c r="AC8" s="400"/>
      <c r="AD8" s="391"/>
      <c r="AE8" s="400"/>
      <c r="AF8" s="391"/>
      <c r="AG8" s="400"/>
      <c r="AH8" s="391"/>
      <c r="AI8" s="400"/>
      <c r="AJ8" s="391"/>
      <c r="AK8" s="390"/>
      <c r="AL8" s="390"/>
      <c r="AM8" s="390"/>
      <c r="AN8" s="390"/>
      <c r="AO8" s="390"/>
      <c r="AP8" s="390"/>
      <c r="AQ8" s="390"/>
      <c r="AR8" s="390"/>
      <c r="AS8" s="390"/>
      <c r="AT8" s="390"/>
      <c r="AU8" s="390"/>
      <c r="AV8" s="390"/>
      <c r="AW8" s="390"/>
      <c r="AX8" s="390"/>
      <c r="AY8" s="390"/>
      <c r="AZ8" s="390"/>
      <c r="BA8" s="390"/>
      <c r="BB8" s="390"/>
      <c r="BC8" s="390"/>
      <c r="BD8" s="390"/>
      <c r="BE8" s="390"/>
      <c r="BF8" s="390"/>
      <c r="BG8" s="390"/>
      <c r="BH8" s="390"/>
      <c r="BI8" s="390"/>
      <c r="BJ8" s="390"/>
      <c r="BK8" s="390"/>
      <c r="BL8" s="390"/>
      <c r="BM8" s="390"/>
      <c r="BN8" s="390"/>
      <c r="BO8" s="390"/>
      <c r="BP8" s="390"/>
      <c r="BQ8" s="390"/>
    </row>
    <row r="9" spans="1:69" ht="14.25" customHeight="1">
      <c r="A9" s="99" t="s">
        <v>10</v>
      </c>
      <c r="B9" s="97">
        <v>0</v>
      </c>
      <c r="C9" s="98">
        <v>0</v>
      </c>
      <c r="D9" s="97">
        <v>0</v>
      </c>
      <c r="E9" s="98">
        <v>0</v>
      </c>
      <c r="F9" s="97">
        <v>0</v>
      </c>
      <c r="G9" s="98">
        <v>0</v>
      </c>
      <c r="H9" s="97">
        <v>0</v>
      </c>
      <c r="I9" s="98">
        <v>0</v>
      </c>
      <c r="J9" s="97">
        <v>0</v>
      </c>
      <c r="K9" s="98">
        <v>0</v>
      </c>
      <c r="L9" s="97">
        <v>0</v>
      </c>
      <c r="M9" s="98">
        <v>0</v>
      </c>
      <c r="N9" s="97">
        <v>0</v>
      </c>
      <c r="O9" s="98">
        <v>0</v>
      </c>
      <c r="P9" s="97">
        <v>0</v>
      </c>
      <c r="Q9" s="98">
        <v>0</v>
      </c>
      <c r="T9" s="390"/>
      <c r="U9" s="400"/>
      <c r="V9" s="391"/>
      <c r="W9" s="400"/>
      <c r="X9" s="391"/>
      <c r="Y9" s="400"/>
      <c r="Z9" s="391"/>
      <c r="AA9" s="400"/>
      <c r="AB9" s="391"/>
      <c r="AC9" s="400"/>
      <c r="AD9" s="391"/>
      <c r="AE9" s="400"/>
      <c r="AF9" s="391"/>
      <c r="AG9" s="400"/>
      <c r="AH9" s="391"/>
      <c r="AI9" s="400"/>
      <c r="AJ9" s="391"/>
      <c r="AK9" s="390"/>
      <c r="AL9" s="390"/>
      <c r="AM9" s="390"/>
      <c r="AN9" s="390"/>
      <c r="AO9" s="390"/>
      <c r="AP9" s="390"/>
      <c r="AQ9" s="390"/>
      <c r="AR9" s="390"/>
      <c r="AS9" s="390"/>
      <c r="AT9" s="390"/>
      <c r="AU9" s="390"/>
      <c r="AV9" s="390"/>
      <c r="AW9" s="390"/>
      <c r="AX9" s="390"/>
      <c r="AY9" s="390"/>
      <c r="AZ9" s="390"/>
      <c r="BA9" s="390"/>
      <c r="BB9" s="390"/>
      <c r="BC9" s="390"/>
      <c r="BD9" s="390"/>
      <c r="BE9" s="390"/>
      <c r="BF9" s="390"/>
      <c r="BG9" s="390"/>
      <c r="BH9" s="390"/>
      <c r="BI9" s="390"/>
      <c r="BJ9" s="390"/>
      <c r="BK9" s="390"/>
      <c r="BL9" s="390"/>
      <c r="BM9" s="390"/>
      <c r="BN9" s="390"/>
      <c r="BO9" s="390"/>
      <c r="BP9" s="390"/>
      <c r="BQ9" s="390"/>
    </row>
    <row r="10" spans="1:69" ht="14.25" customHeight="1">
      <c r="A10" s="100" t="s">
        <v>11</v>
      </c>
      <c r="B10" s="97">
        <v>0</v>
      </c>
      <c r="C10" s="98">
        <v>0</v>
      </c>
      <c r="D10" s="97">
        <v>0</v>
      </c>
      <c r="E10" s="98">
        <v>0</v>
      </c>
      <c r="F10" s="97">
        <v>0</v>
      </c>
      <c r="G10" s="98">
        <v>0</v>
      </c>
      <c r="H10" s="97">
        <v>0</v>
      </c>
      <c r="I10" s="98">
        <v>0</v>
      </c>
      <c r="J10" s="97">
        <v>0</v>
      </c>
      <c r="K10" s="98">
        <v>0</v>
      </c>
      <c r="L10" s="97">
        <v>0</v>
      </c>
      <c r="M10" s="98">
        <v>0</v>
      </c>
      <c r="N10" s="97">
        <v>0</v>
      </c>
      <c r="O10" s="98">
        <v>0</v>
      </c>
      <c r="P10" s="97">
        <v>0</v>
      </c>
      <c r="Q10" s="98">
        <v>0</v>
      </c>
      <c r="T10" s="390"/>
      <c r="U10" s="400"/>
      <c r="V10" s="391"/>
      <c r="W10" s="400"/>
      <c r="X10" s="391"/>
      <c r="Y10" s="400"/>
      <c r="Z10" s="391"/>
      <c r="AA10" s="400"/>
      <c r="AB10" s="391"/>
      <c r="AC10" s="400"/>
      <c r="AD10" s="391"/>
      <c r="AE10" s="400"/>
      <c r="AF10" s="391"/>
      <c r="AG10" s="400"/>
      <c r="AH10" s="391"/>
      <c r="AI10" s="400"/>
      <c r="AJ10" s="391"/>
      <c r="AK10" s="390"/>
      <c r="AL10" s="390"/>
      <c r="AM10" s="390"/>
      <c r="AN10" s="390"/>
      <c r="AO10" s="390"/>
      <c r="AP10" s="390"/>
      <c r="AQ10" s="390"/>
      <c r="AR10" s="390"/>
      <c r="AS10" s="390"/>
      <c r="AT10" s="390"/>
      <c r="AU10" s="390"/>
      <c r="AV10" s="390"/>
      <c r="AW10" s="390"/>
      <c r="AX10" s="390"/>
      <c r="AY10" s="390"/>
      <c r="AZ10" s="390"/>
      <c r="BA10" s="390"/>
      <c r="BB10" s="390"/>
      <c r="BC10" s="390"/>
      <c r="BD10" s="390"/>
      <c r="BE10" s="390"/>
      <c r="BF10" s="390"/>
      <c r="BG10" s="390"/>
      <c r="BH10" s="390"/>
      <c r="BI10" s="390"/>
      <c r="BJ10" s="390"/>
      <c r="BK10" s="390"/>
      <c r="BL10" s="390"/>
      <c r="BM10" s="390"/>
      <c r="BN10" s="390"/>
      <c r="BO10" s="390"/>
      <c r="BP10" s="390"/>
      <c r="BQ10" s="390"/>
    </row>
    <row r="11" spans="1:69" ht="14.25" customHeight="1">
      <c r="A11" s="100" t="s">
        <v>12</v>
      </c>
      <c r="B11" s="97">
        <v>0</v>
      </c>
      <c r="C11" s="98">
        <v>0</v>
      </c>
      <c r="D11" s="97">
        <v>2</v>
      </c>
      <c r="E11" s="98">
        <v>806.84999999999991</v>
      </c>
      <c r="F11" s="97">
        <v>0</v>
      </c>
      <c r="G11" s="98">
        <v>0</v>
      </c>
      <c r="H11" s="97">
        <v>2</v>
      </c>
      <c r="I11" s="98">
        <v>806.84999999999991</v>
      </c>
      <c r="J11" s="97">
        <v>0</v>
      </c>
      <c r="K11" s="98">
        <v>0</v>
      </c>
      <c r="L11" s="97">
        <v>0</v>
      </c>
      <c r="M11" s="98">
        <v>0</v>
      </c>
      <c r="N11" s="97">
        <v>0</v>
      </c>
      <c r="O11" s="98">
        <v>0</v>
      </c>
      <c r="P11" s="97">
        <v>0</v>
      </c>
      <c r="Q11" s="98">
        <v>0</v>
      </c>
      <c r="T11" s="390"/>
      <c r="U11" s="400"/>
      <c r="V11" s="391"/>
      <c r="W11" s="400"/>
      <c r="X11" s="391"/>
      <c r="Y11" s="400"/>
      <c r="Z11" s="391"/>
      <c r="AA11" s="400"/>
      <c r="AB11" s="391"/>
      <c r="AC11" s="400"/>
      <c r="AD11" s="391"/>
      <c r="AE11" s="400"/>
      <c r="AF11" s="391"/>
      <c r="AG11" s="400"/>
      <c r="AH11" s="391"/>
      <c r="AI11" s="400"/>
      <c r="AJ11" s="391"/>
      <c r="AK11" s="390"/>
      <c r="AL11" s="390"/>
      <c r="AM11" s="390"/>
      <c r="AN11" s="390"/>
      <c r="AO11" s="390"/>
      <c r="AP11" s="390"/>
      <c r="AQ11" s="390"/>
      <c r="AR11" s="390"/>
      <c r="AS11" s="390"/>
      <c r="AT11" s="390"/>
      <c r="AU11" s="390"/>
      <c r="AV11" s="390"/>
      <c r="AW11" s="390"/>
      <c r="AX11" s="390"/>
      <c r="AY11" s="390"/>
      <c r="AZ11" s="390"/>
      <c r="BA11" s="390"/>
      <c r="BB11" s="390"/>
      <c r="BC11" s="390"/>
      <c r="BD11" s="390"/>
      <c r="BE11" s="390"/>
      <c r="BF11" s="390"/>
      <c r="BG11" s="390"/>
      <c r="BH11" s="390"/>
      <c r="BI11" s="390"/>
      <c r="BJ11" s="390"/>
      <c r="BK11" s="390"/>
      <c r="BL11" s="390"/>
      <c r="BM11" s="390"/>
      <c r="BN11" s="390"/>
      <c r="BO11" s="390"/>
      <c r="BP11" s="390"/>
      <c r="BQ11" s="390"/>
    </row>
    <row r="12" spans="1:69" ht="14.25" customHeight="1">
      <c r="A12" s="100" t="s">
        <v>13</v>
      </c>
      <c r="B12" s="97">
        <v>257</v>
      </c>
      <c r="C12" s="98">
        <v>777.94789883268436</v>
      </c>
      <c r="D12" s="97">
        <v>105</v>
      </c>
      <c r="E12" s="98">
        <v>718.24104761904755</v>
      </c>
      <c r="F12" s="97">
        <v>0</v>
      </c>
      <c r="G12" s="98">
        <v>0</v>
      </c>
      <c r="H12" s="97">
        <v>362</v>
      </c>
      <c r="I12" s="98">
        <v>760.62961325966819</v>
      </c>
      <c r="J12" s="97">
        <v>0</v>
      </c>
      <c r="K12" s="98">
        <v>0</v>
      </c>
      <c r="L12" s="97">
        <v>0</v>
      </c>
      <c r="M12" s="98">
        <v>0</v>
      </c>
      <c r="N12" s="97">
        <v>0</v>
      </c>
      <c r="O12" s="98">
        <v>0</v>
      </c>
      <c r="P12" s="97">
        <v>0</v>
      </c>
      <c r="Q12" s="98">
        <v>0</v>
      </c>
      <c r="T12" s="390"/>
      <c r="U12" s="400"/>
      <c r="V12" s="391"/>
      <c r="W12" s="400"/>
      <c r="X12" s="391"/>
      <c r="Y12" s="400"/>
      <c r="Z12" s="391"/>
      <c r="AA12" s="400"/>
      <c r="AB12" s="391"/>
      <c r="AC12" s="400"/>
      <c r="AD12" s="391"/>
      <c r="AE12" s="400"/>
      <c r="AF12" s="391"/>
      <c r="AG12" s="400"/>
      <c r="AH12" s="391"/>
      <c r="AI12" s="400"/>
      <c r="AJ12" s="391"/>
      <c r="AK12" s="390"/>
      <c r="AL12" s="390"/>
      <c r="AM12" s="390"/>
      <c r="AN12" s="390"/>
      <c r="AO12" s="390"/>
      <c r="AP12" s="390"/>
      <c r="AQ12" s="390"/>
      <c r="AR12" s="390"/>
      <c r="AS12" s="390"/>
      <c r="AT12" s="390"/>
      <c r="AU12" s="390"/>
      <c r="AV12" s="390"/>
      <c r="AW12" s="390"/>
      <c r="AX12" s="390"/>
      <c r="AY12" s="390"/>
      <c r="AZ12" s="390"/>
      <c r="BA12" s="390"/>
      <c r="BB12" s="390"/>
      <c r="BC12" s="390"/>
      <c r="BD12" s="390"/>
      <c r="BE12" s="390"/>
      <c r="BF12" s="390"/>
      <c r="BG12" s="390"/>
      <c r="BH12" s="390"/>
      <c r="BI12" s="390"/>
      <c r="BJ12" s="390"/>
      <c r="BK12" s="390"/>
      <c r="BL12" s="390"/>
      <c r="BM12" s="390"/>
      <c r="BN12" s="390"/>
      <c r="BO12" s="390"/>
      <c r="BP12" s="390"/>
      <c r="BQ12" s="390"/>
    </row>
    <row r="13" spans="1:69" ht="14.25" customHeight="1">
      <c r="A13" s="100" t="s">
        <v>14</v>
      </c>
      <c r="B13" s="97">
        <v>1799</v>
      </c>
      <c r="C13" s="98">
        <v>752.80966648137792</v>
      </c>
      <c r="D13" s="97">
        <v>766</v>
      </c>
      <c r="E13" s="98">
        <v>687.21830287206342</v>
      </c>
      <c r="F13" s="97">
        <v>0</v>
      </c>
      <c r="G13" s="98">
        <v>0</v>
      </c>
      <c r="H13" s="97">
        <v>2565</v>
      </c>
      <c r="I13" s="98">
        <v>733.22175828460024</v>
      </c>
      <c r="J13" s="97">
        <v>0</v>
      </c>
      <c r="K13" s="98">
        <v>0</v>
      </c>
      <c r="L13" s="97">
        <v>0</v>
      </c>
      <c r="M13" s="98">
        <v>0</v>
      </c>
      <c r="N13" s="97">
        <v>0</v>
      </c>
      <c r="O13" s="98">
        <v>0</v>
      </c>
      <c r="P13" s="97">
        <v>0</v>
      </c>
      <c r="Q13" s="98">
        <v>0</v>
      </c>
      <c r="T13" s="390"/>
      <c r="U13" s="400"/>
      <c r="V13" s="391"/>
      <c r="W13" s="400"/>
      <c r="X13" s="391"/>
      <c r="Y13" s="400"/>
      <c r="Z13" s="391"/>
      <c r="AA13" s="400"/>
      <c r="AB13" s="391"/>
      <c r="AC13" s="400"/>
      <c r="AD13" s="391"/>
      <c r="AE13" s="400"/>
      <c r="AF13" s="391"/>
      <c r="AG13" s="400"/>
      <c r="AH13" s="391"/>
      <c r="AI13" s="400"/>
      <c r="AJ13" s="391"/>
      <c r="AK13" s="390"/>
      <c r="AL13" s="390"/>
      <c r="AM13" s="390"/>
      <c r="AN13" s="390"/>
      <c r="AO13" s="390"/>
      <c r="AP13" s="390"/>
      <c r="AQ13" s="390"/>
      <c r="AR13" s="390"/>
      <c r="AS13" s="390"/>
      <c r="AT13" s="390"/>
      <c r="AU13" s="390"/>
      <c r="AV13" s="390"/>
      <c r="AW13" s="390"/>
      <c r="AX13" s="390"/>
      <c r="AY13" s="390"/>
      <c r="AZ13" s="390"/>
      <c r="BA13" s="390"/>
      <c r="BB13" s="390"/>
      <c r="BC13" s="390"/>
      <c r="BD13" s="390"/>
      <c r="BE13" s="390"/>
      <c r="BF13" s="390"/>
      <c r="BG13" s="390"/>
      <c r="BH13" s="390"/>
      <c r="BI13" s="390"/>
      <c r="BJ13" s="390"/>
      <c r="BK13" s="390"/>
      <c r="BL13" s="390"/>
      <c r="BM13" s="390"/>
      <c r="BN13" s="390"/>
      <c r="BO13" s="390"/>
      <c r="BP13" s="390"/>
      <c r="BQ13" s="390"/>
    </row>
    <row r="14" spans="1:69" ht="14.25" customHeight="1">
      <c r="A14" s="100" t="s">
        <v>15</v>
      </c>
      <c r="B14" s="97">
        <v>7959</v>
      </c>
      <c r="C14" s="98">
        <v>802.85111069229902</v>
      </c>
      <c r="D14" s="97">
        <v>3928</v>
      </c>
      <c r="E14" s="98">
        <v>744.80631109979561</v>
      </c>
      <c r="F14" s="97">
        <v>0</v>
      </c>
      <c r="G14" s="98">
        <v>0</v>
      </c>
      <c r="H14" s="97">
        <v>11887</v>
      </c>
      <c r="I14" s="98">
        <v>783.67049549928538</v>
      </c>
      <c r="J14" s="97">
        <v>0</v>
      </c>
      <c r="K14" s="98">
        <v>0</v>
      </c>
      <c r="L14" s="97">
        <v>0</v>
      </c>
      <c r="M14" s="98">
        <v>0</v>
      </c>
      <c r="N14" s="97">
        <v>0</v>
      </c>
      <c r="O14" s="98">
        <v>0</v>
      </c>
      <c r="P14" s="97">
        <v>0</v>
      </c>
      <c r="Q14" s="98">
        <v>0</v>
      </c>
      <c r="T14" s="390"/>
      <c r="U14" s="400"/>
      <c r="V14" s="391"/>
      <c r="W14" s="400"/>
      <c r="X14" s="391"/>
      <c r="Y14" s="400"/>
      <c r="Z14" s="391"/>
      <c r="AA14" s="400"/>
      <c r="AB14" s="391"/>
      <c r="AC14" s="400"/>
      <c r="AD14" s="391"/>
      <c r="AE14" s="400"/>
      <c r="AF14" s="391"/>
      <c r="AG14" s="400"/>
      <c r="AH14" s="391"/>
      <c r="AI14" s="400"/>
      <c r="AJ14" s="391"/>
      <c r="AK14" s="390"/>
      <c r="AL14" s="390"/>
      <c r="AM14" s="390"/>
      <c r="AN14" s="390"/>
      <c r="AO14" s="390"/>
      <c r="AP14" s="390"/>
      <c r="AQ14" s="390"/>
      <c r="AR14" s="390"/>
      <c r="AS14" s="390"/>
      <c r="AT14" s="390"/>
      <c r="AU14" s="390"/>
      <c r="AV14" s="390"/>
      <c r="AW14" s="390"/>
      <c r="AX14" s="390"/>
      <c r="AY14" s="390"/>
      <c r="AZ14" s="390"/>
      <c r="BA14" s="390"/>
      <c r="BB14" s="390"/>
      <c r="BC14" s="390"/>
      <c r="BD14" s="390"/>
      <c r="BE14" s="390"/>
      <c r="BF14" s="390"/>
      <c r="BG14" s="390"/>
      <c r="BH14" s="390"/>
      <c r="BI14" s="390"/>
      <c r="BJ14" s="390"/>
      <c r="BK14" s="390"/>
      <c r="BL14" s="390"/>
      <c r="BM14" s="390"/>
      <c r="BN14" s="390"/>
      <c r="BO14" s="390"/>
      <c r="BP14" s="390"/>
      <c r="BQ14" s="390"/>
    </row>
    <row r="15" spans="1:69" ht="14.25" customHeight="1">
      <c r="A15" s="100" t="s">
        <v>16</v>
      </c>
      <c r="B15" s="97">
        <v>21612</v>
      </c>
      <c r="C15" s="98">
        <v>865.84648482324724</v>
      </c>
      <c r="D15" s="97">
        <v>11548</v>
      </c>
      <c r="E15" s="98">
        <v>808.57791046068621</v>
      </c>
      <c r="F15" s="97">
        <v>0</v>
      </c>
      <c r="G15" s="98">
        <v>0</v>
      </c>
      <c r="H15" s="97">
        <v>33160</v>
      </c>
      <c r="I15" s="98">
        <v>845.90265199035048</v>
      </c>
      <c r="J15" s="97">
        <v>0</v>
      </c>
      <c r="K15" s="98">
        <v>0</v>
      </c>
      <c r="L15" s="97">
        <v>0</v>
      </c>
      <c r="M15" s="98">
        <v>0</v>
      </c>
      <c r="N15" s="97">
        <v>0</v>
      </c>
      <c r="O15" s="98">
        <v>0</v>
      </c>
      <c r="P15" s="97">
        <v>0</v>
      </c>
      <c r="Q15" s="98">
        <v>0</v>
      </c>
      <c r="T15" s="390"/>
      <c r="U15" s="400"/>
      <c r="V15" s="391"/>
      <c r="W15" s="400"/>
      <c r="X15" s="391"/>
      <c r="Y15" s="400"/>
      <c r="Z15" s="391"/>
      <c r="AA15" s="400"/>
      <c r="AB15" s="391"/>
      <c r="AC15" s="400"/>
      <c r="AD15" s="391"/>
      <c r="AE15" s="400"/>
      <c r="AF15" s="391"/>
      <c r="AG15" s="400"/>
      <c r="AH15" s="391"/>
      <c r="AI15" s="400"/>
      <c r="AJ15" s="391"/>
      <c r="AK15" s="390"/>
      <c r="AL15" s="390"/>
      <c r="AM15" s="390"/>
      <c r="AN15" s="390"/>
      <c r="AO15" s="390"/>
      <c r="AP15" s="390"/>
      <c r="AQ15" s="390"/>
      <c r="AR15" s="390"/>
      <c r="AS15" s="390"/>
      <c r="AT15" s="390"/>
      <c r="AU15" s="390"/>
      <c r="AV15" s="390"/>
      <c r="AW15" s="390"/>
      <c r="AX15" s="390"/>
      <c r="AY15" s="390"/>
      <c r="AZ15" s="390"/>
      <c r="BA15" s="390"/>
      <c r="BB15" s="390"/>
      <c r="BC15" s="390"/>
      <c r="BD15" s="390"/>
      <c r="BE15" s="390"/>
      <c r="BF15" s="390"/>
      <c r="BG15" s="390"/>
      <c r="BH15" s="390"/>
      <c r="BI15" s="390"/>
      <c r="BJ15" s="390"/>
      <c r="BK15" s="390"/>
      <c r="BL15" s="390"/>
      <c r="BM15" s="390"/>
      <c r="BN15" s="390"/>
      <c r="BO15" s="390"/>
      <c r="BP15" s="390"/>
      <c r="BQ15" s="390"/>
    </row>
    <row r="16" spans="1:69" ht="14.25" customHeight="1">
      <c r="A16" s="100" t="s">
        <v>17</v>
      </c>
      <c r="B16" s="97">
        <v>45471</v>
      </c>
      <c r="C16" s="98">
        <v>917.27394933034259</v>
      </c>
      <c r="D16" s="97">
        <v>25579</v>
      </c>
      <c r="E16" s="98">
        <v>842.37168341217432</v>
      </c>
      <c r="F16" s="97">
        <v>0</v>
      </c>
      <c r="G16" s="98">
        <v>0</v>
      </c>
      <c r="H16" s="97">
        <v>71050</v>
      </c>
      <c r="I16" s="98">
        <v>890.30807938071803</v>
      </c>
      <c r="J16" s="97">
        <v>0</v>
      </c>
      <c r="K16" s="98">
        <v>0</v>
      </c>
      <c r="L16" s="97">
        <v>0</v>
      </c>
      <c r="M16" s="98">
        <v>0</v>
      </c>
      <c r="N16" s="97">
        <v>0</v>
      </c>
      <c r="O16" s="98">
        <v>0</v>
      </c>
      <c r="P16" s="97">
        <v>0</v>
      </c>
      <c r="Q16" s="98">
        <v>0</v>
      </c>
      <c r="T16" s="390"/>
      <c r="U16" s="400"/>
      <c r="V16" s="391"/>
      <c r="W16" s="400"/>
      <c r="X16" s="391"/>
      <c r="Y16" s="400"/>
      <c r="Z16" s="391"/>
      <c r="AA16" s="400"/>
      <c r="AB16" s="391"/>
      <c r="AC16" s="400"/>
      <c r="AD16" s="391"/>
      <c r="AE16" s="400"/>
      <c r="AF16" s="391"/>
      <c r="AG16" s="400"/>
      <c r="AH16" s="391"/>
      <c r="AI16" s="400"/>
      <c r="AJ16" s="391"/>
      <c r="AK16" s="390"/>
      <c r="AL16" s="390"/>
      <c r="AM16" s="390"/>
      <c r="AN16" s="390"/>
      <c r="AO16" s="390"/>
      <c r="AP16" s="390"/>
      <c r="AQ16" s="390"/>
      <c r="AR16" s="390"/>
      <c r="AS16" s="390"/>
      <c r="AT16" s="390"/>
      <c r="AU16" s="390"/>
      <c r="AV16" s="390"/>
      <c r="AW16" s="390"/>
      <c r="AX16" s="390"/>
      <c r="AY16" s="390"/>
      <c r="AZ16" s="390"/>
      <c r="BA16" s="390"/>
      <c r="BB16" s="390"/>
      <c r="BC16" s="390"/>
      <c r="BD16" s="390"/>
      <c r="BE16" s="390"/>
      <c r="BF16" s="390"/>
      <c r="BG16" s="390"/>
      <c r="BH16" s="390"/>
      <c r="BI16" s="390"/>
      <c r="BJ16" s="390"/>
      <c r="BK16" s="390"/>
      <c r="BL16" s="390"/>
      <c r="BM16" s="390"/>
      <c r="BN16" s="390"/>
      <c r="BO16" s="390"/>
      <c r="BP16" s="390"/>
      <c r="BQ16" s="390"/>
    </row>
    <row r="17" spans="1:69" ht="14.25" customHeight="1">
      <c r="A17" s="100" t="s">
        <v>18</v>
      </c>
      <c r="B17" s="97">
        <v>71218</v>
      </c>
      <c r="C17" s="98">
        <v>927.49234463197547</v>
      </c>
      <c r="D17" s="97">
        <v>41090</v>
      </c>
      <c r="E17" s="98">
        <v>850.52612290094703</v>
      </c>
      <c r="F17" s="97">
        <v>0</v>
      </c>
      <c r="G17" s="98">
        <v>0</v>
      </c>
      <c r="H17" s="97">
        <v>112308</v>
      </c>
      <c r="I17" s="98">
        <v>899.33280077999734</v>
      </c>
      <c r="J17" s="97">
        <v>45</v>
      </c>
      <c r="K17" s="98">
        <v>2393.4311111111115</v>
      </c>
      <c r="L17" s="97">
        <v>10</v>
      </c>
      <c r="M17" s="98">
        <v>2166.183</v>
      </c>
      <c r="N17" s="97">
        <v>0</v>
      </c>
      <c r="O17" s="98">
        <v>0</v>
      </c>
      <c r="P17" s="97">
        <v>55</v>
      </c>
      <c r="Q17" s="98">
        <v>2352.1132727272734</v>
      </c>
      <c r="T17" s="390"/>
      <c r="U17" s="400"/>
      <c r="V17" s="391"/>
      <c r="W17" s="400"/>
      <c r="X17" s="391"/>
      <c r="Y17" s="400"/>
      <c r="Z17" s="391"/>
      <c r="AA17" s="400"/>
      <c r="AB17" s="391"/>
      <c r="AC17" s="400"/>
      <c r="AD17" s="391"/>
      <c r="AE17" s="400"/>
      <c r="AF17" s="391"/>
      <c r="AG17" s="400"/>
      <c r="AH17" s="391"/>
      <c r="AI17" s="400"/>
      <c r="AJ17" s="391"/>
      <c r="AK17" s="390"/>
      <c r="AL17" s="390"/>
      <c r="AM17" s="390"/>
      <c r="AN17" s="390"/>
      <c r="AO17" s="390"/>
      <c r="AP17" s="390"/>
      <c r="AQ17" s="390"/>
      <c r="AR17" s="390"/>
      <c r="AS17" s="390"/>
      <c r="AT17" s="390"/>
      <c r="AU17" s="390"/>
      <c r="AV17" s="390"/>
      <c r="AW17" s="390"/>
      <c r="AX17" s="390"/>
      <c r="AY17" s="390"/>
      <c r="AZ17" s="390"/>
      <c r="BA17" s="390"/>
      <c r="BB17" s="390"/>
      <c r="BC17" s="390"/>
      <c r="BD17" s="390"/>
      <c r="BE17" s="390"/>
      <c r="BF17" s="390"/>
      <c r="BG17" s="390"/>
      <c r="BH17" s="390"/>
      <c r="BI17" s="390"/>
      <c r="BJ17" s="390"/>
      <c r="BK17" s="390"/>
      <c r="BL17" s="390"/>
      <c r="BM17" s="390"/>
      <c r="BN17" s="390"/>
      <c r="BO17" s="390"/>
      <c r="BP17" s="390"/>
      <c r="BQ17" s="390"/>
    </row>
    <row r="18" spans="1:69" ht="14.25" customHeight="1">
      <c r="A18" s="100" t="s">
        <v>19</v>
      </c>
      <c r="B18" s="97">
        <v>105702</v>
      </c>
      <c r="C18" s="98">
        <v>942.73006991353077</v>
      </c>
      <c r="D18" s="97">
        <v>58912</v>
      </c>
      <c r="E18" s="98">
        <v>841.71642942015342</v>
      </c>
      <c r="F18" s="97">
        <v>0</v>
      </c>
      <c r="G18" s="98">
        <v>0</v>
      </c>
      <c r="H18" s="97">
        <v>164614</v>
      </c>
      <c r="I18" s="98">
        <v>906.57934404121215</v>
      </c>
      <c r="J18" s="97">
        <v>488</v>
      </c>
      <c r="K18" s="98">
        <v>2328.0905737704902</v>
      </c>
      <c r="L18" s="97">
        <v>138</v>
      </c>
      <c r="M18" s="98">
        <v>2125.3126086956527</v>
      </c>
      <c r="N18" s="97">
        <v>0</v>
      </c>
      <c r="O18" s="98">
        <v>0</v>
      </c>
      <c r="P18" s="97">
        <v>626</v>
      </c>
      <c r="Q18" s="98">
        <v>2283.3887220447273</v>
      </c>
      <c r="T18" s="390"/>
      <c r="U18" s="400"/>
      <c r="V18" s="391"/>
      <c r="W18" s="400"/>
      <c r="X18" s="391"/>
      <c r="Y18" s="400"/>
      <c r="Z18" s="391"/>
      <c r="AA18" s="400"/>
      <c r="AB18" s="391"/>
      <c r="AC18" s="400"/>
      <c r="AD18" s="391"/>
      <c r="AE18" s="400"/>
      <c r="AF18" s="391"/>
      <c r="AG18" s="400"/>
      <c r="AH18" s="391"/>
      <c r="AI18" s="400"/>
      <c r="AJ18" s="391"/>
      <c r="AK18" s="390"/>
      <c r="AL18" s="390"/>
      <c r="AM18" s="390"/>
      <c r="AN18" s="390"/>
      <c r="AO18" s="390"/>
      <c r="AP18" s="390"/>
      <c r="AQ18" s="390"/>
      <c r="AR18" s="390"/>
      <c r="AS18" s="390"/>
      <c r="AT18" s="390"/>
      <c r="AU18" s="390"/>
      <c r="AV18" s="390"/>
      <c r="AW18" s="390"/>
      <c r="AX18" s="390"/>
      <c r="AY18" s="390"/>
      <c r="AZ18" s="390"/>
      <c r="BA18" s="390"/>
      <c r="BB18" s="390"/>
      <c r="BC18" s="390"/>
      <c r="BD18" s="390"/>
      <c r="BE18" s="390"/>
      <c r="BF18" s="390"/>
      <c r="BG18" s="390"/>
      <c r="BH18" s="390"/>
      <c r="BI18" s="390"/>
      <c r="BJ18" s="390"/>
      <c r="BK18" s="390"/>
      <c r="BL18" s="390"/>
      <c r="BM18" s="390"/>
      <c r="BN18" s="390"/>
      <c r="BO18" s="390"/>
      <c r="BP18" s="390"/>
      <c r="BQ18" s="390"/>
    </row>
    <row r="19" spans="1:69" ht="14.25" customHeight="1">
      <c r="A19" s="100" t="s">
        <v>20</v>
      </c>
      <c r="B19" s="97">
        <v>151325</v>
      </c>
      <c r="C19" s="98">
        <v>1077.7779623988106</v>
      </c>
      <c r="D19" s="97">
        <v>85353</v>
      </c>
      <c r="E19" s="98">
        <v>914.33936252973012</v>
      </c>
      <c r="F19" s="97">
        <v>1</v>
      </c>
      <c r="G19" s="98">
        <v>524.75</v>
      </c>
      <c r="H19" s="97">
        <v>236679</v>
      </c>
      <c r="I19" s="98">
        <v>1018.8351417743023</v>
      </c>
      <c r="J19" s="97">
        <v>13685</v>
      </c>
      <c r="K19" s="98">
        <v>2354.2223346729984</v>
      </c>
      <c r="L19" s="97">
        <v>1134</v>
      </c>
      <c r="M19" s="98">
        <v>2171.2721340388011</v>
      </c>
      <c r="N19" s="97">
        <v>0</v>
      </c>
      <c r="O19" s="98">
        <v>0</v>
      </c>
      <c r="P19" s="97">
        <v>14819</v>
      </c>
      <c r="Q19" s="98">
        <v>2340.222366556447</v>
      </c>
      <c r="T19" s="390"/>
      <c r="U19" s="400"/>
      <c r="V19" s="391"/>
      <c r="W19" s="400"/>
      <c r="X19" s="391"/>
      <c r="Y19" s="400"/>
      <c r="Z19" s="391"/>
      <c r="AA19" s="400"/>
      <c r="AB19" s="391"/>
      <c r="AC19" s="400"/>
      <c r="AD19" s="391"/>
      <c r="AE19" s="400"/>
      <c r="AF19" s="391"/>
      <c r="AG19" s="400"/>
      <c r="AH19" s="391"/>
      <c r="AI19" s="400"/>
      <c r="AJ19" s="391"/>
      <c r="AK19" s="390"/>
      <c r="AL19" s="390"/>
      <c r="AM19" s="390"/>
      <c r="AN19" s="390"/>
      <c r="AO19" s="390"/>
      <c r="AP19" s="390"/>
      <c r="AQ19" s="390"/>
      <c r="AR19" s="390"/>
      <c r="AS19" s="390"/>
      <c r="AT19" s="390"/>
      <c r="AU19" s="390"/>
      <c r="AV19" s="390"/>
      <c r="AW19" s="390"/>
      <c r="AX19" s="390"/>
      <c r="AY19" s="390"/>
      <c r="AZ19" s="390"/>
      <c r="BA19" s="390"/>
      <c r="BB19" s="390"/>
      <c r="BC19" s="390"/>
      <c r="BD19" s="390"/>
      <c r="BE19" s="390"/>
      <c r="BF19" s="390"/>
      <c r="BG19" s="390"/>
      <c r="BH19" s="390"/>
      <c r="BI19" s="390"/>
      <c r="BJ19" s="390"/>
      <c r="BK19" s="390"/>
      <c r="BL19" s="390"/>
      <c r="BM19" s="390"/>
      <c r="BN19" s="390"/>
      <c r="BO19" s="390"/>
      <c r="BP19" s="390"/>
      <c r="BQ19" s="390"/>
    </row>
    <row r="20" spans="1:69" ht="14.25" customHeight="1">
      <c r="A20" s="100" t="s">
        <v>21</v>
      </c>
      <c r="B20" s="97">
        <v>194451</v>
      </c>
      <c r="C20" s="98">
        <v>1161.3759283315578</v>
      </c>
      <c r="D20" s="97">
        <v>115484</v>
      </c>
      <c r="E20" s="98">
        <v>969.40185618787018</v>
      </c>
      <c r="F20" s="97">
        <v>0</v>
      </c>
      <c r="G20" s="98">
        <v>0</v>
      </c>
      <c r="H20" s="97">
        <v>309935</v>
      </c>
      <c r="I20" s="98">
        <v>1089.8450145998345</v>
      </c>
      <c r="J20" s="97">
        <v>213922</v>
      </c>
      <c r="K20" s="98">
        <v>1669.4494454988239</v>
      </c>
      <c r="L20" s="97">
        <v>92234</v>
      </c>
      <c r="M20" s="98">
        <v>1466.796416939525</v>
      </c>
      <c r="N20" s="97">
        <v>0</v>
      </c>
      <c r="O20" s="98">
        <v>0</v>
      </c>
      <c r="P20" s="97">
        <v>306156</v>
      </c>
      <c r="Q20" s="98">
        <v>1608.3972386626413</v>
      </c>
      <c r="T20" s="390"/>
      <c r="U20" s="400"/>
      <c r="V20" s="391"/>
      <c r="W20" s="400"/>
      <c r="X20" s="391"/>
      <c r="Y20" s="400"/>
      <c r="Z20" s="391"/>
      <c r="AA20" s="400"/>
      <c r="AB20" s="391"/>
      <c r="AC20" s="400"/>
      <c r="AD20" s="391"/>
      <c r="AE20" s="400"/>
      <c r="AF20" s="391"/>
      <c r="AG20" s="400"/>
      <c r="AH20" s="391"/>
      <c r="AI20" s="400"/>
      <c r="AJ20" s="391"/>
      <c r="AK20" s="390"/>
      <c r="AL20" s="390"/>
      <c r="AM20" s="390"/>
      <c r="AN20" s="390"/>
      <c r="AO20" s="390"/>
      <c r="AP20" s="390"/>
      <c r="AQ20" s="390"/>
      <c r="AR20" s="390"/>
      <c r="AS20" s="390"/>
      <c r="AT20" s="390"/>
      <c r="AU20" s="390"/>
      <c r="AV20" s="390"/>
      <c r="AW20" s="390"/>
      <c r="AX20" s="390"/>
      <c r="AY20" s="390"/>
      <c r="AZ20" s="390"/>
      <c r="BA20" s="390"/>
      <c r="BB20" s="390"/>
      <c r="BC20" s="390"/>
      <c r="BD20" s="390"/>
      <c r="BE20" s="390"/>
      <c r="BF20" s="390"/>
      <c r="BG20" s="390"/>
      <c r="BH20" s="390"/>
      <c r="BI20" s="390"/>
      <c r="BJ20" s="390"/>
      <c r="BK20" s="390"/>
      <c r="BL20" s="390"/>
      <c r="BM20" s="390"/>
      <c r="BN20" s="390"/>
      <c r="BO20" s="390"/>
      <c r="BP20" s="390"/>
      <c r="BQ20" s="390"/>
    </row>
    <row r="21" spans="1:69" ht="14.25" customHeight="1">
      <c r="A21" s="100" t="s">
        <v>22</v>
      </c>
      <c r="B21" s="97">
        <v>295</v>
      </c>
      <c r="C21" s="98">
        <v>993.29674576271202</v>
      </c>
      <c r="D21" s="97">
        <v>164</v>
      </c>
      <c r="E21" s="98">
        <v>1003.5560365853657</v>
      </c>
      <c r="F21" s="97">
        <v>0</v>
      </c>
      <c r="G21" s="98">
        <v>0</v>
      </c>
      <c r="H21" s="97">
        <v>459</v>
      </c>
      <c r="I21" s="98">
        <v>996.96237472766882</v>
      </c>
      <c r="J21" s="97">
        <v>934300</v>
      </c>
      <c r="K21" s="98">
        <v>1451.9892018409557</v>
      </c>
      <c r="L21" s="97">
        <v>617835</v>
      </c>
      <c r="M21" s="98">
        <v>1140.8411670753492</v>
      </c>
      <c r="N21" s="97">
        <v>0</v>
      </c>
      <c r="O21" s="98">
        <v>0</v>
      </c>
      <c r="P21" s="97">
        <v>1552135</v>
      </c>
      <c r="Q21" s="98">
        <v>1328.1351903925904</v>
      </c>
      <c r="T21" s="390"/>
      <c r="U21" s="400"/>
      <c r="V21" s="391"/>
      <c r="W21" s="400"/>
      <c r="X21" s="391"/>
      <c r="Y21" s="400"/>
      <c r="Z21" s="391"/>
      <c r="AA21" s="400"/>
      <c r="AB21" s="391"/>
      <c r="AC21" s="400"/>
      <c r="AD21" s="391"/>
      <c r="AE21" s="400"/>
      <c r="AF21" s="391"/>
      <c r="AG21" s="400"/>
      <c r="AH21" s="391"/>
      <c r="AI21" s="400"/>
      <c r="AJ21" s="391"/>
      <c r="AK21" s="390"/>
      <c r="AL21" s="390"/>
      <c r="AM21" s="390"/>
      <c r="AN21" s="390"/>
      <c r="AO21" s="390"/>
      <c r="AP21" s="390"/>
      <c r="AQ21" s="390"/>
      <c r="AR21" s="390"/>
      <c r="AS21" s="390"/>
      <c r="AT21" s="390"/>
      <c r="AU21" s="390"/>
      <c r="AV21" s="390"/>
      <c r="AW21" s="390"/>
      <c r="AX21" s="390"/>
      <c r="AY21" s="390"/>
      <c r="AZ21" s="390"/>
      <c r="BA21" s="390"/>
      <c r="BB21" s="390"/>
      <c r="BC21" s="390"/>
      <c r="BD21" s="390"/>
      <c r="BE21" s="390"/>
      <c r="BF21" s="390"/>
      <c r="BG21" s="390"/>
      <c r="BH21" s="390"/>
      <c r="BI21" s="390"/>
      <c r="BJ21" s="390"/>
      <c r="BK21" s="390"/>
      <c r="BL21" s="390"/>
      <c r="BM21" s="390"/>
      <c r="BN21" s="390"/>
      <c r="BO21" s="390"/>
      <c r="BP21" s="390"/>
      <c r="BQ21" s="390"/>
    </row>
    <row r="22" spans="1:69" ht="14.25" customHeight="1">
      <c r="A22" s="100" t="s">
        <v>23</v>
      </c>
      <c r="B22" s="97">
        <v>12</v>
      </c>
      <c r="C22" s="98">
        <v>581.10666666666657</v>
      </c>
      <c r="D22" s="97">
        <v>40</v>
      </c>
      <c r="E22" s="98">
        <v>535.28174999999999</v>
      </c>
      <c r="F22" s="97">
        <v>0</v>
      </c>
      <c r="G22" s="98">
        <v>0</v>
      </c>
      <c r="H22" s="97">
        <v>52</v>
      </c>
      <c r="I22" s="98">
        <v>545.85673076923081</v>
      </c>
      <c r="J22" s="97">
        <v>883917</v>
      </c>
      <c r="K22" s="98">
        <v>1430.4713243551128</v>
      </c>
      <c r="L22" s="97">
        <v>554074</v>
      </c>
      <c r="M22" s="98">
        <v>949.17705387727847</v>
      </c>
      <c r="N22" s="97">
        <v>2</v>
      </c>
      <c r="O22" s="98">
        <v>1095.01</v>
      </c>
      <c r="P22" s="97">
        <v>1437993</v>
      </c>
      <c r="Q22" s="98">
        <v>1245.0230554529803</v>
      </c>
      <c r="T22" s="390"/>
      <c r="U22" s="400"/>
      <c r="V22" s="391"/>
      <c r="W22" s="400"/>
      <c r="X22" s="391"/>
      <c r="Y22" s="400"/>
      <c r="Z22" s="391"/>
      <c r="AA22" s="400"/>
      <c r="AB22" s="391"/>
      <c r="AC22" s="400"/>
      <c r="AD22" s="391"/>
      <c r="AE22" s="400"/>
      <c r="AF22" s="391"/>
      <c r="AG22" s="400"/>
      <c r="AH22" s="391"/>
      <c r="AI22" s="400"/>
      <c r="AJ22" s="391"/>
      <c r="AK22" s="390"/>
      <c r="AL22" s="390"/>
      <c r="AM22" s="390"/>
      <c r="AN22" s="390"/>
      <c r="AO22" s="390"/>
      <c r="AP22" s="390"/>
      <c r="AQ22" s="390"/>
      <c r="AR22" s="390"/>
      <c r="AS22" s="390"/>
      <c r="AT22" s="390"/>
      <c r="AU22" s="390"/>
      <c r="AV22" s="390"/>
      <c r="AW22" s="390"/>
      <c r="AX22" s="390"/>
      <c r="AY22" s="390"/>
      <c r="AZ22" s="390"/>
      <c r="BA22" s="390"/>
      <c r="BB22" s="390"/>
      <c r="BC22" s="390"/>
      <c r="BD22" s="390"/>
      <c r="BE22" s="390"/>
      <c r="BF22" s="390"/>
      <c r="BG22" s="390"/>
      <c r="BH22" s="390"/>
      <c r="BI22" s="390"/>
      <c r="BJ22" s="390"/>
      <c r="BK22" s="390"/>
      <c r="BL22" s="390"/>
      <c r="BM22" s="390"/>
      <c r="BN22" s="390"/>
      <c r="BO22" s="390"/>
      <c r="BP22" s="390"/>
      <c r="BQ22" s="390"/>
    </row>
    <row r="23" spans="1:69" ht="14.25" customHeight="1">
      <c r="A23" s="100" t="s">
        <v>24</v>
      </c>
      <c r="B23" s="97">
        <v>42</v>
      </c>
      <c r="C23" s="98">
        <v>401.38428571428585</v>
      </c>
      <c r="D23" s="97">
        <v>140</v>
      </c>
      <c r="E23" s="98">
        <v>415.98671428571402</v>
      </c>
      <c r="F23" s="97">
        <v>0</v>
      </c>
      <c r="G23" s="98">
        <v>0</v>
      </c>
      <c r="H23" s="97">
        <v>182</v>
      </c>
      <c r="I23" s="98">
        <v>412.61692307692289</v>
      </c>
      <c r="J23" s="97">
        <v>696533</v>
      </c>
      <c r="K23" s="98">
        <v>1317.9195043881662</v>
      </c>
      <c r="L23" s="97">
        <v>432662</v>
      </c>
      <c r="M23" s="98">
        <v>771.65283868238612</v>
      </c>
      <c r="N23" s="97">
        <v>4</v>
      </c>
      <c r="O23" s="98">
        <v>924.93000000000006</v>
      </c>
      <c r="P23" s="97">
        <v>1129199</v>
      </c>
      <c r="Q23" s="98">
        <v>1108.61149041046</v>
      </c>
      <c r="T23" s="390"/>
      <c r="U23" s="400"/>
      <c r="V23" s="391"/>
      <c r="W23" s="400"/>
      <c r="X23" s="391"/>
      <c r="Y23" s="400"/>
      <c r="Z23" s="391"/>
      <c r="AA23" s="400"/>
      <c r="AB23" s="391"/>
      <c r="AC23" s="400"/>
      <c r="AD23" s="391"/>
      <c r="AE23" s="400"/>
      <c r="AF23" s="391"/>
      <c r="AG23" s="400"/>
      <c r="AH23" s="391"/>
      <c r="AI23" s="400"/>
      <c r="AJ23" s="391"/>
      <c r="AK23" s="390"/>
      <c r="AL23" s="390"/>
      <c r="AM23" s="390"/>
      <c r="AN23" s="390"/>
      <c r="AO23" s="390"/>
      <c r="AP23" s="390"/>
      <c r="AQ23" s="390"/>
      <c r="AR23" s="390"/>
      <c r="AS23" s="390"/>
      <c r="AT23" s="390"/>
      <c r="AU23" s="390"/>
      <c r="AV23" s="390"/>
      <c r="AW23" s="390"/>
      <c r="AX23" s="390"/>
      <c r="AY23" s="390"/>
      <c r="AZ23" s="390"/>
      <c r="BA23" s="390"/>
      <c r="BB23" s="390"/>
      <c r="BC23" s="390"/>
      <c r="BD23" s="390"/>
      <c r="BE23" s="390"/>
      <c r="BF23" s="390"/>
      <c r="BG23" s="390"/>
      <c r="BH23" s="390"/>
      <c r="BI23" s="390"/>
      <c r="BJ23" s="390"/>
      <c r="BK23" s="390"/>
      <c r="BL23" s="390"/>
      <c r="BM23" s="390"/>
      <c r="BN23" s="390"/>
      <c r="BO23" s="390"/>
      <c r="BP23" s="390"/>
      <c r="BQ23" s="390"/>
    </row>
    <row r="24" spans="1:69" ht="14.25" customHeight="1">
      <c r="A24" s="100" t="s">
        <v>25</v>
      </c>
      <c r="B24" s="97">
        <v>47</v>
      </c>
      <c r="C24" s="98">
        <v>404.84787234042579</v>
      </c>
      <c r="D24" s="97">
        <v>247</v>
      </c>
      <c r="E24" s="98">
        <v>415.46955465587081</v>
      </c>
      <c r="F24" s="97">
        <v>0</v>
      </c>
      <c r="G24" s="98">
        <v>0</v>
      </c>
      <c r="H24" s="97">
        <v>294</v>
      </c>
      <c r="I24" s="98">
        <v>413.77153061224527</v>
      </c>
      <c r="J24" s="97">
        <v>479532</v>
      </c>
      <c r="K24" s="98">
        <v>1160.7767535847399</v>
      </c>
      <c r="L24" s="97">
        <v>308254</v>
      </c>
      <c r="M24" s="98">
        <v>663.59561270899803</v>
      </c>
      <c r="N24" s="97">
        <v>3</v>
      </c>
      <c r="O24" s="98">
        <v>813.93333333333339</v>
      </c>
      <c r="P24" s="97">
        <v>787789</v>
      </c>
      <c r="Q24" s="98">
        <v>966.23339752141374</v>
      </c>
      <c r="T24" s="390"/>
      <c r="U24" s="400"/>
      <c r="V24" s="391"/>
      <c r="W24" s="400"/>
      <c r="X24" s="391"/>
      <c r="Y24" s="400"/>
      <c r="Z24" s="391"/>
      <c r="AA24" s="400"/>
      <c r="AB24" s="391"/>
      <c r="AC24" s="400"/>
      <c r="AD24" s="391"/>
      <c r="AE24" s="400"/>
      <c r="AF24" s="391"/>
      <c r="AG24" s="400"/>
      <c r="AH24" s="391"/>
      <c r="AI24" s="400"/>
      <c r="AJ24" s="391"/>
      <c r="AK24" s="390"/>
      <c r="AL24" s="390"/>
      <c r="AM24" s="390"/>
      <c r="AN24" s="390"/>
      <c r="AO24" s="390"/>
      <c r="AP24" s="390"/>
      <c r="AQ24" s="390"/>
      <c r="AR24" s="390"/>
      <c r="AS24" s="390"/>
      <c r="AT24" s="390"/>
      <c r="AU24" s="390"/>
      <c r="AV24" s="390"/>
      <c r="AW24" s="390"/>
      <c r="AX24" s="390"/>
      <c r="AY24" s="390"/>
      <c r="AZ24" s="390"/>
      <c r="BA24" s="390"/>
      <c r="BB24" s="390"/>
      <c r="BC24" s="390"/>
      <c r="BD24" s="390"/>
      <c r="BE24" s="390"/>
      <c r="BF24" s="390"/>
      <c r="BG24" s="390"/>
      <c r="BH24" s="390"/>
      <c r="BI24" s="390"/>
      <c r="BJ24" s="390"/>
      <c r="BK24" s="390"/>
      <c r="BL24" s="390"/>
      <c r="BM24" s="390"/>
      <c r="BN24" s="390"/>
      <c r="BO24" s="390"/>
      <c r="BP24" s="390"/>
      <c r="BQ24" s="390"/>
    </row>
    <row r="25" spans="1:69" ht="14.25" customHeight="1">
      <c r="A25" s="100" t="s">
        <v>26</v>
      </c>
      <c r="B25" s="97">
        <v>169</v>
      </c>
      <c r="C25" s="98">
        <v>419.06550295857926</v>
      </c>
      <c r="D25" s="97">
        <v>5191</v>
      </c>
      <c r="E25" s="98">
        <v>411.26463494509733</v>
      </c>
      <c r="F25" s="97">
        <v>0</v>
      </c>
      <c r="G25" s="98">
        <v>0</v>
      </c>
      <c r="H25" s="97">
        <v>5360</v>
      </c>
      <c r="I25" s="98">
        <v>411.51059514925373</v>
      </c>
      <c r="J25" s="97">
        <v>501932</v>
      </c>
      <c r="K25" s="98">
        <v>1059.8150483730706</v>
      </c>
      <c r="L25" s="97">
        <v>394988</v>
      </c>
      <c r="M25" s="98">
        <v>615.73169473503083</v>
      </c>
      <c r="N25" s="97">
        <v>27</v>
      </c>
      <c r="O25" s="98">
        <v>668.34444444444443</v>
      </c>
      <c r="P25" s="97">
        <v>896947</v>
      </c>
      <c r="Q25" s="98">
        <v>864.24255034020109</v>
      </c>
      <c r="T25" s="390"/>
      <c r="U25" s="400"/>
      <c r="V25" s="391"/>
      <c r="W25" s="400"/>
      <c r="X25" s="391"/>
      <c r="Y25" s="400"/>
      <c r="Z25" s="391"/>
      <c r="AA25" s="400"/>
      <c r="AB25" s="391"/>
      <c r="AC25" s="400"/>
      <c r="AD25" s="391"/>
      <c r="AE25" s="400"/>
      <c r="AF25" s="391"/>
      <c r="AG25" s="400"/>
      <c r="AH25" s="391"/>
      <c r="AI25" s="400"/>
      <c r="AJ25" s="391"/>
      <c r="AK25" s="390"/>
      <c r="AL25" s="390"/>
      <c r="AM25" s="390"/>
      <c r="AN25" s="390"/>
      <c r="AO25" s="390"/>
      <c r="AP25" s="390"/>
      <c r="AQ25" s="390"/>
      <c r="AR25" s="390"/>
      <c r="AS25" s="390"/>
      <c r="AT25" s="390"/>
      <c r="AU25" s="390"/>
      <c r="AV25" s="390"/>
      <c r="AW25" s="390"/>
      <c r="AX25" s="390"/>
      <c r="AY25" s="390"/>
      <c r="AZ25" s="390"/>
      <c r="BA25" s="390"/>
      <c r="BB25" s="390"/>
      <c r="BC25" s="390"/>
      <c r="BD25" s="390"/>
      <c r="BE25" s="390"/>
      <c r="BF25" s="390"/>
      <c r="BG25" s="390"/>
      <c r="BH25" s="390"/>
      <c r="BI25" s="390"/>
      <c r="BJ25" s="390"/>
      <c r="BK25" s="390"/>
      <c r="BL25" s="390"/>
      <c r="BM25" s="390"/>
      <c r="BN25" s="390"/>
      <c r="BO25" s="390"/>
      <c r="BP25" s="390"/>
      <c r="BQ25" s="390"/>
    </row>
    <row r="26" spans="1:69" ht="14.25" customHeight="1">
      <c r="A26" s="100" t="s">
        <v>5</v>
      </c>
      <c r="B26" s="97">
        <v>7</v>
      </c>
      <c r="C26" s="98">
        <v>916.97285714285704</v>
      </c>
      <c r="D26" s="97">
        <v>1</v>
      </c>
      <c r="E26" s="98">
        <v>499.5</v>
      </c>
      <c r="F26" s="97">
        <v>0</v>
      </c>
      <c r="G26" s="98">
        <v>0</v>
      </c>
      <c r="H26" s="97">
        <v>8</v>
      </c>
      <c r="I26" s="98">
        <v>864.78874999999994</v>
      </c>
      <c r="J26" s="97">
        <v>59</v>
      </c>
      <c r="K26" s="98">
        <v>1677.6471186440674</v>
      </c>
      <c r="L26" s="97">
        <v>14</v>
      </c>
      <c r="M26" s="98">
        <v>861.5835714285713</v>
      </c>
      <c r="N26" s="97">
        <v>0</v>
      </c>
      <c r="O26" s="98">
        <v>0</v>
      </c>
      <c r="P26" s="97">
        <v>73</v>
      </c>
      <c r="Q26" s="98">
        <v>1521.1417808219176</v>
      </c>
      <c r="T26" s="390"/>
      <c r="U26" s="400"/>
      <c r="V26" s="391"/>
      <c r="W26" s="400"/>
      <c r="X26" s="391"/>
      <c r="Y26" s="400"/>
      <c r="Z26" s="391"/>
      <c r="AA26" s="400"/>
      <c r="AB26" s="391"/>
      <c r="AC26" s="400"/>
      <c r="AD26" s="391"/>
      <c r="AE26" s="400"/>
      <c r="AF26" s="391"/>
      <c r="AG26" s="400"/>
      <c r="AH26" s="391"/>
      <c r="AI26" s="400"/>
      <c r="AJ26" s="391"/>
      <c r="AK26" s="390"/>
      <c r="AL26" s="390"/>
      <c r="AM26" s="390"/>
      <c r="AN26" s="390"/>
      <c r="AO26" s="390"/>
      <c r="AP26" s="390"/>
      <c r="AQ26" s="390"/>
      <c r="AR26" s="390"/>
      <c r="AS26" s="390"/>
      <c r="AT26" s="390"/>
      <c r="AU26" s="390"/>
      <c r="AV26" s="390"/>
      <c r="AW26" s="390"/>
      <c r="AX26" s="390"/>
      <c r="AY26" s="390"/>
      <c r="AZ26" s="390"/>
      <c r="BA26" s="390"/>
      <c r="BB26" s="390"/>
      <c r="BC26" s="390"/>
      <c r="BD26" s="390"/>
      <c r="BE26" s="390"/>
      <c r="BF26" s="390"/>
      <c r="BG26" s="390"/>
      <c r="BH26" s="390"/>
      <c r="BI26" s="390"/>
      <c r="BJ26" s="390"/>
      <c r="BK26" s="390"/>
      <c r="BL26" s="390"/>
      <c r="BM26" s="390"/>
      <c r="BN26" s="390"/>
      <c r="BO26" s="390"/>
      <c r="BP26" s="390"/>
      <c r="BQ26" s="390"/>
    </row>
    <row r="27" spans="1:69" ht="14.25" customHeight="1">
      <c r="A27" s="101" t="s">
        <v>6</v>
      </c>
      <c r="B27" s="102">
        <v>600366</v>
      </c>
      <c r="C27" s="103">
        <v>1038.3788460872199</v>
      </c>
      <c r="D27" s="102">
        <v>348550</v>
      </c>
      <c r="E27" s="103">
        <v>893.48178588437827</v>
      </c>
      <c r="F27" s="102">
        <v>1</v>
      </c>
      <c r="G27" s="103">
        <v>524.75</v>
      </c>
      <c r="H27" s="102">
        <v>948917</v>
      </c>
      <c r="I27" s="103">
        <v>985.15566222335553</v>
      </c>
      <c r="J27" s="102">
        <v>3724413</v>
      </c>
      <c r="K27" s="103">
        <v>1347.3969817015447</v>
      </c>
      <c r="L27" s="102">
        <v>2401343</v>
      </c>
      <c r="M27" s="103">
        <v>895.52852841097513</v>
      </c>
      <c r="N27" s="102">
        <v>36</v>
      </c>
      <c r="O27" s="103">
        <v>732.69</v>
      </c>
      <c r="P27" s="102">
        <v>6125792</v>
      </c>
      <c r="Q27" s="103">
        <v>1170.2585354922257</v>
      </c>
      <c r="T27" s="390"/>
      <c r="U27" s="388"/>
      <c r="V27" s="387"/>
      <c r="W27" s="388"/>
      <c r="X27" s="387"/>
      <c r="Y27" s="388"/>
      <c r="Z27" s="387"/>
      <c r="AA27" s="388"/>
      <c r="AB27" s="387"/>
      <c r="AC27" s="388"/>
      <c r="AD27" s="387"/>
      <c r="AE27" s="388"/>
      <c r="AF27" s="387"/>
      <c r="AG27" s="388"/>
      <c r="AH27" s="387"/>
      <c r="AI27" s="388"/>
      <c r="AJ27" s="387"/>
      <c r="AK27" s="390"/>
      <c r="AL27" s="390"/>
      <c r="AM27" s="390"/>
      <c r="AN27" s="390"/>
      <c r="AO27" s="390"/>
      <c r="AP27" s="390"/>
      <c r="AQ27" s="390"/>
      <c r="AR27" s="390"/>
      <c r="AS27" s="390"/>
      <c r="AT27" s="390"/>
      <c r="AU27" s="390"/>
      <c r="AV27" s="390"/>
      <c r="AW27" s="390"/>
      <c r="AX27" s="390"/>
      <c r="AY27" s="390"/>
      <c r="AZ27" s="390"/>
      <c r="BA27" s="390"/>
      <c r="BB27" s="390"/>
      <c r="BC27" s="390"/>
      <c r="BD27" s="390"/>
      <c r="BE27" s="390"/>
      <c r="BF27" s="390"/>
      <c r="BG27" s="390"/>
      <c r="BH27" s="390"/>
      <c r="BI27" s="390"/>
      <c r="BJ27" s="390"/>
      <c r="BK27" s="390"/>
      <c r="BL27" s="390"/>
      <c r="BM27" s="390"/>
      <c r="BN27" s="390"/>
      <c r="BO27" s="390"/>
      <c r="BP27" s="390"/>
      <c r="BQ27" s="390"/>
    </row>
    <row r="28" spans="1:69" ht="14.25" customHeight="1" thickBot="1">
      <c r="A28" s="114" t="s">
        <v>27</v>
      </c>
      <c r="B28" s="104">
        <v>54.402002801657005</v>
      </c>
      <c r="C28" s="104" t="s">
        <v>202</v>
      </c>
      <c r="D28" s="104">
        <v>55.193794846635626</v>
      </c>
      <c r="E28" s="104" t="s">
        <v>202</v>
      </c>
      <c r="F28" s="104">
        <v>59</v>
      </c>
      <c r="G28" s="104" t="s">
        <v>202</v>
      </c>
      <c r="H28" s="104">
        <v>54.692845151642572</v>
      </c>
      <c r="I28" s="104" t="s">
        <v>202</v>
      </c>
      <c r="J28" s="104">
        <v>74.575786297435741</v>
      </c>
      <c r="K28" s="104" t="s">
        <v>202</v>
      </c>
      <c r="L28" s="104">
        <v>75.356478849836904</v>
      </c>
      <c r="M28" s="104" t="s">
        <v>202</v>
      </c>
      <c r="N28" s="104">
        <v>85.638888888888886</v>
      </c>
      <c r="O28" s="104" t="s">
        <v>202</v>
      </c>
      <c r="P28" s="104">
        <v>74.881888803583706</v>
      </c>
      <c r="Q28" s="104" t="s">
        <v>202</v>
      </c>
      <c r="T28" s="390"/>
      <c r="U28" s="400"/>
      <c r="V28" s="400"/>
      <c r="W28" s="400"/>
      <c r="X28" s="400"/>
      <c r="Y28" s="400"/>
      <c r="Z28" s="400"/>
      <c r="AA28" s="400"/>
      <c r="AB28" s="400"/>
      <c r="AC28" s="400"/>
      <c r="AD28" s="400"/>
      <c r="AE28" s="400"/>
      <c r="AF28" s="400"/>
      <c r="AG28" s="400"/>
      <c r="AH28" s="400"/>
      <c r="AI28" s="400"/>
      <c r="AJ28" s="400"/>
      <c r="AK28" s="390"/>
      <c r="AL28" s="390"/>
      <c r="AM28" s="390"/>
      <c r="AN28" s="390"/>
      <c r="AO28" s="390"/>
      <c r="AP28" s="390"/>
      <c r="AQ28" s="390"/>
      <c r="AR28" s="390"/>
      <c r="AS28" s="390"/>
      <c r="AT28" s="390"/>
      <c r="AU28" s="390"/>
      <c r="AV28" s="390"/>
      <c r="AW28" s="390"/>
      <c r="AX28" s="390"/>
      <c r="AY28" s="390"/>
      <c r="AZ28" s="390"/>
      <c r="BA28" s="390"/>
      <c r="BB28" s="390"/>
      <c r="BC28" s="390"/>
      <c r="BD28" s="390"/>
      <c r="BE28" s="390"/>
      <c r="BF28" s="390"/>
      <c r="BG28" s="390"/>
      <c r="BH28" s="390"/>
      <c r="BI28" s="390"/>
      <c r="BJ28" s="390"/>
      <c r="BK28" s="390"/>
      <c r="BL28" s="390"/>
      <c r="BM28" s="390"/>
      <c r="BN28" s="390"/>
      <c r="BO28" s="390"/>
      <c r="BP28" s="390"/>
      <c r="BQ28" s="390"/>
    </row>
    <row r="29" spans="1:69" ht="14.25" customHeight="1" thickTop="1" thickBot="1">
      <c r="A29" s="105"/>
      <c r="B29" s="106"/>
      <c r="C29" s="107"/>
      <c r="D29" s="108"/>
      <c r="E29" s="108"/>
      <c r="F29" s="106"/>
      <c r="G29" s="108"/>
      <c r="H29" s="106"/>
      <c r="I29" s="108"/>
      <c r="J29" s="106"/>
      <c r="K29" s="107"/>
      <c r="L29" s="106"/>
      <c r="M29" s="107"/>
      <c r="N29" s="106"/>
      <c r="O29" s="107"/>
      <c r="P29" s="106"/>
      <c r="Q29" s="107"/>
      <c r="T29" s="390"/>
      <c r="U29" s="390"/>
      <c r="V29" s="390"/>
      <c r="W29" s="390"/>
      <c r="X29" s="390"/>
      <c r="Y29" s="390"/>
      <c r="Z29" s="390"/>
      <c r="AA29" s="390"/>
      <c r="AB29" s="390"/>
      <c r="AC29" s="390"/>
      <c r="AD29" s="390"/>
      <c r="AE29" s="390"/>
      <c r="AF29" s="390"/>
      <c r="AG29" s="390"/>
      <c r="AH29" s="390"/>
      <c r="AI29" s="390"/>
      <c r="AJ29" s="390"/>
      <c r="AK29" s="390"/>
      <c r="AL29" s="390"/>
      <c r="AM29" s="390"/>
      <c r="AN29" s="390"/>
      <c r="AO29" s="390"/>
      <c r="AP29" s="390"/>
      <c r="AQ29" s="390"/>
      <c r="AR29" s="390"/>
      <c r="AS29" s="390"/>
      <c r="AT29" s="390"/>
      <c r="AU29" s="390"/>
      <c r="AV29" s="390"/>
      <c r="AW29" s="390"/>
      <c r="AX29" s="390"/>
      <c r="AY29" s="390"/>
      <c r="AZ29" s="390"/>
      <c r="BA29" s="390"/>
      <c r="BB29" s="390"/>
      <c r="BC29" s="390"/>
      <c r="BD29" s="390"/>
      <c r="BE29" s="390"/>
      <c r="BF29" s="390"/>
      <c r="BG29" s="390"/>
      <c r="BH29" s="390"/>
      <c r="BI29" s="390"/>
      <c r="BJ29" s="390"/>
      <c r="BK29" s="390"/>
      <c r="BL29" s="390"/>
      <c r="BM29" s="390"/>
      <c r="BN29" s="390"/>
      <c r="BO29" s="390"/>
      <c r="BP29" s="390"/>
      <c r="BQ29" s="390"/>
    </row>
    <row r="30" spans="1:69" ht="14.25" customHeight="1" thickTop="1">
      <c r="A30" s="453" t="s">
        <v>0</v>
      </c>
      <c r="B30" s="456" t="s">
        <v>30</v>
      </c>
      <c r="C30" s="457"/>
      <c r="D30" s="457"/>
      <c r="E30" s="457"/>
      <c r="F30" s="457"/>
      <c r="G30" s="457"/>
      <c r="H30" s="457"/>
      <c r="I30" s="458"/>
      <c r="J30" s="456" t="s">
        <v>31</v>
      </c>
      <c r="K30" s="457"/>
      <c r="L30" s="457"/>
      <c r="M30" s="457"/>
      <c r="N30" s="457"/>
      <c r="O30" s="457"/>
      <c r="P30" s="457"/>
      <c r="Q30" s="458"/>
      <c r="T30" s="390"/>
      <c r="U30" s="390"/>
      <c r="V30" s="390"/>
      <c r="W30" s="390"/>
      <c r="X30" s="390"/>
      <c r="Y30" s="390"/>
      <c r="Z30" s="390"/>
      <c r="AA30" s="390"/>
      <c r="AB30" s="390"/>
      <c r="AC30" s="390"/>
      <c r="AD30" s="390"/>
      <c r="AE30" s="390"/>
      <c r="AF30" s="390"/>
      <c r="AG30" s="390"/>
      <c r="AH30" s="390"/>
      <c r="AI30" s="390"/>
      <c r="AJ30" s="390"/>
      <c r="AK30" s="390"/>
      <c r="AL30" s="390"/>
      <c r="AM30" s="390"/>
      <c r="AN30" s="390"/>
      <c r="AO30" s="390"/>
      <c r="AP30" s="390"/>
      <c r="AQ30" s="390"/>
      <c r="AR30" s="390"/>
      <c r="AS30" s="390"/>
      <c r="AT30" s="390"/>
      <c r="AU30" s="390"/>
      <c r="AV30" s="390"/>
      <c r="AW30" s="390"/>
      <c r="AX30" s="390"/>
      <c r="AY30" s="390"/>
      <c r="AZ30" s="390"/>
      <c r="BA30" s="390"/>
      <c r="BB30" s="390"/>
      <c r="BC30" s="390"/>
      <c r="BD30" s="390"/>
      <c r="BE30" s="390"/>
      <c r="BF30" s="390"/>
      <c r="BG30" s="390"/>
      <c r="BH30" s="390"/>
      <c r="BI30" s="390"/>
      <c r="BJ30" s="390"/>
      <c r="BK30" s="390"/>
      <c r="BL30" s="390"/>
      <c r="BM30" s="390"/>
      <c r="BN30" s="390"/>
      <c r="BO30" s="390"/>
      <c r="BP30" s="390"/>
      <c r="BQ30" s="390"/>
    </row>
    <row r="31" spans="1:69" ht="14.25" customHeight="1">
      <c r="A31" s="454"/>
      <c r="B31" s="459" t="s">
        <v>3</v>
      </c>
      <c r="C31" s="460"/>
      <c r="D31" s="461" t="s">
        <v>4</v>
      </c>
      <c r="E31" s="462"/>
      <c r="F31" s="459" t="s">
        <v>5</v>
      </c>
      <c r="G31" s="460"/>
      <c r="H31" s="459" t="s">
        <v>6</v>
      </c>
      <c r="I31" s="460"/>
      <c r="J31" s="459" t="s">
        <v>3</v>
      </c>
      <c r="K31" s="460"/>
      <c r="L31" s="461" t="s">
        <v>4</v>
      </c>
      <c r="M31" s="462"/>
      <c r="N31" s="459" t="s">
        <v>5</v>
      </c>
      <c r="O31" s="460"/>
      <c r="P31" s="459" t="s">
        <v>6</v>
      </c>
      <c r="Q31" s="460"/>
      <c r="T31" s="390"/>
      <c r="U31" s="390"/>
      <c r="V31" s="390"/>
      <c r="W31" s="390"/>
      <c r="X31" s="390"/>
      <c r="Y31" s="390"/>
      <c r="Z31" s="390"/>
      <c r="AA31" s="390"/>
      <c r="AB31" s="390"/>
      <c r="AC31" s="390"/>
      <c r="AD31" s="390"/>
      <c r="AE31" s="390"/>
      <c r="AF31" s="390"/>
      <c r="AG31" s="390"/>
      <c r="AH31" s="390"/>
      <c r="AI31" s="390"/>
      <c r="AJ31" s="390"/>
      <c r="AK31" s="390"/>
      <c r="AL31" s="390"/>
      <c r="AM31" s="390"/>
      <c r="AN31" s="390"/>
      <c r="AO31" s="390"/>
      <c r="AP31" s="390"/>
      <c r="AQ31" s="390"/>
      <c r="AR31" s="390"/>
      <c r="AS31" s="390"/>
      <c r="AT31" s="390"/>
      <c r="AU31" s="390"/>
      <c r="AV31" s="390"/>
      <c r="AW31" s="390"/>
      <c r="AX31" s="390"/>
      <c r="AY31" s="390"/>
      <c r="AZ31" s="390"/>
      <c r="BA31" s="390"/>
      <c r="BB31" s="390"/>
      <c r="BC31" s="390"/>
      <c r="BD31" s="390"/>
      <c r="BE31" s="390"/>
      <c r="BF31" s="390"/>
      <c r="BG31" s="390"/>
      <c r="BH31" s="390"/>
      <c r="BI31" s="390"/>
      <c r="BJ31" s="390"/>
      <c r="BK31" s="390"/>
      <c r="BL31" s="390"/>
      <c r="BM31" s="390"/>
      <c r="BN31" s="390"/>
      <c r="BO31" s="390"/>
      <c r="BP31" s="390"/>
      <c r="BQ31" s="390"/>
    </row>
    <row r="32" spans="1:69" ht="14.25" customHeight="1">
      <c r="A32" s="455"/>
      <c r="B32" s="90" t="s">
        <v>7</v>
      </c>
      <c r="C32" s="91" t="s">
        <v>8</v>
      </c>
      <c r="D32" s="92" t="s">
        <v>7</v>
      </c>
      <c r="E32" s="93" t="s">
        <v>8</v>
      </c>
      <c r="F32" s="90" t="s">
        <v>7</v>
      </c>
      <c r="G32" s="92" t="s">
        <v>8</v>
      </c>
      <c r="H32" s="90" t="s">
        <v>7</v>
      </c>
      <c r="I32" s="92" t="s">
        <v>8</v>
      </c>
      <c r="J32" s="94" t="s">
        <v>7</v>
      </c>
      <c r="K32" s="95" t="s">
        <v>8</v>
      </c>
      <c r="L32" s="92" t="s">
        <v>7</v>
      </c>
      <c r="M32" s="92" t="s">
        <v>8</v>
      </c>
      <c r="N32" s="90" t="s">
        <v>7</v>
      </c>
      <c r="O32" s="92" t="s">
        <v>8</v>
      </c>
      <c r="P32" s="90" t="s">
        <v>7</v>
      </c>
      <c r="Q32" s="93" t="s">
        <v>8</v>
      </c>
      <c r="T32" s="390"/>
      <c r="U32" s="390"/>
      <c r="V32" s="390"/>
      <c r="W32" s="390"/>
      <c r="X32" s="390"/>
      <c r="Y32" s="390"/>
      <c r="Z32" s="390"/>
      <c r="AA32" s="390"/>
      <c r="AB32" s="390"/>
      <c r="AC32" s="390"/>
      <c r="AD32" s="390"/>
      <c r="AE32" s="390"/>
      <c r="AF32" s="390"/>
      <c r="AG32" s="390"/>
      <c r="AH32" s="390"/>
      <c r="AI32" s="390"/>
      <c r="AJ32" s="390"/>
      <c r="AK32" s="390"/>
      <c r="AL32" s="390"/>
      <c r="AM32" s="390"/>
      <c r="AN32" s="390"/>
      <c r="AO32" s="390"/>
      <c r="AP32" s="390"/>
      <c r="AQ32" s="390"/>
      <c r="AR32" s="390"/>
      <c r="AS32" s="390"/>
      <c r="AT32" s="390"/>
      <c r="AU32" s="390"/>
      <c r="AV32" s="390"/>
      <c r="AW32" s="390"/>
      <c r="AX32" s="390"/>
      <c r="AY32" s="390"/>
      <c r="AZ32" s="390"/>
      <c r="BA32" s="390"/>
      <c r="BB32" s="390"/>
      <c r="BC32" s="390"/>
      <c r="BD32" s="390"/>
      <c r="BE32" s="390"/>
      <c r="BF32" s="390"/>
      <c r="BG32" s="390"/>
      <c r="BH32" s="390"/>
      <c r="BI32" s="390"/>
      <c r="BJ32" s="390"/>
      <c r="BK32" s="390"/>
      <c r="BL32" s="390"/>
      <c r="BM32" s="390"/>
      <c r="BN32" s="390"/>
      <c r="BO32" s="390"/>
      <c r="BP32" s="390"/>
      <c r="BQ32" s="390"/>
    </row>
    <row r="33" spans="1:69" ht="14.25" customHeight="1">
      <c r="A33" s="96" t="s">
        <v>9</v>
      </c>
      <c r="B33" s="97">
        <v>0</v>
      </c>
      <c r="C33" s="98">
        <v>0</v>
      </c>
      <c r="D33" s="97">
        <v>0</v>
      </c>
      <c r="E33" s="98">
        <v>0</v>
      </c>
      <c r="F33" s="97">
        <v>0</v>
      </c>
      <c r="G33" s="98">
        <v>0</v>
      </c>
      <c r="H33" s="97">
        <v>0</v>
      </c>
      <c r="I33" s="98">
        <v>0</v>
      </c>
      <c r="J33" s="97">
        <v>1285</v>
      </c>
      <c r="K33" s="98">
        <v>300.95096498054517</v>
      </c>
      <c r="L33" s="97">
        <v>1227</v>
      </c>
      <c r="M33" s="98">
        <v>302.24989405052992</v>
      </c>
      <c r="N33" s="97">
        <v>0</v>
      </c>
      <c r="O33" s="98">
        <v>0</v>
      </c>
      <c r="P33" s="97">
        <v>2512</v>
      </c>
      <c r="Q33" s="98">
        <v>301.58543391719775</v>
      </c>
      <c r="T33" s="390"/>
      <c r="U33" s="390"/>
      <c r="V33" s="390"/>
      <c r="W33" s="390"/>
      <c r="X33" s="390"/>
      <c r="Y33" s="390"/>
      <c r="Z33" s="390"/>
      <c r="AA33" s="390"/>
      <c r="AB33" s="390"/>
      <c r="AC33" s="390"/>
      <c r="AD33" s="390"/>
      <c r="AE33" s="390"/>
      <c r="AF33" s="390"/>
      <c r="AG33" s="390"/>
      <c r="AH33" s="390"/>
      <c r="AI33" s="390"/>
      <c r="AJ33" s="390"/>
      <c r="AK33" s="390"/>
      <c r="AL33" s="390"/>
      <c r="AM33" s="390"/>
      <c r="AN33" s="390"/>
      <c r="AO33" s="390"/>
      <c r="AP33" s="390"/>
      <c r="AQ33" s="390"/>
      <c r="AR33" s="390"/>
      <c r="AS33" s="390"/>
      <c r="AT33" s="390"/>
      <c r="AU33" s="390"/>
      <c r="AV33" s="390"/>
      <c r="AW33" s="390"/>
      <c r="AX33" s="390"/>
      <c r="AY33" s="390"/>
      <c r="AZ33" s="390"/>
      <c r="BA33" s="390"/>
      <c r="BB33" s="390"/>
      <c r="BC33" s="390"/>
      <c r="BD33" s="390"/>
      <c r="BE33" s="390"/>
      <c r="BF33" s="390"/>
      <c r="BG33" s="390"/>
      <c r="BH33" s="390"/>
      <c r="BI33" s="390"/>
      <c r="BJ33" s="390"/>
      <c r="BK33" s="390"/>
      <c r="BL33" s="390"/>
      <c r="BM33" s="390"/>
      <c r="BN33" s="390"/>
      <c r="BO33" s="390"/>
      <c r="BP33" s="390"/>
      <c r="BQ33" s="390"/>
    </row>
    <row r="34" spans="1:69" ht="14.25" customHeight="1">
      <c r="A34" s="99" t="s">
        <v>10</v>
      </c>
      <c r="B34" s="97">
        <v>0</v>
      </c>
      <c r="C34" s="98">
        <v>0</v>
      </c>
      <c r="D34" s="97">
        <v>0</v>
      </c>
      <c r="E34" s="98">
        <v>0</v>
      </c>
      <c r="F34" s="97">
        <v>0</v>
      </c>
      <c r="G34" s="98">
        <v>0</v>
      </c>
      <c r="H34" s="97">
        <v>0</v>
      </c>
      <c r="I34" s="98">
        <v>0</v>
      </c>
      <c r="J34" s="97">
        <v>5992</v>
      </c>
      <c r="K34" s="98">
        <v>304.19449933244249</v>
      </c>
      <c r="L34" s="97">
        <v>5807</v>
      </c>
      <c r="M34" s="98">
        <v>302.56540382297112</v>
      </c>
      <c r="N34" s="97">
        <v>0</v>
      </c>
      <c r="O34" s="98">
        <v>0</v>
      </c>
      <c r="P34" s="97">
        <v>11799</v>
      </c>
      <c r="Q34" s="98">
        <v>303.39272311212716</v>
      </c>
      <c r="T34" s="390"/>
      <c r="U34" s="390"/>
      <c r="V34" s="390"/>
      <c r="W34" s="390"/>
      <c r="X34" s="390"/>
      <c r="Y34" s="390"/>
      <c r="Z34" s="390"/>
      <c r="AA34" s="390"/>
      <c r="AB34" s="390"/>
      <c r="AC34" s="390"/>
      <c r="AD34" s="390"/>
      <c r="AE34" s="390"/>
      <c r="AF34" s="390"/>
      <c r="AG34" s="390"/>
      <c r="AH34" s="390"/>
      <c r="AI34" s="390"/>
      <c r="AJ34" s="390"/>
      <c r="AK34" s="390"/>
      <c r="AL34" s="390"/>
      <c r="AM34" s="390"/>
      <c r="AN34" s="390"/>
      <c r="AO34" s="390"/>
      <c r="AP34" s="390"/>
      <c r="AQ34" s="390"/>
      <c r="AR34" s="390"/>
      <c r="AS34" s="390"/>
      <c r="AT34" s="390"/>
      <c r="AU34" s="390"/>
      <c r="AV34" s="390"/>
      <c r="AW34" s="390"/>
      <c r="AX34" s="390"/>
      <c r="AY34" s="390"/>
      <c r="AZ34" s="390"/>
      <c r="BA34" s="390"/>
      <c r="BB34" s="390"/>
      <c r="BC34" s="390"/>
      <c r="BD34" s="390"/>
      <c r="BE34" s="390"/>
      <c r="BF34" s="390"/>
      <c r="BG34" s="390"/>
      <c r="BH34" s="390"/>
      <c r="BI34" s="390"/>
      <c r="BJ34" s="390"/>
      <c r="BK34" s="390"/>
      <c r="BL34" s="390"/>
      <c r="BM34" s="390"/>
      <c r="BN34" s="390"/>
      <c r="BO34" s="390"/>
      <c r="BP34" s="390"/>
      <c r="BQ34" s="390"/>
    </row>
    <row r="35" spans="1:69" ht="14.25" customHeight="1">
      <c r="A35" s="100" t="s">
        <v>11</v>
      </c>
      <c r="B35" s="97">
        <v>0</v>
      </c>
      <c r="C35" s="98">
        <v>0</v>
      </c>
      <c r="D35" s="97">
        <v>0</v>
      </c>
      <c r="E35" s="98">
        <v>0</v>
      </c>
      <c r="F35" s="97">
        <v>0</v>
      </c>
      <c r="G35" s="98">
        <v>0</v>
      </c>
      <c r="H35" s="97">
        <v>0</v>
      </c>
      <c r="I35" s="98">
        <v>0</v>
      </c>
      <c r="J35" s="97">
        <v>16140</v>
      </c>
      <c r="K35" s="98">
        <v>308.04119144981405</v>
      </c>
      <c r="L35" s="97">
        <v>15276</v>
      </c>
      <c r="M35" s="98">
        <v>304.37103953914584</v>
      </c>
      <c r="N35" s="97">
        <v>0</v>
      </c>
      <c r="O35" s="98">
        <v>0</v>
      </c>
      <c r="P35" s="97">
        <v>31416</v>
      </c>
      <c r="Q35" s="98">
        <v>306.25658358798034</v>
      </c>
      <c r="T35" s="390"/>
      <c r="U35" s="400"/>
      <c r="V35" s="391"/>
      <c r="W35" s="400"/>
      <c r="X35" s="391"/>
      <c r="Y35" s="400"/>
      <c r="Z35" s="391"/>
      <c r="AA35" s="400"/>
      <c r="AB35" s="391"/>
      <c r="AC35" s="400"/>
      <c r="AD35" s="391"/>
      <c r="AE35" s="400"/>
      <c r="AF35" s="391"/>
      <c r="AG35" s="400"/>
      <c r="AH35" s="391"/>
      <c r="AI35" s="400"/>
      <c r="AJ35" s="391"/>
      <c r="AK35" s="390"/>
      <c r="AL35" s="390"/>
      <c r="AM35" s="390"/>
      <c r="AN35" s="390"/>
      <c r="AO35" s="390"/>
      <c r="AP35" s="390"/>
      <c r="AQ35" s="390"/>
      <c r="AR35" s="390"/>
      <c r="AS35" s="390"/>
      <c r="AT35" s="390"/>
      <c r="AU35" s="390"/>
      <c r="AV35" s="390"/>
      <c r="AW35" s="390"/>
      <c r="AX35" s="390"/>
      <c r="AY35" s="390"/>
      <c r="AZ35" s="390"/>
      <c r="BA35" s="390"/>
      <c r="BB35" s="390"/>
      <c r="BC35" s="390"/>
      <c r="BD35" s="390"/>
      <c r="BE35" s="390"/>
      <c r="BF35" s="390"/>
      <c r="BG35" s="390"/>
      <c r="BH35" s="390"/>
      <c r="BI35" s="390"/>
      <c r="BJ35" s="390"/>
      <c r="BK35" s="390"/>
      <c r="BL35" s="390"/>
      <c r="BM35" s="390"/>
      <c r="BN35" s="390"/>
      <c r="BO35" s="390"/>
      <c r="BP35" s="390"/>
      <c r="BQ35" s="390"/>
    </row>
    <row r="36" spans="1:69" ht="14.25" customHeight="1">
      <c r="A36" s="100" t="s">
        <v>12</v>
      </c>
      <c r="B36" s="97">
        <v>0</v>
      </c>
      <c r="C36" s="98">
        <v>0</v>
      </c>
      <c r="D36" s="97">
        <v>1</v>
      </c>
      <c r="E36" s="98">
        <v>742.32</v>
      </c>
      <c r="F36" s="97">
        <v>0</v>
      </c>
      <c r="G36" s="98">
        <v>0</v>
      </c>
      <c r="H36" s="97">
        <v>1</v>
      </c>
      <c r="I36" s="98">
        <v>742.32</v>
      </c>
      <c r="J36" s="97">
        <v>29814</v>
      </c>
      <c r="K36" s="98">
        <v>307.41415039914256</v>
      </c>
      <c r="L36" s="97">
        <v>28851</v>
      </c>
      <c r="M36" s="98">
        <v>308.02034487539544</v>
      </c>
      <c r="N36" s="97">
        <v>0</v>
      </c>
      <c r="O36" s="98">
        <v>0</v>
      </c>
      <c r="P36" s="97">
        <v>58665</v>
      </c>
      <c r="Q36" s="98">
        <v>307.71227222364394</v>
      </c>
      <c r="T36" s="390"/>
      <c r="U36" s="400"/>
      <c r="V36" s="391"/>
      <c r="W36" s="400"/>
      <c r="X36" s="391"/>
      <c r="Y36" s="400"/>
      <c r="Z36" s="391"/>
      <c r="AA36" s="400"/>
      <c r="AB36" s="391"/>
      <c r="AC36" s="400"/>
      <c r="AD36" s="391"/>
      <c r="AE36" s="400"/>
      <c r="AF36" s="391"/>
      <c r="AG36" s="400"/>
      <c r="AH36" s="391"/>
      <c r="AI36" s="400"/>
      <c r="AJ36" s="391"/>
      <c r="AK36" s="390"/>
      <c r="AL36" s="390"/>
      <c r="AM36" s="390"/>
      <c r="AN36" s="390"/>
      <c r="AO36" s="390"/>
      <c r="AP36" s="390"/>
      <c r="AQ36" s="390"/>
      <c r="AR36" s="390"/>
      <c r="AS36" s="390"/>
      <c r="AT36" s="390"/>
      <c r="AU36" s="390"/>
      <c r="AV36" s="390"/>
      <c r="AW36" s="390"/>
      <c r="AX36" s="390"/>
      <c r="AY36" s="390"/>
      <c r="AZ36" s="390"/>
      <c r="BA36" s="390"/>
      <c r="BB36" s="390"/>
      <c r="BC36" s="390"/>
      <c r="BD36" s="390"/>
      <c r="BE36" s="390"/>
      <c r="BF36" s="390"/>
      <c r="BG36" s="390"/>
      <c r="BH36" s="390"/>
      <c r="BI36" s="390"/>
      <c r="BJ36" s="390"/>
      <c r="BK36" s="390"/>
      <c r="BL36" s="390"/>
      <c r="BM36" s="390"/>
      <c r="BN36" s="390"/>
      <c r="BO36" s="390"/>
      <c r="BP36" s="390"/>
      <c r="BQ36" s="390"/>
    </row>
    <row r="37" spans="1:69" ht="14.25" customHeight="1">
      <c r="A37" s="100" t="s">
        <v>13</v>
      </c>
      <c r="B37" s="97">
        <v>0</v>
      </c>
      <c r="C37" s="98">
        <v>0</v>
      </c>
      <c r="D37" s="97">
        <v>22</v>
      </c>
      <c r="E37" s="98">
        <v>728.02</v>
      </c>
      <c r="F37" s="97">
        <v>0</v>
      </c>
      <c r="G37" s="98">
        <v>0</v>
      </c>
      <c r="H37" s="97">
        <v>22</v>
      </c>
      <c r="I37" s="98">
        <v>728.02</v>
      </c>
      <c r="J37" s="97">
        <v>44815</v>
      </c>
      <c r="K37" s="98">
        <v>313.82777819926469</v>
      </c>
      <c r="L37" s="97">
        <v>43077</v>
      </c>
      <c r="M37" s="98">
        <v>313.04830721731014</v>
      </c>
      <c r="N37" s="97">
        <v>2</v>
      </c>
      <c r="O37" s="98">
        <v>411.935</v>
      </c>
      <c r="P37" s="97">
        <v>87894</v>
      </c>
      <c r="Q37" s="98">
        <v>313.4479905340537</v>
      </c>
      <c r="T37" s="390"/>
      <c r="U37" s="400"/>
      <c r="V37" s="391"/>
      <c r="W37" s="400"/>
      <c r="X37" s="391"/>
      <c r="Y37" s="400"/>
      <c r="Z37" s="391"/>
      <c r="AA37" s="400"/>
      <c r="AB37" s="391"/>
      <c r="AC37" s="400"/>
      <c r="AD37" s="391"/>
      <c r="AE37" s="400"/>
      <c r="AF37" s="391"/>
      <c r="AG37" s="400"/>
      <c r="AH37" s="391"/>
      <c r="AI37" s="400"/>
      <c r="AJ37" s="391"/>
      <c r="AK37" s="390"/>
      <c r="AL37" s="390"/>
      <c r="AM37" s="390"/>
      <c r="AN37" s="390"/>
      <c r="AO37" s="390"/>
      <c r="AP37" s="390"/>
      <c r="AQ37" s="390"/>
      <c r="AR37" s="390"/>
      <c r="AS37" s="390"/>
      <c r="AT37" s="390"/>
      <c r="AU37" s="390"/>
      <c r="AV37" s="390"/>
      <c r="AW37" s="390"/>
      <c r="AX37" s="390"/>
      <c r="AY37" s="390"/>
      <c r="AZ37" s="390"/>
      <c r="BA37" s="390"/>
      <c r="BB37" s="390"/>
      <c r="BC37" s="390"/>
      <c r="BD37" s="390"/>
      <c r="BE37" s="390"/>
      <c r="BF37" s="390"/>
      <c r="BG37" s="390"/>
      <c r="BH37" s="390"/>
      <c r="BI37" s="390"/>
      <c r="BJ37" s="390"/>
      <c r="BK37" s="390"/>
      <c r="BL37" s="390"/>
      <c r="BM37" s="390"/>
      <c r="BN37" s="390"/>
      <c r="BO37" s="390"/>
      <c r="BP37" s="390"/>
      <c r="BQ37" s="390"/>
    </row>
    <row r="38" spans="1:69" ht="14.25" customHeight="1">
      <c r="A38" s="100" t="s">
        <v>14</v>
      </c>
      <c r="B38" s="97">
        <v>18</v>
      </c>
      <c r="C38" s="98">
        <v>695.45555555555563</v>
      </c>
      <c r="D38" s="97">
        <v>197</v>
      </c>
      <c r="E38" s="98">
        <v>716.34654822335074</v>
      </c>
      <c r="F38" s="97">
        <v>0</v>
      </c>
      <c r="G38" s="98">
        <v>0</v>
      </c>
      <c r="H38" s="97">
        <v>215</v>
      </c>
      <c r="I38" s="98">
        <v>714.59753488372144</v>
      </c>
      <c r="J38" s="97">
        <v>1811</v>
      </c>
      <c r="K38" s="98">
        <v>340.80568194367834</v>
      </c>
      <c r="L38" s="97">
        <v>1362</v>
      </c>
      <c r="M38" s="98">
        <v>355.54833333333391</v>
      </c>
      <c r="N38" s="97">
        <v>0</v>
      </c>
      <c r="O38" s="98">
        <v>0</v>
      </c>
      <c r="P38" s="97">
        <v>3173</v>
      </c>
      <c r="Q38" s="98">
        <v>347.13391742830203</v>
      </c>
      <c r="T38" s="390"/>
      <c r="U38" s="400"/>
      <c r="V38" s="391"/>
      <c r="W38" s="400"/>
      <c r="X38" s="391"/>
      <c r="Y38" s="400"/>
      <c r="Z38" s="391"/>
      <c r="AA38" s="400"/>
      <c r="AB38" s="391"/>
      <c r="AC38" s="400"/>
      <c r="AD38" s="391"/>
      <c r="AE38" s="400"/>
      <c r="AF38" s="391"/>
      <c r="AG38" s="400"/>
      <c r="AH38" s="391"/>
      <c r="AI38" s="400"/>
      <c r="AJ38" s="391"/>
      <c r="AK38" s="390"/>
      <c r="AL38" s="390"/>
      <c r="AM38" s="390"/>
      <c r="AN38" s="390"/>
      <c r="AO38" s="390"/>
      <c r="AP38" s="390"/>
      <c r="AQ38" s="390"/>
      <c r="AR38" s="390"/>
      <c r="AS38" s="390"/>
      <c r="AT38" s="390"/>
      <c r="AU38" s="390"/>
      <c r="AV38" s="390"/>
      <c r="AW38" s="390"/>
      <c r="AX38" s="390"/>
      <c r="AY38" s="390"/>
      <c r="AZ38" s="390"/>
      <c r="BA38" s="390"/>
      <c r="BB38" s="390"/>
      <c r="BC38" s="390"/>
      <c r="BD38" s="390"/>
      <c r="BE38" s="390"/>
      <c r="BF38" s="390"/>
      <c r="BG38" s="390"/>
      <c r="BH38" s="390"/>
      <c r="BI38" s="390"/>
      <c r="BJ38" s="390"/>
      <c r="BK38" s="390"/>
      <c r="BL38" s="390"/>
      <c r="BM38" s="390"/>
      <c r="BN38" s="390"/>
      <c r="BO38" s="390"/>
      <c r="BP38" s="390"/>
      <c r="BQ38" s="390"/>
    </row>
    <row r="39" spans="1:69" ht="14.25" customHeight="1">
      <c r="A39" s="100" t="s">
        <v>15</v>
      </c>
      <c r="B39" s="97">
        <v>134</v>
      </c>
      <c r="C39" s="98">
        <v>680.94582089552216</v>
      </c>
      <c r="D39" s="97">
        <v>1141</v>
      </c>
      <c r="E39" s="98">
        <v>775.0720157756358</v>
      </c>
      <c r="F39" s="97">
        <v>0</v>
      </c>
      <c r="G39" s="98">
        <v>0</v>
      </c>
      <c r="H39" s="97">
        <v>1275</v>
      </c>
      <c r="I39" s="98">
        <v>765.17953725490236</v>
      </c>
      <c r="J39" s="97">
        <v>2229</v>
      </c>
      <c r="K39" s="98">
        <v>361.14492597577492</v>
      </c>
      <c r="L39" s="97">
        <v>1467</v>
      </c>
      <c r="M39" s="98">
        <v>358.62559645535191</v>
      </c>
      <c r="N39" s="97">
        <v>0</v>
      </c>
      <c r="O39" s="98">
        <v>0</v>
      </c>
      <c r="P39" s="97">
        <v>3696</v>
      </c>
      <c r="Q39" s="98">
        <v>360.14496482684081</v>
      </c>
      <c r="T39" s="390"/>
      <c r="U39" s="400"/>
      <c r="V39" s="391"/>
      <c r="W39" s="400"/>
      <c r="X39" s="391"/>
      <c r="Y39" s="400"/>
      <c r="Z39" s="391"/>
      <c r="AA39" s="400"/>
      <c r="AB39" s="391"/>
      <c r="AC39" s="400"/>
      <c r="AD39" s="391"/>
      <c r="AE39" s="400"/>
      <c r="AF39" s="391"/>
      <c r="AG39" s="400"/>
      <c r="AH39" s="391"/>
      <c r="AI39" s="400"/>
      <c r="AJ39" s="391"/>
      <c r="AK39" s="390"/>
      <c r="AL39" s="390"/>
      <c r="AM39" s="390"/>
      <c r="AN39" s="390"/>
      <c r="AO39" s="390"/>
      <c r="AP39" s="390"/>
      <c r="AQ39" s="390"/>
      <c r="AR39" s="390"/>
      <c r="AS39" s="390"/>
      <c r="AT39" s="390"/>
      <c r="AU39" s="390"/>
      <c r="AV39" s="390"/>
      <c r="AW39" s="390"/>
      <c r="AX39" s="390"/>
      <c r="AY39" s="390"/>
      <c r="AZ39" s="390"/>
      <c r="BA39" s="390"/>
      <c r="BB39" s="390"/>
      <c r="BC39" s="390"/>
      <c r="BD39" s="390"/>
      <c r="BE39" s="390"/>
      <c r="BF39" s="390"/>
      <c r="BG39" s="390"/>
      <c r="BH39" s="390"/>
      <c r="BI39" s="390"/>
      <c r="BJ39" s="390"/>
      <c r="BK39" s="390"/>
      <c r="BL39" s="390"/>
      <c r="BM39" s="390"/>
      <c r="BN39" s="390"/>
      <c r="BO39" s="390"/>
      <c r="BP39" s="390"/>
      <c r="BQ39" s="390"/>
    </row>
    <row r="40" spans="1:69" ht="14.25" customHeight="1">
      <c r="A40" s="100" t="s">
        <v>16</v>
      </c>
      <c r="B40" s="97">
        <v>674</v>
      </c>
      <c r="C40" s="98">
        <v>674.78019287833854</v>
      </c>
      <c r="D40" s="97">
        <v>3846</v>
      </c>
      <c r="E40" s="98">
        <v>797.23145085803526</v>
      </c>
      <c r="F40" s="97">
        <v>0</v>
      </c>
      <c r="G40" s="98">
        <v>0</v>
      </c>
      <c r="H40" s="97">
        <v>4520</v>
      </c>
      <c r="I40" s="98">
        <v>778.97212610619545</v>
      </c>
      <c r="J40" s="97">
        <v>3803</v>
      </c>
      <c r="K40" s="98">
        <v>388.53826715750586</v>
      </c>
      <c r="L40" s="97">
        <v>2483</v>
      </c>
      <c r="M40" s="98">
        <v>395.2489287152647</v>
      </c>
      <c r="N40" s="97">
        <v>0</v>
      </c>
      <c r="O40" s="98">
        <v>0</v>
      </c>
      <c r="P40" s="97">
        <v>6286</v>
      </c>
      <c r="Q40" s="98">
        <v>391.18901049952223</v>
      </c>
      <c r="T40" s="390"/>
      <c r="U40" s="400"/>
      <c r="V40" s="391"/>
      <c r="W40" s="400"/>
      <c r="X40" s="391"/>
      <c r="Y40" s="400"/>
      <c r="Z40" s="391"/>
      <c r="AA40" s="400"/>
      <c r="AB40" s="391"/>
      <c r="AC40" s="400"/>
      <c r="AD40" s="391"/>
      <c r="AE40" s="400"/>
      <c r="AF40" s="391"/>
      <c r="AG40" s="400"/>
      <c r="AH40" s="391"/>
      <c r="AI40" s="400"/>
      <c r="AJ40" s="391"/>
      <c r="AK40" s="390"/>
      <c r="AL40" s="390"/>
      <c r="AM40" s="390"/>
      <c r="AN40" s="390"/>
      <c r="AO40" s="390"/>
      <c r="AP40" s="390"/>
      <c r="AQ40" s="390"/>
      <c r="AR40" s="390"/>
      <c r="AS40" s="390"/>
      <c r="AT40" s="390"/>
      <c r="AU40" s="390"/>
      <c r="AV40" s="390"/>
      <c r="AW40" s="390"/>
      <c r="AX40" s="390"/>
      <c r="AY40" s="390"/>
      <c r="AZ40" s="390"/>
      <c r="BA40" s="390"/>
      <c r="BB40" s="390"/>
      <c r="BC40" s="390"/>
      <c r="BD40" s="390"/>
      <c r="BE40" s="390"/>
      <c r="BF40" s="390"/>
      <c r="BG40" s="390"/>
      <c r="BH40" s="390"/>
      <c r="BI40" s="390"/>
      <c r="BJ40" s="390"/>
      <c r="BK40" s="390"/>
      <c r="BL40" s="390"/>
      <c r="BM40" s="390"/>
      <c r="BN40" s="390"/>
      <c r="BO40" s="390"/>
      <c r="BP40" s="390"/>
      <c r="BQ40" s="390"/>
    </row>
    <row r="41" spans="1:69" ht="14.25" customHeight="1">
      <c r="A41" s="100" t="s">
        <v>17</v>
      </c>
      <c r="B41" s="97">
        <v>2122</v>
      </c>
      <c r="C41" s="98">
        <v>701.69194627709737</v>
      </c>
      <c r="D41" s="97">
        <v>10482</v>
      </c>
      <c r="E41" s="98">
        <v>807.06729059339727</v>
      </c>
      <c r="F41" s="97">
        <v>0</v>
      </c>
      <c r="G41" s="98">
        <v>0</v>
      </c>
      <c r="H41" s="97">
        <v>12604</v>
      </c>
      <c r="I41" s="98">
        <v>789.32637654712721</v>
      </c>
      <c r="J41" s="97">
        <v>6722</v>
      </c>
      <c r="K41" s="98">
        <v>426.59689229395963</v>
      </c>
      <c r="L41" s="97">
        <v>4761</v>
      </c>
      <c r="M41" s="98">
        <v>422.78850241545803</v>
      </c>
      <c r="N41" s="97">
        <v>0</v>
      </c>
      <c r="O41" s="98">
        <v>0</v>
      </c>
      <c r="P41" s="97">
        <v>11483</v>
      </c>
      <c r="Q41" s="98">
        <v>425.0178846991198</v>
      </c>
      <c r="T41" s="390"/>
      <c r="U41" s="400"/>
      <c r="V41" s="391"/>
      <c r="W41" s="400"/>
      <c r="X41" s="391"/>
      <c r="Y41" s="400"/>
      <c r="Z41" s="391"/>
      <c r="AA41" s="400"/>
      <c r="AB41" s="391"/>
      <c r="AC41" s="400"/>
      <c r="AD41" s="391"/>
      <c r="AE41" s="400"/>
      <c r="AF41" s="391"/>
      <c r="AG41" s="400"/>
      <c r="AH41" s="391"/>
      <c r="AI41" s="400"/>
      <c r="AJ41" s="391"/>
      <c r="AK41" s="390"/>
      <c r="AL41" s="390"/>
      <c r="AM41" s="390"/>
      <c r="AN41" s="390"/>
      <c r="AO41" s="390"/>
      <c r="AP41" s="390"/>
      <c r="AQ41" s="390"/>
      <c r="AR41" s="390"/>
      <c r="AS41" s="390"/>
      <c r="AT41" s="390"/>
      <c r="AU41" s="390"/>
      <c r="AV41" s="390"/>
      <c r="AW41" s="390"/>
      <c r="AX41" s="390"/>
      <c r="AY41" s="390"/>
      <c r="AZ41" s="390"/>
      <c r="BA41" s="390"/>
      <c r="BB41" s="390"/>
      <c r="BC41" s="390"/>
      <c r="BD41" s="390"/>
      <c r="BE41" s="390"/>
      <c r="BF41" s="390"/>
      <c r="BG41" s="390"/>
      <c r="BH41" s="390"/>
      <c r="BI41" s="390"/>
      <c r="BJ41" s="390"/>
      <c r="BK41" s="390"/>
      <c r="BL41" s="390"/>
      <c r="BM41" s="390"/>
      <c r="BN41" s="390"/>
      <c r="BO41" s="390"/>
      <c r="BP41" s="390"/>
      <c r="BQ41" s="390"/>
    </row>
    <row r="42" spans="1:69" ht="14.25" customHeight="1">
      <c r="A42" s="100" t="s">
        <v>18</v>
      </c>
      <c r="B42" s="97">
        <v>4571</v>
      </c>
      <c r="C42" s="98">
        <v>689.12083570334721</v>
      </c>
      <c r="D42" s="97">
        <v>22506</v>
      </c>
      <c r="E42" s="98">
        <v>787.38196836399175</v>
      </c>
      <c r="F42" s="97">
        <v>0</v>
      </c>
      <c r="G42" s="98">
        <v>0</v>
      </c>
      <c r="H42" s="97">
        <v>27077</v>
      </c>
      <c r="I42" s="98">
        <v>770.79402888059974</v>
      </c>
      <c r="J42" s="97">
        <v>10539</v>
      </c>
      <c r="K42" s="98">
        <v>476.00527184742435</v>
      </c>
      <c r="L42" s="97">
        <v>7285</v>
      </c>
      <c r="M42" s="98">
        <v>483.16636376115184</v>
      </c>
      <c r="N42" s="97">
        <v>0</v>
      </c>
      <c r="O42" s="98">
        <v>0</v>
      </c>
      <c r="P42" s="97">
        <v>17824</v>
      </c>
      <c r="Q42" s="98">
        <v>478.93214317773766</v>
      </c>
      <c r="T42" s="390"/>
      <c r="U42" s="400"/>
      <c r="V42" s="391"/>
      <c r="W42" s="400"/>
      <c r="X42" s="391"/>
      <c r="Y42" s="400"/>
      <c r="Z42" s="391"/>
      <c r="AA42" s="400"/>
      <c r="AB42" s="391"/>
      <c r="AC42" s="400"/>
      <c r="AD42" s="391"/>
      <c r="AE42" s="400"/>
      <c r="AF42" s="391"/>
      <c r="AG42" s="400"/>
      <c r="AH42" s="391"/>
      <c r="AI42" s="400"/>
      <c r="AJ42" s="391"/>
      <c r="AK42" s="390"/>
      <c r="AL42" s="390"/>
      <c r="AM42" s="390"/>
      <c r="AN42" s="390"/>
      <c r="AO42" s="390"/>
      <c r="AP42" s="390"/>
      <c r="AQ42" s="390"/>
      <c r="AR42" s="390"/>
      <c r="AS42" s="390"/>
      <c r="AT42" s="390"/>
      <c r="AU42" s="390"/>
      <c r="AV42" s="390"/>
      <c r="AW42" s="390"/>
      <c r="AX42" s="390"/>
      <c r="AY42" s="390"/>
      <c r="AZ42" s="390"/>
      <c r="BA42" s="390"/>
      <c r="BB42" s="390"/>
      <c r="BC42" s="390"/>
      <c r="BD42" s="390"/>
      <c r="BE42" s="390"/>
      <c r="BF42" s="390"/>
      <c r="BG42" s="390"/>
      <c r="BH42" s="390"/>
      <c r="BI42" s="390"/>
      <c r="BJ42" s="390"/>
      <c r="BK42" s="390"/>
      <c r="BL42" s="390"/>
      <c r="BM42" s="390"/>
      <c r="BN42" s="390"/>
      <c r="BO42" s="390"/>
      <c r="BP42" s="390"/>
      <c r="BQ42" s="390"/>
    </row>
    <row r="43" spans="1:69" ht="14.25" customHeight="1">
      <c r="A43" s="100" t="s">
        <v>19</v>
      </c>
      <c r="B43" s="97">
        <v>8442</v>
      </c>
      <c r="C43" s="98">
        <v>663.42251717602448</v>
      </c>
      <c r="D43" s="97">
        <v>46733</v>
      </c>
      <c r="E43" s="98">
        <v>758.49653542464489</v>
      </c>
      <c r="F43" s="97">
        <v>0</v>
      </c>
      <c r="G43" s="98">
        <v>0</v>
      </c>
      <c r="H43" s="97">
        <v>55175</v>
      </c>
      <c r="I43" s="98">
        <v>743.94982292704901</v>
      </c>
      <c r="J43" s="97">
        <v>13563</v>
      </c>
      <c r="K43" s="98">
        <v>533.71764506377724</v>
      </c>
      <c r="L43" s="97">
        <v>9517</v>
      </c>
      <c r="M43" s="98">
        <v>541.65789009141645</v>
      </c>
      <c r="N43" s="97">
        <v>1</v>
      </c>
      <c r="O43" s="98">
        <v>388.92</v>
      </c>
      <c r="P43" s="97">
        <v>23081</v>
      </c>
      <c r="Q43" s="98">
        <v>536.98537671678093</v>
      </c>
      <c r="T43" s="390"/>
      <c r="U43" s="400"/>
      <c r="V43" s="391"/>
      <c r="W43" s="400"/>
      <c r="X43" s="391"/>
      <c r="Y43" s="400"/>
      <c r="Z43" s="391"/>
      <c r="AA43" s="400"/>
      <c r="AB43" s="391"/>
      <c r="AC43" s="400"/>
      <c r="AD43" s="391"/>
      <c r="AE43" s="400"/>
      <c r="AF43" s="391"/>
      <c r="AG43" s="400"/>
      <c r="AH43" s="391"/>
      <c r="AI43" s="400"/>
      <c r="AJ43" s="391"/>
      <c r="AK43" s="390"/>
      <c r="AL43" s="390"/>
      <c r="AM43" s="390"/>
      <c r="AN43" s="390"/>
      <c r="AO43" s="390"/>
      <c r="AP43" s="390"/>
      <c r="AQ43" s="390"/>
      <c r="AR43" s="390"/>
      <c r="AS43" s="390"/>
      <c r="AT43" s="390"/>
      <c r="AU43" s="390"/>
      <c r="AV43" s="390"/>
      <c r="AW43" s="390"/>
      <c r="AX43" s="390"/>
      <c r="AY43" s="390"/>
      <c r="AZ43" s="390"/>
      <c r="BA43" s="390"/>
      <c r="BB43" s="390"/>
      <c r="BC43" s="390"/>
      <c r="BD43" s="390"/>
      <c r="BE43" s="390"/>
      <c r="BF43" s="390"/>
      <c r="BG43" s="390"/>
      <c r="BH43" s="390"/>
      <c r="BI43" s="390"/>
      <c r="BJ43" s="390"/>
      <c r="BK43" s="390"/>
      <c r="BL43" s="390"/>
      <c r="BM43" s="390"/>
      <c r="BN43" s="390"/>
      <c r="BO43" s="390"/>
      <c r="BP43" s="390"/>
      <c r="BQ43" s="390"/>
    </row>
    <row r="44" spans="1:69" ht="14.25" customHeight="1">
      <c r="A44" s="100" t="s">
        <v>20</v>
      </c>
      <c r="B44" s="97">
        <v>13876</v>
      </c>
      <c r="C44" s="98">
        <v>643.95246036321782</v>
      </c>
      <c r="D44" s="97">
        <v>82058</v>
      </c>
      <c r="E44" s="98">
        <v>754.41929488897938</v>
      </c>
      <c r="F44" s="97">
        <v>0</v>
      </c>
      <c r="G44" s="98">
        <v>0</v>
      </c>
      <c r="H44" s="97">
        <v>95934</v>
      </c>
      <c r="I44" s="98">
        <v>738.44124960910506</v>
      </c>
      <c r="J44" s="97">
        <v>14225</v>
      </c>
      <c r="K44" s="98">
        <v>583.67179613356927</v>
      </c>
      <c r="L44" s="97">
        <v>10410</v>
      </c>
      <c r="M44" s="98">
        <v>589.31204226705268</v>
      </c>
      <c r="N44" s="97">
        <v>0</v>
      </c>
      <c r="O44" s="98">
        <v>0</v>
      </c>
      <c r="P44" s="97">
        <v>24635</v>
      </c>
      <c r="Q44" s="98">
        <v>586.05519220621238</v>
      </c>
      <c r="T44" s="390"/>
      <c r="U44" s="400"/>
      <c r="V44" s="391"/>
      <c r="W44" s="400"/>
      <c r="X44" s="391"/>
      <c r="Y44" s="400"/>
      <c r="Z44" s="391"/>
      <c r="AA44" s="400"/>
      <c r="AB44" s="391"/>
      <c r="AC44" s="400"/>
      <c r="AD44" s="391"/>
      <c r="AE44" s="400"/>
      <c r="AF44" s="391"/>
      <c r="AG44" s="400"/>
      <c r="AH44" s="391"/>
      <c r="AI44" s="400"/>
      <c r="AJ44" s="391"/>
      <c r="AK44" s="390"/>
      <c r="AL44" s="390"/>
      <c r="AM44" s="390"/>
      <c r="AN44" s="390"/>
      <c r="AO44" s="390"/>
      <c r="AP44" s="390"/>
      <c r="AQ44" s="390"/>
      <c r="AR44" s="390"/>
      <c r="AS44" s="390"/>
      <c r="AT44" s="390"/>
      <c r="AU44" s="390"/>
      <c r="AV44" s="390"/>
      <c r="AW44" s="390"/>
      <c r="AX44" s="390"/>
      <c r="AY44" s="390"/>
      <c r="AZ44" s="390"/>
      <c r="BA44" s="390"/>
      <c r="BB44" s="390"/>
      <c r="BC44" s="390"/>
      <c r="BD44" s="390"/>
      <c r="BE44" s="390"/>
      <c r="BF44" s="390"/>
      <c r="BG44" s="390"/>
      <c r="BH44" s="390"/>
      <c r="BI44" s="390"/>
      <c r="BJ44" s="390"/>
      <c r="BK44" s="390"/>
      <c r="BL44" s="390"/>
      <c r="BM44" s="390"/>
      <c r="BN44" s="390"/>
      <c r="BO44" s="390"/>
      <c r="BP44" s="390"/>
      <c r="BQ44" s="390"/>
    </row>
    <row r="45" spans="1:69" ht="14.25" customHeight="1">
      <c r="A45" s="100" t="s">
        <v>21</v>
      </c>
      <c r="B45" s="97">
        <v>19883</v>
      </c>
      <c r="C45" s="98">
        <v>638.98245134034084</v>
      </c>
      <c r="D45" s="97">
        <v>128462</v>
      </c>
      <c r="E45" s="98">
        <v>783.90972832433147</v>
      </c>
      <c r="F45" s="97">
        <v>1</v>
      </c>
      <c r="G45" s="98">
        <v>784.5</v>
      </c>
      <c r="H45" s="97">
        <v>148346</v>
      </c>
      <c r="I45" s="98">
        <v>764.48494802691187</v>
      </c>
      <c r="J45" s="97">
        <v>11284</v>
      </c>
      <c r="K45" s="98">
        <v>614.65207373271971</v>
      </c>
      <c r="L45" s="97">
        <v>9209</v>
      </c>
      <c r="M45" s="98">
        <v>619.68681941579086</v>
      </c>
      <c r="N45" s="97">
        <v>0</v>
      </c>
      <c r="O45" s="98">
        <v>0</v>
      </c>
      <c r="P45" s="97">
        <v>20493</v>
      </c>
      <c r="Q45" s="98">
        <v>616.9145522861478</v>
      </c>
      <c r="T45" s="390"/>
      <c r="U45" s="400"/>
      <c r="V45" s="391"/>
      <c r="W45" s="400"/>
      <c r="X45" s="391"/>
      <c r="Y45" s="400"/>
      <c r="Z45" s="391"/>
      <c r="AA45" s="400"/>
      <c r="AB45" s="391"/>
      <c r="AC45" s="400"/>
      <c r="AD45" s="391"/>
      <c r="AE45" s="400"/>
      <c r="AF45" s="391"/>
      <c r="AG45" s="400"/>
      <c r="AH45" s="391"/>
      <c r="AI45" s="400"/>
      <c r="AJ45" s="391"/>
      <c r="AK45" s="390"/>
      <c r="AL45" s="390"/>
      <c r="AM45" s="390"/>
      <c r="AN45" s="390"/>
      <c r="AO45" s="390"/>
      <c r="AP45" s="390"/>
      <c r="AQ45" s="390"/>
      <c r="AR45" s="390"/>
      <c r="AS45" s="390"/>
      <c r="AT45" s="390"/>
      <c r="AU45" s="390"/>
      <c r="AV45" s="390"/>
      <c r="AW45" s="390"/>
      <c r="AX45" s="390"/>
      <c r="AY45" s="390"/>
      <c r="AZ45" s="390"/>
      <c r="BA45" s="390"/>
      <c r="BB45" s="390"/>
      <c r="BC45" s="390"/>
      <c r="BD45" s="390"/>
      <c r="BE45" s="390"/>
      <c r="BF45" s="390"/>
      <c r="BG45" s="390"/>
      <c r="BH45" s="390"/>
      <c r="BI45" s="390"/>
      <c r="BJ45" s="390"/>
      <c r="BK45" s="390"/>
      <c r="BL45" s="390"/>
      <c r="BM45" s="390"/>
      <c r="BN45" s="390"/>
      <c r="BO45" s="390"/>
      <c r="BP45" s="390"/>
      <c r="BQ45" s="390"/>
    </row>
    <row r="46" spans="1:69" ht="14.25" customHeight="1">
      <c r="A46" s="100" t="s">
        <v>22</v>
      </c>
      <c r="B46" s="97">
        <v>22394</v>
      </c>
      <c r="C46" s="98">
        <v>583.74035187996844</v>
      </c>
      <c r="D46" s="97">
        <v>178050</v>
      </c>
      <c r="E46" s="98">
        <v>794.03632518955465</v>
      </c>
      <c r="F46" s="97">
        <v>0</v>
      </c>
      <c r="G46" s="98">
        <v>0</v>
      </c>
      <c r="H46" s="97">
        <v>200444</v>
      </c>
      <c r="I46" s="98">
        <v>770.54164325198167</v>
      </c>
      <c r="J46" s="97">
        <v>7568</v>
      </c>
      <c r="K46" s="98">
        <v>626.2412711416506</v>
      </c>
      <c r="L46" s="97">
        <v>7016</v>
      </c>
      <c r="M46" s="98">
        <v>637.84279503991058</v>
      </c>
      <c r="N46" s="97">
        <v>0</v>
      </c>
      <c r="O46" s="98">
        <v>0</v>
      </c>
      <c r="P46" s="97">
        <v>14584</v>
      </c>
      <c r="Q46" s="98">
        <v>631.82247600109872</v>
      </c>
      <c r="T46" s="390"/>
      <c r="U46" s="400"/>
      <c r="V46" s="391"/>
      <c r="W46" s="400"/>
      <c r="X46" s="391"/>
      <c r="Y46" s="400"/>
      <c r="Z46" s="391"/>
      <c r="AA46" s="400"/>
      <c r="AB46" s="391"/>
      <c r="AC46" s="400"/>
      <c r="AD46" s="391"/>
      <c r="AE46" s="400"/>
      <c r="AF46" s="391"/>
      <c r="AG46" s="400"/>
      <c r="AH46" s="391"/>
      <c r="AI46" s="400"/>
      <c r="AJ46" s="391"/>
      <c r="AK46" s="390"/>
      <c r="AL46" s="390"/>
      <c r="AM46" s="390"/>
      <c r="AN46" s="390"/>
      <c r="AO46" s="390"/>
      <c r="AP46" s="390"/>
      <c r="AQ46" s="390"/>
      <c r="AR46" s="390"/>
      <c r="AS46" s="390"/>
      <c r="AT46" s="390"/>
      <c r="AU46" s="390"/>
      <c r="AV46" s="390"/>
      <c r="AW46" s="390"/>
      <c r="AX46" s="390"/>
      <c r="AY46" s="390"/>
      <c r="AZ46" s="390"/>
      <c r="BA46" s="390"/>
      <c r="BB46" s="390"/>
      <c r="BC46" s="390"/>
      <c r="BD46" s="390"/>
      <c r="BE46" s="390"/>
      <c r="BF46" s="390"/>
      <c r="BG46" s="390"/>
      <c r="BH46" s="390"/>
      <c r="BI46" s="390"/>
      <c r="BJ46" s="390"/>
      <c r="BK46" s="390"/>
      <c r="BL46" s="390"/>
      <c r="BM46" s="390"/>
      <c r="BN46" s="390"/>
      <c r="BO46" s="390"/>
      <c r="BP46" s="390"/>
      <c r="BQ46" s="390"/>
    </row>
    <row r="47" spans="1:69" ht="14.25" customHeight="1">
      <c r="A47" s="100" t="s">
        <v>23</v>
      </c>
      <c r="B47" s="97">
        <v>24010</v>
      </c>
      <c r="C47" s="98">
        <v>518.45137817575937</v>
      </c>
      <c r="D47" s="97">
        <v>257156</v>
      </c>
      <c r="E47" s="98">
        <v>795.7546859882699</v>
      </c>
      <c r="F47" s="97">
        <v>1</v>
      </c>
      <c r="G47" s="98">
        <v>683.5</v>
      </c>
      <c r="H47" s="97">
        <v>281167</v>
      </c>
      <c r="I47" s="98">
        <v>772.07422321965055</v>
      </c>
      <c r="J47" s="97">
        <v>4532</v>
      </c>
      <c r="K47" s="98">
        <v>612.14963812886128</v>
      </c>
      <c r="L47" s="97">
        <v>5380</v>
      </c>
      <c r="M47" s="98">
        <v>619.20680483271451</v>
      </c>
      <c r="N47" s="97">
        <v>1</v>
      </c>
      <c r="O47" s="98">
        <v>741.02</v>
      </c>
      <c r="P47" s="97">
        <v>9913</v>
      </c>
      <c r="Q47" s="98">
        <v>615.99271562594606</v>
      </c>
      <c r="T47" s="390"/>
      <c r="U47" s="400"/>
      <c r="V47" s="391"/>
      <c r="W47" s="400"/>
      <c r="X47" s="391"/>
      <c r="Y47" s="400"/>
      <c r="Z47" s="391"/>
      <c r="AA47" s="400"/>
      <c r="AB47" s="391"/>
      <c r="AC47" s="400"/>
      <c r="AD47" s="391"/>
      <c r="AE47" s="400"/>
      <c r="AF47" s="391"/>
      <c r="AG47" s="400"/>
      <c r="AH47" s="391"/>
      <c r="AI47" s="400"/>
      <c r="AJ47" s="391"/>
      <c r="AK47" s="390"/>
      <c r="AL47" s="390"/>
      <c r="AM47" s="390"/>
      <c r="AN47" s="390"/>
      <c r="AO47" s="390"/>
      <c r="AP47" s="390"/>
      <c r="AQ47" s="390"/>
      <c r="AR47" s="390"/>
      <c r="AS47" s="390"/>
      <c r="AT47" s="390"/>
      <c r="AU47" s="390"/>
      <c r="AV47" s="390"/>
      <c r="AW47" s="390"/>
      <c r="AX47" s="390"/>
      <c r="AY47" s="390"/>
      <c r="AZ47" s="390"/>
      <c r="BA47" s="390"/>
      <c r="BB47" s="390"/>
      <c r="BC47" s="390"/>
      <c r="BD47" s="390"/>
      <c r="BE47" s="390"/>
      <c r="BF47" s="390"/>
      <c r="BG47" s="390"/>
      <c r="BH47" s="390"/>
      <c r="BI47" s="390"/>
      <c r="BJ47" s="390"/>
      <c r="BK47" s="390"/>
      <c r="BL47" s="390"/>
      <c r="BM47" s="390"/>
      <c r="BN47" s="390"/>
      <c r="BO47" s="390"/>
      <c r="BP47" s="390"/>
      <c r="BQ47" s="390"/>
    </row>
    <row r="48" spans="1:69" ht="14.25" customHeight="1">
      <c r="A48" s="100" t="s">
        <v>24</v>
      </c>
      <c r="B48" s="97">
        <v>23902</v>
      </c>
      <c r="C48" s="98">
        <v>469.69823529411718</v>
      </c>
      <c r="D48" s="97">
        <v>331721</v>
      </c>
      <c r="E48" s="98">
        <v>770.11595391910453</v>
      </c>
      <c r="F48" s="97">
        <v>1</v>
      </c>
      <c r="G48" s="98">
        <v>650.92999999999995</v>
      </c>
      <c r="H48" s="97">
        <v>355624</v>
      </c>
      <c r="I48" s="98">
        <v>749.92411226463707</v>
      </c>
      <c r="J48" s="97">
        <v>2470</v>
      </c>
      <c r="K48" s="98">
        <v>604.12081376517949</v>
      </c>
      <c r="L48" s="97">
        <v>3489</v>
      </c>
      <c r="M48" s="98">
        <v>612.31243909429452</v>
      </c>
      <c r="N48" s="97">
        <v>0</v>
      </c>
      <c r="O48" s="98">
        <v>0</v>
      </c>
      <c r="P48" s="97">
        <v>5959</v>
      </c>
      <c r="Q48" s="98">
        <v>608.91701795603069</v>
      </c>
      <c r="T48" s="390"/>
      <c r="U48" s="400"/>
      <c r="V48" s="391"/>
      <c r="W48" s="400"/>
      <c r="X48" s="391"/>
      <c r="Y48" s="400"/>
      <c r="Z48" s="391"/>
      <c r="AA48" s="400"/>
      <c r="AB48" s="391"/>
      <c r="AC48" s="400"/>
      <c r="AD48" s="391"/>
      <c r="AE48" s="400"/>
      <c r="AF48" s="391"/>
      <c r="AG48" s="400"/>
      <c r="AH48" s="391"/>
      <c r="AI48" s="400"/>
      <c r="AJ48" s="391"/>
      <c r="AK48" s="390"/>
      <c r="AL48" s="390"/>
      <c r="AM48" s="390"/>
      <c r="AN48" s="390"/>
      <c r="AO48" s="390"/>
      <c r="AP48" s="390"/>
      <c r="AQ48" s="390"/>
      <c r="AR48" s="390"/>
      <c r="AS48" s="390"/>
      <c r="AT48" s="390"/>
      <c r="AU48" s="390"/>
      <c r="AV48" s="390"/>
      <c r="AW48" s="390"/>
      <c r="AX48" s="390"/>
      <c r="AY48" s="390"/>
      <c r="AZ48" s="390"/>
      <c r="BA48" s="390"/>
      <c r="BB48" s="390"/>
      <c r="BC48" s="390"/>
      <c r="BD48" s="390"/>
      <c r="BE48" s="390"/>
      <c r="BF48" s="390"/>
      <c r="BG48" s="390"/>
      <c r="BH48" s="390"/>
      <c r="BI48" s="390"/>
      <c r="BJ48" s="390"/>
      <c r="BK48" s="390"/>
      <c r="BL48" s="390"/>
      <c r="BM48" s="390"/>
      <c r="BN48" s="390"/>
      <c r="BO48" s="390"/>
      <c r="BP48" s="390"/>
      <c r="BQ48" s="390"/>
    </row>
    <row r="49" spans="1:69" ht="14.25" customHeight="1">
      <c r="A49" s="100" t="s">
        <v>25</v>
      </c>
      <c r="B49" s="97">
        <v>23676</v>
      </c>
      <c r="C49" s="98">
        <v>436.56461606690249</v>
      </c>
      <c r="D49" s="97">
        <v>384713</v>
      </c>
      <c r="E49" s="98">
        <v>745.37106206444764</v>
      </c>
      <c r="F49" s="97">
        <v>8</v>
      </c>
      <c r="G49" s="98">
        <v>783.0775000000001</v>
      </c>
      <c r="H49" s="97">
        <v>408397</v>
      </c>
      <c r="I49" s="98">
        <v>727.4693640501763</v>
      </c>
      <c r="J49" s="97">
        <v>961</v>
      </c>
      <c r="K49" s="98">
        <v>608.38180020811728</v>
      </c>
      <c r="L49" s="97">
        <v>1951</v>
      </c>
      <c r="M49" s="98">
        <v>612.57610968733616</v>
      </c>
      <c r="N49" s="97">
        <v>0</v>
      </c>
      <c r="O49" s="98">
        <v>0</v>
      </c>
      <c r="P49" s="97">
        <v>2912</v>
      </c>
      <c r="Q49" s="98">
        <v>611.19192994505272</v>
      </c>
      <c r="T49" s="390"/>
      <c r="U49" s="400"/>
      <c r="V49" s="391"/>
      <c r="W49" s="400"/>
      <c r="X49" s="391"/>
      <c r="Y49" s="400"/>
      <c r="Z49" s="391"/>
      <c r="AA49" s="400"/>
      <c r="AB49" s="391"/>
      <c r="AC49" s="400"/>
      <c r="AD49" s="391"/>
      <c r="AE49" s="400"/>
      <c r="AF49" s="391"/>
      <c r="AG49" s="400"/>
      <c r="AH49" s="391"/>
      <c r="AI49" s="400"/>
      <c r="AJ49" s="391"/>
      <c r="AK49" s="390"/>
      <c r="AL49" s="390"/>
      <c r="AM49" s="390"/>
      <c r="AN49" s="390"/>
      <c r="AO49" s="390"/>
      <c r="AP49" s="390"/>
      <c r="AQ49" s="390"/>
      <c r="AR49" s="390"/>
      <c r="AS49" s="390"/>
      <c r="AT49" s="390"/>
      <c r="AU49" s="390"/>
      <c r="AV49" s="390"/>
      <c r="AW49" s="390"/>
      <c r="AX49" s="390"/>
      <c r="AY49" s="390"/>
      <c r="AZ49" s="390"/>
      <c r="BA49" s="390"/>
      <c r="BB49" s="390"/>
      <c r="BC49" s="390"/>
      <c r="BD49" s="390"/>
      <c r="BE49" s="390"/>
      <c r="BF49" s="390"/>
      <c r="BG49" s="390"/>
      <c r="BH49" s="390"/>
      <c r="BI49" s="390"/>
      <c r="BJ49" s="390"/>
      <c r="BK49" s="390"/>
      <c r="BL49" s="390"/>
      <c r="BM49" s="390"/>
      <c r="BN49" s="390"/>
      <c r="BO49" s="390"/>
      <c r="BP49" s="390"/>
      <c r="BQ49" s="390"/>
    </row>
    <row r="50" spans="1:69" ht="14.25" customHeight="1">
      <c r="A50" s="100" t="s">
        <v>26</v>
      </c>
      <c r="B50" s="97">
        <v>45911</v>
      </c>
      <c r="C50" s="98">
        <v>404.42176014462586</v>
      </c>
      <c r="D50" s="97">
        <v>716006</v>
      </c>
      <c r="E50" s="98">
        <v>700.99559320731248</v>
      </c>
      <c r="F50" s="97">
        <v>5</v>
      </c>
      <c r="G50" s="98">
        <v>548.57399999999996</v>
      </c>
      <c r="H50" s="97">
        <v>761922</v>
      </c>
      <c r="I50" s="98">
        <v>683.12399564521684</v>
      </c>
      <c r="J50" s="97">
        <v>542</v>
      </c>
      <c r="K50" s="98">
        <v>639.75000000000296</v>
      </c>
      <c r="L50" s="97">
        <v>1672</v>
      </c>
      <c r="M50" s="98">
        <v>634.554198564589</v>
      </c>
      <c r="N50" s="97">
        <v>0</v>
      </c>
      <c r="O50" s="98">
        <v>0</v>
      </c>
      <c r="P50" s="97">
        <v>2214</v>
      </c>
      <c r="Q50" s="98">
        <v>635.8261607949388</v>
      </c>
      <c r="T50" s="390"/>
      <c r="U50" s="400"/>
      <c r="V50" s="391"/>
      <c r="W50" s="400"/>
      <c r="X50" s="391"/>
      <c r="Y50" s="400"/>
      <c r="Z50" s="391"/>
      <c r="AA50" s="400"/>
      <c r="AB50" s="391"/>
      <c r="AC50" s="400"/>
      <c r="AD50" s="391"/>
      <c r="AE50" s="400"/>
      <c r="AF50" s="391"/>
      <c r="AG50" s="400"/>
      <c r="AH50" s="391"/>
      <c r="AI50" s="400"/>
      <c r="AJ50" s="391"/>
      <c r="AK50" s="390"/>
      <c r="AL50" s="390"/>
      <c r="AM50" s="390"/>
      <c r="AN50" s="390"/>
      <c r="AO50" s="390"/>
      <c r="AP50" s="390"/>
      <c r="AQ50" s="390"/>
      <c r="AR50" s="390"/>
      <c r="AS50" s="390"/>
      <c r="AT50" s="390"/>
      <c r="AU50" s="390"/>
      <c r="AV50" s="390"/>
      <c r="AW50" s="390"/>
      <c r="AX50" s="390"/>
      <c r="AY50" s="390"/>
      <c r="AZ50" s="390"/>
      <c r="BA50" s="390"/>
      <c r="BB50" s="390"/>
      <c r="BC50" s="390"/>
      <c r="BD50" s="390"/>
      <c r="BE50" s="390"/>
      <c r="BF50" s="390"/>
      <c r="BG50" s="390"/>
      <c r="BH50" s="390"/>
      <c r="BI50" s="390"/>
      <c r="BJ50" s="390"/>
      <c r="BK50" s="390"/>
      <c r="BL50" s="390"/>
      <c r="BM50" s="390"/>
      <c r="BN50" s="390"/>
      <c r="BO50" s="390"/>
      <c r="BP50" s="390"/>
      <c r="BQ50" s="390"/>
    </row>
    <row r="51" spans="1:69" ht="14.25" customHeight="1">
      <c r="A51" s="100" t="s">
        <v>5</v>
      </c>
      <c r="B51" s="97">
        <v>0</v>
      </c>
      <c r="C51" s="98">
        <v>0</v>
      </c>
      <c r="D51" s="97">
        <v>15</v>
      </c>
      <c r="E51" s="98">
        <v>715.5293333333334</v>
      </c>
      <c r="F51" s="97">
        <v>0</v>
      </c>
      <c r="G51" s="98">
        <v>0</v>
      </c>
      <c r="H51" s="97">
        <v>15</v>
      </c>
      <c r="I51" s="98">
        <v>715.5293333333334</v>
      </c>
      <c r="J51" s="97">
        <v>0</v>
      </c>
      <c r="K51" s="98">
        <v>0</v>
      </c>
      <c r="L51" s="97">
        <v>1</v>
      </c>
      <c r="M51" s="98">
        <v>726.7</v>
      </c>
      <c r="N51" s="97">
        <v>0</v>
      </c>
      <c r="O51" s="98">
        <v>0</v>
      </c>
      <c r="P51" s="97">
        <v>1</v>
      </c>
      <c r="Q51" s="98">
        <v>726.7</v>
      </c>
      <c r="T51" s="390"/>
      <c r="U51" s="400"/>
      <c r="V51" s="391"/>
      <c r="W51" s="400"/>
      <c r="X51" s="391"/>
      <c r="Y51" s="400"/>
      <c r="Z51" s="391"/>
      <c r="AA51" s="400"/>
      <c r="AB51" s="391"/>
      <c r="AC51" s="400"/>
      <c r="AD51" s="391"/>
      <c r="AE51" s="400"/>
      <c r="AF51" s="391"/>
      <c r="AG51" s="400"/>
      <c r="AH51" s="391"/>
      <c r="AI51" s="400"/>
      <c r="AJ51" s="391"/>
      <c r="AK51" s="390"/>
      <c r="AL51" s="390"/>
      <c r="AM51" s="390"/>
      <c r="AN51" s="390"/>
      <c r="AO51" s="390"/>
      <c r="AP51" s="390"/>
      <c r="AQ51" s="390"/>
      <c r="AR51" s="390"/>
      <c r="AS51" s="390"/>
      <c r="AT51" s="390"/>
      <c r="AU51" s="390"/>
      <c r="AV51" s="390"/>
      <c r="AW51" s="390"/>
      <c r="AX51" s="390"/>
      <c r="AY51" s="390"/>
      <c r="AZ51" s="390"/>
      <c r="BA51" s="390"/>
      <c r="BB51" s="390"/>
      <c r="BC51" s="390"/>
      <c r="BD51" s="390"/>
      <c r="BE51" s="390"/>
      <c r="BF51" s="390"/>
      <c r="BG51" s="390"/>
      <c r="BH51" s="390"/>
      <c r="BI51" s="390"/>
      <c r="BJ51" s="390"/>
      <c r="BK51" s="390"/>
      <c r="BL51" s="390"/>
      <c r="BM51" s="390"/>
      <c r="BN51" s="390"/>
      <c r="BO51" s="390"/>
      <c r="BP51" s="390"/>
      <c r="BQ51" s="390"/>
    </row>
    <row r="52" spans="1:69" ht="14.25" customHeight="1">
      <c r="A52" s="101" t="s">
        <v>6</v>
      </c>
      <c r="B52" s="102">
        <v>189613</v>
      </c>
      <c r="C52" s="103">
        <v>517.31184718347311</v>
      </c>
      <c r="D52" s="102">
        <v>2163109</v>
      </c>
      <c r="E52" s="103">
        <v>748.22908601461791</v>
      </c>
      <c r="F52" s="102">
        <v>16</v>
      </c>
      <c r="G52" s="103">
        <v>695.40125000000012</v>
      </c>
      <c r="H52" s="102">
        <v>2352738</v>
      </c>
      <c r="I52" s="103">
        <v>729.61853284130837</v>
      </c>
      <c r="J52" s="102">
        <v>178295</v>
      </c>
      <c r="K52" s="103">
        <v>412.85058633164198</v>
      </c>
      <c r="L52" s="102">
        <v>160241</v>
      </c>
      <c r="M52" s="103">
        <v>411.06744840583951</v>
      </c>
      <c r="N52" s="102">
        <v>4</v>
      </c>
      <c r="O52" s="103">
        <v>488.45249999999999</v>
      </c>
      <c r="P52" s="102">
        <v>338540</v>
      </c>
      <c r="Q52" s="103">
        <v>412.00746765522609</v>
      </c>
      <c r="T52" s="390"/>
      <c r="U52" s="400"/>
      <c r="V52" s="391"/>
      <c r="W52" s="400"/>
      <c r="X52" s="391"/>
      <c r="Y52" s="400"/>
      <c r="Z52" s="391"/>
      <c r="AA52" s="400"/>
      <c r="AB52" s="391"/>
      <c r="AC52" s="400"/>
      <c r="AD52" s="391"/>
      <c r="AE52" s="400"/>
      <c r="AF52" s="391"/>
      <c r="AG52" s="400"/>
      <c r="AH52" s="391"/>
      <c r="AI52" s="400"/>
      <c r="AJ52" s="391"/>
      <c r="AK52" s="390"/>
      <c r="AL52" s="390"/>
      <c r="AM52" s="390"/>
      <c r="AN52" s="390"/>
      <c r="AO52" s="390"/>
      <c r="AP52" s="390"/>
      <c r="AQ52" s="390"/>
      <c r="AR52" s="390"/>
      <c r="AS52" s="390"/>
      <c r="AT52" s="390"/>
      <c r="AU52" s="390"/>
      <c r="AV52" s="390"/>
      <c r="AW52" s="390"/>
      <c r="AX52" s="390"/>
      <c r="AY52" s="390"/>
      <c r="AZ52" s="390"/>
      <c r="BA52" s="390"/>
      <c r="BB52" s="390"/>
      <c r="BC52" s="390"/>
      <c r="BD52" s="390"/>
      <c r="BE52" s="390"/>
      <c r="BF52" s="390"/>
      <c r="BG52" s="390"/>
      <c r="BH52" s="390"/>
      <c r="BI52" s="390"/>
      <c r="BJ52" s="390"/>
      <c r="BK52" s="390"/>
      <c r="BL52" s="390"/>
      <c r="BM52" s="390"/>
      <c r="BN52" s="390"/>
      <c r="BO52" s="390"/>
      <c r="BP52" s="390"/>
      <c r="BQ52" s="390"/>
    </row>
    <row r="53" spans="1:69" ht="14.25" customHeight="1" thickBot="1">
      <c r="A53" s="114" t="s">
        <v>27</v>
      </c>
      <c r="B53" s="104">
        <v>73.458027666879374</v>
      </c>
      <c r="C53" s="104" t="s">
        <v>202</v>
      </c>
      <c r="D53" s="104">
        <v>77.899868429203721</v>
      </c>
      <c r="E53" s="104" t="s">
        <v>202</v>
      </c>
      <c r="F53" s="104">
        <v>82</v>
      </c>
      <c r="G53" s="104" t="s">
        <v>202</v>
      </c>
      <c r="H53" s="104">
        <v>77.541915049072927</v>
      </c>
      <c r="I53" s="104" t="s">
        <v>202</v>
      </c>
      <c r="J53" s="104">
        <v>34.505398356656102</v>
      </c>
      <c r="K53" s="104" t="s">
        <v>202</v>
      </c>
      <c r="L53" s="104">
        <v>34.284360958562154</v>
      </c>
      <c r="M53" s="104" t="s">
        <v>202</v>
      </c>
      <c r="N53" s="104">
        <v>41.5</v>
      </c>
      <c r="O53" s="104" t="s">
        <v>202</v>
      </c>
      <c r="P53" s="104">
        <v>34.400857803679934</v>
      </c>
      <c r="Q53" s="104" t="s">
        <v>202</v>
      </c>
      <c r="T53" s="390"/>
      <c r="U53" s="400"/>
      <c r="V53" s="391"/>
      <c r="W53" s="400"/>
      <c r="X53" s="391"/>
      <c r="Y53" s="400"/>
      <c r="Z53" s="391"/>
      <c r="AA53" s="400"/>
      <c r="AB53" s="391"/>
      <c r="AC53" s="400"/>
      <c r="AD53" s="391"/>
      <c r="AE53" s="400"/>
      <c r="AF53" s="391"/>
      <c r="AG53" s="400"/>
      <c r="AH53" s="391"/>
      <c r="AI53" s="400"/>
      <c r="AJ53" s="391"/>
      <c r="AK53" s="390"/>
      <c r="AL53" s="390"/>
      <c r="AM53" s="390"/>
      <c r="AN53" s="390"/>
      <c r="AO53" s="390"/>
      <c r="AP53" s="390"/>
      <c r="AQ53" s="390"/>
      <c r="AR53" s="390"/>
      <c r="AS53" s="390"/>
      <c r="AT53" s="390"/>
      <c r="AU53" s="390"/>
      <c r="AV53" s="390"/>
      <c r="AW53" s="390"/>
      <c r="AX53" s="390"/>
      <c r="AY53" s="390"/>
      <c r="AZ53" s="390"/>
      <c r="BA53" s="390"/>
      <c r="BB53" s="390"/>
      <c r="BC53" s="390"/>
      <c r="BD53" s="390"/>
      <c r="BE53" s="390"/>
      <c r="BF53" s="390"/>
      <c r="BG53" s="390"/>
      <c r="BH53" s="390"/>
      <c r="BI53" s="390"/>
      <c r="BJ53" s="390"/>
      <c r="BK53" s="390"/>
      <c r="BL53" s="390"/>
      <c r="BM53" s="390"/>
      <c r="BN53" s="390"/>
      <c r="BO53" s="390"/>
      <c r="BP53" s="390"/>
      <c r="BQ53" s="390"/>
    </row>
    <row r="54" spans="1:69" ht="14.25" customHeight="1" thickTop="1" thickBot="1">
      <c r="A54" s="105"/>
      <c r="B54" s="106"/>
      <c r="C54" s="107"/>
      <c r="D54" s="108"/>
      <c r="E54" s="108"/>
      <c r="F54" s="106"/>
      <c r="G54" s="108"/>
      <c r="H54" s="106"/>
      <c r="I54" s="108"/>
      <c r="J54" s="106"/>
      <c r="K54" s="107"/>
      <c r="L54" s="106"/>
      <c r="M54" s="107"/>
      <c r="N54" s="106"/>
      <c r="O54" s="107"/>
      <c r="P54" s="106"/>
      <c r="Q54" s="107"/>
      <c r="T54" s="390"/>
      <c r="U54" s="388"/>
      <c r="V54" s="387"/>
      <c r="W54" s="388"/>
      <c r="X54" s="387"/>
      <c r="Y54" s="388"/>
      <c r="Z54" s="387"/>
      <c r="AA54" s="388"/>
      <c r="AB54" s="387"/>
      <c r="AC54" s="388"/>
      <c r="AD54" s="387"/>
      <c r="AE54" s="388"/>
      <c r="AF54" s="387"/>
      <c r="AG54" s="388"/>
      <c r="AH54" s="387"/>
      <c r="AI54" s="388"/>
      <c r="AJ54" s="387"/>
      <c r="AK54" s="390"/>
      <c r="AL54" s="390"/>
      <c r="AM54" s="390"/>
      <c r="AN54" s="390"/>
      <c r="AO54" s="390"/>
      <c r="AP54" s="390"/>
      <c r="AQ54" s="390"/>
      <c r="AR54" s="390"/>
      <c r="AS54" s="390"/>
      <c r="AT54" s="390"/>
      <c r="AU54" s="390"/>
      <c r="AV54" s="390"/>
      <c r="AW54" s="390"/>
      <c r="AX54" s="390"/>
      <c r="AY54" s="390"/>
      <c r="AZ54" s="390"/>
      <c r="BA54" s="390"/>
      <c r="BB54" s="390"/>
      <c r="BC54" s="390"/>
      <c r="BD54" s="390"/>
      <c r="BE54" s="390"/>
      <c r="BF54" s="390"/>
      <c r="BG54" s="390"/>
      <c r="BH54" s="390"/>
      <c r="BI54" s="390"/>
      <c r="BJ54" s="390"/>
      <c r="BK54" s="390"/>
      <c r="BL54" s="390"/>
      <c r="BM54" s="390"/>
      <c r="BN54" s="390"/>
      <c r="BO54" s="390"/>
      <c r="BP54" s="390"/>
      <c r="BQ54" s="390"/>
    </row>
    <row r="55" spans="1:69" ht="14.25" customHeight="1" thickTop="1">
      <c r="A55" s="453" t="s">
        <v>0</v>
      </c>
      <c r="B55" s="456" t="s">
        <v>1</v>
      </c>
      <c r="C55" s="457"/>
      <c r="D55" s="457"/>
      <c r="E55" s="457"/>
      <c r="F55" s="457"/>
      <c r="G55" s="457"/>
      <c r="H55" s="457"/>
      <c r="I55" s="458"/>
      <c r="J55" s="456" t="s">
        <v>2</v>
      </c>
      <c r="K55" s="457"/>
      <c r="L55" s="457"/>
      <c r="M55" s="457"/>
      <c r="N55" s="457"/>
      <c r="O55" s="457"/>
      <c r="P55" s="457"/>
      <c r="Q55" s="458"/>
      <c r="T55" s="390"/>
      <c r="U55" s="400"/>
      <c r="V55" s="400"/>
      <c r="W55" s="400"/>
      <c r="X55" s="400"/>
      <c r="Y55" s="400"/>
      <c r="Z55" s="400"/>
      <c r="AA55" s="400"/>
      <c r="AB55" s="400"/>
      <c r="AC55" s="400"/>
      <c r="AD55" s="400"/>
      <c r="AE55" s="400"/>
      <c r="AF55" s="400"/>
      <c r="AG55" s="400"/>
      <c r="AH55" s="400"/>
      <c r="AI55" s="400"/>
      <c r="AJ55" s="400"/>
      <c r="AK55" s="390"/>
      <c r="AL55" s="390"/>
      <c r="AM55" s="390"/>
      <c r="AN55" s="390"/>
      <c r="AO55" s="390"/>
      <c r="AP55" s="390"/>
      <c r="AQ55" s="390"/>
      <c r="AR55" s="390"/>
      <c r="AS55" s="390"/>
      <c r="AT55" s="390"/>
      <c r="AU55" s="390"/>
      <c r="AV55" s="390"/>
      <c r="AW55" s="390"/>
      <c r="AX55" s="390"/>
      <c r="AY55" s="390"/>
      <c r="AZ55" s="390"/>
      <c r="BA55" s="390"/>
      <c r="BB55" s="390"/>
      <c r="BC55" s="390"/>
      <c r="BD55" s="390"/>
      <c r="BE55" s="390"/>
      <c r="BF55" s="390"/>
      <c r="BG55" s="390"/>
      <c r="BH55" s="390"/>
      <c r="BI55" s="390"/>
      <c r="BJ55" s="390"/>
      <c r="BK55" s="390"/>
      <c r="BL55" s="390"/>
      <c r="BM55" s="390"/>
      <c r="BN55" s="390"/>
      <c r="BO55" s="390"/>
      <c r="BP55" s="390"/>
      <c r="BQ55" s="390"/>
    </row>
    <row r="56" spans="1:69" ht="14.25" customHeight="1">
      <c r="A56" s="454"/>
      <c r="B56" s="459" t="s">
        <v>3</v>
      </c>
      <c r="C56" s="460"/>
      <c r="D56" s="461" t="s">
        <v>4</v>
      </c>
      <c r="E56" s="462"/>
      <c r="F56" s="459" t="s">
        <v>5</v>
      </c>
      <c r="G56" s="460"/>
      <c r="H56" s="459" t="s">
        <v>6</v>
      </c>
      <c r="I56" s="460"/>
      <c r="J56" s="459" t="s">
        <v>3</v>
      </c>
      <c r="K56" s="460"/>
      <c r="L56" s="461" t="s">
        <v>4</v>
      </c>
      <c r="M56" s="462"/>
      <c r="N56" s="459" t="s">
        <v>5</v>
      </c>
      <c r="O56" s="460"/>
      <c r="P56" s="459" t="s">
        <v>6</v>
      </c>
      <c r="Q56" s="460"/>
      <c r="T56" s="390"/>
      <c r="U56" s="390"/>
      <c r="V56" s="390"/>
      <c r="W56" s="390"/>
      <c r="X56" s="390"/>
      <c r="Y56" s="390"/>
      <c r="Z56" s="390"/>
      <c r="AA56" s="390"/>
      <c r="AB56" s="390"/>
      <c r="AC56" s="390"/>
      <c r="AD56" s="390"/>
      <c r="AE56" s="390"/>
      <c r="AF56" s="390"/>
      <c r="AG56" s="390"/>
      <c r="AH56" s="390"/>
      <c r="AI56" s="390"/>
      <c r="AJ56" s="390"/>
      <c r="AK56" s="390"/>
      <c r="AL56" s="390"/>
      <c r="AM56" s="390"/>
      <c r="AN56" s="390"/>
      <c r="AO56" s="390"/>
      <c r="AP56" s="390"/>
      <c r="AQ56" s="390"/>
      <c r="AR56" s="390"/>
      <c r="AS56" s="390"/>
      <c r="AT56" s="390"/>
      <c r="AU56" s="390"/>
      <c r="AV56" s="390"/>
      <c r="AW56" s="390"/>
      <c r="AX56" s="390"/>
      <c r="AY56" s="390"/>
      <c r="AZ56" s="390"/>
      <c r="BA56" s="390"/>
      <c r="BB56" s="390"/>
      <c r="BC56" s="390"/>
      <c r="BD56" s="390"/>
      <c r="BE56" s="390"/>
      <c r="BF56" s="390"/>
      <c r="BG56" s="390"/>
      <c r="BH56" s="390"/>
      <c r="BI56" s="390"/>
      <c r="BJ56" s="390"/>
      <c r="BK56" s="390"/>
      <c r="BL56" s="390"/>
      <c r="BM56" s="390"/>
      <c r="BN56" s="390"/>
      <c r="BO56" s="390"/>
      <c r="BP56" s="390"/>
      <c r="BQ56" s="390"/>
    </row>
    <row r="57" spans="1:69" ht="14.25" customHeight="1">
      <c r="A57" s="455"/>
      <c r="B57" s="90" t="s">
        <v>7</v>
      </c>
      <c r="C57" s="91" t="s">
        <v>8</v>
      </c>
      <c r="D57" s="92" t="s">
        <v>7</v>
      </c>
      <c r="E57" s="93" t="s">
        <v>8</v>
      </c>
      <c r="F57" s="90" t="s">
        <v>7</v>
      </c>
      <c r="G57" s="92" t="s">
        <v>8</v>
      </c>
      <c r="H57" s="90" t="s">
        <v>7</v>
      </c>
      <c r="I57" s="92" t="s">
        <v>8</v>
      </c>
      <c r="J57" s="94" t="s">
        <v>7</v>
      </c>
      <c r="K57" s="95" t="s">
        <v>8</v>
      </c>
      <c r="L57" s="92" t="s">
        <v>7</v>
      </c>
      <c r="M57" s="92" t="s">
        <v>8</v>
      </c>
      <c r="N57" s="90" t="s">
        <v>7</v>
      </c>
      <c r="O57" s="92" t="s">
        <v>8</v>
      </c>
      <c r="P57" s="90" t="s">
        <v>7</v>
      </c>
      <c r="Q57" s="93" t="s">
        <v>8</v>
      </c>
      <c r="T57" s="390"/>
      <c r="U57" s="390"/>
      <c r="V57" s="390"/>
      <c r="W57" s="390"/>
      <c r="X57" s="390"/>
      <c r="Y57" s="390"/>
      <c r="Z57" s="390"/>
      <c r="AA57" s="390"/>
      <c r="AB57" s="390"/>
      <c r="AC57" s="390"/>
      <c r="AD57" s="390"/>
      <c r="AE57" s="390"/>
      <c r="AF57" s="390"/>
      <c r="AG57" s="390"/>
      <c r="AH57" s="390"/>
      <c r="AI57" s="390"/>
      <c r="AJ57" s="390"/>
      <c r="AK57" s="390"/>
      <c r="AL57" s="390"/>
      <c r="AM57" s="390"/>
      <c r="AN57" s="390"/>
      <c r="AO57" s="390"/>
      <c r="AP57" s="390"/>
      <c r="AQ57" s="390"/>
      <c r="AR57" s="390"/>
      <c r="AS57" s="390"/>
      <c r="AT57" s="390"/>
      <c r="AU57" s="390"/>
      <c r="AV57" s="390"/>
      <c r="AW57" s="390"/>
      <c r="AX57" s="390"/>
      <c r="AY57" s="390"/>
      <c r="AZ57" s="390"/>
      <c r="BA57" s="390"/>
      <c r="BB57" s="390"/>
      <c r="BC57" s="390"/>
      <c r="BD57" s="390"/>
      <c r="BE57" s="390"/>
      <c r="BF57" s="390"/>
      <c r="BG57" s="390"/>
      <c r="BH57" s="390"/>
      <c r="BI57" s="390"/>
      <c r="BJ57" s="390"/>
      <c r="BK57" s="390"/>
      <c r="BL57" s="390"/>
      <c r="BM57" s="390"/>
      <c r="BN57" s="390"/>
      <c r="BO57" s="390"/>
      <c r="BP57" s="390"/>
      <c r="BQ57" s="390"/>
    </row>
    <row r="58" spans="1:69" ht="14.25" customHeight="1">
      <c r="A58" s="96" t="s">
        <v>9</v>
      </c>
      <c r="B58" s="97">
        <v>0</v>
      </c>
      <c r="C58" s="98">
        <v>0</v>
      </c>
      <c r="D58" s="97">
        <v>0</v>
      </c>
      <c r="E58" s="98">
        <v>0</v>
      </c>
      <c r="F58" s="97">
        <v>0</v>
      </c>
      <c r="G58" s="98">
        <v>0</v>
      </c>
      <c r="H58" s="97">
        <v>0</v>
      </c>
      <c r="I58" s="98">
        <v>0</v>
      </c>
      <c r="J58" s="97">
        <v>1285</v>
      </c>
      <c r="K58" s="98">
        <v>300.95096498054517</v>
      </c>
      <c r="L58" s="97">
        <v>1227</v>
      </c>
      <c r="M58" s="98">
        <v>302.24989405052992</v>
      </c>
      <c r="N58" s="97">
        <v>0</v>
      </c>
      <c r="O58" s="98">
        <v>0</v>
      </c>
      <c r="P58" s="97">
        <v>2512</v>
      </c>
      <c r="Q58" s="98">
        <v>301.58543391719775</v>
      </c>
      <c r="T58" s="390"/>
      <c r="U58" s="390"/>
      <c r="V58" s="390"/>
      <c r="W58" s="390"/>
      <c r="X58" s="390"/>
      <c r="Y58" s="390"/>
      <c r="Z58" s="390"/>
      <c r="AA58" s="390"/>
      <c r="AB58" s="390"/>
      <c r="AC58" s="390"/>
      <c r="AD58" s="390"/>
      <c r="AE58" s="390"/>
      <c r="AF58" s="390"/>
      <c r="AG58" s="390"/>
      <c r="AH58" s="390"/>
      <c r="AI58" s="390"/>
      <c r="AJ58" s="390"/>
      <c r="AK58" s="390"/>
      <c r="AL58" s="390"/>
      <c r="AM58" s="390"/>
      <c r="AN58" s="390"/>
      <c r="AO58" s="390"/>
      <c r="AP58" s="390"/>
      <c r="AQ58" s="390"/>
      <c r="AR58" s="390"/>
      <c r="AS58" s="390"/>
      <c r="AT58" s="390"/>
      <c r="AU58" s="390"/>
      <c r="AV58" s="390"/>
      <c r="AW58" s="390"/>
      <c r="AX58" s="390"/>
      <c r="AY58" s="390"/>
      <c r="AZ58" s="390"/>
      <c r="BA58" s="390"/>
      <c r="BB58" s="390"/>
      <c r="BC58" s="390"/>
      <c r="BD58" s="390"/>
      <c r="BE58" s="390"/>
      <c r="BF58" s="390"/>
      <c r="BG58" s="390"/>
      <c r="BH58" s="390"/>
      <c r="BI58" s="390"/>
      <c r="BJ58" s="390"/>
      <c r="BK58" s="390"/>
      <c r="BL58" s="390"/>
      <c r="BM58" s="390"/>
      <c r="BN58" s="390"/>
      <c r="BO58" s="390"/>
      <c r="BP58" s="390"/>
      <c r="BQ58" s="390"/>
    </row>
    <row r="59" spans="1:69" ht="14.25" customHeight="1">
      <c r="A59" s="99" t="s">
        <v>10</v>
      </c>
      <c r="B59" s="97">
        <v>2</v>
      </c>
      <c r="C59" s="98">
        <v>208.9</v>
      </c>
      <c r="D59" s="97">
        <v>1</v>
      </c>
      <c r="E59" s="98">
        <v>208.9</v>
      </c>
      <c r="F59" s="97">
        <v>0</v>
      </c>
      <c r="G59" s="98">
        <v>0</v>
      </c>
      <c r="H59" s="97">
        <v>3</v>
      </c>
      <c r="I59" s="98">
        <v>208.9</v>
      </c>
      <c r="J59" s="97">
        <v>5994</v>
      </c>
      <c r="K59" s="98">
        <v>304.16270270270195</v>
      </c>
      <c r="L59" s="97">
        <v>5808</v>
      </c>
      <c r="M59" s="98">
        <v>302.54927685950298</v>
      </c>
      <c r="N59" s="97">
        <v>0</v>
      </c>
      <c r="O59" s="98">
        <v>0</v>
      </c>
      <c r="P59" s="97">
        <v>11802</v>
      </c>
      <c r="Q59" s="98">
        <v>303.36870360955675</v>
      </c>
      <c r="T59" s="390"/>
      <c r="U59" s="390"/>
      <c r="V59" s="390"/>
      <c r="W59" s="390"/>
      <c r="X59" s="390"/>
      <c r="Y59" s="390"/>
      <c r="Z59" s="390"/>
      <c r="AA59" s="390"/>
      <c r="AB59" s="390"/>
      <c r="AC59" s="390"/>
      <c r="AD59" s="390"/>
      <c r="AE59" s="390"/>
      <c r="AF59" s="390"/>
      <c r="AG59" s="390"/>
      <c r="AH59" s="390"/>
      <c r="AI59" s="390"/>
      <c r="AJ59" s="390"/>
      <c r="AK59" s="390"/>
      <c r="AL59" s="390"/>
      <c r="AM59" s="390"/>
      <c r="AN59" s="390"/>
      <c r="AO59" s="390"/>
      <c r="AP59" s="390"/>
      <c r="AQ59" s="390"/>
      <c r="AR59" s="390"/>
      <c r="AS59" s="390"/>
      <c r="AT59" s="390"/>
      <c r="AU59" s="390"/>
      <c r="AV59" s="390"/>
      <c r="AW59" s="390"/>
      <c r="AX59" s="390"/>
      <c r="AY59" s="390"/>
      <c r="AZ59" s="390"/>
      <c r="BA59" s="390"/>
      <c r="BB59" s="390"/>
      <c r="BC59" s="390"/>
      <c r="BD59" s="390"/>
      <c r="BE59" s="390"/>
      <c r="BF59" s="390"/>
      <c r="BG59" s="390"/>
      <c r="BH59" s="390"/>
      <c r="BI59" s="390"/>
      <c r="BJ59" s="390"/>
      <c r="BK59" s="390"/>
      <c r="BL59" s="390"/>
      <c r="BM59" s="390"/>
      <c r="BN59" s="390"/>
      <c r="BO59" s="390"/>
      <c r="BP59" s="390"/>
      <c r="BQ59" s="390"/>
    </row>
    <row r="60" spans="1:69" ht="14.25" customHeight="1">
      <c r="A60" s="100" t="s">
        <v>11</v>
      </c>
      <c r="B60" s="97">
        <v>10</v>
      </c>
      <c r="C60" s="98">
        <v>253.66000000000003</v>
      </c>
      <c r="D60" s="97">
        <v>10</v>
      </c>
      <c r="E60" s="98">
        <v>228.42900000000003</v>
      </c>
      <c r="F60" s="97">
        <v>0</v>
      </c>
      <c r="G60" s="98">
        <v>0</v>
      </c>
      <c r="H60" s="97">
        <v>20</v>
      </c>
      <c r="I60" s="98">
        <v>241.04450000000006</v>
      </c>
      <c r="J60" s="97">
        <v>16150</v>
      </c>
      <c r="K60" s="98">
        <v>308.00751888544886</v>
      </c>
      <c r="L60" s="97">
        <v>15286</v>
      </c>
      <c r="M60" s="98">
        <v>304.32135875964883</v>
      </c>
      <c r="N60" s="97">
        <v>0</v>
      </c>
      <c r="O60" s="98">
        <v>0</v>
      </c>
      <c r="P60" s="97">
        <v>31436</v>
      </c>
      <c r="Q60" s="98">
        <v>306.21509479577526</v>
      </c>
      <c r="T60" s="390"/>
      <c r="U60" s="400"/>
      <c r="V60" s="391"/>
      <c r="W60" s="400"/>
      <c r="X60" s="391"/>
      <c r="Y60" s="400"/>
      <c r="Z60" s="391"/>
      <c r="AA60" s="400"/>
      <c r="AB60" s="391"/>
      <c r="AC60" s="400"/>
      <c r="AD60" s="391"/>
      <c r="AE60" s="400"/>
      <c r="AF60" s="391"/>
      <c r="AG60" s="400"/>
      <c r="AH60" s="391"/>
      <c r="AI60" s="400"/>
      <c r="AJ60" s="391"/>
      <c r="AK60" s="390"/>
      <c r="AL60" s="390"/>
      <c r="AM60" s="390"/>
      <c r="AN60" s="390"/>
      <c r="AO60" s="390"/>
      <c r="AP60" s="390"/>
      <c r="AQ60" s="390"/>
      <c r="AR60" s="390"/>
      <c r="AS60" s="390"/>
      <c r="AT60" s="390"/>
      <c r="AU60" s="390"/>
      <c r="AV60" s="390"/>
      <c r="AW60" s="390"/>
      <c r="AX60" s="390"/>
      <c r="AY60" s="390"/>
      <c r="AZ60" s="390"/>
      <c r="BA60" s="390"/>
      <c r="BB60" s="390"/>
      <c r="BC60" s="390"/>
      <c r="BD60" s="390"/>
      <c r="BE60" s="390"/>
      <c r="BF60" s="390"/>
      <c r="BG60" s="390"/>
      <c r="BH60" s="390"/>
      <c r="BI60" s="390"/>
      <c r="BJ60" s="390"/>
      <c r="BK60" s="390"/>
      <c r="BL60" s="390"/>
      <c r="BM60" s="390"/>
      <c r="BN60" s="390"/>
      <c r="BO60" s="390"/>
      <c r="BP60" s="390"/>
      <c r="BQ60" s="390"/>
    </row>
    <row r="61" spans="1:69" ht="14.25" customHeight="1">
      <c r="A61" s="100" t="s">
        <v>12</v>
      </c>
      <c r="B61" s="97">
        <v>26</v>
      </c>
      <c r="C61" s="98">
        <v>389.79346153846143</v>
      </c>
      <c r="D61" s="97">
        <v>35</v>
      </c>
      <c r="E61" s="98">
        <v>324.92228571428564</v>
      </c>
      <c r="F61" s="97">
        <v>0</v>
      </c>
      <c r="G61" s="98">
        <v>0</v>
      </c>
      <c r="H61" s="97">
        <v>61</v>
      </c>
      <c r="I61" s="98">
        <v>352.57229508196713</v>
      </c>
      <c r="J61" s="97">
        <v>29840</v>
      </c>
      <c r="K61" s="98">
        <v>307.48592861930416</v>
      </c>
      <c r="L61" s="97">
        <v>28889</v>
      </c>
      <c r="M61" s="98">
        <v>308.0903897677328</v>
      </c>
      <c r="N61" s="97">
        <v>0</v>
      </c>
      <c r="O61" s="98">
        <v>0</v>
      </c>
      <c r="P61" s="97">
        <v>58729</v>
      </c>
      <c r="Q61" s="98">
        <v>307.78326516712474</v>
      </c>
      <c r="T61" s="390"/>
      <c r="U61" s="400"/>
      <c r="V61" s="391"/>
      <c r="W61" s="400"/>
      <c r="X61" s="391"/>
      <c r="Y61" s="400"/>
      <c r="Z61" s="391"/>
      <c r="AA61" s="400"/>
      <c r="AB61" s="391"/>
      <c r="AC61" s="400"/>
      <c r="AD61" s="391"/>
      <c r="AE61" s="400"/>
      <c r="AF61" s="391"/>
      <c r="AG61" s="400"/>
      <c r="AH61" s="391"/>
      <c r="AI61" s="400"/>
      <c r="AJ61" s="391"/>
      <c r="AK61" s="390"/>
      <c r="AL61" s="390"/>
      <c r="AM61" s="390"/>
      <c r="AN61" s="390"/>
      <c r="AO61" s="390"/>
      <c r="AP61" s="390"/>
      <c r="AQ61" s="390"/>
      <c r="AR61" s="390"/>
      <c r="AS61" s="390"/>
      <c r="AT61" s="390"/>
      <c r="AU61" s="390"/>
      <c r="AV61" s="390"/>
      <c r="AW61" s="390"/>
      <c r="AX61" s="390"/>
      <c r="AY61" s="390"/>
      <c r="AZ61" s="390"/>
      <c r="BA61" s="390"/>
      <c r="BB61" s="390"/>
      <c r="BC61" s="390"/>
      <c r="BD61" s="390"/>
      <c r="BE61" s="390"/>
      <c r="BF61" s="390"/>
      <c r="BG61" s="390"/>
      <c r="BH61" s="390"/>
      <c r="BI61" s="390"/>
      <c r="BJ61" s="390"/>
      <c r="BK61" s="390"/>
      <c r="BL61" s="390"/>
      <c r="BM61" s="390"/>
      <c r="BN61" s="390"/>
      <c r="BO61" s="390"/>
      <c r="BP61" s="390"/>
      <c r="BQ61" s="390"/>
    </row>
    <row r="62" spans="1:69" ht="14.25" customHeight="1">
      <c r="A62" s="100" t="s">
        <v>13</v>
      </c>
      <c r="B62" s="97">
        <v>21</v>
      </c>
      <c r="C62" s="98">
        <v>314.29952380952386</v>
      </c>
      <c r="D62" s="97">
        <v>12</v>
      </c>
      <c r="E62" s="98">
        <v>268.08750000000003</v>
      </c>
      <c r="F62" s="97">
        <v>0</v>
      </c>
      <c r="G62" s="98">
        <v>0</v>
      </c>
      <c r="H62" s="97">
        <v>33</v>
      </c>
      <c r="I62" s="98">
        <v>297.49515151515152</v>
      </c>
      <c r="J62" s="97">
        <v>45093</v>
      </c>
      <c r="K62" s="98">
        <v>316.47317277626343</v>
      </c>
      <c r="L62" s="97">
        <v>43216</v>
      </c>
      <c r="M62" s="98">
        <v>314.23155150870207</v>
      </c>
      <c r="N62" s="97">
        <v>2</v>
      </c>
      <c r="O62" s="98">
        <v>411.935</v>
      </c>
      <c r="P62" s="97">
        <v>88311</v>
      </c>
      <c r="Q62" s="98">
        <v>315.37837166378046</v>
      </c>
      <c r="T62" s="390"/>
      <c r="U62" s="400"/>
      <c r="V62" s="391"/>
      <c r="W62" s="400"/>
      <c r="X62" s="391"/>
      <c r="Y62" s="400"/>
      <c r="Z62" s="391"/>
      <c r="AA62" s="400"/>
      <c r="AB62" s="391"/>
      <c r="AC62" s="400"/>
      <c r="AD62" s="391"/>
      <c r="AE62" s="400"/>
      <c r="AF62" s="391"/>
      <c r="AG62" s="400"/>
      <c r="AH62" s="391"/>
      <c r="AI62" s="400"/>
      <c r="AJ62" s="391"/>
      <c r="AK62" s="390"/>
      <c r="AL62" s="390"/>
      <c r="AM62" s="390"/>
      <c r="AN62" s="390"/>
      <c r="AO62" s="390"/>
      <c r="AP62" s="390"/>
      <c r="AQ62" s="390"/>
      <c r="AR62" s="390"/>
      <c r="AS62" s="390"/>
      <c r="AT62" s="390"/>
      <c r="AU62" s="390"/>
      <c r="AV62" s="390"/>
      <c r="AW62" s="390"/>
      <c r="AX62" s="390"/>
      <c r="AY62" s="390"/>
      <c r="AZ62" s="390"/>
      <c r="BA62" s="390"/>
      <c r="BB62" s="390"/>
      <c r="BC62" s="390"/>
      <c r="BD62" s="390"/>
      <c r="BE62" s="390"/>
      <c r="BF62" s="390"/>
      <c r="BG62" s="390"/>
      <c r="BH62" s="390"/>
      <c r="BI62" s="390"/>
      <c r="BJ62" s="390"/>
      <c r="BK62" s="390"/>
      <c r="BL62" s="390"/>
      <c r="BM62" s="390"/>
      <c r="BN62" s="390"/>
      <c r="BO62" s="390"/>
      <c r="BP62" s="390"/>
      <c r="BQ62" s="390"/>
    </row>
    <row r="63" spans="1:69" ht="14.25" customHeight="1">
      <c r="A63" s="100" t="s">
        <v>14</v>
      </c>
      <c r="B63" s="97">
        <v>105</v>
      </c>
      <c r="C63" s="98">
        <v>311.86714285714294</v>
      </c>
      <c r="D63" s="97">
        <v>108</v>
      </c>
      <c r="E63" s="98">
        <v>307.54074074074077</v>
      </c>
      <c r="F63" s="97">
        <v>0</v>
      </c>
      <c r="G63" s="98">
        <v>0</v>
      </c>
      <c r="H63" s="97">
        <v>213</v>
      </c>
      <c r="I63" s="98">
        <v>309.67347417840381</v>
      </c>
      <c r="J63" s="97">
        <v>3733</v>
      </c>
      <c r="K63" s="98">
        <v>540.2539324939728</v>
      </c>
      <c r="L63" s="97">
        <v>2433</v>
      </c>
      <c r="M63" s="98">
        <v>487.0533168927256</v>
      </c>
      <c r="N63" s="97">
        <v>0</v>
      </c>
      <c r="O63" s="98">
        <v>0</v>
      </c>
      <c r="P63" s="97">
        <v>6166</v>
      </c>
      <c r="Q63" s="98">
        <v>519.26186344469704</v>
      </c>
      <c r="T63" s="390"/>
      <c r="U63" s="400"/>
      <c r="V63" s="391"/>
      <c r="W63" s="400"/>
      <c r="X63" s="391"/>
      <c r="Y63" s="400"/>
      <c r="Z63" s="391"/>
      <c r="AA63" s="400"/>
      <c r="AB63" s="391"/>
      <c r="AC63" s="400"/>
      <c r="AD63" s="391"/>
      <c r="AE63" s="400"/>
      <c r="AF63" s="391"/>
      <c r="AG63" s="400"/>
      <c r="AH63" s="391"/>
      <c r="AI63" s="400"/>
      <c r="AJ63" s="391"/>
      <c r="AK63" s="390"/>
      <c r="AL63" s="390"/>
      <c r="AM63" s="390"/>
      <c r="AN63" s="390"/>
      <c r="AO63" s="390"/>
      <c r="AP63" s="390"/>
      <c r="AQ63" s="390"/>
      <c r="AR63" s="390"/>
      <c r="AS63" s="390"/>
      <c r="AT63" s="390"/>
      <c r="AU63" s="390"/>
      <c r="AV63" s="390"/>
      <c r="AW63" s="390"/>
      <c r="AX63" s="390"/>
      <c r="AY63" s="390"/>
      <c r="AZ63" s="390"/>
      <c r="BA63" s="390"/>
      <c r="BB63" s="390"/>
      <c r="BC63" s="390"/>
      <c r="BD63" s="390"/>
      <c r="BE63" s="390"/>
      <c r="BF63" s="390"/>
      <c r="BG63" s="390"/>
      <c r="BH63" s="390"/>
      <c r="BI63" s="390"/>
      <c r="BJ63" s="390"/>
      <c r="BK63" s="390"/>
      <c r="BL63" s="390"/>
      <c r="BM63" s="390"/>
      <c r="BN63" s="390"/>
      <c r="BO63" s="390"/>
      <c r="BP63" s="390"/>
      <c r="BQ63" s="390"/>
    </row>
    <row r="64" spans="1:69" ht="14.25" customHeight="1">
      <c r="A64" s="100" t="s">
        <v>15</v>
      </c>
      <c r="B64" s="97">
        <v>91</v>
      </c>
      <c r="C64" s="98">
        <v>311.17824175824188</v>
      </c>
      <c r="D64" s="97">
        <v>72</v>
      </c>
      <c r="E64" s="98">
        <v>319.75680555555562</v>
      </c>
      <c r="F64" s="97">
        <v>0</v>
      </c>
      <c r="G64" s="98">
        <v>0</v>
      </c>
      <c r="H64" s="97">
        <v>163</v>
      </c>
      <c r="I64" s="98">
        <v>314.96754601227008</v>
      </c>
      <c r="J64" s="97">
        <v>10413</v>
      </c>
      <c r="K64" s="98">
        <v>702.43426390089405</v>
      </c>
      <c r="L64" s="97">
        <v>6608</v>
      </c>
      <c r="M64" s="98">
        <v>659.66746368038719</v>
      </c>
      <c r="N64" s="97">
        <v>0</v>
      </c>
      <c r="O64" s="98">
        <v>0</v>
      </c>
      <c r="P64" s="97">
        <v>17021</v>
      </c>
      <c r="Q64" s="98">
        <v>685.83106691733781</v>
      </c>
      <c r="T64" s="390"/>
      <c r="U64" s="400"/>
      <c r="V64" s="391"/>
      <c r="W64" s="400"/>
      <c r="X64" s="391"/>
      <c r="Y64" s="400"/>
      <c r="Z64" s="391"/>
      <c r="AA64" s="400"/>
      <c r="AB64" s="391"/>
      <c r="AC64" s="400"/>
      <c r="AD64" s="391"/>
      <c r="AE64" s="400"/>
      <c r="AF64" s="391"/>
      <c r="AG64" s="400"/>
      <c r="AH64" s="391"/>
      <c r="AI64" s="400"/>
      <c r="AJ64" s="391"/>
      <c r="AK64" s="390"/>
      <c r="AL64" s="390"/>
      <c r="AM64" s="390"/>
      <c r="AN64" s="390"/>
      <c r="AO64" s="390"/>
      <c r="AP64" s="390"/>
      <c r="AQ64" s="390"/>
      <c r="AR64" s="390"/>
      <c r="AS64" s="390"/>
      <c r="AT64" s="390"/>
      <c r="AU64" s="390"/>
      <c r="AV64" s="390"/>
      <c r="AW64" s="390"/>
      <c r="AX64" s="390"/>
      <c r="AY64" s="390"/>
      <c r="AZ64" s="390"/>
      <c r="BA64" s="390"/>
      <c r="BB64" s="390"/>
      <c r="BC64" s="390"/>
      <c r="BD64" s="390"/>
      <c r="BE64" s="390"/>
      <c r="BF64" s="390"/>
      <c r="BG64" s="390"/>
      <c r="BH64" s="390"/>
      <c r="BI64" s="390"/>
      <c r="BJ64" s="390"/>
      <c r="BK64" s="390"/>
      <c r="BL64" s="390"/>
      <c r="BM64" s="390"/>
      <c r="BN64" s="390"/>
      <c r="BO64" s="390"/>
      <c r="BP64" s="390"/>
      <c r="BQ64" s="390"/>
    </row>
    <row r="65" spans="1:69" ht="14.25" customHeight="1">
      <c r="A65" s="100" t="s">
        <v>16</v>
      </c>
      <c r="B65" s="97">
        <v>93</v>
      </c>
      <c r="C65" s="98">
        <v>305.0282795698925</v>
      </c>
      <c r="D65" s="97">
        <v>100</v>
      </c>
      <c r="E65" s="98">
        <v>295.84960000000012</v>
      </c>
      <c r="F65" s="97">
        <v>0</v>
      </c>
      <c r="G65" s="98">
        <v>0</v>
      </c>
      <c r="H65" s="97">
        <v>193</v>
      </c>
      <c r="I65" s="98">
        <v>300.27248704663219</v>
      </c>
      <c r="J65" s="97">
        <v>26182</v>
      </c>
      <c r="K65" s="98">
        <v>789.6056351692007</v>
      </c>
      <c r="L65" s="97">
        <v>17977</v>
      </c>
      <c r="M65" s="98">
        <v>746.20892918729544</v>
      </c>
      <c r="N65" s="97">
        <v>0</v>
      </c>
      <c r="O65" s="98">
        <v>0</v>
      </c>
      <c r="P65" s="97">
        <v>44159</v>
      </c>
      <c r="Q65" s="98">
        <v>771.93896283883305</v>
      </c>
      <c r="T65" s="390"/>
      <c r="U65" s="400"/>
      <c r="V65" s="391"/>
      <c r="W65" s="400"/>
      <c r="X65" s="391"/>
      <c r="Y65" s="400"/>
      <c r="Z65" s="391"/>
      <c r="AA65" s="400"/>
      <c r="AB65" s="391"/>
      <c r="AC65" s="400"/>
      <c r="AD65" s="391"/>
      <c r="AE65" s="400"/>
      <c r="AF65" s="391"/>
      <c r="AG65" s="400"/>
      <c r="AH65" s="391"/>
      <c r="AI65" s="400"/>
      <c r="AJ65" s="391"/>
      <c r="AK65" s="390"/>
      <c r="AL65" s="390"/>
      <c r="AM65" s="390"/>
      <c r="AN65" s="390"/>
      <c r="AO65" s="390"/>
      <c r="AP65" s="390"/>
      <c r="AQ65" s="390"/>
      <c r="AR65" s="390"/>
      <c r="AS65" s="390"/>
      <c r="AT65" s="390"/>
      <c r="AU65" s="390"/>
      <c r="AV65" s="390"/>
      <c r="AW65" s="390"/>
      <c r="AX65" s="390"/>
      <c r="AY65" s="390"/>
      <c r="AZ65" s="390"/>
      <c r="BA65" s="390"/>
      <c r="BB65" s="390"/>
      <c r="BC65" s="390"/>
      <c r="BD65" s="390"/>
      <c r="BE65" s="390"/>
      <c r="BF65" s="390"/>
      <c r="BG65" s="390"/>
      <c r="BH65" s="390"/>
      <c r="BI65" s="390"/>
      <c r="BJ65" s="390"/>
      <c r="BK65" s="390"/>
      <c r="BL65" s="390"/>
      <c r="BM65" s="390"/>
      <c r="BN65" s="390"/>
      <c r="BO65" s="390"/>
      <c r="BP65" s="390"/>
      <c r="BQ65" s="390"/>
    </row>
    <row r="66" spans="1:69" ht="14.25" customHeight="1">
      <c r="A66" s="100" t="s">
        <v>17</v>
      </c>
      <c r="B66" s="97">
        <v>99</v>
      </c>
      <c r="C66" s="98">
        <v>294.92090909090916</v>
      </c>
      <c r="D66" s="97">
        <v>128</v>
      </c>
      <c r="E66" s="98">
        <v>281.15203125000016</v>
      </c>
      <c r="F66" s="97">
        <v>0</v>
      </c>
      <c r="G66" s="98">
        <v>0</v>
      </c>
      <c r="H66" s="97">
        <v>227</v>
      </c>
      <c r="I66" s="98">
        <v>287.15696035242303</v>
      </c>
      <c r="J66" s="97">
        <v>54414</v>
      </c>
      <c r="K66" s="98">
        <v>847.11904179071576</v>
      </c>
      <c r="L66" s="97">
        <v>40950</v>
      </c>
      <c r="M66" s="98">
        <v>782.79824542124516</v>
      </c>
      <c r="N66" s="97">
        <v>0</v>
      </c>
      <c r="O66" s="98">
        <v>0</v>
      </c>
      <c r="P66" s="97">
        <v>95364</v>
      </c>
      <c r="Q66" s="98">
        <v>819.4992207751352</v>
      </c>
      <c r="T66" s="390"/>
      <c r="U66" s="400"/>
      <c r="V66" s="391"/>
      <c r="W66" s="400"/>
      <c r="X66" s="391"/>
      <c r="Y66" s="400"/>
      <c r="Z66" s="391"/>
      <c r="AA66" s="400"/>
      <c r="AB66" s="391"/>
      <c r="AC66" s="400"/>
      <c r="AD66" s="391"/>
      <c r="AE66" s="400"/>
      <c r="AF66" s="391"/>
      <c r="AG66" s="400"/>
      <c r="AH66" s="391"/>
      <c r="AI66" s="400"/>
      <c r="AJ66" s="391"/>
      <c r="AK66" s="390"/>
      <c r="AL66" s="390"/>
      <c r="AM66" s="390"/>
      <c r="AN66" s="390"/>
      <c r="AO66" s="390"/>
      <c r="AP66" s="390"/>
      <c r="AQ66" s="390"/>
      <c r="AR66" s="390"/>
      <c r="AS66" s="390"/>
      <c r="AT66" s="390"/>
      <c r="AU66" s="390"/>
      <c r="AV66" s="390"/>
      <c r="AW66" s="390"/>
      <c r="AX66" s="390"/>
      <c r="AY66" s="390"/>
      <c r="AZ66" s="390"/>
      <c r="BA66" s="390"/>
      <c r="BB66" s="390"/>
      <c r="BC66" s="390"/>
      <c r="BD66" s="390"/>
      <c r="BE66" s="390"/>
      <c r="BF66" s="390"/>
      <c r="BG66" s="390"/>
      <c r="BH66" s="390"/>
      <c r="BI66" s="390"/>
      <c r="BJ66" s="390"/>
      <c r="BK66" s="390"/>
      <c r="BL66" s="390"/>
      <c r="BM66" s="390"/>
      <c r="BN66" s="390"/>
      <c r="BO66" s="390"/>
      <c r="BP66" s="390"/>
      <c r="BQ66" s="390"/>
    </row>
    <row r="67" spans="1:69" ht="14.25" customHeight="1">
      <c r="A67" s="100" t="s">
        <v>18</v>
      </c>
      <c r="B67" s="97">
        <v>680</v>
      </c>
      <c r="C67" s="98">
        <v>505.03700000000021</v>
      </c>
      <c r="D67" s="97">
        <v>662</v>
      </c>
      <c r="E67" s="98">
        <v>516.86216012084583</v>
      </c>
      <c r="F67" s="97">
        <v>0</v>
      </c>
      <c r="G67" s="98">
        <v>0</v>
      </c>
      <c r="H67" s="97">
        <v>1342</v>
      </c>
      <c r="I67" s="98">
        <v>510.87027570789877</v>
      </c>
      <c r="J67" s="97">
        <v>87053</v>
      </c>
      <c r="K67" s="98">
        <v>857.77480684180921</v>
      </c>
      <c r="L67" s="97">
        <v>71553</v>
      </c>
      <c r="M67" s="98">
        <v>790.35999203387564</v>
      </c>
      <c r="N67" s="97">
        <v>0</v>
      </c>
      <c r="O67" s="98">
        <v>0</v>
      </c>
      <c r="P67" s="97">
        <v>158606</v>
      </c>
      <c r="Q67" s="98">
        <v>827.36150441975667</v>
      </c>
      <c r="T67" s="390"/>
      <c r="U67" s="400"/>
      <c r="V67" s="391"/>
      <c r="W67" s="400"/>
      <c r="X67" s="391"/>
      <c r="Y67" s="400"/>
      <c r="Z67" s="391"/>
      <c r="AA67" s="400"/>
      <c r="AB67" s="391"/>
      <c r="AC67" s="400"/>
      <c r="AD67" s="391"/>
      <c r="AE67" s="400"/>
      <c r="AF67" s="391"/>
      <c r="AG67" s="400"/>
      <c r="AH67" s="391"/>
      <c r="AI67" s="400"/>
      <c r="AJ67" s="391"/>
      <c r="AK67" s="390"/>
      <c r="AL67" s="390"/>
      <c r="AM67" s="390"/>
      <c r="AN67" s="390"/>
      <c r="AO67" s="390"/>
      <c r="AP67" s="390"/>
      <c r="AQ67" s="390"/>
      <c r="AR67" s="390"/>
      <c r="AS67" s="390"/>
      <c r="AT67" s="390"/>
      <c r="AU67" s="390"/>
      <c r="AV67" s="390"/>
      <c r="AW67" s="390"/>
      <c r="AX67" s="390"/>
      <c r="AY67" s="390"/>
      <c r="AZ67" s="390"/>
      <c r="BA67" s="390"/>
      <c r="BB67" s="390"/>
      <c r="BC67" s="390"/>
      <c r="BD67" s="390"/>
      <c r="BE67" s="390"/>
      <c r="BF67" s="390"/>
      <c r="BG67" s="390"/>
      <c r="BH67" s="390"/>
      <c r="BI67" s="390"/>
      <c r="BJ67" s="390"/>
      <c r="BK67" s="390"/>
      <c r="BL67" s="390"/>
      <c r="BM67" s="390"/>
      <c r="BN67" s="390"/>
      <c r="BO67" s="390"/>
      <c r="BP67" s="390"/>
      <c r="BQ67" s="390"/>
    </row>
    <row r="68" spans="1:69" ht="14.25" customHeight="1">
      <c r="A68" s="100" t="s">
        <v>19</v>
      </c>
      <c r="B68" s="97">
        <v>2589</v>
      </c>
      <c r="C68" s="98">
        <v>564.16072228659743</v>
      </c>
      <c r="D68" s="97">
        <v>2677</v>
      </c>
      <c r="E68" s="98">
        <v>578.56982816585753</v>
      </c>
      <c r="F68" s="97">
        <v>0</v>
      </c>
      <c r="G68" s="98">
        <v>0</v>
      </c>
      <c r="H68" s="97">
        <v>5266</v>
      </c>
      <c r="I68" s="98">
        <v>571.48567033801771</v>
      </c>
      <c r="J68" s="97">
        <v>130784</v>
      </c>
      <c r="K68" s="98">
        <v>879.95931818876966</v>
      </c>
      <c r="L68" s="97">
        <v>117977</v>
      </c>
      <c r="M68" s="98">
        <v>780.07662162963993</v>
      </c>
      <c r="N68" s="97">
        <v>1</v>
      </c>
      <c r="O68" s="98">
        <v>388.92</v>
      </c>
      <c r="P68" s="97">
        <v>248762</v>
      </c>
      <c r="Q68" s="98">
        <v>832.58732435018226</v>
      </c>
      <c r="T68" s="390"/>
      <c r="U68" s="400"/>
      <c r="V68" s="391"/>
      <c r="W68" s="400"/>
      <c r="X68" s="391"/>
      <c r="Y68" s="400"/>
      <c r="Z68" s="391"/>
      <c r="AA68" s="400"/>
      <c r="AB68" s="391"/>
      <c r="AC68" s="400"/>
      <c r="AD68" s="391"/>
      <c r="AE68" s="400"/>
      <c r="AF68" s="391"/>
      <c r="AG68" s="400"/>
      <c r="AH68" s="391"/>
      <c r="AI68" s="400"/>
      <c r="AJ68" s="391"/>
      <c r="AK68" s="390"/>
      <c r="AL68" s="390"/>
      <c r="AM68" s="390"/>
      <c r="AN68" s="390"/>
      <c r="AO68" s="390"/>
      <c r="AP68" s="390"/>
      <c r="AQ68" s="390"/>
      <c r="AR68" s="390"/>
      <c r="AS68" s="390"/>
      <c r="AT68" s="390"/>
      <c r="AU68" s="390"/>
      <c r="AV68" s="390"/>
      <c r="AW68" s="390"/>
      <c r="AX68" s="390"/>
      <c r="AY68" s="390"/>
      <c r="AZ68" s="390"/>
      <c r="BA68" s="390"/>
      <c r="BB68" s="390"/>
      <c r="BC68" s="390"/>
      <c r="BD68" s="390"/>
      <c r="BE68" s="390"/>
      <c r="BF68" s="390"/>
      <c r="BG68" s="390"/>
      <c r="BH68" s="390"/>
      <c r="BI68" s="390"/>
      <c r="BJ68" s="390"/>
      <c r="BK68" s="390"/>
      <c r="BL68" s="390"/>
      <c r="BM68" s="390"/>
      <c r="BN68" s="390"/>
      <c r="BO68" s="390"/>
      <c r="BP68" s="390"/>
      <c r="BQ68" s="390"/>
    </row>
    <row r="69" spans="1:69" ht="14.25" customHeight="1">
      <c r="A69" s="100" t="s">
        <v>20</v>
      </c>
      <c r="B69" s="97">
        <v>3604</v>
      </c>
      <c r="C69" s="98">
        <v>572.24034128745916</v>
      </c>
      <c r="D69" s="97">
        <v>4332</v>
      </c>
      <c r="E69" s="98">
        <v>617.79260156971293</v>
      </c>
      <c r="F69" s="97">
        <v>0</v>
      </c>
      <c r="G69" s="98">
        <v>0</v>
      </c>
      <c r="H69" s="97">
        <v>7936</v>
      </c>
      <c r="I69" s="98">
        <v>597.10581401209663</v>
      </c>
      <c r="J69" s="97">
        <v>196715</v>
      </c>
      <c r="K69" s="98">
        <v>1090.9836699794118</v>
      </c>
      <c r="L69" s="97">
        <v>183287</v>
      </c>
      <c r="M69" s="98">
        <v>825.05024698969328</v>
      </c>
      <c r="N69" s="97">
        <v>1</v>
      </c>
      <c r="O69" s="98">
        <v>524.75</v>
      </c>
      <c r="P69" s="97">
        <v>380003</v>
      </c>
      <c r="Q69" s="98">
        <v>962.71440491259261</v>
      </c>
      <c r="T69" s="390"/>
      <c r="U69" s="400"/>
      <c r="V69" s="391"/>
      <c r="W69" s="400"/>
      <c r="X69" s="391"/>
      <c r="Y69" s="400"/>
      <c r="Z69" s="391"/>
      <c r="AA69" s="400"/>
      <c r="AB69" s="391"/>
      <c r="AC69" s="400"/>
      <c r="AD69" s="391"/>
      <c r="AE69" s="400"/>
      <c r="AF69" s="391"/>
      <c r="AG69" s="400"/>
      <c r="AH69" s="391"/>
      <c r="AI69" s="400"/>
      <c r="AJ69" s="391"/>
      <c r="AK69" s="390"/>
      <c r="AL69" s="390"/>
      <c r="AM69" s="390"/>
      <c r="AN69" s="390"/>
      <c r="AO69" s="390"/>
      <c r="AP69" s="390"/>
      <c r="AQ69" s="390"/>
      <c r="AR69" s="390"/>
      <c r="AS69" s="390"/>
      <c r="AT69" s="390"/>
      <c r="AU69" s="390"/>
      <c r="AV69" s="390"/>
      <c r="AW69" s="390"/>
      <c r="AX69" s="390"/>
      <c r="AY69" s="390"/>
      <c r="AZ69" s="390"/>
      <c r="BA69" s="390"/>
      <c r="BB69" s="390"/>
      <c r="BC69" s="390"/>
      <c r="BD69" s="390"/>
      <c r="BE69" s="390"/>
      <c r="BF69" s="390"/>
      <c r="BG69" s="390"/>
      <c r="BH69" s="390"/>
      <c r="BI69" s="390"/>
      <c r="BJ69" s="390"/>
      <c r="BK69" s="390"/>
      <c r="BL69" s="390"/>
      <c r="BM69" s="390"/>
      <c r="BN69" s="390"/>
      <c r="BO69" s="390"/>
      <c r="BP69" s="390"/>
      <c r="BQ69" s="390"/>
    </row>
    <row r="70" spans="1:69" ht="14.25" customHeight="1">
      <c r="A70" s="100" t="s">
        <v>21</v>
      </c>
      <c r="B70" s="97">
        <v>2782</v>
      </c>
      <c r="C70" s="98">
        <v>597.57559669302748</v>
      </c>
      <c r="D70" s="97">
        <v>4751</v>
      </c>
      <c r="E70" s="98">
        <v>638.77291728057128</v>
      </c>
      <c r="F70" s="97">
        <v>0</v>
      </c>
      <c r="G70" s="98">
        <v>0</v>
      </c>
      <c r="H70" s="97">
        <v>7533</v>
      </c>
      <c r="I70" s="98">
        <v>623.55840169918974</v>
      </c>
      <c r="J70" s="97">
        <v>442322</v>
      </c>
      <c r="K70" s="98">
        <v>1366.1218576286037</v>
      </c>
      <c r="L70" s="97">
        <v>350140</v>
      </c>
      <c r="M70" s="98">
        <v>1018.6868745359011</v>
      </c>
      <c r="N70" s="97">
        <v>1</v>
      </c>
      <c r="O70" s="98">
        <v>784.5</v>
      </c>
      <c r="P70" s="97">
        <v>792463</v>
      </c>
      <c r="Q70" s="98">
        <v>1212.611262683557</v>
      </c>
      <c r="T70" s="390"/>
      <c r="U70" s="400"/>
      <c r="V70" s="391"/>
      <c r="W70" s="400"/>
      <c r="X70" s="391"/>
      <c r="Y70" s="400"/>
      <c r="Z70" s="391"/>
      <c r="AA70" s="400"/>
      <c r="AB70" s="391"/>
      <c r="AC70" s="400"/>
      <c r="AD70" s="391"/>
      <c r="AE70" s="400"/>
      <c r="AF70" s="391"/>
      <c r="AG70" s="400"/>
      <c r="AH70" s="391"/>
      <c r="AI70" s="400"/>
      <c r="AJ70" s="391"/>
      <c r="AK70" s="390"/>
      <c r="AL70" s="390"/>
      <c r="AM70" s="390"/>
      <c r="AN70" s="390"/>
      <c r="AO70" s="390"/>
      <c r="AP70" s="390"/>
      <c r="AQ70" s="390"/>
      <c r="AR70" s="390"/>
      <c r="AS70" s="390"/>
      <c r="AT70" s="390"/>
      <c r="AU70" s="390"/>
      <c r="AV70" s="390"/>
      <c r="AW70" s="390"/>
      <c r="AX70" s="390"/>
      <c r="AY70" s="390"/>
      <c r="AZ70" s="390"/>
      <c r="BA70" s="390"/>
      <c r="BB70" s="390"/>
      <c r="BC70" s="390"/>
      <c r="BD70" s="390"/>
      <c r="BE70" s="390"/>
      <c r="BF70" s="390"/>
      <c r="BG70" s="390"/>
      <c r="BH70" s="390"/>
      <c r="BI70" s="390"/>
      <c r="BJ70" s="390"/>
      <c r="BK70" s="390"/>
      <c r="BL70" s="390"/>
      <c r="BM70" s="390"/>
      <c r="BN70" s="390"/>
      <c r="BO70" s="390"/>
      <c r="BP70" s="390"/>
      <c r="BQ70" s="390"/>
    </row>
    <row r="71" spans="1:69" ht="14.25" customHeight="1">
      <c r="A71" s="100" t="s">
        <v>22</v>
      </c>
      <c r="B71" s="97">
        <v>1545</v>
      </c>
      <c r="C71" s="98">
        <v>626.98543689320672</v>
      </c>
      <c r="D71" s="97">
        <v>3663</v>
      </c>
      <c r="E71" s="98">
        <v>671.77856401856502</v>
      </c>
      <c r="F71" s="97">
        <v>0</v>
      </c>
      <c r="G71" s="98">
        <v>0</v>
      </c>
      <c r="H71" s="97">
        <v>5208</v>
      </c>
      <c r="I71" s="98">
        <v>658.4902803379432</v>
      </c>
      <c r="J71" s="97">
        <v>966102</v>
      </c>
      <c r="K71" s="98">
        <v>1423.9354661309108</v>
      </c>
      <c r="L71" s="97">
        <v>806728</v>
      </c>
      <c r="M71" s="98">
        <v>1057.7669093920115</v>
      </c>
      <c r="N71" s="97">
        <v>0</v>
      </c>
      <c r="O71" s="98">
        <v>0</v>
      </c>
      <c r="P71" s="97">
        <v>1772830</v>
      </c>
      <c r="Q71" s="98">
        <v>1257.3101115053355</v>
      </c>
      <c r="T71" s="390"/>
      <c r="U71" s="400"/>
      <c r="V71" s="391"/>
      <c r="W71" s="400"/>
      <c r="X71" s="391"/>
      <c r="Y71" s="400"/>
      <c r="Z71" s="391"/>
      <c r="AA71" s="400"/>
      <c r="AB71" s="391"/>
      <c r="AC71" s="400"/>
      <c r="AD71" s="391"/>
      <c r="AE71" s="400"/>
      <c r="AF71" s="391"/>
      <c r="AG71" s="400"/>
      <c r="AH71" s="391"/>
      <c r="AI71" s="400"/>
      <c r="AJ71" s="391"/>
      <c r="AK71" s="390"/>
      <c r="AL71" s="390"/>
      <c r="AM71" s="390"/>
      <c r="AN71" s="390"/>
      <c r="AO71" s="390"/>
      <c r="AP71" s="390"/>
      <c r="AQ71" s="390"/>
      <c r="AR71" s="390"/>
      <c r="AS71" s="390"/>
      <c r="AT71" s="390"/>
      <c r="AU71" s="390"/>
      <c r="AV71" s="390"/>
      <c r="AW71" s="390"/>
      <c r="AX71" s="390"/>
      <c r="AY71" s="390"/>
      <c r="AZ71" s="390"/>
      <c r="BA71" s="390"/>
      <c r="BB71" s="390"/>
      <c r="BC71" s="390"/>
      <c r="BD71" s="390"/>
      <c r="BE71" s="390"/>
      <c r="BF71" s="390"/>
      <c r="BG71" s="390"/>
      <c r="BH71" s="390"/>
      <c r="BI71" s="390"/>
      <c r="BJ71" s="390"/>
      <c r="BK71" s="390"/>
      <c r="BL71" s="390"/>
      <c r="BM71" s="390"/>
      <c r="BN71" s="390"/>
      <c r="BO71" s="390"/>
      <c r="BP71" s="390"/>
      <c r="BQ71" s="390"/>
    </row>
    <row r="72" spans="1:69" ht="14.25" customHeight="1">
      <c r="A72" s="100" t="s">
        <v>23</v>
      </c>
      <c r="B72" s="97">
        <v>965</v>
      </c>
      <c r="C72" s="98">
        <v>603.72055958549265</v>
      </c>
      <c r="D72" s="97">
        <v>3363</v>
      </c>
      <c r="E72" s="98">
        <v>638.60865893547702</v>
      </c>
      <c r="F72" s="97">
        <v>0</v>
      </c>
      <c r="G72" s="98">
        <v>0</v>
      </c>
      <c r="H72" s="97">
        <v>4328</v>
      </c>
      <c r="I72" s="98">
        <v>630.82977356746983</v>
      </c>
      <c r="J72" s="97">
        <v>913436</v>
      </c>
      <c r="K72" s="98">
        <v>1401.5538745790598</v>
      </c>
      <c r="L72" s="97">
        <v>820013</v>
      </c>
      <c r="M72" s="98">
        <v>897.60504257859168</v>
      </c>
      <c r="N72" s="97">
        <v>4</v>
      </c>
      <c r="O72" s="98">
        <v>903.63499999999999</v>
      </c>
      <c r="P72" s="97">
        <v>1733453</v>
      </c>
      <c r="Q72" s="98">
        <v>1163.1588415145936</v>
      </c>
      <c r="T72" s="390"/>
      <c r="U72" s="400"/>
      <c r="V72" s="391"/>
      <c r="W72" s="400"/>
      <c r="X72" s="391"/>
      <c r="Y72" s="400"/>
      <c r="Z72" s="391"/>
      <c r="AA72" s="400"/>
      <c r="AB72" s="391"/>
      <c r="AC72" s="400"/>
      <c r="AD72" s="391"/>
      <c r="AE72" s="400"/>
      <c r="AF72" s="391"/>
      <c r="AG72" s="400"/>
      <c r="AH72" s="391"/>
      <c r="AI72" s="400"/>
      <c r="AJ72" s="391"/>
      <c r="AK72" s="390"/>
      <c r="AL72" s="390"/>
      <c r="AM72" s="390"/>
      <c r="AN72" s="390"/>
      <c r="AO72" s="390"/>
      <c r="AP72" s="390"/>
      <c r="AQ72" s="390"/>
      <c r="AR72" s="390"/>
      <c r="AS72" s="390"/>
      <c r="AT72" s="390"/>
      <c r="AU72" s="390"/>
      <c r="AV72" s="390"/>
      <c r="AW72" s="390"/>
      <c r="AX72" s="390"/>
      <c r="AY72" s="390"/>
      <c r="AZ72" s="390"/>
      <c r="BA72" s="390"/>
      <c r="BB72" s="390"/>
      <c r="BC72" s="390"/>
      <c r="BD72" s="390"/>
      <c r="BE72" s="390"/>
      <c r="BF72" s="390"/>
      <c r="BG72" s="390"/>
      <c r="BH72" s="390"/>
      <c r="BI72" s="390"/>
      <c r="BJ72" s="390"/>
      <c r="BK72" s="390"/>
      <c r="BL72" s="390"/>
      <c r="BM72" s="390"/>
      <c r="BN72" s="390"/>
      <c r="BO72" s="390"/>
      <c r="BP72" s="390"/>
      <c r="BQ72" s="390"/>
    </row>
    <row r="73" spans="1:69" ht="14.25" customHeight="1">
      <c r="A73" s="100" t="s">
        <v>24</v>
      </c>
      <c r="B73" s="97">
        <v>515</v>
      </c>
      <c r="C73" s="98">
        <v>564.97003883494961</v>
      </c>
      <c r="D73" s="97">
        <v>2859</v>
      </c>
      <c r="E73" s="98">
        <v>604.96328436516524</v>
      </c>
      <c r="F73" s="97">
        <v>0</v>
      </c>
      <c r="G73" s="98">
        <v>0</v>
      </c>
      <c r="H73" s="97">
        <v>3374</v>
      </c>
      <c r="I73" s="98">
        <v>598.85880260818215</v>
      </c>
      <c r="J73" s="97">
        <v>723462</v>
      </c>
      <c r="K73" s="98">
        <v>1286.8694547744078</v>
      </c>
      <c r="L73" s="97">
        <v>770871</v>
      </c>
      <c r="M73" s="98">
        <v>769.58749402947797</v>
      </c>
      <c r="N73" s="97">
        <v>5</v>
      </c>
      <c r="O73" s="98">
        <v>870.13000000000011</v>
      </c>
      <c r="P73" s="97">
        <v>1494338</v>
      </c>
      <c r="Q73" s="98">
        <v>1020.0223652547152</v>
      </c>
      <c r="R73" s="109"/>
      <c r="T73" s="390"/>
      <c r="U73" s="400"/>
      <c r="V73" s="391"/>
      <c r="W73" s="400"/>
      <c r="X73" s="391"/>
      <c r="Y73" s="400"/>
      <c r="Z73" s="391"/>
      <c r="AA73" s="400"/>
      <c r="AB73" s="391"/>
      <c r="AC73" s="400"/>
      <c r="AD73" s="391"/>
      <c r="AE73" s="400"/>
      <c r="AF73" s="391"/>
      <c r="AG73" s="400"/>
      <c r="AH73" s="391"/>
      <c r="AI73" s="400"/>
      <c r="AJ73" s="391"/>
      <c r="AK73" s="390"/>
      <c r="AL73" s="390"/>
      <c r="AM73" s="390"/>
      <c r="AN73" s="390"/>
      <c r="AO73" s="390"/>
      <c r="AP73" s="390"/>
      <c r="AQ73" s="390"/>
      <c r="AR73" s="390"/>
      <c r="AS73" s="390"/>
      <c r="AT73" s="390"/>
      <c r="AU73" s="390"/>
      <c r="AV73" s="390"/>
      <c r="AW73" s="390"/>
      <c r="AX73" s="390"/>
      <c r="AY73" s="390"/>
      <c r="AZ73" s="390"/>
      <c r="BA73" s="390"/>
      <c r="BB73" s="390"/>
      <c r="BC73" s="390"/>
      <c r="BD73" s="390"/>
      <c r="BE73" s="390"/>
      <c r="BF73" s="390"/>
      <c r="BG73" s="390"/>
      <c r="BH73" s="390"/>
      <c r="BI73" s="390"/>
      <c r="BJ73" s="390"/>
      <c r="BK73" s="390"/>
      <c r="BL73" s="390"/>
      <c r="BM73" s="390"/>
      <c r="BN73" s="390"/>
      <c r="BO73" s="390"/>
      <c r="BP73" s="390"/>
      <c r="BQ73" s="390"/>
    </row>
    <row r="74" spans="1:69" ht="14.25" customHeight="1">
      <c r="A74" s="100" t="s">
        <v>25</v>
      </c>
      <c r="B74" s="97">
        <v>249</v>
      </c>
      <c r="C74" s="98">
        <v>511.98381526104487</v>
      </c>
      <c r="D74" s="97">
        <v>2199</v>
      </c>
      <c r="E74" s="98">
        <v>602.31575261482772</v>
      </c>
      <c r="F74" s="97">
        <v>0</v>
      </c>
      <c r="G74" s="98">
        <v>0</v>
      </c>
      <c r="H74" s="97">
        <v>2448</v>
      </c>
      <c r="I74" s="98">
        <v>593.12757761438172</v>
      </c>
      <c r="J74" s="97">
        <v>504465</v>
      </c>
      <c r="K74" s="98">
        <v>1125.3444119611818</v>
      </c>
      <c r="L74" s="97">
        <v>697364</v>
      </c>
      <c r="M74" s="98">
        <v>708.28460991677139</v>
      </c>
      <c r="N74" s="97">
        <v>11</v>
      </c>
      <c r="O74" s="98">
        <v>791.49272727272739</v>
      </c>
      <c r="P74" s="97">
        <v>1201840</v>
      </c>
      <c r="Q74" s="98">
        <v>883.34367628802238</v>
      </c>
      <c r="T74" s="390"/>
      <c r="U74" s="400"/>
      <c r="V74" s="391"/>
      <c r="W74" s="400"/>
      <c r="X74" s="391"/>
      <c r="Y74" s="400"/>
      <c r="Z74" s="391"/>
      <c r="AA74" s="400"/>
      <c r="AB74" s="391"/>
      <c r="AC74" s="400"/>
      <c r="AD74" s="391"/>
      <c r="AE74" s="400"/>
      <c r="AF74" s="391"/>
      <c r="AG74" s="400"/>
      <c r="AH74" s="391"/>
      <c r="AI74" s="400"/>
      <c r="AJ74" s="391"/>
      <c r="AK74" s="390"/>
      <c r="AL74" s="390"/>
      <c r="AM74" s="390"/>
      <c r="AN74" s="390"/>
      <c r="AO74" s="390"/>
      <c r="AP74" s="390"/>
      <c r="AQ74" s="390"/>
      <c r="AR74" s="390"/>
      <c r="AS74" s="390"/>
      <c r="AT74" s="390"/>
      <c r="AU74" s="390"/>
      <c r="AV74" s="390"/>
      <c r="AW74" s="390"/>
      <c r="AX74" s="390"/>
      <c r="AY74" s="390"/>
      <c r="AZ74" s="390"/>
      <c r="BA74" s="390"/>
      <c r="BB74" s="390"/>
      <c r="BC74" s="390"/>
      <c r="BD74" s="390"/>
      <c r="BE74" s="390"/>
      <c r="BF74" s="390"/>
      <c r="BG74" s="390"/>
      <c r="BH74" s="390"/>
      <c r="BI74" s="390"/>
      <c r="BJ74" s="390"/>
      <c r="BK74" s="390"/>
      <c r="BL74" s="390"/>
      <c r="BM74" s="390"/>
      <c r="BN74" s="390"/>
      <c r="BO74" s="390"/>
      <c r="BP74" s="390"/>
      <c r="BQ74" s="390"/>
    </row>
    <row r="75" spans="1:69" ht="14.25" customHeight="1">
      <c r="A75" s="100" t="s">
        <v>26</v>
      </c>
      <c r="B75" s="97">
        <v>400</v>
      </c>
      <c r="C75" s="98">
        <v>474.04822499999949</v>
      </c>
      <c r="D75" s="97">
        <v>4284</v>
      </c>
      <c r="E75" s="98">
        <v>550.02112278244738</v>
      </c>
      <c r="F75" s="97">
        <v>0</v>
      </c>
      <c r="G75" s="98">
        <v>0</v>
      </c>
      <c r="H75" s="97">
        <v>4684</v>
      </c>
      <c r="I75" s="98">
        <v>543.53325789923224</v>
      </c>
      <c r="J75" s="97">
        <v>548954</v>
      </c>
      <c r="K75" s="98">
        <v>1003.9633196041779</v>
      </c>
      <c r="L75" s="97">
        <v>1122141</v>
      </c>
      <c r="M75" s="98">
        <v>668.96746592450972</v>
      </c>
      <c r="N75" s="97">
        <v>32</v>
      </c>
      <c r="O75" s="98">
        <v>649.63031249999995</v>
      </c>
      <c r="P75" s="97">
        <v>1671127</v>
      </c>
      <c r="Q75" s="98">
        <v>779.01098450326469</v>
      </c>
      <c r="T75" s="390"/>
      <c r="U75" s="400"/>
      <c r="V75" s="391"/>
      <c r="W75" s="400"/>
      <c r="X75" s="391"/>
      <c r="Y75" s="400"/>
      <c r="Z75" s="391"/>
      <c r="AA75" s="400"/>
      <c r="AB75" s="391"/>
      <c r="AC75" s="400"/>
      <c r="AD75" s="391"/>
      <c r="AE75" s="400"/>
      <c r="AF75" s="391"/>
      <c r="AG75" s="400"/>
      <c r="AH75" s="391"/>
      <c r="AI75" s="400"/>
      <c r="AJ75" s="391"/>
      <c r="AK75" s="390"/>
      <c r="AL75" s="390"/>
      <c r="AM75" s="390"/>
      <c r="AN75" s="390"/>
      <c r="AO75" s="390"/>
      <c r="AP75" s="390"/>
      <c r="AQ75" s="390"/>
      <c r="AR75" s="390"/>
      <c r="AS75" s="390"/>
      <c r="AT75" s="390"/>
      <c r="AU75" s="390"/>
      <c r="AV75" s="390"/>
      <c r="AW75" s="390"/>
      <c r="AX75" s="390"/>
      <c r="AY75" s="390"/>
      <c r="AZ75" s="390"/>
      <c r="BA75" s="390"/>
      <c r="BB75" s="390"/>
      <c r="BC75" s="390"/>
      <c r="BD75" s="390"/>
      <c r="BE75" s="390"/>
      <c r="BF75" s="390"/>
      <c r="BG75" s="390"/>
      <c r="BH75" s="390"/>
      <c r="BI75" s="390"/>
      <c r="BJ75" s="390"/>
      <c r="BK75" s="390"/>
      <c r="BL75" s="390"/>
      <c r="BM75" s="390"/>
      <c r="BN75" s="390"/>
      <c r="BO75" s="390"/>
      <c r="BP75" s="390"/>
      <c r="BQ75" s="390"/>
    </row>
    <row r="76" spans="1:69" ht="14.25" customHeight="1">
      <c r="A76" s="100" t="s">
        <v>5</v>
      </c>
      <c r="B76" s="97">
        <v>0</v>
      </c>
      <c r="C76" s="98">
        <v>0</v>
      </c>
      <c r="D76" s="97">
        <v>0</v>
      </c>
      <c r="E76" s="98">
        <v>0</v>
      </c>
      <c r="F76" s="97">
        <v>0</v>
      </c>
      <c r="G76" s="98">
        <v>0</v>
      </c>
      <c r="H76" s="97">
        <v>0</v>
      </c>
      <c r="I76" s="98">
        <v>0</v>
      </c>
      <c r="J76" s="97">
        <v>66</v>
      </c>
      <c r="K76" s="98">
        <v>1596.9695454545451</v>
      </c>
      <c r="L76" s="97">
        <v>31</v>
      </c>
      <c r="M76" s="98">
        <v>774.88096774193548</v>
      </c>
      <c r="N76" s="97">
        <v>0</v>
      </c>
      <c r="O76" s="98">
        <v>0</v>
      </c>
      <c r="P76" s="97">
        <v>97</v>
      </c>
      <c r="Q76" s="98">
        <v>1334.2402061855666</v>
      </c>
      <c r="T76" s="390"/>
      <c r="U76" s="400"/>
      <c r="V76" s="391"/>
      <c r="W76" s="400"/>
      <c r="X76" s="391"/>
      <c r="Y76" s="400"/>
      <c r="Z76" s="391"/>
      <c r="AA76" s="400"/>
      <c r="AB76" s="391"/>
      <c r="AC76" s="400"/>
      <c r="AD76" s="391"/>
      <c r="AE76" s="400"/>
      <c r="AF76" s="391"/>
      <c r="AG76" s="400"/>
      <c r="AH76" s="391"/>
      <c r="AI76" s="400"/>
      <c r="AJ76" s="391"/>
      <c r="AK76" s="390"/>
      <c r="AL76" s="390"/>
      <c r="AM76" s="390"/>
      <c r="AN76" s="390"/>
      <c r="AO76" s="390"/>
      <c r="AP76" s="390"/>
      <c r="AQ76" s="390"/>
      <c r="AR76" s="390"/>
      <c r="AS76" s="390"/>
      <c r="AT76" s="390"/>
      <c r="AU76" s="390"/>
      <c r="AV76" s="390"/>
      <c r="AW76" s="390"/>
      <c r="AX76" s="390"/>
      <c r="AY76" s="390"/>
      <c r="AZ76" s="390"/>
      <c r="BA76" s="390"/>
      <c r="BB76" s="390"/>
      <c r="BC76" s="390"/>
      <c r="BD76" s="390"/>
      <c r="BE76" s="390"/>
      <c r="BF76" s="390"/>
      <c r="BG76" s="390"/>
      <c r="BH76" s="390"/>
      <c r="BI76" s="390"/>
      <c r="BJ76" s="390"/>
      <c r="BK76" s="390"/>
      <c r="BL76" s="390"/>
      <c r="BM76" s="390"/>
      <c r="BN76" s="390"/>
      <c r="BO76" s="390"/>
      <c r="BP76" s="390"/>
      <c r="BQ76" s="390"/>
    </row>
    <row r="77" spans="1:69" ht="14.25" customHeight="1">
      <c r="A77" s="110" t="s">
        <v>6</v>
      </c>
      <c r="B77" s="111">
        <v>13776</v>
      </c>
      <c r="C77" s="112">
        <v>568.12643945993102</v>
      </c>
      <c r="D77" s="111">
        <v>29256</v>
      </c>
      <c r="E77" s="112">
        <v>607.04513091331762</v>
      </c>
      <c r="F77" s="111">
        <v>0</v>
      </c>
      <c r="G77" s="112">
        <v>0</v>
      </c>
      <c r="H77" s="111">
        <v>43032</v>
      </c>
      <c r="I77" s="112">
        <v>594.58594023052683</v>
      </c>
      <c r="J77" s="111">
        <v>4706463</v>
      </c>
      <c r="K77" s="112">
        <v>1236.8513139315012</v>
      </c>
      <c r="L77" s="111">
        <v>5102499</v>
      </c>
      <c r="M77" s="112">
        <v>816.0755897923724</v>
      </c>
      <c r="N77" s="111">
        <v>57</v>
      </c>
      <c r="O77" s="112">
        <v>701.43543859649117</v>
      </c>
      <c r="P77" s="111">
        <v>9809019</v>
      </c>
      <c r="Q77" s="112">
        <v>1017.9672205936175</v>
      </c>
      <c r="T77" s="390"/>
      <c r="U77" s="400"/>
      <c r="V77" s="391"/>
      <c r="W77" s="400"/>
      <c r="X77" s="391"/>
      <c r="Y77" s="400"/>
      <c r="Z77" s="391"/>
      <c r="AA77" s="400"/>
      <c r="AB77" s="391"/>
      <c r="AC77" s="400"/>
      <c r="AD77" s="391"/>
      <c r="AE77" s="400"/>
      <c r="AF77" s="391"/>
      <c r="AG77" s="400"/>
      <c r="AH77" s="391"/>
      <c r="AI77" s="400"/>
      <c r="AJ77" s="391"/>
      <c r="AK77" s="390"/>
      <c r="AL77" s="390"/>
      <c r="AM77" s="390"/>
      <c r="AN77" s="390"/>
      <c r="AO77" s="390"/>
      <c r="AP77" s="390"/>
      <c r="AQ77" s="390"/>
      <c r="AR77" s="390"/>
      <c r="AS77" s="390"/>
      <c r="AT77" s="390"/>
      <c r="AU77" s="390"/>
      <c r="AV77" s="390"/>
      <c r="AW77" s="390"/>
      <c r="AX77" s="390"/>
      <c r="AY77" s="390"/>
      <c r="AZ77" s="390"/>
      <c r="BA77" s="390"/>
      <c r="BB77" s="390"/>
      <c r="BC77" s="390"/>
      <c r="BD77" s="390"/>
      <c r="BE77" s="390"/>
      <c r="BF77" s="390"/>
      <c r="BG77" s="390"/>
      <c r="BH77" s="390"/>
      <c r="BI77" s="390"/>
      <c r="BJ77" s="390"/>
      <c r="BK77" s="390"/>
      <c r="BL77" s="390"/>
      <c r="BM77" s="390"/>
      <c r="BN77" s="390"/>
      <c r="BO77" s="390"/>
      <c r="BP77" s="390"/>
      <c r="BQ77" s="390"/>
    </row>
    <row r="78" spans="1:69" ht="14.25" customHeight="1" thickBot="1">
      <c r="A78" s="114" t="s">
        <v>27</v>
      </c>
      <c r="B78" s="104">
        <v>60.104747386759584</v>
      </c>
      <c r="C78" s="104" t="s">
        <v>202</v>
      </c>
      <c r="D78" s="104">
        <v>68.393491933278639</v>
      </c>
      <c r="E78" s="104" t="s">
        <v>202</v>
      </c>
      <c r="F78" s="104">
        <v>0</v>
      </c>
      <c r="G78" s="104">
        <v>0</v>
      </c>
      <c r="H78" s="104">
        <v>65.73998419780628</v>
      </c>
      <c r="I78" s="104" t="s">
        <v>202</v>
      </c>
      <c r="J78" s="104">
        <v>70.39700105693197</v>
      </c>
      <c r="K78" s="104" t="s">
        <v>202</v>
      </c>
      <c r="L78" s="104">
        <v>73.727625809801452</v>
      </c>
      <c r="M78" s="104" t="s">
        <v>202</v>
      </c>
      <c r="N78" s="104">
        <v>81.05263157894737</v>
      </c>
      <c r="O78" s="104" t="s">
        <v>202</v>
      </c>
      <c r="P78" s="104">
        <v>72.129592222264591</v>
      </c>
      <c r="Q78" s="104" t="s">
        <v>202</v>
      </c>
      <c r="T78" s="390"/>
      <c r="U78" s="400"/>
      <c r="V78" s="391"/>
      <c r="W78" s="400"/>
      <c r="X78" s="391"/>
      <c r="Y78" s="400"/>
      <c r="Z78" s="391"/>
      <c r="AA78" s="400"/>
      <c r="AB78" s="391"/>
      <c r="AC78" s="400"/>
      <c r="AD78" s="391"/>
      <c r="AE78" s="400"/>
      <c r="AF78" s="391"/>
      <c r="AG78" s="400"/>
      <c r="AH78" s="391"/>
      <c r="AI78" s="400"/>
      <c r="AJ78" s="391"/>
      <c r="AK78" s="390"/>
      <c r="AL78" s="390"/>
      <c r="AM78" s="390"/>
      <c r="AN78" s="390"/>
      <c r="AO78" s="390"/>
      <c r="AP78" s="390"/>
      <c r="AQ78" s="390"/>
      <c r="AR78" s="390"/>
      <c r="AS78" s="390"/>
      <c r="AT78" s="390"/>
      <c r="AU78" s="390"/>
      <c r="AV78" s="390"/>
      <c r="AW78" s="390"/>
      <c r="AX78" s="390"/>
      <c r="AY78" s="390"/>
      <c r="AZ78" s="390"/>
      <c r="BA78" s="390"/>
      <c r="BB78" s="390"/>
      <c r="BC78" s="390"/>
      <c r="BD78" s="390"/>
      <c r="BE78" s="390"/>
      <c r="BF78" s="390"/>
      <c r="BG78" s="390"/>
      <c r="BH78" s="390"/>
      <c r="BI78" s="390"/>
      <c r="BJ78" s="390"/>
      <c r="BK78" s="390"/>
      <c r="BL78" s="390"/>
      <c r="BM78" s="390"/>
      <c r="BN78" s="390"/>
      <c r="BO78" s="390"/>
      <c r="BP78" s="390"/>
      <c r="BQ78" s="390"/>
    </row>
    <row r="79" spans="1:69" ht="16.350000000000001" customHeight="1" thickTop="1">
      <c r="A79" s="87" t="s">
        <v>203</v>
      </c>
      <c r="T79" s="390"/>
      <c r="U79" s="388"/>
      <c r="V79" s="387"/>
      <c r="W79" s="388"/>
      <c r="X79" s="387"/>
      <c r="Y79" s="388"/>
      <c r="Z79" s="387"/>
      <c r="AA79" s="388"/>
      <c r="AB79" s="387"/>
      <c r="AC79" s="388"/>
      <c r="AD79" s="387"/>
      <c r="AE79" s="388"/>
      <c r="AF79" s="387"/>
      <c r="AG79" s="388"/>
      <c r="AH79" s="387"/>
      <c r="AI79" s="388"/>
      <c r="AJ79" s="387"/>
      <c r="AK79" s="390"/>
      <c r="AL79" s="390"/>
      <c r="AM79" s="390"/>
      <c r="AN79" s="390"/>
      <c r="AO79" s="390"/>
      <c r="AP79" s="390"/>
      <c r="AQ79" s="390"/>
      <c r="AR79" s="390"/>
      <c r="AS79" s="390"/>
      <c r="AT79" s="390"/>
      <c r="AU79" s="390"/>
      <c r="AV79" s="390"/>
      <c r="AW79" s="390"/>
      <c r="AX79" s="390"/>
      <c r="AY79" s="390"/>
      <c r="AZ79" s="390"/>
      <c r="BA79" s="390"/>
      <c r="BB79" s="390"/>
      <c r="BC79" s="390"/>
      <c r="BD79" s="390"/>
      <c r="BE79" s="390"/>
      <c r="BF79" s="390"/>
      <c r="BG79" s="390"/>
      <c r="BH79" s="390"/>
      <c r="BI79" s="390"/>
      <c r="BJ79" s="390"/>
      <c r="BK79" s="390"/>
      <c r="BL79" s="390"/>
      <c r="BM79" s="390"/>
      <c r="BN79" s="390"/>
      <c r="BO79" s="390"/>
      <c r="BP79" s="390"/>
      <c r="BQ79" s="390"/>
    </row>
    <row r="80" spans="1:69">
      <c r="P80" s="113" t="s">
        <v>132</v>
      </c>
      <c r="T80" s="390"/>
      <c r="U80" s="400"/>
      <c r="V80" s="400"/>
      <c r="W80" s="400"/>
      <c r="X80" s="400"/>
      <c r="Y80" s="400"/>
      <c r="Z80" s="400"/>
      <c r="AA80" s="400"/>
      <c r="AB80" s="400"/>
      <c r="AC80" s="400"/>
      <c r="AD80" s="400"/>
      <c r="AE80" s="400"/>
      <c r="AF80" s="400"/>
      <c r="AG80" s="400"/>
      <c r="AH80" s="400"/>
      <c r="AI80" s="400"/>
      <c r="AJ80" s="400"/>
      <c r="AK80" s="390"/>
      <c r="AL80" s="390"/>
      <c r="AM80" s="390"/>
      <c r="AN80" s="390"/>
      <c r="AO80" s="390"/>
      <c r="AP80" s="390"/>
      <c r="AQ80" s="390"/>
      <c r="AR80" s="390"/>
      <c r="AS80" s="390"/>
      <c r="AT80" s="390"/>
      <c r="AU80" s="390"/>
      <c r="AV80" s="390"/>
      <c r="AW80" s="390"/>
      <c r="AX80" s="390"/>
      <c r="AY80" s="390"/>
      <c r="AZ80" s="390"/>
      <c r="BA80" s="390"/>
      <c r="BB80" s="390"/>
      <c r="BC80" s="390"/>
      <c r="BD80" s="390"/>
      <c r="BE80" s="390"/>
      <c r="BF80" s="390"/>
      <c r="BG80" s="390"/>
      <c r="BH80" s="390"/>
      <c r="BI80" s="390"/>
      <c r="BJ80" s="390"/>
      <c r="BK80" s="390"/>
      <c r="BL80" s="390"/>
      <c r="BM80" s="390"/>
      <c r="BN80" s="390"/>
      <c r="BO80" s="390"/>
      <c r="BP80" s="390"/>
      <c r="BQ80" s="390"/>
    </row>
    <row r="81" spans="18:69">
      <c r="T81" s="390"/>
      <c r="U81" s="390"/>
      <c r="V81" s="390"/>
      <c r="W81" s="390"/>
      <c r="X81" s="390"/>
      <c r="Y81" s="390"/>
      <c r="Z81" s="390"/>
      <c r="AA81" s="390"/>
      <c r="AB81" s="390"/>
      <c r="AC81" s="390"/>
      <c r="AD81" s="390"/>
      <c r="AE81" s="390"/>
      <c r="AF81" s="390"/>
      <c r="AG81" s="390"/>
      <c r="AH81" s="390"/>
      <c r="AI81" s="390"/>
      <c r="AJ81" s="390"/>
      <c r="AK81" s="390"/>
      <c r="AL81" s="390"/>
      <c r="AM81" s="390"/>
      <c r="AN81" s="390"/>
      <c r="AO81" s="390"/>
      <c r="AP81" s="390"/>
      <c r="AQ81" s="390"/>
      <c r="AR81" s="390"/>
      <c r="AS81" s="390"/>
      <c r="AT81" s="390"/>
      <c r="AU81" s="390"/>
      <c r="AV81" s="390"/>
      <c r="AW81" s="390"/>
      <c r="AX81" s="390"/>
      <c r="AY81" s="390"/>
      <c r="AZ81" s="390"/>
      <c r="BA81" s="390"/>
      <c r="BB81" s="390"/>
      <c r="BC81" s="390"/>
      <c r="BD81" s="390"/>
      <c r="BE81" s="390"/>
      <c r="BF81" s="390"/>
      <c r="BG81" s="390"/>
      <c r="BH81" s="390"/>
      <c r="BI81" s="390"/>
      <c r="BJ81" s="390"/>
      <c r="BK81" s="390"/>
      <c r="BL81" s="390"/>
      <c r="BM81" s="390"/>
      <c r="BN81" s="390"/>
      <c r="BO81" s="390"/>
      <c r="BP81" s="390"/>
      <c r="BQ81" s="390"/>
    </row>
    <row r="82" spans="18:69">
      <c r="T82" s="390"/>
      <c r="U82" s="390"/>
      <c r="V82" s="390"/>
      <c r="W82" s="390"/>
      <c r="X82" s="390"/>
      <c r="Y82" s="390"/>
      <c r="Z82" s="390"/>
      <c r="AA82" s="390"/>
      <c r="AB82" s="390"/>
      <c r="AC82" s="390"/>
      <c r="AD82" s="390"/>
      <c r="AE82" s="390"/>
      <c r="AF82" s="390"/>
      <c r="AG82" s="390"/>
      <c r="AH82" s="390"/>
      <c r="AI82" s="390"/>
      <c r="AJ82" s="390"/>
      <c r="AK82" s="390"/>
      <c r="AL82" s="390"/>
      <c r="AM82" s="390"/>
      <c r="AN82" s="390"/>
      <c r="AO82" s="390"/>
      <c r="AP82" s="390"/>
      <c r="AQ82" s="390"/>
      <c r="AR82" s="390"/>
      <c r="AS82" s="390"/>
      <c r="AT82" s="390"/>
      <c r="AU82" s="390"/>
      <c r="AV82" s="390"/>
      <c r="AW82" s="390"/>
      <c r="AX82" s="390"/>
      <c r="AY82" s="390"/>
      <c r="AZ82" s="390"/>
      <c r="BA82" s="390"/>
      <c r="BB82" s="390"/>
      <c r="BC82" s="390"/>
      <c r="BD82" s="390"/>
      <c r="BE82" s="390"/>
      <c r="BF82" s="390"/>
      <c r="BG82" s="390"/>
      <c r="BH82" s="390"/>
      <c r="BI82" s="390"/>
      <c r="BJ82" s="390"/>
      <c r="BK82" s="390"/>
      <c r="BL82" s="390"/>
      <c r="BM82" s="390"/>
      <c r="BN82" s="390"/>
      <c r="BO82" s="390"/>
      <c r="BP82" s="390"/>
      <c r="BQ82" s="390"/>
    </row>
    <row r="83" spans="18:69">
      <c r="R83" s="109"/>
      <c r="T83" s="390"/>
      <c r="U83" s="390"/>
      <c r="V83" s="390"/>
      <c r="W83" s="390"/>
      <c r="X83" s="390"/>
      <c r="Y83" s="390"/>
      <c r="Z83" s="390"/>
      <c r="AA83" s="390"/>
      <c r="AB83" s="390"/>
      <c r="AC83" s="390"/>
      <c r="AD83" s="390"/>
      <c r="AE83" s="390"/>
      <c r="AF83" s="390"/>
      <c r="AG83" s="390"/>
      <c r="AH83" s="390"/>
      <c r="AI83" s="390"/>
      <c r="AJ83" s="390"/>
      <c r="AK83" s="390"/>
      <c r="AL83" s="390"/>
      <c r="AM83" s="390"/>
      <c r="AN83" s="390"/>
      <c r="AO83" s="390"/>
      <c r="AP83" s="390"/>
      <c r="AQ83" s="390"/>
      <c r="AR83" s="390"/>
      <c r="AS83" s="390"/>
      <c r="AT83" s="390"/>
      <c r="AU83" s="390"/>
      <c r="AV83" s="390"/>
      <c r="AW83" s="390"/>
      <c r="AX83" s="390"/>
      <c r="AY83" s="390"/>
      <c r="AZ83" s="390"/>
      <c r="BA83" s="390"/>
      <c r="BB83" s="390"/>
      <c r="BC83" s="390"/>
      <c r="BD83" s="390"/>
      <c r="BE83" s="390"/>
      <c r="BF83" s="390"/>
      <c r="BG83" s="390"/>
      <c r="BH83" s="390"/>
      <c r="BI83" s="390"/>
      <c r="BJ83" s="390"/>
      <c r="BK83" s="390"/>
      <c r="BL83" s="390"/>
      <c r="BM83" s="390"/>
      <c r="BN83" s="390"/>
      <c r="BO83" s="390"/>
      <c r="BP83" s="390"/>
      <c r="BQ83" s="390"/>
    </row>
  </sheetData>
  <mergeCells count="36">
    <mergeCell ref="A55:A57"/>
    <mergeCell ref="B55:I55"/>
    <mergeCell ref="J55:Q55"/>
    <mergeCell ref="B56:C56"/>
    <mergeCell ref="D56:E56"/>
    <mergeCell ref="P56:Q56"/>
    <mergeCell ref="F56:G56"/>
    <mergeCell ref="H56:I56"/>
    <mergeCell ref="J56:K56"/>
    <mergeCell ref="L56:M56"/>
    <mergeCell ref="N56:O56"/>
    <mergeCell ref="A30:A32"/>
    <mergeCell ref="B30:I30"/>
    <mergeCell ref="J30:Q30"/>
    <mergeCell ref="B31:C31"/>
    <mergeCell ref="D31:E31"/>
    <mergeCell ref="F31:G31"/>
    <mergeCell ref="H31:I31"/>
    <mergeCell ref="J31:K31"/>
    <mergeCell ref="L31:M31"/>
    <mergeCell ref="N31:O31"/>
    <mergeCell ref="P31:Q31"/>
    <mergeCell ref="A1:Q1"/>
    <mergeCell ref="A2:Q2"/>
    <mergeCell ref="A3:Q3"/>
    <mergeCell ref="A5:A7"/>
    <mergeCell ref="B5:I5"/>
    <mergeCell ref="J5:Q5"/>
    <mergeCell ref="B6:C6"/>
    <mergeCell ref="D6:E6"/>
    <mergeCell ref="F6:G6"/>
    <mergeCell ref="H6:I6"/>
    <mergeCell ref="J6:K6"/>
    <mergeCell ref="L6:M6"/>
    <mergeCell ref="N6:O6"/>
    <mergeCell ref="P6:Q6"/>
  </mergeCells>
  <hyperlinks>
    <hyperlink ref="T2" location="Indice!A1" display="Volver al índice" xr:uid="{00000000-0004-0000-0300-000000000000}"/>
  </hyperlinks>
  <printOptions horizontalCentered="1" verticalCentered="1"/>
  <pageMargins left="0.19685039370078741" right="0.19685039370078741" top="0" bottom="0" header="0" footer="0"/>
  <pageSetup paperSize="9"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O83"/>
  <sheetViews>
    <sheetView showGridLines="0" showRowColHeaders="0" showZeros="0" showOutlineSymbols="0" zoomScaleNormal="100" workbookViewId="0">
      <pane ySplit="4" topLeftCell="A47" activePane="bottomLeft" state="frozen"/>
      <selection activeCell="F14" sqref="F14"/>
      <selection pane="bottomLeft" activeCell="J2" sqref="J2"/>
    </sheetView>
  </sheetViews>
  <sheetFormatPr baseColWidth="10" defaultColWidth="11.5703125" defaultRowHeight="15.75"/>
  <cols>
    <col min="1" max="1" width="8" style="33" customWidth="1"/>
    <col min="2" max="2" width="6.7109375" style="33" customWidth="1"/>
    <col min="3" max="8" width="20" style="33" customWidth="1"/>
    <col min="9" max="9" width="11.5703125" style="33"/>
    <col min="10" max="10" width="11.85546875" style="34" bestFit="1" customWidth="1"/>
    <col min="11" max="11" width="11.85546875" style="34" customWidth="1"/>
    <col min="12" max="30" width="11.5703125" style="34"/>
    <col min="31" max="16384" width="11.5703125" style="33"/>
  </cols>
  <sheetData>
    <row r="1" spans="1:10" s="34" customFormat="1" ht="18.75">
      <c r="A1" s="115" t="s">
        <v>115</v>
      </c>
      <c r="B1" s="116"/>
      <c r="C1" s="116"/>
      <c r="D1" s="116"/>
      <c r="E1" s="116"/>
      <c r="F1" s="116"/>
      <c r="G1" s="116"/>
      <c r="H1" s="116"/>
      <c r="I1" s="33"/>
    </row>
    <row r="2" spans="1:10" s="34" customFormat="1" ht="18.75">
      <c r="A2" s="115" t="s">
        <v>116</v>
      </c>
      <c r="B2" s="116"/>
      <c r="C2" s="116"/>
      <c r="D2" s="116"/>
      <c r="E2" s="116"/>
      <c r="F2" s="116"/>
      <c r="G2" s="116"/>
      <c r="H2" s="116"/>
      <c r="I2" s="33"/>
      <c r="J2" s="9" t="s">
        <v>179</v>
      </c>
    </row>
    <row r="4" spans="1:10" s="34" customFormat="1" ht="32.1" customHeight="1">
      <c r="A4" s="117" t="s">
        <v>117</v>
      </c>
      <c r="B4" s="118"/>
      <c r="C4" s="119" t="s">
        <v>118</v>
      </c>
      <c r="D4" s="119" t="s">
        <v>49</v>
      </c>
      <c r="E4" s="119" t="s">
        <v>50</v>
      </c>
      <c r="F4" s="119" t="s">
        <v>107</v>
      </c>
      <c r="G4" s="120" t="s">
        <v>119</v>
      </c>
      <c r="H4" s="121" t="s">
        <v>45</v>
      </c>
      <c r="I4" s="122"/>
    </row>
    <row r="5" spans="1:10" s="34" customFormat="1">
      <c r="A5" s="61"/>
      <c r="B5" s="61"/>
      <c r="C5" s="123"/>
      <c r="D5" s="61"/>
      <c r="E5" s="61"/>
      <c r="F5" s="61"/>
      <c r="G5" s="61"/>
      <c r="H5" s="61"/>
      <c r="I5" s="33"/>
    </row>
    <row r="6" spans="1:10" s="34" customFormat="1">
      <c r="A6" s="124">
        <v>2010</v>
      </c>
      <c r="B6" s="124"/>
      <c r="C6" s="125">
        <v>936895</v>
      </c>
      <c r="D6" s="125">
        <v>5193107</v>
      </c>
      <c r="E6" s="125">
        <v>2300877</v>
      </c>
      <c r="F6" s="125">
        <v>271182</v>
      </c>
      <c r="G6" s="125">
        <v>37671</v>
      </c>
      <c r="H6" s="125">
        <v>8739732</v>
      </c>
      <c r="I6" s="33"/>
    </row>
    <row r="7" spans="1:10" s="34" customFormat="1">
      <c r="A7" s="124">
        <v>2011</v>
      </c>
      <c r="B7" s="124"/>
      <c r="C7" s="125">
        <v>942883</v>
      </c>
      <c r="D7" s="125">
        <v>5289994</v>
      </c>
      <c r="E7" s="125">
        <v>2319204</v>
      </c>
      <c r="F7" s="125">
        <v>275993</v>
      </c>
      <c r="G7" s="125">
        <v>38203</v>
      </c>
      <c r="H7" s="125">
        <v>8866277</v>
      </c>
      <c r="I7" s="33"/>
    </row>
    <row r="8" spans="1:10" s="34" customFormat="1">
      <c r="A8" s="124">
        <v>2012</v>
      </c>
      <c r="B8" s="124"/>
      <c r="C8" s="125">
        <v>943021</v>
      </c>
      <c r="D8" s="125">
        <v>5391504</v>
      </c>
      <c r="E8" s="125">
        <v>2331726</v>
      </c>
      <c r="F8" s="125">
        <v>294827</v>
      </c>
      <c r="G8" s="125">
        <v>37967</v>
      </c>
      <c r="H8" s="125">
        <v>8999045</v>
      </c>
      <c r="I8" s="33"/>
    </row>
    <row r="9" spans="1:10" s="34" customFormat="1">
      <c r="A9" s="124">
        <v>2013</v>
      </c>
      <c r="B9" s="124"/>
      <c r="C9" s="125">
        <v>933433</v>
      </c>
      <c r="D9" s="125">
        <v>5513570</v>
      </c>
      <c r="E9" s="125">
        <v>2345901</v>
      </c>
      <c r="F9" s="125">
        <v>315013</v>
      </c>
      <c r="G9" s="125">
        <v>38049</v>
      </c>
      <c r="H9" s="125">
        <v>9145966</v>
      </c>
      <c r="I9" s="33"/>
    </row>
    <row r="10" spans="1:10" s="34" customFormat="1">
      <c r="A10" s="124">
        <v>2014</v>
      </c>
      <c r="B10" s="124"/>
      <c r="C10" s="125">
        <v>929568</v>
      </c>
      <c r="D10" s="125">
        <v>5611105</v>
      </c>
      <c r="E10" s="125">
        <v>2355965</v>
      </c>
      <c r="F10" s="125">
        <v>335637</v>
      </c>
      <c r="G10" s="125">
        <v>38667</v>
      </c>
      <c r="H10" s="125">
        <v>9270942</v>
      </c>
      <c r="I10" s="33"/>
    </row>
    <row r="11" spans="1:10" s="34" customFormat="1">
      <c r="A11" s="124">
        <v>2015</v>
      </c>
      <c r="B11" s="124"/>
      <c r="C11" s="125">
        <v>936666</v>
      </c>
      <c r="D11" s="125">
        <v>5686678</v>
      </c>
      <c r="E11" s="125">
        <v>2358932</v>
      </c>
      <c r="F11" s="125">
        <v>339166</v>
      </c>
      <c r="G11" s="125">
        <v>39357</v>
      </c>
      <c r="H11" s="125">
        <v>9360799</v>
      </c>
      <c r="I11" s="33"/>
    </row>
    <row r="12" spans="1:10" s="34" customFormat="1">
      <c r="A12" s="124">
        <v>2016</v>
      </c>
      <c r="B12" s="124"/>
      <c r="C12" s="126">
        <v>944600</v>
      </c>
      <c r="D12" s="126">
        <v>5784748</v>
      </c>
      <c r="E12" s="126">
        <v>2364388</v>
      </c>
      <c r="F12" s="126">
        <v>339471</v>
      </c>
      <c r="G12" s="126">
        <v>40275</v>
      </c>
      <c r="H12" s="125">
        <v>9473482</v>
      </c>
      <c r="I12" s="33"/>
    </row>
    <row r="13" spans="1:10" s="34" customFormat="1">
      <c r="A13" s="124">
        <v>2017</v>
      </c>
      <c r="B13" s="124"/>
      <c r="C13" s="125">
        <v>951871</v>
      </c>
      <c r="D13" s="125">
        <v>5884135</v>
      </c>
      <c r="E13" s="125">
        <v>2365468</v>
      </c>
      <c r="F13" s="125">
        <v>339052</v>
      </c>
      <c r="G13" s="125">
        <v>41244</v>
      </c>
      <c r="H13" s="125">
        <v>9581770</v>
      </c>
      <c r="I13" s="33"/>
    </row>
    <row r="14" spans="1:10" s="34" customFormat="1">
      <c r="A14" s="124">
        <v>2018</v>
      </c>
      <c r="B14" s="124"/>
      <c r="C14" s="125">
        <v>955269</v>
      </c>
      <c r="D14" s="125">
        <v>5994755</v>
      </c>
      <c r="E14" s="125">
        <v>2365497</v>
      </c>
      <c r="F14" s="125">
        <v>338470</v>
      </c>
      <c r="G14" s="125">
        <v>42281</v>
      </c>
      <c r="H14" s="125">
        <v>9696272</v>
      </c>
      <c r="I14" s="33"/>
    </row>
    <row r="15" spans="1:10" s="34" customFormat="1">
      <c r="A15" s="124">
        <v>2019</v>
      </c>
      <c r="B15" s="124"/>
      <c r="C15" s="126">
        <v>962035</v>
      </c>
      <c r="D15" s="126">
        <v>6089294</v>
      </c>
      <c r="E15" s="126">
        <v>2366788</v>
      </c>
      <c r="F15" s="126">
        <v>340106</v>
      </c>
      <c r="G15" s="126">
        <v>43156</v>
      </c>
      <c r="H15" s="125">
        <v>9801379</v>
      </c>
      <c r="I15" s="33"/>
    </row>
    <row r="16" spans="1:10">
      <c r="A16" s="124"/>
      <c r="B16" s="124"/>
      <c r="C16" s="125"/>
      <c r="D16" s="125"/>
      <c r="E16" s="125"/>
      <c r="F16" s="125"/>
      <c r="G16" s="125"/>
      <c r="H16" s="125"/>
    </row>
    <row r="17" spans="1:9">
      <c r="A17" s="124">
        <v>2019</v>
      </c>
      <c r="B17" s="124" t="s">
        <v>120</v>
      </c>
      <c r="C17" s="125">
        <v>954031</v>
      </c>
      <c r="D17" s="125">
        <v>6000191</v>
      </c>
      <c r="E17" s="125">
        <v>2361540</v>
      </c>
      <c r="F17" s="125">
        <v>337866</v>
      </c>
      <c r="G17" s="125">
        <v>42242</v>
      </c>
      <c r="H17" s="125">
        <v>9695870</v>
      </c>
    </row>
    <row r="18" spans="1:9">
      <c r="A18" s="124"/>
      <c r="B18" s="124" t="s">
        <v>121</v>
      </c>
      <c r="C18" s="125">
        <v>953111</v>
      </c>
      <c r="D18" s="125">
        <v>6012434</v>
      </c>
      <c r="E18" s="125">
        <v>2361111</v>
      </c>
      <c r="F18" s="125">
        <v>338359</v>
      </c>
      <c r="G18" s="125">
        <v>42125</v>
      </c>
      <c r="H18" s="125">
        <v>9707140</v>
      </c>
      <c r="I18" s="51"/>
    </row>
    <row r="19" spans="1:9">
      <c r="A19" s="124"/>
      <c r="B19" s="124" t="s">
        <v>122</v>
      </c>
      <c r="C19" s="125">
        <v>954552</v>
      </c>
      <c r="D19" s="125">
        <v>6010977</v>
      </c>
      <c r="E19" s="125">
        <v>2358581</v>
      </c>
      <c r="F19" s="125">
        <v>339082</v>
      </c>
      <c r="G19" s="125">
        <v>42244</v>
      </c>
      <c r="H19" s="125">
        <v>9705436</v>
      </c>
      <c r="I19" s="51"/>
    </row>
    <row r="20" spans="1:9">
      <c r="A20" s="124"/>
      <c r="B20" s="124" t="s">
        <v>123</v>
      </c>
      <c r="C20" s="125">
        <v>955675</v>
      </c>
      <c r="D20" s="125">
        <v>6017292</v>
      </c>
      <c r="E20" s="125">
        <v>2359938</v>
      </c>
      <c r="F20" s="125">
        <v>339993</v>
      </c>
      <c r="G20" s="125">
        <v>42390</v>
      </c>
      <c r="H20" s="125">
        <v>9715288</v>
      </c>
      <c r="I20" s="51"/>
    </row>
    <row r="21" spans="1:9">
      <c r="A21" s="124"/>
      <c r="B21" s="124" t="s">
        <v>124</v>
      </c>
      <c r="C21" s="125">
        <v>955782</v>
      </c>
      <c r="D21" s="125">
        <v>6014303</v>
      </c>
      <c r="E21" s="125">
        <v>2355943</v>
      </c>
      <c r="F21" s="125">
        <v>339445</v>
      </c>
      <c r="G21" s="125">
        <v>42473</v>
      </c>
      <c r="H21" s="125">
        <v>9707946</v>
      </c>
      <c r="I21" s="51"/>
    </row>
    <row r="22" spans="1:9">
      <c r="A22" s="124"/>
      <c r="B22" s="124" t="s">
        <v>125</v>
      </c>
      <c r="C22" s="125">
        <v>958273</v>
      </c>
      <c r="D22" s="125">
        <v>6030746</v>
      </c>
      <c r="E22" s="125">
        <v>2360822</v>
      </c>
      <c r="F22" s="125">
        <v>340773</v>
      </c>
      <c r="G22" s="125">
        <v>42620</v>
      </c>
      <c r="H22" s="125">
        <v>9733234</v>
      </c>
      <c r="I22" s="51"/>
    </row>
    <row r="23" spans="1:9">
      <c r="A23" s="124"/>
      <c r="B23" s="124" t="s">
        <v>126</v>
      </c>
      <c r="C23" s="125">
        <v>959221</v>
      </c>
      <c r="D23" s="125">
        <v>6039967</v>
      </c>
      <c r="E23" s="125">
        <v>2361900</v>
      </c>
      <c r="F23" s="125">
        <v>341333</v>
      </c>
      <c r="G23" s="125">
        <v>42700</v>
      </c>
      <c r="H23" s="125">
        <v>9745121</v>
      </c>
      <c r="I23" s="51"/>
    </row>
    <row r="24" spans="1:9">
      <c r="A24" s="124"/>
      <c r="B24" s="124" t="s">
        <v>127</v>
      </c>
      <c r="C24" s="125">
        <v>960052</v>
      </c>
      <c r="D24" s="125">
        <v>6048718</v>
      </c>
      <c r="E24" s="125">
        <v>2362694</v>
      </c>
      <c r="F24" s="125">
        <v>341942</v>
      </c>
      <c r="G24" s="125">
        <v>42736</v>
      </c>
      <c r="H24" s="125">
        <v>9756142</v>
      </c>
      <c r="I24" s="51"/>
    </row>
    <row r="25" spans="1:9">
      <c r="A25" s="124"/>
      <c r="B25" s="124" t="s">
        <v>128</v>
      </c>
      <c r="C25" s="127">
        <v>958827</v>
      </c>
      <c r="D25" s="127">
        <v>6054949</v>
      </c>
      <c r="E25" s="127">
        <v>2361941</v>
      </c>
      <c r="F25" s="127">
        <v>341854</v>
      </c>
      <c r="G25" s="127">
        <v>42728</v>
      </c>
      <c r="H25" s="125">
        <v>9760299</v>
      </c>
      <c r="I25" s="51"/>
    </row>
    <row r="26" spans="1:9">
      <c r="A26" s="124"/>
      <c r="B26" s="124" t="s">
        <v>129</v>
      </c>
      <c r="C26" s="125">
        <v>958551</v>
      </c>
      <c r="D26" s="125">
        <v>6064093</v>
      </c>
      <c r="E26" s="125">
        <v>2363141</v>
      </c>
      <c r="F26" s="125">
        <v>340228</v>
      </c>
      <c r="G26" s="125">
        <v>42788</v>
      </c>
      <c r="H26" s="125">
        <v>9768801</v>
      </c>
      <c r="I26" s="51"/>
    </row>
    <row r="27" spans="1:9">
      <c r="A27" s="124"/>
      <c r="B27" s="124" t="s">
        <v>130</v>
      </c>
      <c r="C27" s="126">
        <v>959894</v>
      </c>
      <c r="D27" s="126">
        <v>6076942</v>
      </c>
      <c r="E27" s="126">
        <v>2365036</v>
      </c>
      <c r="F27" s="126">
        <v>339384</v>
      </c>
      <c r="G27" s="126">
        <v>43006</v>
      </c>
      <c r="H27" s="125">
        <v>9784262</v>
      </c>
      <c r="I27" s="51"/>
    </row>
    <row r="28" spans="1:9">
      <c r="A28" s="124"/>
      <c r="B28" s="124" t="s">
        <v>131</v>
      </c>
      <c r="C28" s="125">
        <v>962035</v>
      </c>
      <c r="D28" s="125">
        <v>6089294</v>
      </c>
      <c r="E28" s="125">
        <v>2366788</v>
      </c>
      <c r="F28" s="125">
        <v>340106</v>
      </c>
      <c r="G28" s="125">
        <v>43156</v>
      </c>
      <c r="H28" s="125">
        <v>9801379</v>
      </c>
      <c r="I28" s="51"/>
    </row>
    <row r="29" spans="1:9">
      <c r="A29" s="124">
        <v>2020</v>
      </c>
      <c r="B29" s="124" t="s">
        <v>120</v>
      </c>
      <c r="C29" s="125">
        <v>960706</v>
      </c>
      <c r="D29" s="125">
        <v>6094290</v>
      </c>
      <c r="E29" s="125">
        <v>2363223</v>
      </c>
      <c r="F29" s="125">
        <v>339620</v>
      </c>
      <c r="G29" s="125">
        <v>43177</v>
      </c>
      <c r="H29" s="125">
        <v>9801016</v>
      </c>
      <c r="I29" s="51"/>
    </row>
    <row r="30" spans="1:9">
      <c r="A30" s="124"/>
      <c r="B30" s="124" t="s">
        <v>121</v>
      </c>
      <c r="C30" s="125">
        <v>958823</v>
      </c>
      <c r="D30" s="125">
        <v>6102437</v>
      </c>
      <c r="E30" s="125">
        <v>2361066</v>
      </c>
      <c r="F30" s="125">
        <v>339765</v>
      </c>
      <c r="G30" s="125">
        <v>43057</v>
      </c>
      <c r="H30" s="125">
        <v>9805148</v>
      </c>
      <c r="I30" s="51"/>
    </row>
    <row r="31" spans="1:9">
      <c r="A31" s="124"/>
      <c r="B31" s="124" t="s">
        <v>122</v>
      </c>
      <c r="C31" s="125">
        <v>958824</v>
      </c>
      <c r="D31" s="125">
        <v>6097333</v>
      </c>
      <c r="E31" s="125">
        <v>2359666</v>
      </c>
      <c r="F31" s="125">
        <v>340456</v>
      </c>
      <c r="G31" s="125">
        <v>43116</v>
      </c>
      <c r="H31" s="125">
        <v>9799395</v>
      </c>
      <c r="I31" s="51"/>
    </row>
    <row r="32" spans="1:9">
      <c r="A32" s="124"/>
      <c r="B32" s="124" t="s">
        <v>123</v>
      </c>
      <c r="C32" s="125">
        <v>957192</v>
      </c>
      <c r="D32" s="125">
        <v>6094913</v>
      </c>
      <c r="E32" s="125">
        <v>2356800</v>
      </c>
      <c r="F32" s="125">
        <v>340639</v>
      </c>
      <c r="G32" s="125">
        <v>43101</v>
      </c>
      <c r="H32" s="125">
        <v>9792645</v>
      </c>
      <c r="I32" s="51"/>
    </row>
    <row r="33" spans="1:41">
      <c r="A33" s="124"/>
      <c r="B33" s="124" t="s">
        <v>124</v>
      </c>
      <c r="C33" s="125">
        <v>953905</v>
      </c>
      <c r="D33" s="125">
        <v>6073499</v>
      </c>
      <c r="E33" s="125">
        <v>2343975</v>
      </c>
      <c r="F33" s="125">
        <v>339814</v>
      </c>
      <c r="G33" s="125">
        <v>42944</v>
      </c>
      <c r="H33" s="125">
        <v>9754137</v>
      </c>
      <c r="I33" s="51"/>
      <c r="AB33" s="33"/>
      <c r="AC33" s="33"/>
      <c r="AD33" s="33"/>
    </row>
    <row r="34" spans="1:41">
      <c r="A34" s="124"/>
      <c r="B34" s="124" t="s">
        <v>125</v>
      </c>
      <c r="C34" s="125">
        <v>951530</v>
      </c>
      <c r="D34" s="125">
        <v>6074345</v>
      </c>
      <c r="E34" s="125">
        <v>2346038</v>
      </c>
      <c r="F34" s="125">
        <v>339906</v>
      </c>
      <c r="G34" s="125">
        <v>42921</v>
      </c>
      <c r="H34" s="125">
        <v>9754740</v>
      </c>
      <c r="I34" s="51"/>
    </row>
    <row r="35" spans="1:41">
      <c r="A35" s="124"/>
      <c r="B35" s="124" t="s">
        <v>126</v>
      </c>
      <c r="C35" s="125">
        <v>950820</v>
      </c>
      <c r="D35" s="125">
        <v>6081618</v>
      </c>
      <c r="E35" s="125">
        <v>2351398</v>
      </c>
      <c r="F35" s="125">
        <v>340212</v>
      </c>
      <c r="G35" s="125">
        <v>43002</v>
      </c>
      <c r="H35" s="125">
        <v>9767050</v>
      </c>
      <c r="I35" s="51"/>
    </row>
    <row r="36" spans="1:41">
      <c r="A36" s="124"/>
      <c r="B36" s="124" t="s">
        <v>127</v>
      </c>
      <c r="C36" s="125">
        <v>950119</v>
      </c>
      <c r="D36" s="125">
        <v>6091312</v>
      </c>
      <c r="E36" s="125">
        <v>2352543</v>
      </c>
      <c r="F36" s="125">
        <v>340621</v>
      </c>
      <c r="G36" s="125">
        <v>42961</v>
      </c>
      <c r="H36" s="125">
        <v>9777556</v>
      </c>
      <c r="I36" s="51"/>
    </row>
    <row r="37" spans="1:41">
      <c r="A37" s="124"/>
      <c r="B37" s="124" t="s">
        <v>128</v>
      </c>
      <c r="C37" s="125">
        <v>947782</v>
      </c>
      <c r="D37" s="125">
        <v>6088231</v>
      </c>
      <c r="E37" s="125">
        <v>2346957</v>
      </c>
      <c r="F37" s="125">
        <v>339424</v>
      </c>
      <c r="G37" s="125">
        <v>42958</v>
      </c>
      <c r="H37" s="125">
        <v>9765352</v>
      </c>
      <c r="I37" s="51"/>
    </row>
    <row r="38" spans="1:41">
      <c r="A38" s="124"/>
      <c r="B38" s="124" t="s">
        <v>129</v>
      </c>
      <c r="C38" s="125">
        <v>946925</v>
      </c>
      <c r="D38" s="125">
        <v>6098053</v>
      </c>
      <c r="E38" s="125">
        <v>2347804</v>
      </c>
      <c r="F38" s="125">
        <v>337762</v>
      </c>
      <c r="G38" s="125">
        <v>42927</v>
      </c>
      <c r="H38" s="125">
        <v>9773471</v>
      </c>
      <c r="I38" s="51"/>
      <c r="J38" s="401"/>
      <c r="K38" s="401"/>
      <c r="L38" s="401"/>
      <c r="M38" s="401"/>
      <c r="N38" s="401"/>
      <c r="O38" s="401"/>
    </row>
    <row r="39" spans="1:41">
      <c r="A39" s="131"/>
      <c r="B39" s="124" t="s">
        <v>130</v>
      </c>
      <c r="C39" s="125">
        <v>946900</v>
      </c>
      <c r="D39" s="125">
        <v>6111538</v>
      </c>
      <c r="E39" s="125">
        <v>2349946</v>
      </c>
      <c r="F39" s="125">
        <v>337265</v>
      </c>
      <c r="G39" s="125">
        <v>42938</v>
      </c>
      <c r="H39" s="125">
        <v>9788587</v>
      </c>
    </row>
    <row r="40" spans="1:41">
      <c r="A40" s="131"/>
      <c r="B40" s="128" t="s">
        <v>131</v>
      </c>
      <c r="C40" s="129">
        <v>948917</v>
      </c>
      <c r="D40" s="129">
        <v>6125792</v>
      </c>
      <c r="E40" s="129">
        <v>2352738</v>
      </c>
      <c r="F40" s="129">
        <v>338540</v>
      </c>
      <c r="G40" s="129">
        <v>43032</v>
      </c>
      <c r="H40" s="130">
        <v>9809019</v>
      </c>
    </row>
    <row r="41" spans="1:41">
      <c r="A41" s="131"/>
      <c r="B41" s="124"/>
      <c r="C41" s="125"/>
      <c r="D41" s="125"/>
      <c r="E41" s="125"/>
      <c r="F41" s="125"/>
      <c r="G41" s="125"/>
      <c r="H41" s="125"/>
    </row>
    <row r="42" spans="1:41">
      <c r="A42" s="124"/>
      <c r="B42" s="124"/>
      <c r="C42" s="130" t="s">
        <v>133</v>
      </c>
      <c r="D42" s="125"/>
      <c r="E42" s="125"/>
      <c r="F42" s="125"/>
      <c r="G42" s="125"/>
      <c r="H42" s="125"/>
    </row>
    <row r="43" spans="1:41">
      <c r="A43" s="124">
        <v>2010</v>
      </c>
      <c r="B43" s="124"/>
      <c r="C43" s="132">
        <v>0.64605465145384233</v>
      </c>
      <c r="D43" s="132">
        <v>2.0740877893759446</v>
      </c>
      <c r="E43" s="132">
        <v>0.85947739636256237</v>
      </c>
      <c r="F43" s="132">
        <v>1.7392870273798877</v>
      </c>
      <c r="G43" s="132">
        <v>-0.43609261021249068</v>
      </c>
      <c r="H43" s="132">
        <v>1.5761404508701116</v>
      </c>
    </row>
    <row r="44" spans="1:41">
      <c r="A44" s="124">
        <v>2011</v>
      </c>
      <c r="B44" s="124"/>
      <c r="C44" s="132">
        <v>0.63913245347664294</v>
      </c>
      <c r="D44" s="132">
        <v>1.8656846469753186</v>
      </c>
      <c r="E44" s="132">
        <v>0.79652236951388566</v>
      </c>
      <c r="F44" s="132">
        <v>1.7740853006467994</v>
      </c>
      <c r="G44" s="132">
        <v>1.4122269119481778</v>
      </c>
      <c r="H44" s="132">
        <v>1.4479276938926811</v>
      </c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</row>
    <row r="45" spans="1:41">
      <c r="A45" s="124">
        <v>2012</v>
      </c>
      <c r="B45" s="124"/>
      <c r="C45" s="133">
        <v>1.4635962256193125E-2</v>
      </c>
      <c r="D45" s="133">
        <v>1.9189057681350929</v>
      </c>
      <c r="E45" s="133">
        <v>0.53992662999891028</v>
      </c>
      <c r="F45" s="133">
        <v>6.8240861181261936</v>
      </c>
      <c r="G45" s="133">
        <v>-0.61775253252361884</v>
      </c>
      <c r="H45" s="133">
        <v>1.4974492676012696</v>
      </c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</row>
    <row r="46" spans="1:41">
      <c r="A46" s="124">
        <v>2013</v>
      </c>
      <c r="B46" s="124"/>
      <c r="C46" s="132">
        <v>-1.0167323951428386</v>
      </c>
      <c r="D46" s="132">
        <v>2.2640435767088407</v>
      </c>
      <c r="E46" s="132">
        <v>0.60791876918642185</v>
      </c>
      <c r="F46" s="132">
        <v>6.8467270636678457</v>
      </c>
      <c r="G46" s="132">
        <v>0.21597703268627644</v>
      </c>
      <c r="H46" s="132">
        <v>1.6326287956110797</v>
      </c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</row>
    <row r="47" spans="1:41">
      <c r="A47" s="124">
        <v>2014</v>
      </c>
      <c r="B47" s="124"/>
      <c r="C47" s="132">
        <v>-0.41406292685174373</v>
      </c>
      <c r="D47" s="132">
        <v>1.7689990332942163</v>
      </c>
      <c r="E47" s="132">
        <v>0.42900361097932826</v>
      </c>
      <c r="F47" s="132">
        <v>6.5470313923552403</v>
      </c>
      <c r="G47" s="132">
        <v>1.6242213987226917</v>
      </c>
      <c r="H47" s="132">
        <v>1.3664603607754566</v>
      </c>
    </row>
    <row r="48" spans="1:41">
      <c r="A48" s="124">
        <v>2015</v>
      </c>
      <c r="B48" s="124"/>
      <c r="C48" s="132">
        <v>0.7635805019105657</v>
      </c>
      <c r="D48" s="132">
        <v>1.3468470114175402</v>
      </c>
      <c r="E48" s="132">
        <v>0.12593565693888031</v>
      </c>
      <c r="F48" s="132">
        <v>1.0514335427858068</v>
      </c>
      <c r="G48" s="132">
        <v>1.7844673752812401</v>
      </c>
      <c r="H48" s="132">
        <v>0.96923268422992592</v>
      </c>
    </row>
    <row r="49" spans="1:8">
      <c r="A49" s="124">
        <v>2016</v>
      </c>
      <c r="B49" s="124"/>
      <c r="C49" s="132">
        <v>0.84704686622552039</v>
      </c>
      <c r="D49" s="132">
        <v>1.724556938163202</v>
      </c>
      <c r="E49" s="132">
        <v>0.23129110970558919</v>
      </c>
      <c r="F49" s="132">
        <v>8.9926466685930073E-2</v>
      </c>
      <c r="G49" s="132">
        <v>2.3324948547907676</v>
      </c>
      <c r="H49" s="132">
        <v>1.2037754469463646</v>
      </c>
    </row>
    <row r="50" spans="1:8">
      <c r="A50" s="124">
        <v>2017</v>
      </c>
      <c r="B50" s="124"/>
      <c r="C50" s="132">
        <v>0.76974380690240096</v>
      </c>
      <c r="D50" s="132">
        <v>1.7180869417302125</v>
      </c>
      <c r="E50" s="132">
        <v>4.5677782157582669E-2</v>
      </c>
      <c r="F50" s="132">
        <v>-0.12342733252619364</v>
      </c>
      <c r="G50" s="132">
        <v>2.4059590316573454</v>
      </c>
      <c r="H50" s="132">
        <v>1.1430643980745447</v>
      </c>
    </row>
    <row r="51" spans="1:8">
      <c r="A51" s="124">
        <v>2018</v>
      </c>
      <c r="B51" s="124"/>
      <c r="C51" s="132">
        <v>0.35698114555438032</v>
      </c>
      <c r="D51" s="132">
        <v>1.879970462948255</v>
      </c>
      <c r="E51" s="132">
        <v>1.2259730421293469E-3</v>
      </c>
      <c r="F51" s="132">
        <v>-0.17165508535563756</v>
      </c>
      <c r="G51" s="132">
        <v>2.5143051110464443</v>
      </c>
      <c r="H51" s="132">
        <v>1.1949984188724949</v>
      </c>
    </row>
    <row r="52" spans="1:8">
      <c r="A52" s="124">
        <v>2019</v>
      </c>
      <c r="B52" s="124"/>
      <c r="C52" s="132">
        <v>0.70828216973439773</v>
      </c>
      <c r="D52" s="132">
        <v>1.5770285858221156</v>
      </c>
      <c r="E52" s="132">
        <v>5.4576268750294865E-2</v>
      </c>
      <c r="F52" s="132">
        <v>0.48335155257481777</v>
      </c>
      <c r="G52" s="132">
        <v>2.0694874766443494</v>
      </c>
      <c r="H52" s="132">
        <v>1.0839939308633362</v>
      </c>
    </row>
    <row r="53" spans="1:8">
      <c r="A53" s="124"/>
      <c r="B53" s="124"/>
      <c r="C53" s="132"/>
      <c r="D53" s="132"/>
      <c r="E53" s="132"/>
      <c r="F53" s="132"/>
      <c r="G53" s="132"/>
      <c r="H53" s="132"/>
    </row>
    <row r="54" spans="1:8">
      <c r="A54" s="124">
        <v>2019</v>
      </c>
      <c r="B54" s="124" t="s">
        <v>120</v>
      </c>
      <c r="C54" s="132">
        <v>0.43943456751911469</v>
      </c>
      <c r="D54" s="132">
        <v>1.9779870526070775</v>
      </c>
      <c r="E54" s="132">
        <v>7.9460431883338067E-2</v>
      </c>
      <c r="F54" s="132">
        <v>5.3278397385891907E-3</v>
      </c>
      <c r="G54" s="132">
        <v>2.4247126715484235</v>
      </c>
      <c r="H54" s="132">
        <v>1.2896213727309647</v>
      </c>
    </row>
    <row r="55" spans="1:8">
      <c r="A55" s="124"/>
      <c r="B55" s="124" t="s">
        <v>121</v>
      </c>
      <c r="C55" s="132">
        <v>0.49747309395999917</v>
      </c>
      <c r="D55" s="132">
        <v>2.1109559592523031</v>
      </c>
      <c r="E55" s="132">
        <v>0.17382162346086805</v>
      </c>
      <c r="F55" s="132">
        <v>-8.4159176007847503E-2</v>
      </c>
      <c r="G55" s="132">
        <v>2.5113766334898813</v>
      </c>
      <c r="H55" s="132">
        <v>1.3982456591167036</v>
      </c>
    </row>
    <row r="56" spans="1:8">
      <c r="A56" s="124"/>
      <c r="B56" s="124" t="s">
        <v>122</v>
      </c>
      <c r="C56" s="132">
        <v>0.50941651907836505</v>
      </c>
      <c r="D56" s="132">
        <v>1.9569499506666199</v>
      </c>
      <c r="E56" s="132">
        <v>3.6306184987644485E-2</v>
      </c>
      <c r="F56" s="132">
        <v>-8.7512780696508141E-2</v>
      </c>
      <c r="G56" s="132">
        <v>2.5439363044955865</v>
      </c>
      <c r="H56" s="132">
        <v>1.2711171575408242</v>
      </c>
    </row>
    <row r="57" spans="1:8">
      <c r="A57" s="124"/>
      <c r="B57" s="124" t="s">
        <v>123</v>
      </c>
      <c r="C57" s="132">
        <v>0.54550810634514946</v>
      </c>
      <c r="D57" s="132">
        <v>1.9468411227873794</v>
      </c>
      <c r="E57" s="132">
        <v>8.6857317347299734E-2</v>
      </c>
      <c r="F57" s="132">
        <v>3.9133760960385899E-2</v>
      </c>
      <c r="G57" s="132">
        <v>2.3863581469494299</v>
      </c>
      <c r="H57" s="132">
        <v>1.2850676770616909</v>
      </c>
    </row>
    <row r="58" spans="1:8">
      <c r="A58" s="124"/>
      <c r="B58" s="124" t="s">
        <v>124</v>
      </c>
      <c r="C58" s="132">
        <v>0.51171712327902075</v>
      </c>
      <c r="D58" s="132">
        <v>1.8524389331062707</v>
      </c>
      <c r="E58" s="132">
        <v>-2.5891297298352711E-3</v>
      </c>
      <c r="F58" s="132">
        <v>-2.0028688150375284E-2</v>
      </c>
      <c r="G58" s="132">
        <v>2.0691146784581393</v>
      </c>
      <c r="H58" s="132">
        <v>1.1986181954418029</v>
      </c>
    </row>
    <row r="59" spans="1:8">
      <c r="A59" s="124"/>
      <c r="B59" s="124" t="s">
        <v>125</v>
      </c>
      <c r="C59" s="132">
        <v>0.61073687393433662</v>
      </c>
      <c r="D59" s="132">
        <v>1.8852694151900717</v>
      </c>
      <c r="E59" s="132">
        <v>5.6622501680458903E-2</v>
      </c>
      <c r="F59" s="132">
        <v>-7.0423155133392257E-3</v>
      </c>
      <c r="G59" s="132">
        <v>2.0887228130688884</v>
      </c>
      <c r="H59" s="132">
        <v>1.2439927806748852</v>
      </c>
    </row>
    <row r="60" spans="1:8">
      <c r="A60" s="124"/>
      <c r="B60" s="124" t="s">
        <v>126</v>
      </c>
      <c r="C60" s="132">
        <v>0.56445702986989144</v>
      </c>
      <c r="D60" s="132">
        <v>1.8292270697957136</v>
      </c>
      <c r="E60" s="132">
        <v>3.8246554315835013E-2</v>
      </c>
      <c r="F60" s="132">
        <v>5.5667215525856406E-3</v>
      </c>
      <c r="G60" s="132">
        <v>1.9725844199264486</v>
      </c>
      <c r="H60" s="132">
        <v>1.2008113826185385</v>
      </c>
    </row>
    <row r="61" spans="1:8">
      <c r="A61" s="124"/>
      <c r="B61" s="124" t="s">
        <v>127</v>
      </c>
      <c r="C61" s="132">
        <v>0.71281931315478886</v>
      </c>
      <c r="D61" s="132">
        <v>1.8058462405904363</v>
      </c>
      <c r="E61" s="132">
        <v>0.10418454094613949</v>
      </c>
      <c r="F61" s="132">
        <v>0.18869140750898961</v>
      </c>
      <c r="G61" s="132">
        <v>2.2050031090065536</v>
      </c>
      <c r="H61" s="132">
        <v>1.2254891534358325</v>
      </c>
    </row>
    <row r="62" spans="1:8">
      <c r="A62" s="124"/>
      <c r="B62" s="124" t="s">
        <v>128</v>
      </c>
      <c r="C62" s="132">
        <v>0.65801698372489614</v>
      </c>
      <c r="D62" s="132">
        <v>1.7507493993210277</v>
      </c>
      <c r="E62" s="132">
        <v>7.9743769117635033E-2</v>
      </c>
      <c r="F62" s="132">
        <v>0.21282333903989148</v>
      </c>
      <c r="G62" s="132">
        <v>1.9956077532703231</v>
      </c>
      <c r="H62" s="132">
        <v>1.1806990459864553</v>
      </c>
    </row>
    <row r="63" spans="1:8">
      <c r="A63" s="124"/>
      <c r="B63" s="124" t="s">
        <v>129</v>
      </c>
      <c r="C63" s="132">
        <v>0.70293950791082693</v>
      </c>
      <c r="D63" s="132">
        <v>1.7013414174373631</v>
      </c>
      <c r="E63" s="132">
        <v>8.0127085284109612E-2</v>
      </c>
      <c r="F63" s="132">
        <v>0.31252948391358171</v>
      </c>
      <c r="G63" s="132">
        <v>1.834971559130838</v>
      </c>
      <c r="H63" s="132">
        <v>1.1583273462758781</v>
      </c>
    </row>
    <row r="64" spans="1:8">
      <c r="A64" s="124"/>
      <c r="B64" s="124" t="s">
        <v>130</v>
      </c>
      <c r="C64" s="132">
        <v>0.67617812002136457</v>
      </c>
      <c r="D64" s="132">
        <v>1.645155166314427</v>
      </c>
      <c r="E64" s="132">
        <v>7.1127697700945625E-2</v>
      </c>
      <c r="F64" s="132">
        <v>0.51533567899917365</v>
      </c>
      <c r="G64" s="132">
        <v>2.1350369297266525</v>
      </c>
      <c r="H64" s="132">
        <v>1.1278805532282776</v>
      </c>
    </row>
    <row r="65" spans="1:16">
      <c r="A65" s="124"/>
      <c r="B65" s="124" t="s">
        <v>131</v>
      </c>
      <c r="C65" s="132">
        <v>0.70828216973439773</v>
      </c>
      <c r="D65" s="132">
        <v>1.5770285858221156</v>
      </c>
      <c r="E65" s="132">
        <v>5.4576268750294865E-2</v>
      </c>
      <c r="F65" s="132">
        <v>0.48335155257481777</v>
      </c>
      <c r="G65" s="132">
        <v>2.0694874766443494</v>
      </c>
      <c r="H65" s="132">
        <v>1.0839939308633362</v>
      </c>
    </row>
    <row r="66" spans="1:16">
      <c r="A66" s="124">
        <v>2020</v>
      </c>
      <c r="B66" s="124" t="s">
        <v>120</v>
      </c>
      <c r="C66" s="132">
        <v>0.69966279921722663</v>
      </c>
      <c r="D66" s="132">
        <v>1.5682667435086728</v>
      </c>
      <c r="E66" s="132">
        <v>7.1267054549140063E-2</v>
      </c>
      <c r="F66" s="132">
        <v>0.51914072442920123</v>
      </c>
      <c r="G66" s="132">
        <v>2.2134368637848567</v>
      </c>
      <c r="H66" s="132">
        <v>1.0844411073993365</v>
      </c>
    </row>
    <row r="67" spans="1:16">
      <c r="A67" s="124"/>
      <c r="B67" s="124" t="s">
        <v>121</v>
      </c>
      <c r="C67" s="132">
        <v>0.59930060612036762</v>
      </c>
      <c r="D67" s="132">
        <v>1.4969478251237289</v>
      </c>
      <c r="E67" s="132">
        <v>-1.905882442632123E-3</v>
      </c>
      <c r="F67" s="132">
        <v>0.41553497911981374</v>
      </c>
      <c r="G67" s="132">
        <v>2.2124629080118696</v>
      </c>
      <c r="H67" s="132">
        <v>1.0096485679613076</v>
      </c>
    </row>
    <row r="68" spans="1:16">
      <c r="A68" s="124"/>
      <c r="B68" s="124" t="s">
        <v>122</v>
      </c>
      <c r="C68" s="132">
        <v>0.44753978829858987</v>
      </c>
      <c r="D68" s="132">
        <v>1.4366383368294322</v>
      </c>
      <c r="E68" s="132">
        <v>4.6002236090258997E-2</v>
      </c>
      <c r="F68" s="132">
        <v>0.40521171869931649</v>
      </c>
      <c r="G68" s="132">
        <v>2.0641984660543455</v>
      </c>
      <c r="H68" s="132">
        <v>0.96810694542728282</v>
      </c>
    </row>
    <row r="69" spans="1:16">
      <c r="A69" s="124"/>
      <c r="B69" s="124" t="s">
        <v>123</v>
      </c>
      <c r="C69" s="132">
        <v>0.15873597195699141</v>
      </c>
      <c r="D69" s="132">
        <v>1.2899656523233327</v>
      </c>
      <c r="E69" s="132">
        <v>-0.13296959496393868</v>
      </c>
      <c r="F69" s="132">
        <v>0.19000391184524901</v>
      </c>
      <c r="G69" s="132">
        <v>1.6772823779193313</v>
      </c>
      <c r="H69" s="132">
        <v>0.79623990560033775</v>
      </c>
    </row>
    <row r="70" spans="1:16">
      <c r="A70" s="124"/>
      <c r="B70" s="134" t="s">
        <v>124</v>
      </c>
      <c r="C70" s="132">
        <v>-0.19638369418968349</v>
      </c>
      <c r="D70" s="132">
        <v>0.98425370321382211</v>
      </c>
      <c r="E70" s="132">
        <v>-0.50799191661258236</v>
      </c>
      <c r="F70" s="132">
        <v>0.10870685972690364</v>
      </c>
      <c r="G70" s="132">
        <v>1.1089397970475368</v>
      </c>
      <c r="H70" s="132">
        <v>0.47580610769775156</v>
      </c>
    </row>
    <row r="71" spans="1:16">
      <c r="A71" s="124"/>
      <c r="B71" s="134" t="s">
        <v>125</v>
      </c>
      <c r="C71" s="132">
        <v>-0.70366169139691737</v>
      </c>
      <c r="D71" s="132">
        <v>0.72294538685595544</v>
      </c>
      <c r="E71" s="132">
        <v>-0.62622256146376287</v>
      </c>
      <c r="F71" s="132">
        <v>-0.25442156508878044</v>
      </c>
      <c r="G71" s="132">
        <v>0.70624120131392853</v>
      </c>
      <c r="H71" s="132">
        <v>0.22095430973918528</v>
      </c>
    </row>
    <row r="72" spans="1:16">
      <c r="A72" s="124"/>
      <c r="B72" s="134" t="s">
        <v>126</v>
      </c>
      <c r="C72" s="132">
        <v>-0.87581485392834724</v>
      </c>
      <c r="D72" s="132">
        <v>0.6895898603419548</v>
      </c>
      <c r="E72" s="132">
        <v>-0.44464202548795129</v>
      </c>
      <c r="F72" s="132">
        <v>-0.32841828947098861</v>
      </c>
      <c r="G72" s="132">
        <v>0.70725995316158752</v>
      </c>
      <c r="H72" s="132">
        <v>0.2250254255437234</v>
      </c>
    </row>
    <row r="73" spans="1:16">
      <c r="A73" s="124"/>
      <c r="B73" s="134" t="s">
        <v>127</v>
      </c>
      <c r="C73" s="132">
        <v>-1.0346314574627202</v>
      </c>
      <c r="D73" s="132">
        <v>0.70418227465720573</v>
      </c>
      <c r="E73" s="132">
        <v>-0.42963667745379297</v>
      </c>
      <c r="F73" s="132">
        <v>-0.38632282667820927</v>
      </c>
      <c r="G73" s="132">
        <v>0.52648820666416629</v>
      </c>
      <c r="H73" s="132">
        <v>0.21949250021167099</v>
      </c>
    </row>
    <row r="74" spans="1:16">
      <c r="A74" s="124"/>
      <c r="B74" s="134" t="s">
        <v>128</v>
      </c>
      <c r="C74" s="132">
        <v>-1.1519283457808394</v>
      </c>
      <c r="D74" s="132">
        <v>0.54966606655151296</v>
      </c>
      <c r="E74" s="132">
        <v>-0.63439349247080834</v>
      </c>
      <c r="F74" s="132">
        <v>-0.71082976943372955</v>
      </c>
      <c r="G74" s="132">
        <v>0.53828870997940648</v>
      </c>
      <c r="H74" s="132">
        <v>5.1770954967667038E-2</v>
      </c>
    </row>
    <row r="75" spans="1:16">
      <c r="A75" s="124"/>
      <c r="B75" s="134" t="s">
        <v>129</v>
      </c>
      <c r="C75" s="132">
        <v>-1.2128723458637025</v>
      </c>
      <c r="D75" s="132">
        <v>0.56001779656082995</v>
      </c>
      <c r="E75" s="132">
        <v>-0.64900909425209541</v>
      </c>
      <c r="F75" s="132">
        <v>-0.72480806988255431</v>
      </c>
      <c r="G75" s="132">
        <v>0.32485743666448297</v>
      </c>
      <c r="H75" s="132">
        <v>4.7805252660992892E-2</v>
      </c>
      <c r="K75" s="402"/>
      <c r="L75" s="402"/>
      <c r="M75" s="402"/>
      <c r="N75" s="402"/>
      <c r="O75" s="402"/>
      <c r="P75" s="402"/>
    </row>
    <row r="76" spans="1:16">
      <c r="A76" s="124"/>
      <c r="B76" s="134" t="s">
        <v>130</v>
      </c>
      <c r="C76" s="132">
        <v>-1.3536911367296844</v>
      </c>
      <c r="D76" s="132">
        <v>0.56929949306741001</v>
      </c>
      <c r="E76" s="132">
        <v>-0.6380452559707317</v>
      </c>
      <c r="F76" s="132">
        <v>-0.62436649930461829</v>
      </c>
      <c r="G76" s="132">
        <v>-0.15811747198065662</v>
      </c>
      <c r="H76" s="132">
        <v>4.420364049939618E-2</v>
      </c>
    </row>
    <row r="77" spans="1:16">
      <c r="A77" s="124"/>
      <c r="B77" s="135" t="s">
        <v>131</v>
      </c>
      <c r="C77" s="136">
        <v>-1.3635678535604212</v>
      </c>
      <c r="D77" s="136">
        <v>0.59937982958286895</v>
      </c>
      <c r="E77" s="136">
        <v>-0.59363153776341715</v>
      </c>
      <c r="F77" s="136">
        <v>-0.46044468489235824</v>
      </c>
      <c r="G77" s="136">
        <v>-0.2873296876448217</v>
      </c>
      <c r="H77" s="136">
        <v>7.7948215246048669E-2</v>
      </c>
    </row>
    <row r="78" spans="1:16">
      <c r="A78" s="124"/>
      <c r="B78" s="124"/>
      <c r="C78" s="124"/>
      <c r="D78" s="124"/>
      <c r="E78" s="124"/>
      <c r="F78" s="124"/>
      <c r="G78" s="124"/>
      <c r="H78" s="124"/>
    </row>
    <row r="80" spans="1:16">
      <c r="A80" s="33" t="s">
        <v>134</v>
      </c>
      <c r="B80" s="116"/>
      <c r="C80" s="116"/>
      <c r="D80" s="116"/>
      <c r="E80" s="116"/>
      <c r="F80" s="116"/>
      <c r="G80" s="116"/>
      <c r="H80" s="116"/>
    </row>
    <row r="81" spans="1:8">
      <c r="A81" s="137"/>
      <c r="B81" s="116"/>
      <c r="C81" s="116"/>
      <c r="D81" s="116"/>
      <c r="E81" s="116"/>
      <c r="F81" s="116"/>
      <c r="G81" s="116"/>
      <c r="H81" s="116"/>
    </row>
    <row r="82" spans="1:8" ht="18.75">
      <c r="A82" s="115"/>
      <c r="B82" s="116"/>
      <c r="C82" s="116"/>
      <c r="D82" s="116"/>
      <c r="E82" s="116"/>
      <c r="F82" s="116"/>
      <c r="G82" s="116"/>
      <c r="H82" s="116"/>
    </row>
    <row r="83" spans="1:8" ht="18.75">
      <c r="A83" s="115"/>
      <c r="B83" s="116"/>
      <c r="C83" s="116"/>
      <c r="D83" s="116"/>
      <c r="E83" s="116"/>
      <c r="F83" s="116"/>
      <c r="G83" s="116"/>
      <c r="H83" s="116"/>
    </row>
  </sheetData>
  <hyperlinks>
    <hyperlink ref="J2" location="Indice!A1" display="Volver al índice" xr:uid="{00000000-0004-0000-0400-000000000000}"/>
  </hyperlinks>
  <printOptions horizontalCentered="1"/>
  <pageMargins left="0.15748031496062992" right="0.19685039370078741" top="0.15748031496062992" bottom="0.19685039370078741" header="0" footer="0"/>
  <pageSetup paperSize="9"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1:AP92"/>
  <sheetViews>
    <sheetView showGridLines="0" showRowColHeaders="0" showZeros="0" showOutlineSymbols="0" zoomScaleNormal="100" workbookViewId="0">
      <pane ySplit="4" topLeftCell="A29" activePane="bottomLeft" state="frozen"/>
      <selection activeCell="F14" sqref="F14"/>
      <selection pane="bottomLeft" activeCell="J3" sqref="J3"/>
    </sheetView>
  </sheetViews>
  <sheetFormatPr baseColWidth="10" defaultColWidth="11.5703125" defaultRowHeight="15.75"/>
  <cols>
    <col min="1" max="1" width="8" style="33" customWidth="1"/>
    <col min="2" max="2" width="5.5703125" style="33" customWidth="1"/>
    <col min="3" max="8" width="20" style="33" customWidth="1"/>
    <col min="9" max="23" width="11.5703125" style="34"/>
    <col min="24" max="16384" width="11.5703125" style="33"/>
  </cols>
  <sheetData>
    <row r="1" spans="1:10" s="34" customFormat="1" ht="18.75">
      <c r="A1" s="115" t="s">
        <v>135</v>
      </c>
      <c r="B1" s="116"/>
      <c r="C1" s="116"/>
      <c r="D1" s="116"/>
      <c r="E1" s="116"/>
      <c r="F1" s="116"/>
      <c r="G1" s="116"/>
      <c r="H1" s="116"/>
    </row>
    <row r="2" spans="1:10" s="34" customFormat="1" ht="18.75">
      <c r="A2" s="115" t="s">
        <v>116</v>
      </c>
      <c r="B2" s="116"/>
      <c r="C2" s="116"/>
      <c r="D2" s="116"/>
      <c r="E2" s="116"/>
      <c r="F2" s="116"/>
      <c r="G2" s="116"/>
      <c r="H2" s="116"/>
    </row>
    <row r="3" spans="1:10">
      <c r="J3" s="9" t="s">
        <v>179</v>
      </c>
    </row>
    <row r="4" spans="1:10" s="34" customFormat="1" ht="32.1" customHeight="1">
      <c r="A4" s="117" t="s">
        <v>117</v>
      </c>
      <c r="B4" s="138"/>
      <c r="C4" s="119" t="s">
        <v>118</v>
      </c>
      <c r="D4" s="119" t="s">
        <v>49</v>
      </c>
      <c r="E4" s="119" t="s">
        <v>50</v>
      </c>
      <c r="F4" s="119" t="s">
        <v>107</v>
      </c>
      <c r="G4" s="120" t="s">
        <v>119</v>
      </c>
      <c r="H4" s="121" t="s">
        <v>45</v>
      </c>
    </row>
    <row r="5" spans="1:10" s="34" customFormat="1">
      <c r="A5" s="61"/>
      <c r="B5" s="61"/>
      <c r="C5" s="123"/>
      <c r="D5" s="61"/>
      <c r="E5" s="61"/>
      <c r="F5" s="61"/>
      <c r="G5" s="61"/>
      <c r="H5" s="61"/>
    </row>
    <row r="6" spans="1:10" s="34" customFormat="1">
      <c r="A6" s="124">
        <v>2010</v>
      </c>
      <c r="B6" s="124"/>
      <c r="C6" s="125">
        <v>800117.55995000037</v>
      </c>
      <c r="D6" s="125">
        <v>4634212.5802099966</v>
      </c>
      <c r="E6" s="125">
        <v>1321001.3474400009</v>
      </c>
      <c r="F6" s="125">
        <v>95208.784000000058</v>
      </c>
      <c r="G6" s="125">
        <v>17407.443399999993</v>
      </c>
      <c r="H6" s="125">
        <v>6867947.7149999971</v>
      </c>
    </row>
    <row r="7" spans="1:10" s="34" customFormat="1">
      <c r="A7" s="124">
        <v>2011</v>
      </c>
      <c r="B7" s="124"/>
      <c r="C7" s="125">
        <v>823332.52611000114</v>
      </c>
      <c r="D7" s="125">
        <v>4883002.884100019</v>
      </c>
      <c r="E7" s="125">
        <v>1365368.6668599991</v>
      </c>
      <c r="F7" s="125">
        <v>99452.258420000027</v>
      </c>
      <c r="G7" s="125">
        <v>18095.940089999978</v>
      </c>
      <c r="H7" s="125">
        <v>7189252.2755800188</v>
      </c>
    </row>
    <row r="8" spans="1:10" s="34" customFormat="1">
      <c r="A8" s="124">
        <v>2012</v>
      </c>
      <c r="B8" s="124"/>
      <c r="C8" s="125">
        <v>840195.9084800015</v>
      </c>
      <c r="D8" s="125">
        <v>5151099.0235399846</v>
      </c>
      <c r="E8" s="125">
        <v>1408058.9732500033</v>
      </c>
      <c r="F8" s="125">
        <v>107701.54429999999</v>
      </c>
      <c r="G8" s="125">
        <v>18537.104830000037</v>
      </c>
      <c r="H8" s="125">
        <v>7525592.5543999895</v>
      </c>
    </row>
    <row r="9" spans="1:10" s="34" customFormat="1">
      <c r="A9" s="124">
        <v>2013</v>
      </c>
      <c r="B9" s="124"/>
      <c r="C9" s="125">
        <v>849771.3442700014</v>
      </c>
      <c r="D9" s="125">
        <v>5444543.6090999832</v>
      </c>
      <c r="E9" s="125">
        <v>1453888.2699700024</v>
      </c>
      <c r="F9" s="125">
        <v>116454.52990999994</v>
      </c>
      <c r="G9" s="125">
        <v>19170.105830000011</v>
      </c>
      <c r="H9" s="125">
        <v>7883827.8590799868</v>
      </c>
    </row>
    <row r="10" spans="1:10" s="34" customFormat="1">
      <c r="A10" s="124">
        <v>2014</v>
      </c>
      <c r="B10" s="124"/>
      <c r="C10" s="125">
        <v>853614.96671999933</v>
      </c>
      <c r="D10" s="125">
        <v>5654245.3628200023</v>
      </c>
      <c r="E10" s="125">
        <v>1475113.4939899985</v>
      </c>
      <c r="F10" s="125">
        <v>123516.43977000006</v>
      </c>
      <c r="G10" s="125">
        <v>19755.526400000013</v>
      </c>
      <c r="H10" s="125">
        <v>8126245.7897000005</v>
      </c>
    </row>
    <row r="11" spans="1:10" s="34" customFormat="1">
      <c r="A11" s="124">
        <v>2015</v>
      </c>
      <c r="B11" s="124"/>
      <c r="C11" s="125">
        <v>866570.22713999904</v>
      </c>
      <c r="D11" s="125">
        <v>5854633.2526199855</v>
      </c>
      <c r="E11" s="125">
        <v>1492582.3197100002</v>
      </c>
      <c r="F11" s="125">
        <v>126146.7780500001</v>
      </c>
      <c r="G11" s="125">
        <v>20489.345300000004</v>
      </c>
      <c r="H11" s="125">
        <v>8360421.9228199851</v>
      </c>
    </row>
    <row r="12" spans="1:10" s="34" customFormat="1">
      <c r="A12" s="124">
        <v>2016</v>
      </c>
      <c r="B12" s="124"/>
      <c r="C12" s="126">
        <v>880035.74225000117</v>
      </c>
      <c r="D12" s="126">
        <v>6078750.8298199791</v>
      </c>
      <c r="E12" s="126">
        <v>1515316.8190599994</v>
      </c>
      <c r="F12" s="126">
        <v>127783.98148</v>
      </c>
      <c r="G12" s="126">
        <v>21290.935639999985</v>
      </c>
      <c r="H12" s="125">
        <v>8623178.3082499783</v>
      </c>
    </row>
    <row r="13" spans="1:10" s="34" customFormat="1">
      <c r="A13" s="124">
        <v>2017</v>
      </c>
      <c r="B13" s="124"/>
      <c r="C13" s="125">
        <v>892032.10908000171</v>
      </c>
      <c r="D13" s="125">
        <v>6301951.7490800014</v>
      </c>
      <c r="E13" s="125">
        <v>1535639.4871500004</v>
      </c>
      <c r="F13" s="125">
        <v>129198.52848999998</v>
      </c>
      <c r="G13" s="125">
        <v>22205.811080000018</v>
      </c>
      <c r="H13" s="125">
        <v>8881027.6848800033</v>
      </c>
    </row>
    <row r="14" spans="1:10" s="34" customFormat="1">
      <c r="A14" s="124">
        <v>2018</v>
      </c>
      <c r="B14" s="124"/>
      <c r="C14" s="125">
        <v>911251.40633000177</v>
      </c>
      <c r="D14" s="125">
        <v>6639113.9908599965</v>
      </c>
      <c r="E14" s="125">
        <v>1610805.7869399975</v>
      </c>
      <c r="F14" s="125">
        <v>133154.47646999999</v>
      </c>
      <c r="G14" s="125">
        <v>23610.275499999996</v>
      </c>
      <c r="H14" s="125">
        <v>9317935.9360999949</v>
      </c>
    </row>
    <row r="15" spans="1:10" s="34" customFormat="1">
      <c r="A15" s="124">
        <v>2019</v>
      </c>
      <c r="B15" s="124"/>
      <c r="C15" s="125">
        <v>941258.33551000012</v>
      </c>
      <c r="D15" s="125">
        <v>6963418.5504199909</v>
      </c>
      <c r="E15" s="125">
        <v>1692196.8619700018</v>
      </c>
      <c r="F15" s="125">
        <v>137928.00965999984</v>
      </c>
      <c r="G15" s="125">
        <v>24998.320610000002</v>
      </c>
      <c r="H15" s="125">
        <v>9759800.0781699922</v>
      </c>
    </row>
    <row r="16" spans="1:10">
      <c r="A16" s="124"/>
      <c r="B16" s="124"/>
      <c r="C16" s="125"/>
      <c r="D16" s="125"/>
      <c r="E16" s="125"/>
      <c r="F16" s="125"/>
      <c r="G16" s="125"/>
      <c r="H16" s="125"/>
    </row>
    <row r="17" spans="1:8">
      <c r="A17" s="124">
        <v>2019</v>
      </c>
      <c r="B17" s="124" t="s">
        <v>120</v>
      </c>
      <c r="C17" s="125">
        <v>926527.1112599998</v>
      </c>
      <c r="D17" s="125">
        <v>6778167.0361699918</v>
      </c>
      <c r="E17" s="125">
        <v>1670557.7968899985</v>
      </c>
      <c r="F17" s="125">
        <v>136116.43111999994</v>
      </c>
      <c r="G17" s="125">
        <v>24154.106910000017</v>
      </c>
      <c r="H17" s="125">
        <v>9535522.4823499881</v>
      </c>
    </row>
    <row r="18" spans="1:8">
      <c r="A18" s="124"/>
      <c r="B18" s="124" t="s">
        <v>121</v>
      </c>
      <c r="C18" s="125">
        <v>925167.1617800009</v>
      </c>
      <c r="D18" s="125">
        <v>6805262.2160600023</v>
      </c>
      <c r="E18" s="125">
        <v>1672275.3654400008</v>
      </c>
      <c r="F18" s="125">
        <v>136292.39622999978</v>
      </c>
      <c r="G18" s="125">
        <v>24131.847720000009</v>
      </c>
      <c r="H18" s="125">
        <v>9563128.9872300029</v>
      </c>
    </row>
    <row r="19" spans="1:8">
      <c r="A19" s="124"/>
      <c r="B19" s="124" t="s">
        <v>122</v>
      </c>
      <c r="C19" s="125">
        <v>926971.55327000131</v>
      </c>
      <c r="D19" s="125">
        <v>6816102.8869799981</v>
      </c>
      <c r="E19" s="125">
        <v>1672470.1787900017</v>
      </c>
      <c r="F19" s="125">
        <v>136707.45137999995</v>
      </c>
      <c r="G19" s="125">
        <v>24227.108829999983</v>
      </c>
      <c r="H19" s="125">
        <v>9576479.17925</v>
      </c>
    </row>
    <row r="20" spans="1:8">
      <c r="A20" s="124"/>
      <c r="B20" s="124" t="s">
        <v>123</v>
      </c>
      <c r="C20" s="125">
        <v>928523.09959000046</v>
      </c>
      <c r="D20" s="125">
        <v>6831105.0714200009</v>
      </c>
      <c r="E20" s="125">
        <v>1676898.0026200023</v>
      </c>
      <c r="F20" s="125">
        <v>137173.23275000002</v>
      </c>
      <c r="G20" s="125">
        <v>24351.849669999992</v>
      </c>
      <c r="H20" s="125">
        <v>9598051.2560500037</v>
      </c>
    </row>
    <row r="21" spans="1:8">
      <c r="A21" s="124"/>
      <c r="B21" s="124" t="s">
        <v>124</v>
      </c>
      <c r="C21" s="125">
        <v>929461.74728000083</v>
      </c>
      <c r="D21" s="125">
        <v>6842525.1095099906</v>
      </c>
      <c r="E21" s="125">
        <v>1677255.6732900017</v>
      </c>
      <c r="F21" s="125">
        <v>137293.13267000005</v>
      </c>
      <c r="G21" s="125">
        <v>24427.654910000001</v>
      </c>
      <c r="H21" s="125">
        <v>9610963.3176599927</v>
      </c>
    </row>
    <row r="22" spans="1:8">
      <c r="A22" s="124"/>
      <c r="B22" s="124" t="s">
        <v>125</v>
      </c>
      <c r="C22" s="125">
        <v>937773.69118000031</v>
      </c>
      <c r="D22" s="125">
        <v>6862917.9168899963</v>
      </c>
      <c r="E22" s="125">
        <v>1681344.7199600013</v>
      </c>
      <c r="F22" s="125">
        <v>137776.21053999997</v>
      </c>
      <c r="G22" s="125">
        <v>24531.375179999974</v>
      </c>
      <c r="H22" s="125">
        <v>9644343.9137500003</v>
      </c>
    </row>
    <row r="23" spans="1:8">
      <c r="A23" s="124"/>
      <c r="B23" s="124" t="s">
        <v>126</v>
      </c>
      <c r="C23" s="125">
        <v>938628.48275000055</v>
      </c>
      <c r="D23" s="125">
        <v>6878006.4566999935</v>
      </c>
      <c r="E23" s="125">
        <v>1682877.0313900027</v>
      </c>
      <c r="F23" s="125">
        <v>138019.8152500001</v>
      </c>
      <c r="G23" s="125">
        <v>24606.14103999998</v>
      </c>
      <c r="H23" s="125">
        <v>9662137.9271299969</v>
      </c>
    </row>
    <row r="24" spans="1:8">
      <c r="A24" s="124"/>
      <c r="B24" s="124" t="s">
        <v>127</v>
      </c>
      <c r="C24" s="125">
        <v>939386.63346000109</v>
      </c>
      <c r="D24" s="125">
        <v>6894484.3036699928</v>
      </c>
      <c r="E24" s="125">
        <v>1684633.4085500049</v>
      </c>
      <c r="F24" s="125">
        <v>138355.39694000001</v>
      </c>
      <c r="G24" s="125">
        <v>24659.031169999987</v>
      </c>
      <c r="H24" s="125">
        <v>9681518.7737899981</v>
      </c>
    </row>
    <row r="25" spans="1:8">
      <c r="A25" s="124"/>
      <c r="B25" s="124" t="s">
        <v>128</v>
      </c>
      <c r="C25" s="125">
        <v>937876.74926000054</v>
      </c>
      <c r="D25" s="125">
        <v>6906965.1926499996</v>
      </c>
      <c r="E25" s="125">
        <v>1685094.2146100015</v>
      </c>
      <c r="F25" s="125">
        <v>138384.22170999995</v>
      </c>
      <c r="G25" s="125">
        <v>24689.339879999981</v>
      </c>
      <c r="H25" s="125">
        <v>9693009.7181099989</v>
      </c>
    </row>
    <row r="26" spans="1:8">
      <c r="A26" s="124"/>
      <c r="B26" s="124" t="s">
        <v>129</v>
      </c>
      <c r="C26" s="125">
        <v>937536.26033999992</v>
      </c>
      <c r="D26" s="125">
        <v>6922968.6026699971</v>
      </c>
      <c r="E26" s="125">
        <v>1687275.6441400028</v>
      </c>
      <c r="F26" s="125">
        <v>137855.09965999998</v>
      </c>
      <c r="G26" s="125">
        <v>24755.382509999981</v>
      </c>
      <c r="H26" s="125">
        <v>9710390.9893199988</v>
      </c>
    </row>
    <row r="27" spans="1:8">
      <c r="A27" s="124"/>
      <c r="B27" s="124" t="s">
        <v>130</v>
      </c>
      <c r="C27" s="125">
        <v>939118.81471999933</v>
      </c>
      <c r="D27" s="125">
        <v>6943967.0221500034</v>
      </c>
      <c r="E27" s="125">
        <v>1689887.5179500009</v>
      </c>
      <c r="F27" s="125">
        <v>137626.97887999978</v>
      </c>
      <c r="G27" s="125">
        <v>24901.018700000001</v>
      </c>
      <c r="H27" s="125">
        <v>9735501.352400003</v>
      </c>
    </row>
    <row r="28" spans="1:8">
      <c r="A28" s="124"/>
      <c r="B28" s="124" t="s">
        <v>131</v>
      </c>
      <c r="C28" s="125">
        <v>941258.33551000012</v>
      </c>
      <c r="D28" s="125">
        <v>6963418.5504199909</v>
      </c>
      <c r="E28" s="125">
        <v>1692196.8619700018</v>
      </c>
      <c r="F28" s="125">
        <v>137928.00965999984</v>
      </c>
      <c r="G28" s="125">
        <v>24998.320610000002</v>
      </c>
      <c r="H28" s="125">
        <v>9759800.0781699922</v>
      </c>
    </row>
    <row r="29" spans="1:8">
      <c r="A29" s="124">
        <v>2020</v>
      </c>
      <c r="B29" s="124" t="s">
        <v>120</v>
      </c>
      <c r="C29" s="125">
        <v>939763.63153999986</v>
      </c>
      <c r="D29" s="125">
        <v>6975564.2685099924</v>
      </c>
      <c r="E29" s="125">
        <v>1690755.5916900001</v>
      </c>
      <c r="F29" s="125">
        <v>137867.55580999996</v>
      </c>
      <c r="G29" s="125">
        <v>25039.391869999996</v>
      </c>
      <c r="H29" s="125">
        <v>9768990.4394199923</v>
      </c>
    </row>
    <row r="30" spans="1:8">
      <c r="A30" s="124"/>
      <c r="B30" s="124" t="s">
        <v>121</v>
      </c>
      <c r="C30" s="125">
        <v>945690.01529000117</v>
      </c>
      <c r="D30" s="125">
        <v>7056005.1909299968</v>
      </c>
      <c r="E30" s="125">
        <v>1706214.8767100014</v>
      </c>
      <c r="F30" s="125">
        <v>139178.29983000012</v>
      </c>
      <c r="G30" s="125">
        <v>25232.541410000023</v>
      </c>
      <c r="H30" s="125">
        <v>9872320.9241699986</v>
      </c>
    </row>
    <row r="31" spans="1:8">
      <c r="A31" s="124"/>
      <c r="B31" s="124" t="s">
        <v>122</v>
      </c>
      <c r="C31" s="125">
        <v>945839.12278000126</v>
      </c>
      <c r="D31" s="125">
        <v>7060519.6306599937</v>
      </c>
      <c r="E31" s="125">
        <v>1706548.6437800014</v>
      </c>
      <c r="F31" s="125">
        <v>139552.23875000008</v>
      </c>
      <c r="G31" s="125">
        <v>25314.986990000001</v>
      </c>
      <c r="H31" s="125">
        <v>9877774.6229599975</v>
      </c>
    </row>
    <row r="32" spans="1:8">
      <c r="A32" s="124"/>
      <c r="B32" s="124" t="s">
        <v>123</v>
      </c>
      <c r="C32" s="125">
        <v>943805.83269000042</v>
      </c>
      <c r="D32" s="125">
        <v>7064534.3524900042</v>
      </c>
      <c r="E32" s="125">
        <v>1705849.0010400033</v>
      </c>
      <c r="F32" s="125">
        <v>139616.6990599999</v>
      </c>
      <c r="G32" s="125">
        <v>25355.246370000001</v>
      </c>
      <c r="H32" s="125">
        <v>9879161.1316500083</v>
      </c>
    </row>
    <row r="33" spans="1:42">
      <c r="A33" s="124"/>
      <c r="B33" s="124" t="s">
        <v>124</v>
      </c>
      <c r="C33" s="125">
        <v>940178.15504999983</v>
      </c>
      <c r="D33" s="125">
        <v>7049446.2736699972</v>
      </c>
      <c r="E33" s="125">
        <v>1698649.4617500023</v>
      </c>
      <c r="F33" s="125">
        <v>139195.47882999998</v>
      </c>
      <c r="G33" s="125">
        <v>25311.587419999993</v>
      </c>
      <c r="H33" s="125">
        <v>9852780.9567200001</v>
      </c>
    </row>
    <row r="34" spans="1:42">
      <c r="A34" s="124"/>
      <c r="B34" s="124" t="s">
        <v>125</v>
      </c>
      <c r="C34" s="125">
        <v>937749.57556000026</v>
      </c>
      <c r="D34" s="125">
        <v>7057661.8657799941</v>
      </c>
      <c r="E34" s="125">
        <v>1702316.3966300038</v>
      </c>
      <c r="F34" s="125">
        <v>139292.52832999986</v>
      </c>
      <c r="G34" s="125">
        <v>25328.627030000003</v>
      </c>
      <c r="H34" s="125">
        <v>9862348.9933299981</v>
      </c>
    </row>
    <row r="35" spans="1:42">
      <c r="A35" s="124"/>
      <c r="B35" s="124" t="s">
        <v>126</v>
      </c>
      <c r="C35" s="125">
        <v>936927.41510999831</v>
      </c>
      <c r="D35" s="125">
        <v>7072760.2215199908</v>
      </c>
      <c r="E35" s="125">
        <v>1708029.3437100006</v>
      </c>
      <c r="F35" s="125">
        <v>139534.52611000004</v>
      </c>
      <c r="G35" s="125">
        <v>25410.283800000001</v>
      </c>
      <c r="H35" s="125">
        <v>9882661.7902499903</v>
      </c>
    </row>
    <row r="36" spans="1:42">
      <c r="A36" s="124"/>
      <c r="B36" s="124" t="s">
        <v>127</v>
      </c>
      <c r="C36" s="125">
        <v>936227.97279999871</v>
      </c>
      <c r="D36" s="125">
        <v>7092191.4481099965</v>
      </c>
      <c r="E36" s="125">
        <v>1710388.5950400019</v>
      </c>
      <c r="F36" s="125">
        <v>139801.43761999984</v>
      </c>
      <c r="G36" s="125">
        <v>25419.385750000001</v>
      </c>
      <c r="H36" s="125">
        <v>9904028.8393199965</v>
      </c>
    </row>
    <row r="37" spans="1:42">
      <c r="A37" s="124"/>
      <c r="B37" s="124" t="s">
        <v>128</v>
      </c>
      <c r="C37" s="125">
        <v>934108.72281999921</v>
      </c>
      <c r="D37" s="125">
        <v>7103242.6117699826</v>
      </c>
      <c r="E37" s="125">
        <v>1708997.1415000025</v>
      </c>
      <c r="F37" s="125">
        <v>139620.2782899999</v>
      </c>
      <c r="G37" s="125">
        <v>25456.379160000004</v>
      </c>
      <c r="H37" s="125">
        <v>9911425.1335399821</v>
      </c>
    </row>
    <row r="38" spans="1:42">
      <c r="A38" s="124"/>
      <c r="B38" s="124" t="s">
        <v>129</v>
      </c>
      <c r="C38" s="125">
        <v>933248.27372999955</v>
      </c>
      <c r="D38" s="125">
        <v>7121517.7533299848</v>
      </c>
      <c r="E38" s="125">
        <v>1710740.6910200007</v>
      </c>
      <c r="F38" s="125">
        <v>139136.99188999989</v>
      </c>
      <c r="G38" s="125">
        <v>25468.939839999995</v>
      </c>
      <c r="H38" s="125">
        <v>9930112.6498099845</v>
      </c>
    </row>
    <row r="39" spans="1:42">
      <c r="A39" s="131"/>
      <c r="B39" s="124" t="s">
        <v>130</v>
      </c>
      <c r="C39" s="125">
        <v>932896.92177999998</v>
      </c>
      <c r="D39" s="125">
        <v>7144385.9493499873</v>
      </c>
      <c r="E39" s="125">
        <v>1713308.9258700022</v>
      </c>
      <c r="F39" s="125">
        <v>138979.05212999988</v>
      </c>
      <c r="G39" s="125">
        <v>25520.309649999996</v>
      </c>
      <c r="H39" s="125">
        <v>9955091.1587799881</v>
      </c>
    </row>
    <row r="40" spans="1:42">
      <c r="A40" s="131"/>
      <c r="B40" s="128" t="s">
        <v>131</v>
      </c>
      <c r="C40" s="130">
        <v>934830.95553000015</v>
      </c>
      <c r="D40" s="130">
        <v>7168760.3746499866</v>
      </c>
      <c r="E40" s="130">
        <v>1716601.2477200024</v>
      </c>
      <c r="F40" s="130">
        <v>139481.00810000006</v>
      </c>
      <c r="G40" s="130">
        <v>25586.222180000001</v>
      </c>
      <c r="H40" s="130">
        <v>9985259.8081799876</v>
      </c>
      <c r="K40" s="404"/>
      <c r="L40" s="404"/>
      <c r="M40" s="404"/>
      <c r="N40" s="404"/>
      <c r="O40" s="404"/>
      <c r="P40" s="404"/>
    </row>
    <row r="41" spans="1:42">
      <c r="A41" s="131"/>
      <c r="B41" s="124"/>
      <c r="C41" s="139"/>
      <c r="D41" s="139"/>
      <c r="E41" s="139"/>
      <c r="F41" s="139"/>
      <c r="G41" s="139"/>
      <c r="H41" s="139"/>
    </row>
    <row r="42" spans="1:42">
      <c r="A42" s="124"/>
      <c r="B42" s="124"/>
      <c r="C42" s="136" t="s">
        <v>133</v>
      </c>
      <c r="D42" s="132"/>
      <c r="E42" s="132"/>
      <c r="F42" s="132"/>
      <c r="G42" s="132"/>
      <c r="H42" s="132"/>
    </row>
    <row r="43" spans="1:42">
      <c r="A43" s="124">
        <v>2010</v>
      </c>
      <c r="B43" s="124"/>
      <c r="C43" s="132">
        <v>2.834365539271877</v>
      </c>
      <c r="D43" s="132">
        <v>5.7338720293969914</v>
      </c>
      <c r="E43" s="132">
        <v>4.0954971341678359</v>
      </c>
      <c r="F43" s="132">
        <v>4.688202749908954</v>
      </c>
      <c r="G43" s="132">
        <v>2.3744656387648222</v>
      </c>
      <c r="H43" s="132">
        <v>5.0475144168232511</v>
      </c>
    </row>
    <row r="44" spans="1:42">
      <c r="A44" s="124">
        <v>2011</v>
      </c>
      <c r="B44" s="124"/>
      <c r="C44" s="132">
        <v>2.9014444029264341</v>
      </c>
      <c r="D44" s="132">
        <v>5.3685561372920132</v>
      </c>
      <c r="E44" s="132">
        <v>3.3586127301064916</v>
      </c>
      <c r="F44" s="132">
        <v>4.457019869091039</v>
      </c>
      <c r="G44" s="132">
        <v>3.9551855730864283</v>
      </c>
      <c r="H44" s="132">
        <v>4.6783198404127813</v>
      </c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</row>
    <row r="45" spans="1:42">
      <c r="A45" s="124">
        <v>2012</v>
      </c>
      <c r="B45" s="124"/>
      <c r="C45" s="133">
        <v>2.0481861016319547</v>
      </c>
      <c r="D45" s="133">
        <v>5.4903948615909526</v>
      </c>
      <c r="E45" s="133">
        <v>3.1266505103109798</v>
      </c>
      <c r="F45" s="133">
        <v>8.2947195076879421</v>
      </c>
      <c r="G45" s="133">
        <v>2.4379210906199322</v>
      </c>
      <c r="H45" s="133">
        <v>4.678376358587788</v>
      </c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</row>
    <row r="46" spans="1:42">
      <c r="A46" s="124">
        <v>2013</v>
      </c>
      <c r="B46" s="124"/>
      <c r="C46" s="132">
        <v>1.1396670340043435</v>
      </c>
      <c r="D46" s="132">
        <v>5.6967374189272446</v>
      </c>
      <c r="E46" s="132">
        <v>3.2547853172810282</v>
      </c>
      <c r="F46" s="132">
        <v>8.1270753050844959</v>
      </c>
      <c r="G46" s="132">
        <v>3.4147781209908246</v>
      </c>
      <c r="H46" s="132">
        <v>4.7602272125474965</v>
      </c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</row>
    <row r="47" spans="1:42">
      <c r="A47" s="124">
        <v>2014</v>
      </c>
      <c r="B47" s="124"/>
      <c r="C47" s="132">
        <v>0.45231255159583483</v>
      </c>
      <c r="D47" s="132">
        <v>3.8515947116214644</v>
      </c>
      <c r="E47" s="132">
        <v>1.4598937523881528</v>
      </c>
      <c r="F47" s="132">
        <v>6.0640920241211704</v>
      </c>
      <c r="G47" s="132">
        <v>3.053820230266302</v>
      </c>
      <c r="H47" s="132">
        <v>3.0748759987296648</v>
      </c>
    </row>
    <row r="48" spans="1:42" s="34" customFormat="1">
      <c r="A48" s="124">
        <v>2015</v>
      </c>
      <c r="B48" s="124"/>
      <c r="C48" s="132">
        <v>1.5176936821738263</v>
      </c>
      <c r="D48" s="132">
        <v>3.5440253639796415</v>
      </c>
      <c r="E48" s="132">
        <v>1.1842360463228285</v>
      </c>
      <c r="F48" s="132">
        <v>2.1295450912429015</v>
      </c>
      <c r="G48" s="132">
        <v>3.7144993514320657</v>
      </c>
      <c r="H48" s="132">
        <v>2.8817259430769626</v>
      </c>
    </row>
    <row r="49" spans="1:8" s="34" customFormat="1">
      <c r="A49" s="124">
        <v>2016</v>
      </c>
      <c r="B49" s="124"/>
      <c r="C49" s="132">
        <v>1.55388619274901</v>
      </c>
      <c r="D49" s="132">
        <v>3.8280378553122718</v>
      </c>
      <c r="E49" s="132">
        <v>1.5231655266033428</v>
      </c>
      <c r="F49" s="132">
        <v>1.2978559225277797</v>
      </c>
      <c r="G49" s="132">
        <v>3.9122301287000116</v>
      </c>
      <c r="H49" s="132">
        <v>3.1428603467104077</v>
      </c>
    </row>
    <row r="50" spans="1:8" s="34" customFormat="1">
      <c r="A50" s="124">
        <v>2017</v>
      </c>
      <c r="B50" s="124"/>
      <c r="C50" s="132">
        <v>1.3631681367087811</v>
      </c>
      <c r="D50" s="132">
        <v>3.6718221474893342</v>
      </c>
      <c r="E50" s="132">
        <v>1.3411497737224165</v>
      </c>
      <c r="F50" s="132">
        <v>1.1069830456185814</v>
      </c>
      <c r="G50" s="132">
        <v>4.2970184846232273</v>
      </c>
      <c r="H50" s="132">
        <v>2.9901895497549402</v>
      </c>
    </row>
    <row r="51" spans="1:8" s="34" customFormat="1">
      <c r="A51" s="124">
        <v>2018</v>
      </c>
      <c r="B51" s="124"/>
      <c r="C51" s="132">
        <v>2.1545521797216471</v>
      </c>
      <c r="D51" s="132">
        <v>5.3501241393861143</v>
      </c>
      <c r="E51" s="132">
        <v>4.8947881595242437</v>
      </c>
      <c r="F51" s="132">
        <v>3.0619141148393147</v>
      </c>
      <c r="G51" s="132">
        <v>6.3247607346571089</v>
      </c>
      <c r="H51" s="132">
        <v>4.9195686211386258</v>
      </c>
    </row>
    <row r="52" spans="1:8" s="34" customFormat="1">
      <c r="A52" s="124">
        <v>2019</v>
      </c>
      <c r="B52" s="124"/>
      <c r="C52" s="132">
        <v>3.2929363918184906</v>
      </c>
      <c r="D52" s="132">
        <v>4.8847566106932527</v>
      </c>
      <c r="E52" s="132">
        <v>5.0528173967279377</v>
      </c>
      <c r="F52" s="132">
        <v>3.5849588512146813</v>
      </c>
      <c r="G52" s="132">
        <v>5.8789873502323342</v>
      </c>
      <c r="H52" s="132">
        <v>4.7420817775544633</v>
      </c>
    </row>
    <row r="53" spans="1:8" s="34" customFormat="1">
      <c r="A53" s="124"/>
      <c r="B53" s="124"/>
      <c r="C53" s="132"/>
      <c r="D53" s="132"/>
      <c r="E53" s="132"/>
      <c r="F53" s="132"/>
      <c r="G53" s="132"/>
      <c r="H53" s="132"/>
    </row>
    <row r="54" spans="1:8" s="34" customFormat="1">
      <c r="A54" s="124">
        <v>2019</v>
      </c>
      <c r="B54" s="124" t="s">
        <v>120</v>
      </c>
      <c r="C54" s="132">
        <v>3.7882367163330155</v>
      </c>
      <c r="D54" s="132">
        <v>7.1795505139777394</v>
      </c>
      <c r="E54" s="132">
        <v>8.7174497472472865</v>
      </c>
      <c r="F54" s="132">
        <v>5.3317276660279855</v>
      </c>
      <c r="G54" s="132">
        <v>8.4521361793743921</v>
      </c>
      <c r="H54" s="132">
        <v>7.0813175548487761</v>
      </c>
    </row>
    <row r="55" spans="1:8" s="34" customFormat="1">
      <c r="A55" s="124"/>
      <c r="B55" s="124" t="s">
        <v>121</v>
      </c>
      <c r="C55" s="132">
        <v>3.7755901929694913</v>
      </c>
      <c r="D55" s="132">
        <v>7.2612221414984468</v>
      </c>
      <c r="E55" s="132">
        <v>8.7894967800882906</v>
      </c>
      <c r="F55" s="132">
        <v>5.1400159025899894</v>
      </c>
      <c r="G55" s="132">
        <v>8.4668222341759645</v>
      </c>
      <c r="H55" s="132">
        <v>7.1484613885955284</v>
      </c>
    </row>
    <row r="56" spans="1:8" s="34" customFormat="1">
      <c r="A56" s="124"/>
      <c r="B56" s="124" t="s">
        <v>122</v>
      </c>
      <c r="C56" s="132">
        <v>3.7837871384156951</v>
      </c>
      <c r="D56" s="132">
        <v>7.1323650097101066</v>
      </c>
      <c r="E56" s="132">
        <v>8.6632718734856784</v>
      </c>
      <c r="F56" s="132">
        <v>5.1692127869868765</v>
      </c>
      <c r="G56" s="132">
        <v>8.3768489381123246</v>
      </c>
      <c r="H56" s="132">
        <v>7.0360230349511887</v>
      </c>
    </row>
    <row r="57" spans="1:8" s="34" customFormat="1">
      <c r="A57" s="124"/>
      <c r="B57" s="124" t="s">
        <v>123</v>
      </c>
      <c r="C57" s="132">
        <v>3.8435307700981358</v>
      </c>
      <c r="D57" s="132">
        <v>7.1100605514607063</v>
      </c>
      <c r="E57" s="132">
        <v>8.8551682710657165</v>
      </c>
      <c r="F57" s="132">
        <v>5.29782920888211</v>
      </c>
      <c r="G57" s="132">
        <v>8.3419651407351303</v>
      </c>
      <c r="H57" s="132">
        <v>7.0608842998972854</v>
      </c>
    </row>
    <row r="58" spans="1:8" s="34" customFormat="1">
      <c r="A58" s="124"/>
      <c r="B58" s="124" t="s">
        <v>124</v>
      </c>
      <c r="C58" s="132">
        <v>3.8532202441064589</v>
      </c>
      <c r="D58" s="132">
        <v>7.0035933346946022</v>
      </c>
      <c r="E58" s="132">
        <v>8.7688844460250603</v>
      </c>
      <c r="F58" s="132">
        <v>5.2200037220729856</v>
      </c>
      <c r="G58" s="132">
        <v>8.0776909237046048</v>
      </c>
      <c r="H58" s="132">
        <v>6.9695561613716484</v>
      </c>
    </row>
    <row r="59" spans="1:8" s="34" customFormat="1">
      <c r="A59" s="124"/>
      <c r="B59" s="124" t="s">
        <v>125</v>
      </c>
      <c r="C59" s="132">
        <v>4.5881897790146731</v>
      </c>
      <c r="D59" s="132">
        <v>6.9923303659377378</v>
      </c>
      <c r="E59" s="132">
        <v>8.8195972201486015</v>
      </c>
      <c r="F59" s="132">
        <v>5.1736826687194259</v>
      </c>
      <c r="G59" s="132">
        <v>8.0600031144643083</v>
      </c>
      <c r="H59" s="132">
        <v>7.0426784822221533</v>
      </c>
    </row>
    <row r="60" spans="1:8" s="34" customFormat="1">
      <c r="A60" s="124"/>
      <c r="B60" s="124" t="s">
        <v>126</v>
      </c>
      <c r="C60" s="132">
        <v>4.5391263140659888</v>
      </c>
      <c r="D60" s="132">
        <v>6.9087652350899642</v>
      </c>
      <c r="E60" s="132">
        <v>8.7851860122131207</v>
      </c>
      <c r="F60" s="132">
        <v>5.1427184751690058</v>
      </c>
      <c r="G60" s="132">
        <v>7.9272916364551138</v>
      </c>
      <c r="H60" s="132">
        <v>6.9714870245386029</v>
      </c>
    </row>
    <row r="61" spans="1:8" s="34" customFormat="1">
      <c r="A61" s="124"/>
      <c r="B61" s="124" t="s">
        <v>127</v>
      </c>
      <c r="C61" s="132">
        <v>3.3121834160805275</v>
      </c>
      <c r="D61" s="132">
        <v>5.2640629451737198</v>
      </c>
      <c r="E61" s="132">
        <v>5.1610662660389828</v>
      </c>
      <c r="F61" s="132">
        <v>3.3917321475367412</v>
      </c>
      <c r="G61" s="132">
        <v>6.2110470621224767</v>
      </c>
      <c r="H61" s="132">
        <v>5.0288326138192563</v>
      </c>
    </row>
    <row r="62" spans="1:8" s="34" customFormat="1">
      <c r="A62" s="124"/>
      <c r="B62" s="124" t="s">
        <v>128</v>
      </c>
      <c r="C62" s="132">
        <v>3.2353860200377227</v>
      </c>
      <c r="D62" s="132">
        <v>5.1849573220525302</v>
      </c>
      <c r="E62" s="132">
        <v>5.1227128797359134</v>
      </c>
      <c r="F62" s="132">
        <v>3.4180063954670103</v>
      </c>
      <c r="G62" s="132">
        <v>5.944648181912382</v>
      </c>
      <c r="H62" s="132">
        <v>4.9586826023501951</v>
      </c>
    </row>
    <row r="63" spans="1:8" s="34" customFormat="1">
      <c r="A63" s="124"/>
      <c r="B63" s="124" t="s">
        <v>129</v>
      </c>
      <c r="C63" s="132">
        <v>3.2656780240521988</v>
      </c>
      <c r="D63" s="132">
        <v>5.0986124401670496</v>
      </c>
      <c r="E63" s="132">
        <v>5.1177864417467189</v>
      </c>
      <c r="F63" s="132">
        <v>3.4832078552071044</v>
      </c>
      <c r="G63" s="132">
        <v>5.8252671198897765</v>
      </c>
      <c r="H63" s="132">
        <v>4.9007545440568956</v>
      </c>
    </row>
    <row r="64" spans="1:8" s="34" customFormat="1">
      <c r="A64" s="124"/>
      <c r="B64" s="124" t="s">
        <v>130</v>
      </c>
      <c r="C64" s="132">
        <v>3.2510285986007137</v>
      </c>
      <c r="D64" s="132">
        <v>4.9987611449657132</v>
      </c>
      <c r="E64" s="132">
        <v>5.087499879232249</v>
      </c>
      <c r="F64" s="132">
        <v>3.647095526838573</v>
      </c>
      <c r="G64" s="132">
        <v>6.035400140222702</v>
      </c>
      <c r="H64" s="132">
        <v>4.8262578113219101</v>
      </c>
    </row>
    <row r="65" spans="1:19" s="34" customFormat="1">
      <c r="A65" s="124"/>
      <c r="B65" s="124" t="s">
        <v>131</v>
      </c>
      <c r="C65" s="132">
        <v>3.2929363918184906</v>
      </c>
      <c r="D65" s="132">
        <v>4.8847566106932527</v>
      </c>
      <c r="E65" s="132">
        <v>5.0528173967279377</v>
      </c>
      <c r="F65" s="132">
        <v>3.5849588512146813</v>
      </c>
      <c r="G65" s="132">
        <v>5.8789873502323342</v>
      </c>
      <c r="H65" s="132">
        <v>4.7420817775544633</v>
      </c>
    </row>
    <row r="66" spans="1:19" s="34" customFormat="1">
      <c r="A66" s="124">
        <v>2020</v>
      </c>
      <c r="B66" s="124" t="s">
        <v>120</v>
      </c>
      <c r="C66" s="132">
        <v>1.4286166178126614</v>
      </c>
      <c r="D66" s="132">
        <v>2.9122509269340791</v>
      </c>
      <c r="E66" s="132">
        <v>1.2090449571755535</v>
      </c>
      <c r="F66" s="132">
        <v>1.2864903050949339</v>
      </c>
      <c r="G66" s="132">
        <v>3.6651529418935569</v>
      </c>
      <c r="H66" s="132">
        <v>2.4484023555305656</v>
      </c>
    </row>
    <row r="67" spans="1:19" s="34" customFormat="1">
      <c r="A67" s="124"/>
      <c r="B67" s="124" t="s">
        <v>121</v>
      </c>
      <c r="C67" s="132">
        <v>2.218285987422508</v>
      </c>
      <c r="D67" s="132">
        <v>3.6845453842800691</v>
      </c>
      <c r="E67" s="132">
        <v>2.0295408263142578</v>
      </c>
      <c r="F67" s="132">
        <v>2.1174355135192169</v>
      </c>
      <c r="G67" s="132">
        <v>4.5611662346426218</v>
      </c>
      <c r="H67" s="132">
        <v>3.2331670664786705</v>
      </c>
    </row>
    <row r="68" spans="1:19" s="34" customFormat="1">
      <c r="A68" s="124"/>
      <c r="B68" s="124" t="s">
        <v>122</v>
      </c>
      <c r="C68" s="132">
        <v>2.0353989767477154</v>
      </c>
      <c r="D68" s="132">
        <v>3.5858722752978966</v>
      </c>
      <c r="E68" s="132">
        <v>2.037612713349235</v>
      </c>
      <c r="F68" s="132">
        <v>2.0809307329507476</v>
      </c>
      <c r="G68" s="132">
        <v>4.4903342269752011</v>
      </c>
      <c r="H68" s="132">
        <v>3.1462026708399815</v>
      </c>
    </row>
    <row r="69" spans="1:19" s="34" customFormat="1">
      <c r="A69" s="124"/>
      <c r="B69" s="124" t="s">
        <v>123</v>
      </c>
      <c r="C69" s="132">
        <v>1.645918459836726</v>
      </c>
      <c r="D69" s="132">
        <v>3.4171525489576471</v>
      </c>
      <c r="E69" s="132">
        <v>1.7264615006260087</v>
      </c>
      <c r="F69" s="132">
        <v>1.781299646450063</v>
      </c>
      <c r="G69" s="132">
        <v>4.1204126733589863</v>
      </c>
      <c r="H69" s="132">
        <v>2.9288224046814859</v>
      </c>
      <c r="N69" s="403"/>
      <c r="O69" s="403"/>
      <c r="P69" s="403"/>
      <c r="Q69" s="403"/>
      <c r="R69" s="403"/>
      <c r="S69" s="403"/>
    </row>
    <row r="70" spans="1:19" s="34" customFormat="1">
      <c r="A70" s="124"/>
      <c r="B70" s="124" t="s">
        <v>124</v>
      </c>
      <c r="C70" s="132">
        <v>1.1529692105522127</v>
      </c>
      <c r="D70" s="132">
        <v>3.0240468372183305</v>
      </c>
      <c r="E70" s="132">
        <v>1.2755233922110421</v>
      </c>
      <c r="F70" s="132">
        <v>1.3856091146033034</v>
      </c>
      <c r="G70" s="132">
        <v>3.6185729381584375</v>
      </c>
      <c r="H70" s="132">
        <v>2.5160603684301952</v>
      </c>
    </row>
    <row r="71" spans="1:19" s="34" customFormat="1">
      <c r="A71" s="124"/>
      <c r="B71" s="124" t="s">
        <v>125</v>
      </c>
      <c r="C71" s="132">
        <v>-2.5715820593852357E-3</v>
      </c>
      <c r="D71" s="132">
        <v>2.8376260833707923</v>
      </c>
      <c r="E71" s="132">
        <v>1.2473157004056601</v>
      </c>
      <c r="F71" s="132">
        <v>1.1005657537370483</v>
      </c>
      <c r="G71" s="132">
        <v>3.2499272631483667</v>
      </c>
      <c r="H71" s="132">
        <v>2.2604448942264099</v>
      </c>
    </row>
    <row r="72" spans="1:19" s="34" customFormat="1">
      <c r="A72" s="124"/>
      <c r="B72" s="124" t="s">
        <v>126</v>
      </c>
      <c r="C72" s="132">
        <v>-0.18122906679951534</v>
      </c>
      <c r="D72" s="132">
        <v>2.8315437917375563</v>
      </c>
      <c r="E72" s="132">
        <v>1.4946019139154165</v>
      </c>
      <c r="F72" s="132">
        <v>1.0974589824340075</v>
      </c>
      <c r="G72" s="132">
        <v>3.2680571841508854</v>
      </c>
      <c r="H72" s="132">
        <v>2.2823506017316531</v>
      </c>
    </row>
    <row r="73" spans="1:19" s="34" customFormat="1">
      <c r="A73" s="124"/>
      <c r="B73" s="124" t="s">
        <v>127</v>
      </c>
      <c r="C73" s="132">
        <v>-0.3362471369608655</v>
      </c>
      <c r="D73" s="132">
        <v>2.8676132359132467</v>
      </c>
      <c r="E73" s="132">
        <v>1.5288303294523242</v>
      </c>
      <c r="F73" s="132">
        <v>1.0451639126349832</v>
      </c>
      <c r="G73" s="132">
        <v>3.083473047899199</v>
      </c>
      <c r="H73" s="132">
        <v>2.2982971032642574</v>
      </c>
    </row>
    <row r="74" spans="1:19" s="34" customFormat="1">
      <c r="A74" s="124"/>
      <c r="B74" s="124" t="s">
        <v>128</v>
      </c>
      <c r="C74" s="132">
        <v>-0.4017613660828645</v>
      </c>
      <c r="D74" s="132">
        <v>2.8417316961269812</v>
      </c>
      <c r="E74" s="132">
        <v>1.4184920156251168</v>
      </c>
      <c r="F74" s="132">
        <v>0.89320629528859552</v>
      </c>
      <c r="G74" s="132">
        <v>3.1067630148400749</v>
      </c>
      <c r="H74" s="132">
        <v>2.2533291700091551</v>
      </c>
    </row>
    <row r="75" spans="1:19" s="34" customFormat="1">
      <c r="A75" s="124"/>
      <c r="B75" s="124" t="s">
        <v>129</v>
      </c>
      <c r="C75" s="132">
        <v>-0.45736754847708339</v>
      </c>
      <c r="D75" s="132">
        <v>2.867977049374737</v>
      </c>
      <c r="E75" s="132">
        <v>1.3907061932348697</v>
      </c>
      <c r="F75" s="132">
        <v>0.92988379331737647</v>
      </c>
      <c r="G75" s="132">
        <v>2.8824330616251004</v>
      </c>
      <c r="H75" s="132">
        <v>2.2627478206763918</v>
      </c>
    </row>
    <row r="76" spans="1:19" s="34" customFormat="1">
      <c r="A76" s="124"/>
      <c r="B76" s="124" t="s">
        <v>130</v>
      </c>
      <c r="C76" s="132">
        <v>-0.66252457542931298</v>
      </c>
      <c r="D76" s="132">
        <v>2.8862309766258143</v>
      </c>
      <c r="E76" s="132">
        <v>1.3859743723306783</v>
      </c>
      <c r="F76" s="132">
        <v>0.98241875321456451</v>
      </c>
      <c r="G76" s="132">
        <v>2.4870105013012678</v>
      </c>
      <c r="H76" s="132">
        <v>2.2555572479669106</v>
      </c>
    </row>
    <row r="77" spans="1:19" s="34" customFormat="1">
      <c r="A77" s="124"/>
      <c r="B77" s="128" t="s">
        <v>131</v>
      </c>
      <c r="C77" s="136">
        <v>-0.68284972759549145</v>
      </c>
      <c r="D77" s="136">
        <v>2.9488651693584611</v>
      </c>
      <c r="E77" s="136">
        <v>1.4421717885466867</v>
      </c>
      <c r="F77" s="136">
        <v>1.1259485610125131</v>
      </c>
      <c r="G77" s="136">
        <v>2.3517642611752709</v>
      </c>
      <c r="H77" s="136">
        <v>2.3100855366317896</v>
      </c>
    </row>
    <row r="78" spans="1:19" s="34" customFormat="1">
      <c r="A78" s="124"/>
      <c r="B78" s="124"/>
      <c r="C78" s="133"/>
      <c r="D78" s="133"/>
      <c r="E78" s="133"/>
      <c r="F78" s="133"/>
      <c r="G78" s="133"/>
      <c r="H78" s="133"/>
    </row>
    <row r="79" spans="1:19" s="34" customFormat="1">
      <c r="A79" s="33"/>
      <c r="B79" s="33"/>
      <c r="C79" s="33"/>
      <c r="D79" s="33"/>
      <c r="E79" s="33"/>
      <c r="F79" s="33"/>
      <c r="G79" s="33"/>
      <c r="H79" s="33"/>
    </row>
    <row r="80" spans="1:19">
      <c r="A80" s="33" t="s">
        <v>134</v>
      </c>
    </row>
    <row r="81" spans="1:8" ht="21">
      <c r="A81" s="140"/>
      <c r="B81" s="463"/>
      <c r="C81" s="464"/>
      <c r="D81" s="464"/>
      <c r="E81" s="464"/>
      <c r="F81" s="464"/>
      <c r="G81" s="464"/>
      <c r="H81" s="464"/>
    </row>
    <row r="82" spans="1:8">
      <c r="B82" s="463"/>
      <c r="C82" s="465"/>
      <c r="D82" s="465"/>
      <c r="E82" s="465"/>
      <c r="F82" s="465"/>
      <c r="G82" s="465"/>
      <c r="H82" s="465"/>
    </row>
    <row r="83" spans="1:8" ht="18.75">
      <c r="A83" s="115"/>
      <c r="B83" s="116"/>
      <c r="C83" s="116"/>
      <c r="D83" s="116"/>
      <c r="E83" s="116"/>
      <c r="F83" s="116"/>
      <c r="G83" s="116"/>
      <c r="H83" s="116"/>
    </row>
    <row r="84" spans="1:8" ht="18.75">
      <c r="A84" s="115"/>
      <c r="B84" s="116"/>
      <c r="C84" s="116"/>
      <c r="D84" s="116"/>
      <c r="E84" s="116"/>
      <c r="F84" s="116"/>
      <c r="G84" s="116"/>
      <c r="H84" s="116"/>
    </row>
    <row r="89" spans="1:8">
      <c r="A89" s="124"/>
      <c r="B89" s="124"/>
      <c r="C89" s="125"/>
      <c r="D89" s="125"/>
      <c r="E89" s="125"/>
      <c r="F89" s="125"/>
      <c r="G89" s="125"/>
      <c r="H89" s="125"/>
    </row>
    <row r="90" spans="1:8">
      <c r="A90" s="124"/>
      <c r="B90" s="124"/>
      <c r="C90" s="125"/>
      <c r="D90" s="125"/>
      <c r="E90" s="125"/>
      <c r="F90" s="125"/>
      <c r="G90" s="125"/>
      <c r="H90" s="125"/>
    </row>
    <row r="91" spans="1:8">
      <c r="A91" s="124"/>
      <c r="B91" s="124"/>
      <c r="C91" s="125"/>
      <c r="D91" s="125"/>
      <c r="E91" s="125"/>
      <c r="F91" s="125"/>
      <c r="G91" s="125"/>
      <c r="H91" s="125"/>
    </row>
    <row r="92" spans="1:8">
      <c r="A92" s="124"/>
      <c r="B92" s="124"/>
      <c r="C92" s="125"/>
      <c r="D92" s="125"/>
      <c r="E92" s="125"/>
      <c r="F92" s="125"/>
      <c r="G92" s="125"/>
      <c r="H92" s="125"/>
    </row>
  </sheetData>
  <mergeCells count="2">
    <mergeCell ref="B81:H81"/>
    <mergeCell ref="B82:H82"/>
  </mergeCells>
  <hyperlinks>
    <hyperlink ref="J3" location="Indice!A1" display="Volver al índice" xr:uid="{00000000-0004-0000-0500-000000000000}"/>
  </hyperlinks>
  <printOptions horizontalCentered="1"/>
  <pageMargins left="0.15748031496062992" right="0.19685039370078741" top="0.15748031496062992" bottom="0.19685039370078741" header="0" footer="0"/>
  <pageSetup paperSize="9"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1:AO84"/>
  <sheetViews>
    <sheetView showGridLines="0" showRowColHeaders="0" showZeros="0" showOutlineSymbols="0" zoomScaleNormal="100" workbookViewId="0">
      <pane ySplit="4" topLeftCell="A47" activePane="bottomLeft" state="frozen"/>
      <selection activeCell="F14" sqref="F14"/>
      <selection pane="bottomLeft" activeCell="J3" sqref="J3"/>
    </sheetView>
  </sheetViews>
  <sheetFormatPr baseColWidth="10" defaultColWidth="11.5703125" defaultRowHeight="15.75"/>
  <cols>
    <col min="1" max="1" width="8" style="33" customWidth="1"/>
    <col min="2" max="2" width="5.5703125" style="33" customWidth="1"/>
    <col min="3" max="8" width="20" style="33" customWidth="1"/>
    <col min="9" max="11" width="12" style="33" customWidth="1"/>
    <col min="12" max="16384" width="11.5703125" style="33"/>
  </cols>
  <sheetData>
    <row r="1" spans="1:15" ht="18.75">
      <c r="A1" s="115" t="s">
        <v>136</v>
      </c>
      <c r="B1" s="116"/>
      <c r="C1" s="116"/>
      <c r="D1" s="116"/>
      <c r="E1" s="116"/>
      <c r="F1" s="116"/>
      <c r="G1" s="116"/>
      <c r="H1" s="116"/>
      <c r="I1" s="62"/>
    </row>
    <row r="2" spans="1:15" ht="18.75">
      <c r="A2" s="115" t="s">
        <v>116</v>
      </c>
      <c r="B2" s="116"/>
      <c r="C2" s="116"/>
      <c r="D2" s="116"/>
      <c r="E2" s="116"/>
      <c r="F2" s="116"/>
      <c r="G2" s="116"/>
      <c r="H2" s="116"/>
      <c r="I2" s="62"/>
    </row>
    <row r="3" spans="1:15">
      <c r="A3" s="62"/>
      <c r="I3" s="62"/>
      <c r="J3" s="9" t="s">
        <v>179</v>
      </c>
    </row>
    <row r="4" spans="1:15" ht="32.1" customHeight="1">
      <c r="A4" s="117" t="s">
        <v>117</v>
      </c>
      <c r="B4" s="118"/>
      <c r="C4" s="141" t="s">
        <v>118</v>
      </c>
      <c r="D4" s="119" t="s">
        <v>49</v>
      </c>
      <c r="E4" s="119" t="s">
        <v>50</v>
      </c>
      <c r="F4" s="119" t="s">
        <v>107</v>
      </c>
      <c r="G4" s="120" t="s">
        <v>119</v>
      </c>
      <c r="H4" s="121" t="s">
        <v>45</v>
      </c>
      <c r="I4" s="122"/>
    </row>
    <row r="5" spans="1:15">
      <c r="A5" s="61"/>
      <c r="B5" s="61"/>
      <c r="C5" s="123"/>
      <c r="D5" s="61"/>
      <c r="E5" s="61"/>
      <c r="F5" s="61"/>
      <c r="G5" s="61"/>
      <c r="H5" s="61"/>
      <c r="I5" s="62"/>
    </row>
    <row r="6" spans="1:15">
      <c r="A6" s="124">
        <v>2010</v>
      </c>
      <c r="B6" s="124"/>
      <c r="C6" s="132">
        <v>854.0098516375906</v>
      </c>
      <c r="D6" s="132">
        <v>892.37764217259462</v>
      </c>
      <c r="E6" s="132">
        <v>574.12949385821184</v>
      </c>
      <c r="F6" s="132">
        <v>351.08814006829385</v>
      </c>
      <c r="G6" s="132">
        <v>462.0913540920069</v>
      </c>
      <c r="H6" s="132">
        <v>785.83047111742064</v>
      </c>
      <c r="J6" s="52"/>
      <c r="K6" s="52"/>
      <c r="L6" s="52"/>
      <c r="M6" s="52"/>
      <c r="N6" s="52"/>
      <c r="O6" s="52"/>
    </row>
    <row r="7" spans="1:15">
      <c r="A7" s="124">
        <v>2011</v>
      </c>
      <c r="B7" s="124"/>
      <c r="C7" s="132">
        <v>873.20752003164876</v>
      </c>
      <c r="D7" s="132">
        <v>923.06397400451101</v>
      </c>
      <c r="E7" s="132">
        <v>588.72296997590513</v>
      </c>
      <c r="F7" s="132">
        <v>360.34340878210691</v>
      </c>
      <c r="G7" s="132">
        <v>473.67850927937536</v>
      </c>
      <c r="H7" s="132">
        <v>810.85356069746285</v>
      </c>
      <c r="J7" s="52"/>
      <c r="K7" s="52"/>
      <c r="L7" s="52"/>
      <c r="M7" s="52"/>
      <c r="N7" s="52"/>
      <c r="O7" s="52"/>
    </row>
    <row r="8" spans="1:15">
      <c r="A8" s="124">
        <v>2012</v>
      </c>
      <c r="B8" s="124"/>
      <c r="C8" s="132">
        <v>890.96203422829547</v>
      </c>
      <c r="D8" s="132">
        <v>955.4104056196536</v>
      </c>
      <c r="E8" s="132">
        <v>603.86982572137697</v>
      </c>
      <c r="F8" s="132">
        <v>365.30420992649925</v>
      </c>
      <c r="G8" s="132">
        <v>488.24254826560002</v>
      </c>
      <c r="H8" s="132">
        <v>836.26568757017981</v>
      </c>
      <c r="J8" s="52"/>
      <c r="K8" s="52"/>
      <c r="L8" s="52"/>
      <c r="M8" s="52"/>
      <c r="N8" s="52"/>
      <c r="O8" s="52"/>
    </row>
    <row r="9" spans="1:15">
      <c r="A9" s="124">
        <v>2013</v>
      </c>
      <c r="B9" s="124"/>
      <c r="C9" s="132">
        <v>910.3720826990276</v>
      </c>
      <c r="D9" s="132">
        <v>987.48063579495374</v>
      </c>
      <c r="E9" s="132">
        <v>619.75687378538237</v>
      </c>
      <c r="F9" s="132">
        <v>369.68166364562711</v>
      </c>
      <c r="G9" s="132">
        <v>503.82679781334627</v>
      </c>
      <c r="H9" s="132">
        <v>862.0005649572704</v>
      </c>
      <c r="J9" s="52"/>
      <c r="K9" s="52"/>
      <c r="L9" s="52"/>
      <c r="M9" s="52"/>
      <c r="N9" s="52"/>
      <c r="O9" s="52"/>
    </row>
    <row r="10" spans="1:15">
      <c r="A10" s="124">
        <v>2014</v>
      </c>
      <c r="B10" s="124"/>
      <c r="C10" s="132">
        <v>918.29211711246444</v>
      </c>
      <c r="D10" s="132">
        <v>1007.6883898661677</v>
      </c>
      <c r="E10" s="132">
        <v>626.11859428726598</v>
      </c>
      <c r="F10" s="132">
        <v>368.0060296391639</v>
      </c>
      <c r="G10" s="132">
        <v>510.91438177257129</v>
      </c>
      <c r="H10" s="132">
        <v>876.52859760097738</v>
      </c>
      <c r="J10" s="52"/>
      <c r="K10" s="52"/>
      <c r="L10" s="52"/>
      <c r="M10" s="52"/>
      <c r="N10" s="52"/>
      <c r="O10" s="52"/>
    </row>
    <row r="11" spans="1:15">
      <c r="A11" s="124">
        <v>2015</v>
      </c>
      <c r="B11" s="124"/>
      <c r="C11" s="132">
        <v>925.16460204597911</v>
      </c>
      <c r="D11" s="132">
        <v>1029.5348624662738</v>
      </c>
      <c r="E11" s="132">
        <v>632.73647553638693</v>
      </c>
      <c r="F11" s="132">
        <v>371.93226340494067</v>
      </c>
      <c r="G11" s="132">
        <v>520.60231470894644</v>
      </c>
      <c r="H11" s="132">
        <v>893.13122980420644</v>
      </c>
      <c r="J11" s="52"/>
      <c r="K11" s="52"/>
      <c r="L11" s="52"/>
      <c r="M11" s="52"/>
      <c r="N11" s="52"/>
      <c r="O11" s="52"/>
    </row>
    <row r="12" spans="1:15">
      <c r="A12" s="124">
        <v>2016</v>
      </c>
      <c r="B12" s="124"/>
      <c r="C12" s="142">
        <v>931.64910253017274</v>
      </c>
      <c r="D12" s="142">
        <v>1050.8237921202408</v>
      </c>
      <c r="E12" s="142">
        <v>640.89177371057519</v>
      </c>
      <c r="F12" s="142">
        <v>376.42090629243734</v>
      </c>
      <c r="G12" s="142">
        <v>528.63899788950926</v>
      </c>
      <c r="H12" s="132">
        <v>910.2438056302824</v>
      </c>
      <c r="J12" s="52"/>
      <c r="K12" s="52"/>
      <c r="L12" s="52"/>
      <c r="M12" s="52"/>
      <c r="N12" s="52"/>
      <c r="O12" s="52"/>
    </row>
    <row r="13" spans="1:15">
      <c r="A13" s="124">
        <v>2017</v>
      </c>
      <c r="B13" s="124"/>
      <c r="C13" s="132">
        <v>937.13550373947908</v>
      </c>
      <c r="D13" s="132">
        <v>1071.0073356712587</v>
      </c>
      <c r="E13" s="132">
        <v>649.19055643534398</v>
      </c>
      <c r="F13" s="132">
        <v>381.05815181742025</v>
      </c>
      <c r="G13" s="132">
        <v>538.40100572204483</v>
      </c>
      <c r="H13" s="132">
        <v>926.86713257362715</v>
      </c>
      <c r="J13" s="52"/>
      <c r="K13" s="52"/>
      <c r="L13" s="52"/>
      <c r="M13" s="52"/>
      <c r="N13" s="52"/>
      <c r="O13" s="52"/>
    </row>
    <row r="14" spans="1:15">
      <c r="A14" s="124">
        <v>2018</v>
      </c>
      <c r="B14" s="124"/>
      <c r="C14" s="132">
        <v>953.92125812729375</v>
      </c>
      <c r="D14" s="132">
        <v>1107.4871268066829</v>
      </c>
      <c r="E14" s="132">
        <v>680.95871055427142</v>
      </c>
      <c r="F14" s="132">
        <v>393.40111817886367</v>
      </c>
      <c r="G14" s="132">
        <v>558.41336534140623</v>
      </c>
      <c r="H14" s="132">
        <v>960.98128601384064</v>
      </c>
      <c r="J14" s="52"/>
      <c r="K14" s="52"/>
      <c r="L14" s="52"/>
      <c r="M14" s="52"/>
      <c r="N14" s="52"/>
      <c r="O14" s="52"/>
    </row>
    <row r="15" spans="1:15">
      <c r="A15" s="124">
        <v>2019</v>
      </c>
      <c r="B15" s="124"/>
      <c r="C15" s="132">
        <v>978.40342140358734</v>
      </c>
      <c r="D15" s="132">
        <v>1143.5510504863109</v>
      </c>
      <c r="E15" s="132">
        <v>714.976103465964</v>
      </c>
      <c r="F15" s="132">
        <v>405.54418228434622</v>
      </c>
      <c r="G15" s="132">
        <v>579.25481068681074</v>
      </c>
      <c r="H15" s="132">
        <v>995.75784980562355</v>
      </c>
      <c r="J15" s="52"/>
      <c r="K15" s="52"/>
      <c r="L15" s="52"/>
      <c r="M15" s="52"/>
      <c r="N15" s="52"/>
      <c r="O15" s="52"/>
    </row>
    <row r="16" spans="1:15">
      <c r="A16" s="124"/>
      <c r="B16" s="124"/>
      <c r="C16" s="132"/>
      <c r="D16" s="132"/>
      <c r="E16" s="132"/>
      <c r="F16" s="132"/>
      <c r="G16" s="132"/>
      <c r="H16" s="132"/>
      <c r="J16" s="52"/>
      <c r="K16" s="52"/>
      <c r="L16" s="52"/>
      <c r="M16" s="52"/>
      <c r="N16" s="52"/>
      <c r="O16" s="52"/>
    </row>
    <row r="17" spans="1:15">
      <c r="A17" s="124">
        <v>2019</v>
      </c>
      <c r="B17" s="124" t="s">
        <v>120</v>
      </c>
      <c r="C17" s="132">
        <v>971.17086474129223</v>
      </c>
      <c r="D17" s="132">
        <v>1129.6585452313086</v>
      </c>
      <c r="E17" s="132">
        <v>707.40186356784068</v>
      </c>
      <c r="F17" s="132">
        <v>402.87105278423974</v>
      </c>
      <c r="G17" s="132">
        <v>571.80310851758952</v>
      </c>
      <c r="H17" s="132">
        <v>983.46228676230078</v>
      </c>
      <c r="J17" s="52"/>
      <c r="K17" s="52"/>
      <c r="L17" s="52"/>
      <c r="M17" s="52"/>
      <c r="N17" s="52"/>
      <c r="O17" s="52"/>
    </row>
    <row r="18" spans="1:15">
      <c r="A18" s="124"/>
      <c r="B18" s="124" t="s">
        <v>121</v>
      </c>
      <c r="C18" s="132">
        <v>970.68144400809661</v>
      </c>
      <c r="D18" s="132">
        <v>1131.8647682552528</v>
      </c>
      <c r="E18" s="132">
        <v>708.25783516319257</v>
      </c>
      <c r="F18" s="132">
        <v>402.8041111068415</v>
      </c>
      <c r="G18" s="132">
        <v>572.86285388724059</v>
      </c>
      <c r="H18" s="132">
        <v>985.16442404559973</v>
      </c>
      <c r="J18" s="52"/>
      <c r="K18" s="52"/>
      <c r="L18" s="52"/>
      <c r="M18" s="52"/>
      <c r="N18" s="52"/>
      <c r="O18" s="52"/>
    </row>
    <row r="19" spans="1:15">
      <c r="A19" s="124"/>
      <c r="B19" s="124" t="s">
        <v>122</v>
      </c>
      <c r="C19" s="132">
        <v>971.10639679137569</v>
      </c>
      <c r="D19" s="132">
        <v>1133.9425998435859</v>
      </c>
      <c r="E19" s="132">
        <v>709.10016607019293</v>
      </c>
      <c r="F19" s="132">
        <v>403.16929645336518</v>
      </c>
      <c r="G19" s="132">
        <v>573.50413857589206</v>
      </c>
      <c r="H19" s="132">
        <v>986.71292863607573</v>
      </c>
      <c r="J19" s="52"/>
      <c r="K19" s="52"/>
      <c r="L19" s="52"/>
      <c r="M19" s="52"/>
      <c r="N19" s="52"/>
      <c r="O19" s="52"/>
    </row>
    <row r="20" spans="1:15">
      <c r="A20" s="124"/>
      <c r="B20" s="124" t="s">
        <v>123</v>
      </c>
      <c r="C20" s="132">
        <v>971.58877190467524</v>
      </c>
      <c r="D20" s="132">
        <v>1135.2457336988136</v>
      </c>
      <c r="E20" s="132">
        <v>710.56866859214199</v>
      </c>
      <c r="F20" s="132">
        <v>403.45899106746322</v>
      </c>
      <c r="G20" s="132">
        <v>574.47156569945719</v>
      </c>
      <c r="H20" s="132">
        <v>987.93275670777882</v>
      </c>
      <c r="J20" s="52"/>
      <c r="K20" s="52"/>
      <c r="L20" s="52"/>
      <c r="M20" s="52"/>
      <c r="N20" s="52"/>
      <c r="O20" s="52"/>
    </row>
    <row r="21" spans="1:15">
      <c r="A21" s="124"/>
      <c r="B21" s="124" t="s">
        <v>124</v>
      </c>
      <c r="C21" s="132">
        <v>972.46207532680125</v>
      </c>
      <c r="D21" s="132">
        <v>1137.708743558479</v>
      </c>
      <c r="E21" s="132">
        <v>711.92540451530522</v>
      </c>
      <c r="F21" s="132">
        <v>404.46355866193358</v>
      </c>
      <c r="G21" s="132">
        <v>575.13372989899472</v>
      </c>
      <c r="H21" s="132">
        <v>990.00996891206364</v>
      </c>
      <c r="J21" s="52"/>
      <c r="K21" s="52"/>
      <c r="L21" s="52"/>
      <c r="M21" s="52"/>
      <c r="N21" s="52"/>
      <c r="O21" s="52"/>
    </row>
    <row r="22" spans="1:15">
      <c r="A22" s="124"/>
      <c r="B22" s="124" t="s">
        <v>125</v>
      </c>
      <c r="C22" s="132">
        <v>978.60807012198018</v>
      </c>
      <c r="D22" s="132">
        <v>1137.9882218368998</v>
      </c>
      <c r="E22" s="132">
        <v>712.18614531718242</v>
      </c>
      <c r="F22" s="132">
        <v>404.3049494531549</v>
      </c>
      <c r="G22" s="132">
        <v>575.58365039887315</v>
      </c>
      <c r="H22" s="132">
        <v>990.86736368919105</v>
      </c>
      <c r="J22" s="52"/>
      <c r="K22" s="52"/>
      <c r="L22" s="52"/>
      <c r="M22" s="52"/>
      <c r="N22" s="52"/>
      <c r="O22" s="52"/>
    </row>
    <row r="23" spans="1:15">
      <c r="A23" s="124"/>
      <c r="B23" s="124" t="s">
        <v>126</v>
      </c>
      <c r="C23" s="132">
        <v>978.53204084356014</v>
      </c>
      <c r="D23" s="132">
        <v>1138.7490124863255</v>
      </c>
      <c r="E23" s="132">
        <v>712.50985705999528</v>
      </c>
      <c r="F23" s="132">
        <v>404.35532236847916</v>
      </c>
      <c r="G23" s="132">
        <v>576.25623044496444</v>
      </c>
      <c r="H23" s="132">
        <v>991.48465443681994</v>
      </c>
      <c r="J23" s="52"/>
      <c r="K23" s="52"/>
      <c r="L23" s="52"/>
      <c r="M23" s="52"/>
      <c r="N23" s="52"/>
      <c r="O23" s="52"/>
    </row>
    <row r="24" spans="1:15">
      <c r="A24" s="124"/>
      <c r="B24" s="124" t="s">
        <v>127</v>
      </c>
      <c r="C24" s="132">
        <v>978.47474247228388</v>
      </c>
      <c r="D24" s="132">
        <v>1139.8257124352619</v>
      </c>
      <c r="E24" s="132">
        <v>713.01379211612038</v>
      </c>
      <c r="F24" s="132">
        <v>404.61656345228135</v>
      </c>
      <c r="G24" s="132">
        <v>577.00840438974137</v>
      </c>
      <c r="H24" s="132">
        <v>992.35115415396774</v>
      </c>
      <c r="J24" s="52"/>
      <c r="K24" s="52"/>
      <c r="L24" s="52"/>
      <c r="M24" s="52"/>
      <c r="N24" s="52"/>
      <c r="O24" s="52"/>
    </row>
    <row r="25" spans="1:15">
      <c r="A25" s="124"/>
      <c r="B25" s="124" t="s">
        <v>128</v>
      </c>
      <c r="C25" s="132">
        <v>978.15012432899846</v>
      </c>
      <c r="D25" s="132">
        <v>1140.7140163608315</v>
      </c>
      <c r="E25" s="132">
        <v>713.43620124719519</v>
      </c>
      <c r="F25" s="132">
        <v>404.80503872998401</v>
      </c>
      <c r="G25" s="132">
        <v>577.82577888035905</v>
      </c>
      <c r="H25" s="132">
        <v>993.1058175687034</v>
      </c>
      <c r="J25" s="52"/>
      <c r="K25" s="52"/>
      <c r="L25" s="52"/>
      <c r="M25" s="52"/>
      <c r="N25" s="52"/>
      <c r="O25" s="52"/>
    </row>
    <row r="26" spans="1:15">
      <c r="A26" s="124"/>
      <c r="B26" s="124" t="s">
        <v>129</v>
      </c>
      <c r="C26" s="132">
        <v>978.07655548844025</v>
      </c>
      <c r="D26" s="132">
        <v>1141.6329866098686</v>
      </c>
      <c r="E26" s="132">
        <v>713.99702520501432</v>
      </c>
      <c r="F26" s="132">
        <v>405.18446353621681</v>
      </c>
      <c r="G26" s="132">
        <v>578.55900042067833</v>
      </c>
      <c r="H26" s="132">
        <v>994.02075948931702</v>
      </c>
      <c r="J26" s="52"/>
      <c r="K26" s="52"/>
      <c r="L26" s="52"/>
      <c r="M26" s="52"/>
      <c r="N26" s="52"/>
      <c r="O26" s="52"/>
    </row>
    <row r="27" spans="1:15">
      <c r="A27" s="124"/>
      <c r="B27" s="124" t="s">
        <v>130</v>
      </c>
      <c r="C27" s="132">
        <v>978.35679222914121</v>
      </c>
      <c r="D27" s="132">
        <v>1142.6745593671953</v>
      </c>
      <c r="E27" s="132">
        <v>714.5293001671015</v>
      </c>
      <c r="F27" s="132">
        <v>405.51993871249022</v>
      </c>
      <c r="G27" s="132">
        <v>579.01266567455707</v>
      </c>
      <c r="H27" s="132">
        <v>995.01642049241968</v>
      </c>
      <c r="J27" s="52"/>
      <c r="K27" s="52"/>
      <c r="L27" s="52"/>
      <c r="M27" s="52"/>
      <c r="N27" s="52"/>
      <c r="O27" s="52"/>
    </row>
    <row r="28" spans="1:15">
      <c r="A28" s="124"/>
      <c r="B28" s="124" t="s">
        <v>131</v>
      </c>
      <c r="C28" s="132">
        <v>978.40342140358734</v>
      </c>
      <c r="D28" s="132">
        <v>1143.5510504863109</v>
      </c>
      <c r="E28" s="132">
        <v>714.976103465964</v>
      </c>
      <c r="F28" s="132">
        <v>405.54418228434622</v>
      </c>
      <c r="G28" s="132">
        <v>579.25481068681074</v>
      </c>
      <c r="H28" s="132">
        <v>995.75784980562355</v>
      </c>
      <c r="J28" s="52"/>
      <c r="K28" s="52"/>
      <c r="L28" s="52"/>
      <c r="M28" s="52"/>
      <c r="N28" s="52"/>
      <c r="O28" s="52"/>
    </row>
    <row r="29" spans="1:15">
      <c r="A29" s="124">
        <v>2020</v>
      </c>
      <c r="B29" s="124" t="s">
        <v>120</v>
      </c>
      <c r="C29" s="132">
        <v>978.20106415490261</v>
      </c>
      <c r="D29" s="132">
        <v>1144.6065527748094</v>
      </c>
      <c r="E29" s="132">
        <v>715.44479369488192</v>
      </c>
      <c r="F29" s="132">
        <v>405.94651613568095</v>
      </c>
      <c r="G29" s="132">
        <v>579.92430854390068</v>
      </c>
      <c r="H29" s="132">
        <v>996.73242441599859</v>
      </c>
      <c r="J29" s="52"/>
      <c r="K29" s="52"/>
      <c r="L29" s="52"/>
      <c r="M29" s="52"/>
      <c r="N29" s="52"/>
      <c r="O29" s="52"/>
    </row>
    <row r="30" spans="1:15">
      <c r="A30" s="124"/>
      <c r="B30" s="124" t="s">
        <v>121</v>
      </c>
      <c r="C30" s="132">
        <v>986.30301451884361</v>
      </c>
      <c r="D30" s="132">
        <v>1156.2602270093073</v>
      </c>
      <c r="E30" s="132">
        <v>722.64598986644228</v>
      </c>
      <c r="F30" s="132">
        <v>409.63106803231682</v>
      </c>
      <c r="G30" s="132">
        <v>586.02646282834439</v>
      </c>
      <c r="H30" s="132">
        <v>1006.8507812600074</v>
      </c>
      <c r="J30" s="52"/>
      <c r="K30" s="52"/>
      <c r="L30" s="52"/>
      <c r="M30" s="52"/>
      <c r="N30" s="52"/>
      <c r="O30" s="52"/>
    </row>
    <row r="31" spans="1:15">
      <c r="A31" s="124"/>
      <c r="B31" s="124" t="s">
        <v>122</v>
      </c>
      <c r="C31" s="132">
        <v>986.45749666257962</v>
      </c>
      <c r="D31" s="132">
        <v>1157.9685135550237</v>
      </c>
      <c r="E31" s="132">
        <v>723.21618558728289</v>
      </c>
      <c r="F31" s="132">
        <v>409.89801545574198</v>
      </c>
      <c r="G31" s="132">
        <v>587.13672395398464</v>
      </c>
      <c r="H31" s="132">
        <v>1007.9984144898739</v>
      </c>
      <c r="J31" s="52"/>
      <c r="K31" s="52"/>
      <c r="L31" s="52"/>
      <c r="M31" s="52"/>
      <c r="N31" s="52"/>
      <c r="O31" s="52"/>
    </row>
    <row r="32" spans="1:15">
      <c r="A32" s="124"/>
      <c r="B32" s="124" t="s">
        <v>123</v>
      </c>
      <c r="C32" s="132">
        <v>986.01517009126735</v>
      </c>
      <c r="D32" s="132">
        <v>1159.0869881965509</v>
      </c>
      <c r="E32" s="132">
        <v>723.79879541751666</v>
      </c>
      <c r="F32" s="132">
        <v>409.86704123720386</v>
      </c>
      <c r="G32" s="132">
        <v>588.27512981137329</v>
      </c>
      <c r="H32" s="132">
        <v>1008.8348073120193</v>
      </c>
      <c r="J32" s="52"/>
      <c r="K32" s="52"/>
      <c r="L32" s="52"/>
      <c r="M32" s="52"/>
      <c r="N32" s="52"/>
      <c r="O32" s="52"/>
    </row>
    <row r="33" spans="1:41">
      <c r="A33" s="124"/>
      <c r="B33" s="124" t="s">
        <v>124</v>
      </c>
      <c r="C33" s="132">
        <v>985.60984065499167</v>
      </c>
      <c r="D33" s="132">
        <v>1160.6894598434933</v>
      </c>
      <c r="E33" s="132">
        <v>724.687533676768</v>
      </c>
      <c r="F33" s="132">
        <v>409.6225547799678</v>
      </c>
      <c r="G33" s="132">
        <v>589.40917054768988</v>
      </c>
      <c r="H33" s="132">
        <v>1010.1130378546046</v>
      </c>
      <c r="J33" s="52"/>
      <c r="K33" s="52"/>
      <c r="L33" s="52"/>
      <c r="M33" s="52"/>
      <c r="N33" s="52"/>
      <c r="O33" s="52"/>
    </row>
    <row r="34" spans="1:41">
      <c r="A34" s="124"/>
      <c r="B34" s="124" t="s">
        <v>125</v>
      </c>
      <c r="C34" s="132">
        <v>985.51761432640092</v>
      </c>
      <c r="D34" s="132">
        <v>1161.8803123266778</v>
      </c>
      <c r="E34" s="132">
        <v>725.61330917487442</v>
      </c>
      <c r="F34" s="132">
        <v>409.79720372691236</v>
      </c>
      <c r="G34" s="132">
        <v>590.12201556347725</v>
      </c>
      <c r="H34" s="132">
        <v>1011.0314568435446</v>
      </c>
      <c r="J34" s="52"/>
      <c r="K34" s="52"/>
      <c r="L34" s="52"/>
      <c r="M34" s="52"/>
      <c r="N34" s="52"/>
      <c r="O34" s="52"/>
    </row>
    <row r="35" spans="1:41">
      <c r="A35" s="124"/>
      <c r="B35" s="124" t="s">
        <v>126</v>
      </c>
      <c r="C35" s="132">
        <v>985.388838171261</v>
      </c>
      <c r="D35" s="132">
        <v>1162.9734425148029</v>
      </c>
      <c r="E35" s="132">
        <v>726.38887321925108</v>
      </c>
      <c r="F35" s="132">
        <v>410.13993071966905</v>
      </c>
      <c r="G35" s="132">
        <v>590.90934840239993</v>
      </c>
      <c r="H35" s="132">
        <v>1011.8369200782212</v>
      </c>
      <c r="J35" s="52"/>
      <c r="K35" s="52"/>
      <c r="L35" s="52"/>
      <c r="M35" s="52"/>
      <c r="N35" s="52"/>
      <c r="O35" s="52"/>
    </row>
    <row r="36" spans="1:41">
      <c r="A36" s="124"/>
      <c r="B36" s="124" t="s">
        <v>127</v>
      </c>
      <c r="C36" s="132">
        <v>985.37969749052354</v>
      </c>
      <c r="D36" s="132">
        <v>1164.3126223234003</v>
      </c>
      <c r="E36" s="132">
        <v>727.03818592901462</v>
      </c>
      <c r="F36" s="132">
        <v>410.43105862527511</v>
      </c>
      <c r="G36" s="132">
        <v>591.6851504853239</v>
      </c>
      <c r="H36" s="132">
        <v>1012.9350155928532</v>
      </c>
      <c r="J36" s="52"/>
      <c r="K36" s="52"/>
      <c r="L36" s="52"/>
      <c r="M36" s="52"/>
      <c r="N36" s="52"/>
      <c r="O36" s="52"/>
    </row>
    <row r="37" spans="1:41">
      <c r="A37" s="124"/>
      <c r="B37" s="124" t="s">
        <v>128</v>
      </c>
      <c r="C37" s="132">
        <v>985.57339432485446</v>
      </c>
      <c r="D37" s="132">
        <v>1166.7170006804904</v>
      </c>
      <c r="E37" s="132">
        <v>728.17573628319667</v>
      </c>
      <c r="F37" s="132">
        <v>411.34474371287803</v>
      </c>
      <c r="G37" s="132">
        <v>592.5876241910704</v>
      </c>
      <c r="H37" s="132">
        <v>1014.958307036959</v>
      </c>
      <c r="J37" s="52"/>
      <c r="K37" s="52"/>
      <c r="L37" s="52"/>
      <c r="M37" s="52"/>
      <c r="N37" s="52"/>
      <c r="O37" s="52"/>
    </row>
    <row r="38" spans="1:41">
      <c r="A38" s="124"/>
      <c r="B38" s="124" t="s">
        <v>129</v>
      </c>
      <c r="C38" s="132">
        <v>985.55669533489936</v>
      </c>
      <c r="D38" s="132">
        <v>1167.8346766303907</v>
      </c>
      <c r="E38" s="132">
        <v>728.65566760257695</v>
      </c>
      <c r="F38" s="132">
        <v>411.93796782941803</v>
      </c>
      <c r="G38" s="132">
        <v>593.30817061523044</v>
      </c>
      <c r="H38" s="132">
        <v>1016.0272281781963</v>
      </c>
      <c r="J38" s="52"/>
      <c r="K38" s="52"/>
      <c r="L38" s="52"/>
      <c r="M38" s="52"/>
      <c r="N38" s="52"/>
      <c r="O38" s="52"/>
    </row>
    <row r="39" spans="1:41">
      <c r="A39" s="131"/>
      <c r="B39" s="124" t="s">
        <v>130</v>
      </c>
      <c r="C39" s="132">
        <v>985.21166097792798</v>
      </c>
      <c r="D39" s="132">
        <v>1168.9996772252725</v>
      </c>
      <c r="E39" s="132">
        <v>729.08438145812806</v>
      </c>
      <c r="F39" s="132">
        <v>412.07671157694949</v>
      </c>
      <c r="G39" s="132">
        <v>594.35254669523488</v>
      </c>
      <c r="H39" s="132">
        <v>1017.0100300257828</v>
      </c>
      <c r="J39" s="52"/>
      <c r="K39" s="52"/>
      <c r="L39" s="52"/>
      <c r="M39" s="52"/>
      <c r="N39" s="52"/>
      <c r="O39" s="52"/>
    </row>
    <row r="40" spans="1:41">
      <c r="A40" s="131"/>
      <c r="B40" s="128" t="s">
        <v>131</v>
      </c>
      <c r="C40" s="136">
        <v>985.15566222335588</v>
      </c>
      <c r="D40" s="136">
        <v>1170.2585354922246</v>
      </c>
      <c r="E40" s="136">
        <v>729.61853284131189</v>
      </c>
      <c r="F40" s="136">
        <v>412.00746765522553</v>
      </c>
      <c r="G40" s="136">
        <v>594.58594023052615</v>
      </c>
      <c r="H40" s="136">
        <v>1017.9672205936176</v>
      </c>
      <c r="J40" s="52"/>
      <c r="K40" s="405"/>
      <c r="L40" s="405"/>
      <c r="M40" s="405"/>
      <c r="N40" s="405"/>
      <c r="O40" s="405"/>
      <c r="P40" s="405"/>
    </row>
    <row r="41" spans="1:41">
      <c r="A41" s="131"/>
      <c r="B41" s="124"/>
      <c r="C41" s="139"/>
      <c r="D41" s="139"/>
      <c r="E41" s="139"/>
      <c r="F41" s="139"/>
      <c r="G41" s="139"/>
      <c r="H41" s="139"/>
      <c r="J41" s="52"/>
      <c r="K41" s="52"/>
      <c r="L41" s="52"/>
      <c r="M41" s="52"/>
      <c r="N41" s="52"/>
      <c r="O41" s="52"/>
    </row>
    <row r="42" spans="1:41">
      <c r="A42" s="124"/>
      <c r="B42" s="124"/>
      <c r="C42" s="136" t="s">
        <v>133</v>
      </c>
      <c r="D42" s="132"/>
      <c r="E42" s="132"/>
      <c r="F42" s="132"/>
      <c r="G42" s="132"/>
      <c r="H42" s="132"/>
      <c r="J42" s="52"/>
      <c r="K42" s="52"/>
      <c r="L42" s="52"/>
      <c r="M42" s="52"/>
      <c r="N42" s="52"/>
      <c r="O42" s="52"/>
    </row>
    <row r="43" spans="1:41">
      <c r="A43" s="124">
        <v>2010</v>
      </c>
      <c r="B43" s="124"/>
      <c r="C43" s="132">
        <v>2.1742639544057196</v>
      </c>
      <c r="D43" s="132">
        <v>3.5854194921367322</v>
      </c>
      <c r="E43" s="132">
        <v>3.2084438878145383</v>
      </c>
      <c r="F43" s="132">
        <v>2.8985024455060904</v>
      </c>
      <c r="G43" s="132">
        <v>2.8228685702079925</v>
      </c>
      <c r="H43" s="132">
        <v>3.4175092207132662</v>
      </c>
      <c r="J43" s="52"/>
      <c r="K43" s="52"/>
      <c r="L43" s="52"/>
      <c r="M43" s="52"/>
      <c r="N43" s="52"/>
      <c r="O43" s="52"/>
    </row>
    <row r="44" spans="1:41">
      <c r="A44" s="124">
        <v>2011</v>
      </c>
      <c r="B44" s="124"/>
      <c r="C44" s="132">
        <v>2.2479446059370467</v>
      </c>
      <c r="D44" s="132">
        <v>3.4387158957957631</v>
      </c>
      <c r="E44" s="132">
        <v>2.541844004498639</v>
      </c>
      <c r="F44" s="132">
        <v>2.636166722126454</v>
      </c>
      <c r="G44" s="132">
        <v>2.5075464158243799</v>
      </c>
      <c r="H44" s="132">
        <v>3.1842859878493002</v>
      </c>
      <c r="J44" s="52"/>
      <c r="K44" s="52"/>
      <c r="L44" s="52"/>
      <c r="M44" s="52"/>
      <c r="N44" s="52"/>
      <c r="O44" s="52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</row>
    <row r="45" spans="1:41">
      <c r="A45" s="124">
        <v>2012</v>
      </c>
      <c r="B45" s="124"/>
      <c r="C45" s="133">
        <v>2.0332525532994916</v>
      </c>
      <c r="D45" s="133">
        <v>3.5042459164357442</v>
      </c>
      <c r="E45" s="133">
        <v>2.5728324726469909</v>
      </c>
      <c r="F45" s="133">
        <v>1.3766870777958573</v>
      </c>
      <c r="G45" s="133">
        <v>3.0746674592396994</v>
      </c>
      <c r="H45" s="133">
        <v>3.1339970747441104</v>
      </c>
      <c r="J45" s="52"/>
      <c r="K45" s="52"/>
      <c r="L45" s="52"/>
      <c r="M45" s="52"/>
      <c r="N45" s="52"/>
      <c r="O45" s="52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</row>
    <row r="46" spans="1:41">
      <c r="A46" s="124">
        <v>2013</v>
      </c>
      <c r="B46" s="124"/>
      <c r="C46" s="132">
        <v>2.1785494471202815</v>
      </c>
      <c r="D46" s="132">
        <v>3.3566967647270074</v>
      </c>
      <c r="E46" s="132">
        <v>2.6308729774710882</v>
      </c>
      <c r="F46" s="132">
        <v>1.1983036603954389</v>
      </c>
      <c r="G46" s="132">
        <v>3.1919073016283939</v>
      </c>
      <c r="H46" s="132">
        <v>3.0773566068296843</v>
      </c>
      <c r="J46" s="52"/>
      <c r="K46" s="52"/>
      <c r="L46" s="52"/>
      <c r="M46" s="52"/>
      <c r="N46" s="52"/>
      <c r="O46" s="52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</row>
    <row r="47" spans="1:41">
      <c r="A47" s="124">
        <v>2014</v>
      </c>
      <c r="B47" s="124"/>
      <c r="C47" s="132">
        <v>0.86997773371475517</v>
      </c>
      <c r="D47" s="132">
        <v>2.0463949710716189</v>
      </c>
      <c r="E47" s="132">
        <v>1.0264864773547711</v>
      </c>
      <c r="F47" s="132">
        <v>-0.45326402990586434</v>
      </c>
      <c r="G47" s="132">
        <v>1.4067500954664913</v>
      </c>
      <c r="H47" s="132">
        <v>1.6853855129929318</v>
      </c>
      <c r="J47" s="52"/>
      <c r="K47" s="52"/>
      <c r="L47" s="52"/>
      <c r="M47" s="52"/>
      <c r="N47" s="52"/>
      <c r="O47" s="52"/>
    </row>
    <row r="48" spans="1:41">
      <c r="A48" s="124">
        <v>2015</v>
      </c>
      <c r="B48" s="124"/>
      <c r="C48" s="132">
        <v>0.74839855482207174</v>
      </c>
      <c r="D48" s="132">
        <v>2.1679789922961712</v>
      </c>
      <c r="E48" s="132">
        <v>1.0569692881672532</v>
      </c>
      <c r="F48" s="132">
        <v>1.0668938684582185</v>
      </c>
      <c r="G48" s="132">
        <v>1.8961949950916823</v>
      </c>
      <c r="H48" s="132">
        <v>1.8941346863832864</v>
      </c>
      <c r="J48" s="52"/>
      <c r="K48" s="52"/>
      <c r="L48" s="52"/>
      <c r="M48" s="52"/>
      <c r="N48" s="52"/>
      <c r="O48" s="52"/>
    </row>
    <row r="49" spans="1:15">
      <c r="A49" s="124">
        <v>2016</v>
      </c>
      <c r="B49" s="124"/>
      <c r="C49" s="132">
        <v>0.70090235508939447</v>
      </c>
      <c r="D49" s="132">
        <v>2.0678201807531771</v>
      </c>
      <c r="E49" s="132">
        <v>1.2888933212321652</v>
      </c>
      <c r="F49" s="132">
        <v>1.2068441835092036</v>
      </c>
      <c r="G49" s="132">
        <v>1.5437279000681814</v>
      </c>
      <c r="H49" s="132">
        <v>1.9160203176220136</v>
      </c>
      <c r="J49" s="52"/>
      <c r="K49" s="52"/>
      <c r="L49" s="52"/>
      <c r="M49" s="52"/>
      <c r="N49" s="52"/>
      <c r="O49" s="52"/>
    </row>
    <row r="50" spans="1:15">
      <c r="A50" s="124">
        <v>2017</v>
      </c>
      <c r="B50" s="124"/>
      <c r="C50" s="132">
        <v>0.58889137491855426</v>
      </c>
      <c r="D50" s="132">
        <v>1.9207353033274588</v>
      </c>
      <c r="E50" s="132">
        <v>1.2948805188622181</v>
      </c>
      <c r="F50" s="132">
        <v>1.231930917614954</v>
      </c>
      <c r="G50" s="132">
        <v>1.8466302848462846</v>
      </c>
      <c r="H50" s="132">
        <v>1.8262499388099984</v>
      </c>
      <c r="J50" s="52"/>
      <c r="K50" s="52"/>
      <c r="L50" s="52"/>
      <c r="M50" s="52"/>
      <c r="N50" s="52"/>
      <c r="O50" s="52"/>
    </row>
    <row r="51" spans="1:15">
      <c r="A51" s="124">
        <v>2018</v>
      </c>
      <c r="B51" s="124"/>
      <c r="C51" s="132">
        <v>1.7911768704562014</v>
      </c>
      <c r="D51" s="132">
        <v>3.4061196333973198</v>
      </c>
      <c r="E51" s="132">
        <v>4.8935021934644274</v>
      </c>
      <c r="F51" s="132">
        <v>3.2391293304118607</v>
      </c>
      <c r="G51" s="132">
        <v>3.7169989295475103</v>
      </c>
      <c r="H51" s="132">
        <v>3.6805872429081399</v>
      </c>
      <c r="J51" s="52"/>
      <c r="K51" s="52"/>
      <c r="L51" s="52"/>
      <c r="M51" s="52"/>
      <c r="N51" s="52"/>
      <c r="O51" s="52"/>
    </row>
    <row r="52" spans="1:15">
      <c r="A52" s="124">
        <v>2019</v>
      </c>
      <c r="B52" s="124"/>
      <c r="C52" s="132">
        <v>2.5664763278633762</v>
      </c>
      <c r="D52" s="132">
        <v>3.2563740748494663</v>
      </c>
      <c r="E52" s="132">
        <v>4.995514762415465</v>
      </c>
      <c r="F52" s="132">
        <v>3.0866877454988728</v>
      </c>
      <c r="G52" s="132">
        <v>3.7322611955504126</v>
      </c>
      <c r="H52" s="132">
        <v>3.6188596279576268</v>
      </c>
      <c r="J52" s="52"/>
      <c r="K52" s="52"/>
      <c r="L52" s="52"/>
      <c r="M52" s="52"/>
      <c r="N52" s="52"/>
      <c r="O52" s="52"/>
    </row>
    <row r="53" spans="1:15">
      <c r="A53" s="143"/>
      <c r="B53" s="124"/>
      <c r="C53" s="132"/>
      <c r="D53" s="132"/>
      <c r="E53" s="132"/>
      <c r="F53" s="132"/>
      <c r="G53" s="132"/>
      <c r="H53" s="132"/>
      <c r="J53" s="52"/>
      <c r="K53" s="52"/>
      <c r="L53" s="52"/>
      <c r="M53" s="52"/>
      <c r="N53" s="52"/>
      <c r="O53" s="52"/>
    </row>
    <row r="54" spans="1:15">
      <c r="A54" s="143">
        <v>2019</v>
      </c>
      <c r="B54" s="124" t="s">
        <v>120</v>
      </c>
      <c r="C54" s="132">
        <v>3.3341507379381907</v>
      </c>
      <c r="D54" s="132">
        <v>5.1006728135233326</v>
      </c>
      <c r="E54" s="132">
        <v>8.6311309814096848</v>
      </c>
      <c r="F54" s="132">
        <v>5.3261160593614854</v>
      </c>
      <c r="G54" s="132">
        <v>5.8847355785653921</v>
      </c>
      <c r="H54" s="132">
        <v>5.7179561969189718</v>
      </c>
      <c r="J54" s="52"/>
      <c r="K54" s="52"/>
      <c r="L54" s="52"/>
      <c r="M54" s="52"/>
      <c r="N54" s="52"/>
      <c r="O54" s="52"/>
    </row>
    <row r="55" spans="1:15">
      <c r="A55" s="143"/>
      <c r="B55" s="124" t="s">
        <v>121</v>
      </c>
      <c r="C55" s="132">
        <v>3.2618900735390755</v>
      </c>
      <c r="D55" s="132">
        <v>5.0437939140451915</v>
      </c>
      <c r="E55" s="132">
        <v>8.600725236392126</v>
      </c>
      <c r="F55" s="132">
        <v>5.2285754045752864</v>
      </c>
      <c r="G55" s="132">
        <v>5.809546019441969</v>
      </c>
      <c r="H55" s="132">
        <v>5.670922304523951</v>
      </c>
      <c r="J55" s="52"/>
      <c r="K55" s="52"/>
      <c r="L55" s="52"/>
      <c r="M55" s="52"/>
      <c r="N55" s="52"/>
      <c r="O55" s="52"/>
    </row>
    <row r="56" spans="1:15">
      <c r="A56" s="143"/>
      <c r="B56" s="124" t="s">
        <v>122</v>
      </c>
      <c r="C56" s="132">
        <v>3.2577749754579166</v>
      </c>
      <c r="D56" s="132">
        <v>5.0760787386712636</v>
      </c>
      <c r="E56" s="132">
        <v>8.6238347031176943</v>
      </c>
      <c r="F56" s="132">
        <v>5.261329903783829</v>
      </c>
      <c r="G56" s="132">
        <v>5.6882082391457978</v>
      </c>
      <c r="H56" s="132">
        <v>5.6925469365981973</v>
      </c>
      <c r="J56" s="52"/>
      <c r="K56" s="52"/>
      <c r="L56" s="52"/>
      <c r="M56" s="52"/>
      <c r="N56" s="52"/>
      <c r="O56" s="52"/>
    </row>
    <row r="57" spans="1:15">
      <c r="A57" s="143"/>
      <c r="B57" s="124" t="s">
        <v>123</v>
      </c>
      <c r="C57" s="132">
        <v>3.2801292925634495</v>
      </c>
      <c r="D57" s="132">
        <v>5.0646193367135606</v>
      </c>
      <c r="E57" s="132">
        <v>8.7607016432902576</v>
      </c>
      <c r="F57" s="132">
        <v>5.2566383276440032</v>
      </c>
      <c r="G57" s="132">
        <v>5.8167973757186964</v>
      </c>
      <c r="H57" s="132">
        <v>5.7025351863823293</v>
      </c>
      <c r="J57" s="52"/>
      <c r="K57" s="52"/>
      <c r="L57" s="52"/>
      <c r="M57" s="52"/>
      <c r="N57" s="52"/>
      <c r="O57" s="52"/>
    </row>
    <row r="58" spans="1:15">
      <c r="A58" s="124"/>
      <c r="B58" s="124" t="s">
        <v>124</v>
      </c>
      <c r="C58" s="132">
        <v>3.3244911304510127</v>
      </c>
      <c r="D58" s="132">
        <v>5.0574678972306719</v>
      </c>
      <c r="E58" s="132">
        <v>8.7717006864651772</v>
      </c>
      <c r="F58" s="132">
        <v>5.2410821302189214</v>
      </c>
      <c r="G58" s="132">
        <v>5.8867721780236026</v>
      </c>
      <c r="H58" s="132">
        <v>5.7025857356911569</v>
      </c>
      <c r="J58" s="52"/>
      <c r="K58" s="52"/>
      <c r="L58" s="52"/>
      <c r="M58" s="52"/>
      <c r="N58" s="52"/>
      <c r="O58" s="52"/>
    </row>
    <row r="59" spans="1:15">
      <c r="A59" s="124"/>
      <c r="B59" s="124" t="s">
        <v>125</v>
      </c>
      <c r="C59" s="132">
        <v>3.9533085917699884</v>
      </c>
      <c r="D59" s="132">
        <v>5.0125606773791853</v>
      </c>
      <c r="E59" s="132">
        <v>8.7580157108750889</v>
      </c>
      <c r="F59" s="132">
        <v>5.1810898529272453</v>
      </c>
      <c r="G59" s="132">
        <v>5.8491086349754973</v>
      </c>
      <c r="H59" s="132">
        <v>5.7274368012223631</v>
      </c>
      <c r="J59" s="52"/>
      <c r="K59" s="52"/>
      <c r="L59" s="52"/>
      <c r="M59" s="52"/>
      <c r="N59" s="52"/>
      <c r="O59" s="52"/>
    </row>
    <row r="60" spans="1:15">
      <c r="A60" s="124"/>
      <c r="B60" s="124" t="s">
        <v>126</v>
      </c>
      <c r="C60" s="132">
        <v>3.9523599108336471</v>
      </c>
      <c r="D60" s="132">
        <v>4.9882909960738742</v>
      </c>
      <c r="E60" s="132">
        <v>8.7435953339587424</v>
      </c>
      <c r="F60" s="132">
        <v>5.1368657986008648</v>
      </c>
      <c r="G60" s="132">
        <v>5.8395177982417223</v>
      </c>
      <c r="H60" s="132">
        <v>5.7022029399570462</v>
      </c>
      <c r="J60" s="52"/>
      <c r="K60" s="52"/>
      <c r="L60" s="52"/>
      <c r="M60" s="52"/>
      <c r="N60" s="52"/>
      <c r="O60" s="52"/>
    </row>
    <row r="61" spans="1:15">
      <c r="A61" s="124"/>
      <c r="B61" s="124" t="s">
        <v>127</v>
      </c>
      <c r="C61" s="132">
        <v>2.5809664754228745</v>
      </c>
      <c r="D61" s="132">
        <v>3.396874376360226</v>
      </c>
      <c r="E61" s="132">
        <v>5.0516187193197837</v>
      </c>
      <c r="F61" s="132">
        <v>3.1970082601435301</v>
      </c>
      <c r="G61" s="132">
        <v>3.9196162920158484</v>
      </c>
      <c r="H61" s="132">
        <v>3.7572981787407089</v>
      </c>
      <c r="J61" s="52"/>
      <c r="K61" s="52"/>
      <c r="L61" s="52"/>
      <c r="M61" s="52"/>
      <c r="N61" s="52"/>
      <c r="O61" s="52"/>
    </row>
    <row r="62" spans="1:15">
      <c r="A62" s="124"/>
      <c r="B62" s="124" t="s">
        <v>128</v>
      </c>
      <c r="C62" s="132">
        <v>2.5605203773580776</v>
      </c>
      <c r="D62" s="132">
        <v>3.3751180635082534</v>
      </c>
      <c r="E62" s="132">
        <v>5.0389508612775025</v>
      </c>
      <c r="F62" s="132">
        <v>3.1983761654766907</v>
      </c>
      <c r="G62" s="132">
        <v>3.8717749868159901</v>
      </c>
      <c r="H62" s="132">
        <v>3.7338974646208278</v>
      </c>
      <c r="J62" s="52"/>
      <c r="K62" s="52"/>
      <c r="L62" s="52"/>
      <c r="M62" s="52"/>
      <c r="N62" s="52"/>
      <c r="O62" s="52"/>
    </row>
    <row r="63" spans="1:15">
      <c r="A63" s="124"/>
      <c r="B63" s="124" t="s">
        <v>129</v>
      </c>
      <c r="C63" s="132">
        <v>2.5448497617490684</v>
      </c>
      <c r="D63" s="132">
        <v>3.3404387546723369</v>
      </c>
      <c r="E63" s="132">
        <v>5.0336260586177461</v>
      </c>
      <c r="F63" s="132">
        <v>3.1607999395548925</v>
      </c>
      <c r="G63" s="132">
        <v>3.9183941426663926</v>
      </c>
      <c r="H63" s="132">
        <v>3.6995740202092398</v>
      </c>
      <c r="J63" s="52"/>
      <c r="K63" s="52"/>
      <c r="L63" s="52"/>
      <c r="M63" s="52"/>
      <c r="N63" s="52"/>
      <c r="O63" s="52"/>
    </row>
    <row r="64" spans="1:15">
      <c r="A64" s="124"/>
      <c r="B64" s="124" t="s">
        <v>130</v>
      </c>
      <c r="C64" s="132">
        <v>2.5575568388280789</v>
      </c>
      <c r="D64" s="132">
        <v>3.2993269311891948</v>
      </c>
      <c r="E64" s="132">
        <v>5.0128066875442689</v>
      </c>
      <c r="F64" s="132">
        <v>3.1157035159697699</v>
      </c>
      <c r="G64" s="132">
        <v>3.8188297843174679</v>
      </c>
      <c r="H64" s="132">
        <v>3.6571292089395691</v>
      </c>
      <c r="J64" s="52"/>
      <c r="K64" s="52"/>
      <c r="L64" s="52"/>
      <c r="M64" s="52"/>
      <c r="N64" s="52"/>
      <c r="O64" s="52"/>
    </row>
    <row r="65" spans="1:15">
      <c r="A65" s="143"/>
      <c r="B65" s="124" t="s">
        <v>131</v>
      </c>
      <c r="C65" s="132">
        <v>2.5664763278633762</v>
      </c>
      <c r="D65" s="132">
        <v>3.2563740748494663</v>
      </c>
      <c r="E65" s="132">
        <v>4.995514762415465</v>
      </c>
      <c r="F65" s="132">
        <v>3.0866877454988728</v>
      </c>
      <c r="G65" s="132">
        <v>3.7322611955504126</v>
      </c>
      <c r="H65" s="132">
        <v>3.6188596279576268</v>
      </c>
      <c r="J65" s="52"/>
      <c r="K65" s="52"/>
      <c r="L65" s="52"/>
      <c r="M65" s="52"/>
      <c r="N65" s="52"/>
      <c r="O65" s="52"/>
    </row>
    <row r="66" spans="1:15">
      <c r="A66" s="143">
        <v>2020</v>
      </c>
      <c r="B66" s="124" t="s">
        <v>120</v>
      </c>
      <c r="C66" s="132">
        <v>0.723889036300851</v>
      </c>
      <c r="D66" s="132">
        <v>1.3232323702238702</v>
      </c>
      <c r="E66" s="132">
        <v>1.1369676192929612</v>
      </c>
      <c r="F66" s="132">
        <v>0.76338653030212367</v>
      </c>
      <c r="G66" s="132">
        <v>1.4202790970069268</v>
      </c>
      <c r="H66" s="132">
        <v>1.3493285743965799</v>
      </c>
      <c r="J66" s="52"/>
      <c r="K66" s="52"/>
      <c r="L66" s="52"/>
      <c r="M66" s="52"/>
      <c r="N66" s="52"/>
      <c r="O66" s="52"/>
    </row>
    <row r="67" spans="1:15">
      <c r="A67" s="143"/>
      <c r="B67" s="124" t="s">
        <v>121</v>
      </c>
      <c r="C67" s="132">
        <v>1.6093405933714999</v>
      </c>
      <c r="D67" s="132">
        <v>2.1553333435459399</v>
      </c>
      <c r="E67" s="132">
        <v>2.0314854264809501</v>
      </c>
      <c r="F67" s="132">
        <v>1.6948578073634701</v>
      </c>
      <c r="G67" s="132">
        <v>2.2978639392972067</v>
      </c>
      <c r="H67" s="132">
        <v>2.2012931735143404</v>
      </c>
      <c r="J67" s="52"/>
      <c r="K67" s="52"/>
      <c r="L67" s="52"/>
      <c r="M67" s="52"/>
      <c r="N67" s="52"/>
      <c r="O67" s="52"/>
    </row>
    <row r="68" spans="1:15">
      <c r="A68" s="143"/>
      <c r="B68" s="124" t="s">
        <v>122</v>
      </c>
      <c r="C68" s="132">
        <v>1.5807845486267347</v>
      </c>
      <c r="D68" s="132">
        <v>2.1187945240572104</v>
      </c>
      <c r="E68" s="132">
        <v>1.9906947131771879</v>
      </c>
      <c r="F68" s="132">
        <v>1.6689562081162013</v>
      </c>
      <c r="G68" s="132">
        <v>2.3770683524524605</v>
      </c>
      <c r="H68" s="132">
        <v>2.1572116099888294</v>
      </c>
      <c r="J68" s="52"/>
      <c r="K68" s="52"/>
      <c r="L68" s="52"/>
      <c r="M68" s="52"/>
      <c r="N68" s="52"/>
      <c r="O68" s="52"/>
    </row>
    <row r="69" spans="1:15">
      <c r="A69" s="143"/>
      <c r="B69" s="124" t="s">
        <v>123</v>
      </c>
      <c r="C69" s="132">
        <v>1.4848255356338713</v>
      </c>
      <c r="D69" s="132">
        <v>2.1000963747345391</v>
      </c>
      <c r="E69" s="132">
        <v>1.8619068656077431</v>
      </c>
      <c r="F69" s="132">
        <v>1.5882779443795236</v>
      </c>
      <c r="G69" s="132">
        <v>2.4028280834246907</v>
      </c>
      <c r="H69" s="132">
        <v>2.1157361634505545</v>
      </c>
      <c r="J69" s="52"/>
      <c r="K69" s="52"/>
      <c r="L69" s="52"/>
      <c r="M69" s="52"/>
      <c r="N69" s="52"/>
      <c r="O69" s="52"/>
    </row>
    <row r="70" spans="1:15">
      <c r="A70" s="143"/>
      <c r="B70" s="124" t="s">
        <v>124</v>
      </c>
      <c r="C70" s="132">
        <v>1.352008028053131</v>
      </c>
      <c r="D70" s="132">
        <v>2.0199120746084986</v>
      </c>
      <c r="E70" s="132">
        <v>1.7926216820639329</v>
      </c>
      <c r="F70" s="132">
        <v>1.2755156818333502</v>
      </c>
      <c r="G70" s="132">
        <v>2.4821080570604392</v>
      </c>
      <c r="H70" s="132">
        <v>2.0305925772275302</v>
      </c>
      <c r="J70" s="52"/>
      <c r="K70" s="52"/>
      <c r="L70" s="52"/>
      <c r="M70" s="52"/>
      <c r="N70" s="52"/>
      <c r="O70" s="52"/>
    </row>
    <row r="71" spans="1:15">
      <c r="A71" s="143"/>
      <c r="B71" s="124" t="s">
        <v>125</v>
      </c>
      <c r="C71" s="132">
        <v>0.70605837161750173</v>
      </c>
      <c r="D71" s="132">
        <v>2.0995024404744989</v>
      </c>
      <c r="E71" s="132">
        <v>1.8853447158413861</v>
      </c>
      <c r="F71" s="132">
        <v>1.3584434920190791</v>
      </c>
      <c r="G71" s="132">
        <v>2.5258474862045022</v>
      </c>
      <c r="H71" s="132">
        <v>2.0349941771498736</v>
      </c>
      <c r="J71" s="52"/>
      <c r="K71" s="52"/>
      <c r="L71" s="52"/>
      <c r="M71" s="52"/>
      <c r="N71" s="52"/>
      <c r="O71" s="52"/>
    </row>
    <row r="72" spans="1:15">
      <c r="A72" s="124"/>
      <c r="B72" s="124" t="s">
        <v>126</v>
      </c>
      <c r="C72" s="132">
        <v>0.7007228216860284</v>
      </c>
      <c r="D72" s="132">
        <v>2.1272843939145192</v>
      </c>
      <c r="E72" s="132">
        <v>1.9479051442915285</v>
      </c>
      <c r="F72" s="132">
        <v>1.4305755436349932</v>
      </c>
      <c r="G72" s="132">
        <v>2.5428129334273519</v>
      </c>
      <c r="H72" s="132">
        <v>2.0527060656285956</v>
      </c>
      <c r="J72" s="52"/>
      <c r="K72" s="52"/>
      <c r="L72" s="52"/>
      <c r="M72" s="52"/>
      <c r="N72" s="52"/>
      <c r="O72" s="52"/>
    </row>
    <row r="73" spans="1:15">
      <c r="A73" s="143"/>
      <c r="B73" s="124" t="s">
        <v>127</v>
      </c>
      <c r="C73" s="132">
        <v>0.70568556535177684</v>
      </c>
      <c r="D73" s="132">
        <v>2.1483029923778041</v>
      </c>
      <c r="E73" s="132">
        <v>1.9669176063583205</v>
      </c>
      <c r="F73" s="132">
        <v>1.4370383464737513</v>
      </c>
      <c r="G73" s="132">
        <v>2.5435931234147224</v>
      </c>
      <c r="H73" s="132">
        <v>2.0742517759688273</v>
      </c>
      <c r="J73" s="406"/>
      <c r="K73" s="406"/>
      <c r="L73" s="406"/>
      <c r="M73" s="406"/>
      <c r="N73" s="406"/>
      <c r="O73" s="406"/>
    </row>
    <row r="74" spans="1:15">
      <c r="A74" s="124"/>
      <c r="B74" s="124" t="s">
        <v>128</v>
      </c>
      <c r="C74" s="132">
        <v>0.75890906837527972</v>
      </c>
      <c r="D74" s="132">
        <v>2.2795357948363737</v>
      </c>
      <c r="E74" s="132">
        <v>2.0659920270706289</v>
      </c>
      <c r="F74" s="132">
        <v>1.6155196593923726</v>
      </c>
      <c r="G74" s="132">
        <v>2.5547225219537006</v>
      </c>
      <c r="H74" s="132">
        <v>2.2004190370926935</v>
      </c>
      <c r="J74" s="52"/>
      <c r="K74" s="52"/>
      <c r="L74" s="52"/>
      <c r="M74" s="52"/>
      <c r="N74" s="52"/>
      <c r="O74" s="52"/>
    </row>
    <row r="75" spans="1:15">
      <c r="A75" s="124"/>
      <c r="B75" s="124" t="s">
        <v>129</v>
      </c>
      <c r="C75" s="132">
        <v>0.76478060991074237</v>
      </c>
      <c r="D75" s="132">
        <v>2.2951062493674401</v>
      </c>
      <c r="E75" s="132">
        <v>2.0530397018606372</v>
      </c>
      <c r="F75" s="132">
        <v>1.6667727667197152</v>
      </c>
      <c r="G75" s="132">
        <v>2.5492940536449016</v>
      </c>
      <c r="H75" s="132">
        <v>2.2138842150727367</v>
      </c>
      <c r="J75" s="52"/>
      <c r="K75" s="52"/>
      <c r="L75" s="52"/>
      <c r="M75" s="52"/>
      <c r="N75" s="52"/>
      <c r="O75" s="52"/>
    </row>
    <row r="76" spans="1:15">
      <c r="A76" s="124"/>
      <c r="B76" s="124" t="s">
        <v>130</v>
      </c>
      <c r="C76" s="132">
        <v>0.70065121469304881</v>
      </c>
      <c r="D76" s="132">
        <v>2.3038158714808743</v>
      </c>
      <c r="E76" s="132">
        <v>2.0370167168264564</v>
      </c>
      <c r="F76" s="132">
        <v>1.6168805127747543</v>
      </c>
      <c r="G76" s="132">
        <v>2.6493170063571325</v>
      </c>
      <c r="H76" s="132">
        <v>2.2103765405678155</v>
      </c>
      <c r="J76" s="52"/>
      <c r="K76" s="52"/>
      <c r="L76" s="52"/>
      <c r="M76" s="52"/>
      <c r="N76" s="52"/>
      <c r="O76" s="52"/>
    </row>
    <row r="77" spans="1:15">
      <c r="A77" s="124"/>
      <c r="B77" s="128" t="s">
        <v>131</v>
      </c>
      <c r="C77" s="136">
        <v>0.69012849628857786</v>
      </c>
      <c r="D77" s="136">
        <v>2.3354869023602731</v>
      </c>
      <c r="E77" s="136">
        <v>2.0479606667086703</v>
      </c>
      <c r="F77" s="136">
        <v>1.5937314978782924</v>
      </c>
      <c r="G77" s="136">
        <v>2.6466986999275077</v>
      </c>
      <c r="H77" s="136">
        <v>2.2303987653552682</v>
      </c>
      <c r="J77" s="52"/>
      <c r="K77" s="52"/>
      <c r="L77" s="52"/>
      <c r="M77" s="52"/>
      <c r="N77" s="52"/>
      <c r="O77" s="52"/>
    </row>
    <row r="78" spans="1:15">
      <c r="A78" s="124"/>
      <c r="B78" s="124"/>
      <c r="C78" s="133"/>
      <c r="D78" s="133"/>
      <c r="E78" s="133"/>
      <c r="F78" s="133"/>
      <c r="G78" s="133"/>
      <c r="H78" s="133"/>
      <c r="J78" s="65"/>
      <c r="K78" s="65"/>
      <c r="L78" s="65"/>
      <c r="M78" s="65"/>
      <c r="N78" s="65"/>
      <c r="O78" s="65"/>
    </row>
    <row r="79" spans="1:15">
      <c r="C79" s="52"/>
      <c r="D79" s="52"/>
      <c r="E79" s="52"/>
      <c r="F79" s="52"/>
      <c r="G79" s="52"/>
      <c r="H79" s="52"/>
      <c r="J79" s="65"/>
      <c r="K79" s="65"/>
      <c r="L79" s="65"/>
      <c r="M79" s="65"/>
      <c r="N79" s="65"/>
      <c r="O79" s="65"/>
    </row>
    <row r="80" spans="1:15">
      <c r="A80" s="33" t="s">
        <v>134</v>
      </c>
      <c r="C80" s="52"/>
      <c r="D80" s="52"/>
      <c r="E80" s="52"/>
      <c r="F80" s="52"/>
      <c r="G80" s="52"/>
      <c r="H80" s="52"/>
    </row>
    <row r="81" spans="1:8">
      <c r="A81" s="62"/>
      <c r="B81" s="463"/>
      <c r="C81" s="466"/>
      <c r="D81" s="466"/>
      <c r="E81" s="466"/>
      <c r="F81" s="466"/>
      <c r="G81" s="466"/>
      <c r="H81" s="466"/>
    </row>
    <row r="82" spans="1:8" ht="18.75">
      <c r="A82" s="115"/>
      <c r="B82" s="116"/>
      <c r="C82" s="116"/>
      <c r="D82" s="116"/>
      <c r="E82" s="116"/>
      <c r="F82" s="116"/>
      <c r="G82" s="116"/>
      <c r="H82" s="116"/>
    </row>
    <row r="83" spans="1:8">
      <c r="A83" s="62"/>
    </row>
    <row r="84" spans="1:8">
      <c r="A84" s="62"/>
    </row>
  </sheetData>
  <mergeCells count="1">
    <mergeCell ref="B81:H81"/>
  </mergeCells>
  <hyperlinks>
    <hyperlink ref="J3" location="Indice!A1" display="Volver al índice" xr:uid="{00000000-0004-0000-0600-000000000000}"/>
  </hyperlinks>
  <printOptions horizontalCentered="1"/>
  <pageMargins left="0.15748031496062992" right="0.19685039370078741" top="0.15748031496062992" bottom="0.19685039370078741" header="0" footer="0"/>
  <pageSetup paperSize="9" scale="6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EI219"/>
  <sheetViews>
    <sheetView showGridLines="0" showRowColHeaders="0" zoomScaleNormal="100" workbookViewId="0">
      <pane ySplit="5" topLeftCell="A6" activePane="bottomLeft" state="frozen"/>
      <selection activeCell="F14" sqref="F14"/>
      <selection pane="bottomLeft" activeCell="L3" sqref="L3"/>
    </sheetView>
  </sheetViews>
  <sheetFormatPr baseColWidth="10" defaultRowHeight="15"/>
  <cols>
    <col min="1" max="1" width="14.140625" style="13" customWidth="1"/>
    <col min="2" max="2" width="27.5703125" style="13" customWidth="1"/>
    <col min="3" max="3" width="17" style="13" customWidth="1"/>
    <col min="4" max="4" width="11.140625" style="13" customWidth="1"/>
    <col min="5" max="5" width="11.28515625" style="13" customWidth="1"/>
    <col min="6" max="6" width="11.28515625" style="13" hidden="1" customWidth="1"/>
    <col min="7" max="7" width="11.28515625" style="13" customWidth="1"/>
    <col min="8" max="8" width="11.7109375" style="13" customWidth="1"/>
    <col min="9" max="16384" width="11.42578125" style="13"/>
  </cols>
  <sheetData>
    <row r="1" spans="2:139" ht="26.1" customHeight="1">
      <c r="B1" s="470" t="s">
        <v>33</v>
      </c>
      <c r="C1" s="471"/>
      <c r="D1" s="471"/>
      <c r="E1" s="471"/>
      <c r="F1" s="471"/>
      <c r="G1" s="471"/>
      <c r="H1" s="471"/>
    </row>
    <row r="3" spans="2:139" ht="18.75">
      <c r="B3" s="144" t="s">
        <v>196</v>
      </c>
      <c r="C3" s="145"/>
      <c r="D3" s="145"/>
      <c r="E3" s="145"/>
      <c r="F3" s="145"/>
      <c r="G3" s="145"/>
      <c r="H3" s="145"/>
      <c r="L3" s="9" t="s">
        <v>179</v>
      </c>
    </row>
    <row r="4" spans="2:139" ht="23.65" customHeight="1">
      <c r="B4" s="472" t="s">
        <v>41</v>
      </c>
      <c r="C4" s="474" t="s">
        <v>40</v>
      </c>
      <c r="D4" s="475"/>
      <c r="E4" s="174" t="s">
        <v>34</v>
      </c>
      <c r="F4" s="174"/>
      <c r="G4" s="174"/>
      <c r="H4" s="174"/>
      <c r="K4" s="146"/>
      <c r="L4" s="146"/>
      <c r="M4" s="146"/>
      <c r="N4" s="146"/>
      <c r="O4" s="146"/>
    </row>
    <row r="5" spans="2:139" ht="18.600000000000001" customHeight="1">
      <c r="B5" s="473"/>
      <c r="C5" s="175" t="s">
        <v>7</v>
      </c>
      <c r="D5" s="175" t="s">
        <v>32</v>
      </c>
      <c r="E5" s="176" t="s">
        <v>4</v>
      </c>
      <c r="F5" s="176" t="s">
        <v>3</v>
      </c>
      <c r="G5" s="176" t="s">
        <v>3</v>
      </c>
      <c r="H5" s="176" t="s">
        <v>6</v>
      </c>
      <c r="K5" s="147"/>
      <c r="L5" s="148"/>
      <c r="M5" s="147"/>
      <c r="N5" s="149"/>
      <c r="O5" s="147"/>
    </row>
    <row r="6" spans="2:139" ht="18.600000000000001" customHeight="1">
      <c r="B6" s="150"/>
      <c r="C6" s="151"/>
      <c r="D6" s="152"/>
      <c r="E6" s="153"/>
      <c r="F6" s="153"/>
      <c r="G6" s="153"/>
      <c r="H6" s="153"/>
      <c r="K6" s="146"/>
      <c r="L6" s="352"/>
      <c r="M6" s="352"/>
      <c r="N6" s="352"/>
      <c r="O6" s="352"/>
      <c r="P6" s="352"/>
      <c r="Q6" s="352"/>
      <c r="R6" s="352"/>
      <c r="S6" s="352"/>
      <c r="T6" s="352"/>
      <c r="U6" s="352"/>
      <c r="V6" s="352"/>
      <c r="W6" s="352"/>
      <c r="X6" s="352"/>
      <c r="Y6" s="352"/>
      <c r="Z6" s="352"/>
      <c r="AA6" s="352"/>
      <c r="AB6" s="352"/>
      <c r="AC6" s="352"/>
      <c r="AD6" s="352"/>
      <c r="AE6" s="352"/>
      <c r="AF6" s="352"/>
      <c r="AG6" s="352"/>
      <c r="AH6" s="352"/>
      <c r="AI6" s="352"/>
      <c r="AJ6" s="352"/>
      <c r="AK6" s="352"/>
      <c r="AL6" s="352"/>
      <c r="AM6" s="352"/>
      <c r="AN6" s="352"/>
      <c r="AO6" s="352"/>
      <c r="AP6" s="352"/>
      <c r="AQ6" s="352"/>
      <c r="AR6" s="352"/>
      <c r="AS6" s="352"/>
      <c r="AT6" s="352"/>
      <c r="AU6" s="352"/>
      <c r="AV6" s="352"/>
      <c r="AW6" s="352"/>
    </row>
    <row r="7" spans="2:139" s="156" customFormat="1" ht="30.75" customHeight="1">
      <c r="B7" s="167" t="s">
        <v>29</v>
      </c>
      <c r="C7" s="172">
        <v>1040914</v>
      </c>
      <c r="D7" s="407">
        <f>C7/C15</f>
        <v>0.45471776992525148</v>
      </c>
      <c r="E7" s="407">
        <v>0.314</v>
      </c>
      <c r="F7" s="407"/>
      <c r="G7" s="407">
        <v>0.14799999999999999</v>
      </c>
      <c r="H7" s="407">
        <v>0.20899999999999999</v>
      </c>
      <c r="I7" s="4"/>
      <c r="J7" s="4"/>
      <c r="K7" s="154"/>
      <c r="L7" s="155"/>
      <c r="M7" s="154"/>
      <c r="N7" s="155"/>
      <c r="O7" s="154"/>
      <c r="P7" s="353"/>
      <c r="Q7" s="353"/>
      <c r="R7" s="353"/>
      <c r="S7" s="353"/>
      <c r="T7" s="353"/>
      <c r="U7" s="353"/>
      <c r="V7" s="353"/>
      <c r="W7" s="353"/>
      <c r="X7" s="353"/>
      <c r="Y7" s="353"/>
      <c r="Z7" s="353"/>
      <c r="AA7" s="353"/>
      <c r="AB7" s="353"/>
      <c r="AC7" s="353"/>
      <c r="AD7" s="353"/>
      <c r="AE7" s="353"/>
      <c r="AF7" s="353"/>
      <c r="AG7" s="353"/>
      <c r="AH7" s="353"/>
      <c r="AI7" s="353"/>
      <c r="AJ7" s="353"/>
      <c r="AK7" s="353"/>
      <c r="AL7" s="353"/>
      <c r="AM7" s="353"/>
      <c r="AN7" s="353"/>
      <c r="AO7" s="353"/>
      <c r="AP7" s="353"/>
      <c r="AQ7" s="353"/>
      <c r="AR7" s="353"/>
      <c r="AS7" s="353"/>
      <c r="AT7" s="353"/>
      <c r="AU7" s="353"/>
      <c r="AV7" s="353"/>
      <c r="AW7" s="353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</row>
    <row r="8" spans="2:139" s="156" customFormat="1" ht="32.1" customHeight="1">
      <c r="B8" s="168" t="s">
        <v>28</v>
      </c>
      <c r="C8" s="172">
        <v>138201</v>
      </c>
      <c r="D8" s="407">
        <f>C8/C15</f>
        <v>6.0372375163980578E-2</v>
      </c>
      <c r="E8" s="407">
        <v>0.19600000000000001</v>
      </c>
      <c r="F8" s="407"/>
      <c r="G8" s="407">
        <v>0.11799999999999999</v>
      </c>
      <c r="H8" s="407">
        <v>0.14699999999999999</v>
      </c>
      <c r="I8" s="4"/>
      <c r="J8" s="353"/>
      <c r="K8" s="354"/>
      <c r="L8" s="354"/>
      <c r="M8" s="356"/>
      <c r="N8" s="356"/>
      <c r="O8" s="356"/>
      <c r="P8" s="356"/>
      <c r="Q8" s="356"/>
      <c r="R8" s="356"/>
      <c r="S8" s="356"/>
      <c r="T8" s="356"/>
      <c r="U8" s="356"/>
      <c r="V8" s="356"/>
      <c r="W8" s="356"/>
      <c r="X8" s="356"/>
      <c r="Y8" s="356"/>
      <c r="Z8" s="356"/>
      <c r="AA8" s="356"/>
      <c r="AB8" s="356"/>
      <c r="AC8" s="322"/>
      <c r="AD8" s="353"/>
      <c r="AE8" s="353"/>
      <c r="AF8" s="353"/>
      <c r="AG8" s="353"/>
      <c r="AH8" s="353"/>
      <c r="AI8" s="353"/>
      <c r="AJ8" s="353"/>
      <c r="AK8" s="353"/>
      <c r="AL8" s="353"/>
      <c r="AM8" s="353"/>
      <c r="AN8" s="353"/>
      <c r="AO8" s="353"/>
      <c r="AP8" s="353"/>
      <c r="AQ8" s="353"/>
      <c r="AR8" s="353"/>
      <c r="AS8" s="353"/>
      <c r="AT8" s="353"/>
      <c r="AU8" s="353"/>
      <c r="AV8" s="353"/>
      <c r="AW8" s="353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</row>
    <row r="9" spans="2:139" s="156" customFormat="1" ht="32.1" customHeight="1">
      <c r="B9" s="167" t="s">
        <v>35</v>
      </c>
      <c r="C9" s="172">
        <v>282925</v>
      </c>
      <c r="D9" s="407">
        <f>C9/C15</f>
        <v>0.12359428834284271</v>
      </c>
      <c r="E9" s="407">
        <v>0.374</v>
      </c>
      <c r="F9" s="407"/>
      <c r="G9" s="407">
        <v>0.27700000000000002</v>
      </c>
      <c r="H9" s="407">
        <v>0.317</v>
      </c>
      <c r="I9" s="4"/>
      <c r="J9" s="353"/>
      <c r="K9" s="468"/>
      <c r="L9" s="468"/>
      <c r="M9" s="468"/>
      <c r="N9" s="468"/>
      <c r="O9" s="468"/>
      <c r="P9" s="357"/>
      <c r="Q9" s="357"/>
      <c r="R9" s="357"/>
      <c r="S9" s="357"/>
      <c r="T9" s="357"/>
      <c r="U9" s="357"/>
      <c r="V9" s="357"/>
      <c r="W9" s="357"/>
      <c r="X9" s="357"/>
      <c r="Y9" s="357"/>
      <c r="Z9" s="357"/>
      <c r="AA9" s="357"/>
      <c r="AB9" s="357"/>
      <c r="AC9" s="341"/>
      <c r="AD9" s="353"/>
      <c r="AE9" s="353"/>
      <c r="AF9" s="353"/>
      <c r="AG9" s="353"/>
      <c r="AH9" s="353"/>
      <c r="AI9" s="353"/>
      <c r="AJ9" s="353"/>
      <c r="AK9" s="353"/>
      <c r="AL9" s="353"/>
      <c r="AM9" s="353"/>
      <c r="AN9" s="353"/>
      <c r="AO9" s="353"/>
      <c r="AP9" s="353"/>
      <c r="AQ9" s="353"/>
      <c r="AR9" s="353"/>
      <c r="AS9" s="353"/>
      <c r="AT9" s="353"/>
      <c r="AU9" s="353"/>
      <c r="AV9" s="353"/>
      <c r="AW9" s="353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</row>
    <row r="10" spans="2:139" s="156" customFormat="1" ht="27.6" customHeight="1">
      <c r="B10" s="167" t="s">
        <v>30</v>
      </c>
      <c r="C10" s="172">
        <v>651743</v>
      </c>
      <c r="D10" s="407">
        <f>C10/C15</f>
        <v>0.28471047898711438</v>
      </c>
      <c r="E10" s="407">
        <v>0.29699999999999999</v>
      </c>
      <c r="F10" s="407"/>
      <c r="G10" s="407">
        <v>7.6999999999999999E-2</v>
      </c>
      <c r="H10" s="407">
        <v>0.28799999999999998</v>
      </c>
      <c r="I10" s="4"/>
      <c r="J10" s="353"/>
      <c r="K10" s="321"/>
      <c r="L10" s="345"/>
      <c r="M10" s="321"/>
      <c r="N10" s="346"/>
      <c r="O10" s="321"/>
      <c r="P10" s="358"/>
      <c r="Q10" s="358"/>
      <c r="R10" s="358"/>
      <c r="S10" s="358"/>
      <c r="T10" s="358"/>
      <c r="U10" s="358"/>
      <c r="V10" s="358"/>
      <c r="W10" s="358"/>
      <c r="X10" s="358"/>
      <c r="Y10" s="358"/>
      <c r="Z10" s="358"/>
      <c r="AA10" s="358"/>
      <c r="AB10" s="358"/>
      <c r="AC10" s="322"/>
      <c r="AD10" s="353"/>
      <c r="AE10" s="353"/>
      <c r="AF10" s="353"/>
      <c r="AG10" s="353"/>
      <c r="AH10" s="353"/>
      <c r="AI10" s="353"/>
      <c r="AJ10" s="353"/>
      <c r="AK10" s="353"/>
      <c r="AL10" s="353"/>
      <c r="AM10" s="353"/>
      <c r="AN10" s="353"/>
      <c r="AO10" s="353"/>
      <c r="AP10" s="353"/>
      <c r="AQ10" s="353"/>
      <c r="AR10" s="353"/>
      <c r="AS10" s="353"/>
      <c r="AT10" s="353"/>
      <c r="AU10" s="353"/>
      <c r="AV10" s="353"/>
      <c r="AW10" s="353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</row>
    <row r="11" spans="2:139" s="156" customFormat="1" ht="27.6" customHeight="1">
      <c r="B11" s="167" t="s">
        <v>31</v>
      </c>
      <c r="C11" s="172">
        <v>151717</v>
      </c>
      <c r="D11" s="407">
        <f>C11/C15</f>
        <v>6.6276768205393896E-2</v>
      </c>
      <c r="E11" s="407">
        <v>0.45300000000000001</v>
      </c>
      <c r="F11" s="407"/>
      <c r="G11" s="407">
        <v>0.44400000000000001</v>
      </c>
      <c r="H11" s="407">
        <v>0.44800000000000001</v>
      </c>
      <c r="I11" s="4"/>
      <c r="J11" s="353"/>
      <c r="K11" s="334"/>
      <c r="L11" s="329"/>
      <c r="M11" s="334"/>
      <c r="N11" s="329"/>
      <c r="O11" s="334"/>
      <c r="P11" s="316"/>
      <c r="Q11" s="316"/>
      <c r="R11" s="316"/>
      <c r="S11" s="316"/>
      <c r="T11" s="316"/>
      <c r="U11" s="316"/>
      <c r="V11" s="342"/>
      <c r="W11" s="316"/>
      <c r="X11" s="343"/>
      <c r="Y11" s="316"/>
      <c r="Z11" s="316"/>
      <c r="AA11" s="316"/>
      <c r="AB11" s="316"/>
      <c r="AC11" s="322"/>
      <c r="AD11" s="353"/>
      <c r="AE11" s="353"/>
      <c r="AF11" s="353"/>
      <c r="AG11" s="353"/>
      <c r="AH11" s="353"/>
      <c r="AI11" s="353"/>
      <c r="AJ11" s="353"/>
      <c r="AK11" s="353"/>
      <c r="AL11" s="353"/>
      <c r="AM11" s="353"/>
      <c r="AN11" s="353"/>
      <c r="AO11" s="353"/>
      <c r="AP11" s="353"/>
      <c r="AQ11" s="353"/>
      <c r="AR11" s="353"/>
      <c r="AS11" s="353"/>
      <c r="AT11" s="353"/>
      <c r="AU11" s="353"/>
      <c r="AV11" s="353"/>
      <c r="AW11" s="353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</row>
    <row r="12" spans="2:139" s="156" customFormat="1" ht="27.6" customHeight="1">
      <c r="B12" s="167" t="s">
        <v>37</v>
      </c>
      <c r="C12" s="173">
        <v>22579</v>
      </c>
      <c r="D12" s="407">
        <f>C12/C15</f>
        <v>9.863516608617286E-3</v>
      </c>
      <c r="E12" s="408">
        <v>0.52200000000000002</v>
      </c>
      <c r="F12" s="408"/>
      <c r="G12" s="408">
        <v>0.53100000000000003</v>
      </c>
      <c r="H12" s="408">
        <v>0.52500000000000002</v>
      </c>
      <c r="I12" s="4"/>
      <c r="J12" s="353"/>
      <c r="K12" s="334"/>
      <c r="L12" s="329"/>
      <c r="M12" s="334"/>
      <c r="N12" s="329"/>
      <c r="O12" s="334"/>
      <c r="P12" s="359"/>
      <c r="Q12" s="359"/>
      <c r="R12" s="359"/>
      <c r="S12" s="359"/>
      <c r="T12" s="359"/>
      <c r="U12" s="359"/>
      <c r="V12" s="359"/>
      <c r="W12" s="316"/>
      <c r="X12" s="359"/>
      <c r="Y12" s="359"/>
      <c r="Z12" s="359"/>
      <c r="AA12" s="359"/>
      <c r="AB12" s="359"/>
      <c r="AC12" s="322"/>
      <c r="AD12" s="353"/>
      <c r="AE12" s="353"/>
      <c r="AF12" s="353"/>
      <c r="AG12" s="353"/>
      <c r="AH12" s="353"/>
      <c r="AI12" s="353"/>
      <c r="AJ12" s="353"/>
      <c r="AK12" s="353"/>
      <c r="AL12" s="353"/>
      <c r="AM12" s="353"/>
      <c r="AN12" s="353"/>
      <c r="AO12" s="353"/>
      <c r="AP12" s="353"/>
      <c r="AQ12" s="353"/>
      <c r="AR12" s="353"/>
      <c r="AS12" s="353"/>
      <c r="AT12" s="353"/>
      <c r="AU12" s="353"/>
      <c r="AV12" s="353"/>
      <c r="AW12" s="353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</row>
    <row r="13" spans="2:139" s="156" customFormat="1" ht="32.1" customHeight="1">
      <c r="B13" s="169" t="s">
        <v>36</v>
      </c>
      <c r="C13" s="170">
        <f>SUM(C7:C12)</f>
        <v>2288079</v>
      </c>
      <c r="D13" s="409">
        <f>SUM(D7:D12)</f>
        <v>0.99953519723320028</v>
      </c>
      <c r="E13" s="410">
        <v>0.309</v>
      </c>
      <c r="F13" s="410"/>
      <c r="G13" s="410">
        <v>0.16800000000000001</v>
      </c>
      <c r="H13" s="410">
        <v>0.24</v>
      </c>
      <c r="I13" s="4"/>
      <c r="J13" s="353"/>
      <c r="K13" s="334"/>
      <c r="L13" s="329"/>
      <c r="M13" s="334"/>
      <c r="N13" s="329"/>
      <c r="O13" s="334"/>
      <c r="P13" s="344"/>
      <c r="Q13" s="319"/>
      <c r="R13" s="344"/>
      <c r="S13" s="319"/>
      <c r="T13" s="344"/>
      <c r="U13" s="319"/>
      <c r="V13" s="344"/>
      <c r="W13" s="320"/>
      <c r="X13" s="321"/>
      <c r="Y13" s="345"/>
      <c r="Z13" s="321"/>
      <c r="AA13" s="346"/>
      <c r="AB13" s="321"/>
      <c r="AC13" s="322"/>
      <c r="AD13" s="353"/>
      <c r="AE13" s="353"/>
      <c r="AF13" s="353"/>
      <c r="AG13" s="353"/>
      <c r="AH13" s="353"/>
      <c r="AI13" s="353"/>
      <c r="AJ13" s="353"/>
      <c r="AK13" s="353"/>
      <c r="AL13" s="353"/>
      <c r="AM13" s="353"/>
      <c r="AN13" s="353"/>
      <c r="AO13" s="353"/>
      <c r="AP13" s="353"/>
      <c r="AQ13" s="353"/>
      <c r="AR13" s="353"/>
      <c r="AS13" s="353"/>
      <c r="AT13" s="353"/>
      <c r="AU13" s="353"/>
      <c r="AV13" s="353"/>
      <c r="AW13" s="353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</row>
    <row r="14" spans="2:139" s="156" customFormat="1" ht="24.75" customHeight="1">
      <c r="B14" s="167" t="s">
        <v>38</v>
      </c>
      <c r="C14" s="172">
        <v>1064</v>
      </c>
      <c r="D14" s="407">
        <f>C14/C15</f>
        <v>4.6480276679962765E-4</v>
      </c>
      <c r="E14" s="407">
        <v>4.0000000000000001E-3</v>
      </c>
      <c r="F14" s="407"/>
      <c r="G14" s="407">
        <v>5.0000000000000001E-3</v>
      </c>
      <c r="H14" s="407">
        <v>4.0000000000000001E-3</v>
      </c>
      <c r="I14" s="4"/>
      <c r="J14" s="353"/>
      <c r="K14" s="334"/>
      <c r="L14" s="329"/>
      <c r="M14" s="334"/>
      <c r="N14" s="329"/>
      <c r="O14" s="334"/>
      <c r="P14" s="318"/>
      <c r="Q14" s="319"/>
      <c r="R14" s="318"/>
      <c r="S14" s="319"/>
      <c r="T14" s="318"/>
      <c r="U14" s="319"/>
      <c r="V14" s="318"/>
      <c r="W14" s="320"/>
      <c r="X14" s="321"/>
      <c r="Y14" s="322"/>
      <c r="Z14" s="321"/>
      <c r="AA14" s="322"/>
      <c r="AB14" s="321"/>
      <c r="AC14" s="322"/>
      <c r="AD14" s="353"/>
      <c r="AE14" s="353"/>
      <c r="AF14" s="353"/>
      <c r="AG14" s="353"/>
      <c r="AH14" s="353"/>
      <c r="AI14" s="353"/>
      <c r="AJ14" s="353"/>
      <c r="AK14" s="353"/>
      <c r="AL14" s="353"/>
      <c r="AM14" s="353"/>
      <c r="AN14" s="353"/>
      <c r="AO14" s="353"/>
      <c r="AP14" s="353"/>
      <c r="AQ14" s="353"/>
      <c r="AR14" s="353"/>
      <c r="AS14" s="353"/>
      <c r="AT14" s="353"/>
      <c r="AU14" s="353"/>
      <c r="AV14" s="353"/>
      <c r="AW14" s="353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</row>
    <row r="15" spans="2:139" s="156" customFormat="1" ht="32.1" customHeight="1">
      <c r="B15" s="169" t="s">
        <v>39</v>
      </c>
      <c r="C15" s="171">
        <f>SUM(C13:C14)</f>
        <v>2289143</v>
      </c>
      <c r="D15" s="411">
        <v>1</v>
      </c>
      <c r="E15" s="411">
        <v>0.29399999999999998</v>
      </c>
      <c r="F15" s="411"/>
      <c r="G15" s="411">
        <v>0.16800000000000001</v>
      </c>
      <c r="H15" s="411">
        <v>0.23300000000000001</v>
      </c>
      <c r="I15" s="4"/>
      <c r="J15" s="353"/>
      <c r="K15" s="334"/>
      <c r="L15" s="329"/>
      <c r="M15" s="334"/>
      <c r="N15" s="329"/>
      <c r="O15" s="334"/>
      <c r="P15" s="318"/>
      <c r="Q15" s="319"/>
      <c r="R15" s="318"/>
      <c r="S15" s="319"/>
      <c r="T15" s="318"/>
      <c r="U15" s="319"/>
      <c r="V15" s="318"/>
      <c r="W15" s="320"/>
      <c r="X15" s="347"/>
      <c r="Y15" s="322"/>
      <c r="Z15" s="347"/>
      <c r="AA15" s="322"/>
      <c r="AB15" s="347"/>
      <c r="AC15" s="322"/>
      <c r="AD15" s="353"/>
      <c r="AE15" s="353"/>
      <c r="AF15" s="353"/>
      <c r="AG15" s="353"/>
      <c r="AH15" s="353"/>
      <c r="AI15" s="353"/>
      <c r="AJ15" s="353"/>
      <c r="AK15" s="353"/>
      <c r="AL15" s="353"/>
      <c r="AM15" s="353"/>
      <c r="AN15" s="353"/>
      <c r="AO15" s="353"/>
      <c r="AP15" s="353"/>
      <c r="AQ15" s="353"/>
      <c r="AR15" s="353"/>
      <c r="AS15" s="353"/>
      <c r="AT15" s="353"/>
      <c r="AU15" s="353"/>
      <c r="AV15" s="353"/>
      <c r="AW15" s="353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</row>
    <row r="16" spans="2:139" ht="22.9" customHeight="1">
      <c r="B16" s="157"/>
      <c r="C16" s="158"/>
      <c r="D16" s="158"/>
      <c r="I16" s="5"/>
      <c r="J16" s="355"/>
      <c r="K16" s="334"/>
      <c r="L16" s="329"/>
      <c r="M16" s="334"/>
      <c r="N16" s="329"/>
      <c r="O16" s="334"/>
      <c r="P16" s="326"/>
      <c r="Q16" s="327"/>
      <c r="R16" s="326"/>
      <c r="S16" s="327"/>
      <c r="T16" s="326"/>
      <c r="U16" s="327"/>
      <c r="V16" s="326"/>
      <c r="W16" s="328"/>
      <c r="X16" s="326"/>
      <c r="Y16" s="329"/>
      <c r="Z16" s="326"/>
      <c r="AA16" s="329"/>
      <c r="AB16" s="330"/>
      <c r="AC16" s="322"/>
      <c r="AD16" s="355"/>
      <c r="AE16" s="355"/>
      <c r="AF16" s="355"/>
      <c r="AG16" s="355"/>
      <c r="AH16" s="355"/>
      <c r="AI16" s="355"/>
      <c r="AJ16" s="355"/>
      <c r="AK16" s="355"/>
      <c r="AL16" s="355"/>
      <c r="AM16" s="355"/>
      <c r="AN16" s="355"/>
      <c r="AO16" s="355"/>
      <c r="AP16" s="355"/>
      <c r="AQ16" s="355"/>
      <c r="AR16" s="355"/>
      <c r="AS16" s="355"/>
      <c r="AT16" s="355"/>
      <c r="AU16" s="355"/>
      <c r="AV16" s="355"/>
      <c r="AW16" s="35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</row>
    <row r="17" spans="1:139" ht="18" customHeight="1">
      <c r="B17" s="159" t="s">
        <v>44</v>
      </c>
      <c r="C17" s="160"/>
      <c r="D17" s="160"/>
      <c r="E17" s="160"/>
      <c r="F17" s="160"/>
      <c r="G17" s="160"/>
      <c r="H17" s="160"/>
      <c r="I17" s="5"/>
      <c r="J17" s="355"/>
      <c r="K17" s="334"/>
      <c r="L17" s="329"/>
      <c r="M17" s="334"/>
      <c r="N17" s="329"/>
      <c r="O17" s="334"/>
      <c r="P17" s="326"/>
      <c r="Q17" s="327"/>
      <c r="R17" s="326"/>
      <c r="S17" s="327"/>
      <c r="T17" s="326"/>
      <c r="U17" s="327"/>
      <c r="V17" s="326"/>
      <c r="W17" s="328"/>
      <c r="X17" s="326"/>
      <c r="Y17" s="329"/>
      <c r="Z17" s="326"/>
      <c r="AA17" s="329"/>
      <c r="AB17" s="330"/>
      <c r="AC17" s="322"/>
      <c r="AD17" s="355"/>
      <c r="AE17" s="355"/>
      <c r="AF17" s="355"/>
      <c r="AG17" s="355"/>
      <c r="AH17" s="355"/>
      <c r="AI17" s="355"/>
      <c r="AJ17" s="355"/>
      <c r="AK17" s="355"/>
      <c r="AL17" s="355"/>
      <c r="AM17" s="355"/>
      <c r="AN17" s="355"/>
      <c r="AO17" s="355"/>
      <c r="AP17" s="355"/>
      <c r="AQ17" s="355"/>
      <c r="AR17" s="355"/>
      <c r="AS17" s="355"/>
      <c r="AT17" s="355"/>
      <c r="AU17" s="355"/>
      <c r="AV17" s="355"/>
      <c r="AW17" s="35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</row>
    <row r="18" spans="1:139" ht="18" customHeight="1">
      <c r="I18" s="5"/>
      <c r="J18" s="355"/>
      <c r="K18" s="330"/>
      <c r="L18" s="329"/>
      <c r="M18" s="330"/>
      <c r="N18" s="329"/>
      <c r="O18" s="330"/>
      <c r="P18" s="333"/>
      <c r="Q18" s="327"/>
      <c r="R18" s="333"/>
      <c r="S18" s="327"/>
      <c r="T18" s="333"/>
      <c r="U18" s="327"/>
      <c r="V18" s="333"/>
      <c r="W18" s="328"/>
      <c r="X18" s="334"/>
      <c r="Y18" s="329"/>
      <c r="Z18" s="334"/>
      <c r="AA18" s="329"/>
      <c r="AB18" s="334"/>
      <c r="AC18" s="322"/>
      <c r="AD18" s="355"/>
      <c r="AE18" s="355"/>
      <c r="AF18" s="355"/>
      <c r="AG18" s="355"/>
      <c r="AH18" s="355"/>
      <c r="AI18" s="355"/>
      <c r="AJ18" s="355"/>
      <c r="AK18" s="355"/>
      <c r="AL18" s="355"/>
      <c r="AM18" s="355"/>
      <c r="AN18" s="355"/>
      <c r="AO18" s="355"/>
      <c r="AP18" s="355"/>
      <c r="AQ18" s="355"/>
      <c r="AR18" s="355"/>
      <c r="AS18" s="355"/>
      <c r="AT18" s="355"/>
      <c r="AU18" s="355"/>
      <c r="AV18" s="355"/>
      <c r="AW18" s="35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</row>
    <row r="19" spans="1:139" ht="18" customHeight="1">
      <c r="I19" s="5"/>
      <c r="J19" s="355"/>
      <c r="K19" s="330"/>
      <c r="L19" s="329"/>
      <c r="M19" s="330"/>
      <c r="N19" s="329"/>
      <c r="O19" s="330"/>
      <c r="P19" s="326"/>
      <c r="Q19" s="327"/>
      <c r="R19" s="326"/>
      <c r="S19" s="327"/>
      <c r="T19" s="326"/>
      <c r="U19" s="327"/>
      <c r="V19" s="326"/>
      <c r="W19" s="328"/>
      <c r="X19" s="330"/>
      <c r="Y19" s="329"/>
      <c r="Z19" s="330"/>
      <c r="AA19" s="329"/>
      <c r="AB19" s="330"/>
      <c r="AC19" s="322"/>
      <c r="AD19" s="355"/>
      <c r="AE19" s="355"/>
      <c r="AF19" s="355"/>
      <c r="AG19" s="355"/>
      <c r="AH19" s="355"/>
      <c r="AI19" s="355"/>
      <c r="AJ19" s="355"/>
      <c r="AK19" s="355"/>
      <c r="AL19" s="355"/>
      <c r="AM19" s="355"/>
      <c r="AN19" s="355"/>
      <c r="AO19" s="355"/>
      <c r="AP19" s="355"/>
      <c r="AQ19" s="355"/>
      <c r="AR19" s="355"/>
      <c r="AS19" s="355"/>
      <c r="AT19" s="355"/>
      <c r="AU19" s="355"/>
      <c r="AV19" s="355"/>
      <c r="AW19" s="35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</row>
    <row r="20" spans="1:139" ht="15" customHeight="1">
      <c r="I20" s="5"/>
      <c r="J20" s="355"/>
      <c r="K20" s="330"/>
      <c r="L20" s="329"/>
      <c r="M20" s="330"/>
      <c r="N20" s="329"/>
      <c r="O20" s="330"/>
      <c r="P20" s="318"/>
      <c r="Q20" s="319"/>
      <c r="R20" s="318"/>
      <c r="S20" s="319"/>
      <c r="T20" s="318"/>
      <c r="U20" s="339"/>
      <c r="V20" s="349"/>
      <c r="W20" s="328"/>
      <c r="X20" s="347"/>
      <c r="Y20" s="322"/>
      <c r="Z20" s="347"/>
      <c r="AA20" s="322"/>
      <c r="AB20" s="347"/>
      <c r="AC20" s="322"/>
      <c r="AD20" s="355"/>
      <c r="AE20" s="355"/>
      <c r="AF20" s="355"/>
      <c r="AG20" s="355"/>
      <c r="AH20" s="355"/>
      <c r="AI20" s="355"/>
      <c r="AJ20" s="355"/>
      <c r="AK20" s="355"/>
      <c r="AL20" s="355"/>
      <c r="AM20" s="355"/>
      <c r="AN20" s="355"/>
      <c r="AO20" s="355"/>
      <c r="AP20" s="355"/>
      <c r="AQ20" s="355"/>
      <c r="AR20" s="355"/>
      <c r="AS20" s="355"/>
      <c r="AT20" s="355"/>
      <c r="AU20" s="355"/>
      <c r="AV20" s="355"/>
      <c r="AW20" s="35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</row>
    <row r="21" spans="1:139">
      <c r="I21" s="5"/>
      <c r="J21" s="355"/>
      <c r="K21" s="330"/>
      <c r="L21" s="329"/>
      <c r="M21" s="330"/>
      <c r="N21" s="329"/>
      <c r="O21" s="330"/>
      <c r="P21" s="326"/>
      <c r="Q21" s="327"/>
      <c r="R21" s="326"/>
      <c r="S21" s="327"/>
      <c r="T21" s="326"/>
      <c r="U21" s="327"/>
      <c r="V21" s="326"/>
      <c r="W21" s="328"/>
      <c r="X21" s="330"/>
      <c r="Y21" s="329"/>
      <c r="Z21" s="330"/>
      <c r="AA21" s="329"/>
      <c r="AB21" s="330"/>
      <c r="AC21" s="322"/>
      <c r="AD21" s="355"/>
      <c r="AE21" s="355"/>
      <c r="AF21" s="355"/>
      <c r="AG21" s="355"/>
      <c r="AH21" s="355"/>
      <c r="AI21" s="355"/>
      <c r="AJ21" s="355"/>
      <c r="AK21" s="355"/>
      <c r="AL21" s="355"/>
      <c r="AM21" s="355"/>
      <c r="AN21" s="355"/>
      <c r="AO21" s="355"/>
      <c r="AP21" s="355"/>
      <c r="AQ21" s="355"/>
      <c r="AR21" s="355"/>
      <c r="AS21" s="355"/>
      <c r="AT21" s="355"/>
      <c r="AU21" s="355"/>
      <c r="AV21" s="355"/>
      <c r="AW21" s="35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</row>
    <row r="22" spans="1:139">
      <c r="I22" s="5"/>
      <c r="J22" s="355"/>
      <c r="K22" s="330"/>
      <c r="L22" s="329"/>
      <c r="M22" s="330"/>
      <c r="N22" s="329"/>
      <c r="O22" s="330"/>
      <c r="P22" s="326"/>
      <c r="Q22" s="327"/>
      <c r="R22" s="326"/>
      <c r="S22" s="327"/>
      <c r="T22" s="326"/>
      <c r="U22" s="327"/>
      <c r="V22" s="326"/>
      <c r="W22" s="328"/>
      <c r="X22" s="330"/>
      <c r="Y22" s="329"/>
      <c r="Z22" s="330"/>
      <c r="AA22" s="329"/>
      <c r="AB22" s="330"/>
      <c r="AC22" s="322"/>
      <c r="AD22" s="355"/>
      <c r="AE22" s="355"/>
      <c r="AF22" s="355"/>
      <c r="AG22" s="355"/>
      <c r="AH22" s="355"/>
      <c r="AI22" s="355"/>
      <c r="AJ22" s="355"/>
      <c r="AK22" s="355"/>
      <c r="AL22" s="355"/>
      <c r="AM22" s="355"/>
      <c r="AN22" s="355"/>
      <c r="AO22" s="355"/>
      <c r="AP22" s="355"/>
      <c r="AQ22" s="355"/>
      <c r="AR22" s="355"/>
      <c r="AS22" s="355"/>
      <c r="AT22" s="355"/>
      <c r="AU22" s="355"/>
      <c r="AV22" s="355"/>
      <c r="AW22" s="35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</row>
    <row r="23" spans="1:139">
      <c r="I23" s="5"/>
      <c r="J23" s="355"/>
      <c r="K23" s="330"/>
      <c r="L23" s="329"/>
      <c r="M23" s="330"/>
      <c r="N23" s="329"/>
      <c r="O23" s="330"/>
      <c r="P23" s="326"/>
      <c r="Q23" s="327"/>
      <c r="R23" s="326"/>
      <c r="S23" s="327"/>
      <c r="T23" s="326"/>
      <c r="U23" s="327"/>
      <c r="V23" s="326"/>
      <c r="W23" s="328"/>
      <c r="X23" s="330"/>
      <c r="Y23" s="329"/>
      <c r="Z23" s="330"/>
      <c r="AA23" s="329"/>
      <c r="AB23" s="330"/>
      <c r="AC23" s="322"/>
      <c r="AD23" s="355"/>
      <c r="AE23" s="355"/>
      <c r="AF23" s="355"/>
      <c r="AG23" s="355"/>
      <c r="AH23" s="355"/>
      <c r="AI23" s="355"/>
      <c r="AJ23" s="355"/>
      <c r="AK23" s="355"/>
      <c r="AL23" s="355"/>
      <c r="AM23" s="355"/>
      <c r="AN23" s="355"/>
      <c r="AO23" s="355"/>
      <c r="AP23" s="355"/>
      <c r="AQ23" s="355"/>
      <c r="AR23" s="355"/>
      <c r="AS23" s="355"/>
      <c r="AT23" s="355"/>
      <c r="AU23" s="355"/>
      <c r="AV23" s="355"/>
      <c r="AW23" s="35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</row>
    <row r="24" spans="1:139">
      <c r="I24" s="5"/>
      <c r="J24" s="355"/>
      <c r="K24" s="330"/>
      <c r="L24" s="329"/>
      <c r="M24" s="330"/>
      <c r="N24" s="329"/>
      <c r="O24" s="330"/>
      <c r="P24" s="326"/>
      <c r="Q24" s="327"/>
      <c r="R24" s="326"/>
      <c r="S24" s="327"/>
      <c r="T24" s="326"/>
      <c r="U24" s="327"/>
      <c r="V24" s="326"/>
      <c r="W24" s="328"/>
      <c r="X24" s="330"/>
      <c r="Y24" s="329"/>
      <c r="Z24" s="330"/>
      <c r="AA24" s="329"/>
      <c r="AB24" s="330"/>
      <c r="AC24" s="322"/>
      <c r="AD24" s="355"/>
      <c r="AE24" s="355"/>
      <c r="AF24" s="355"/>
      <c r="AG24" s="355"/>
      <c r="AH24" s="355"/>
      <c r="AI24" s="355"/>
      <c r="AJ24" s="355"/>
      <c r="AK24" s="355"/>
      <c r="AL24" s="355"/>
      <c r="AM24" s="355"/>
      <c r="AN24" s="355"/>
      <c r="AO24" s="355"/>
      <c r="AP24" s="355"/>
      <c r="AQ24" s="355"/>
      <c r="AR24" s="355"/>
      <c r="AS24" s="355"/>
      <c r="AT24" s="355"/>
      <c r="AU24" s="355"/>
      <c r="AV24" s="355"/>
      <c r="AW24" s="35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</row>
    <row r="25" spans="1:139">
      <c r="I25" s="5"/>
      <c r="J25" s="355"/>
      <c r="K25" s="334"/>
      <c r="L25" s="329"/>
      <c r="M25" s="334"/>
      <c r="N25" s="329"/>
      <c r="O25" s="334"/>
      <c r="P25" s="326"/>
      <c r="Q25" s="327"/>
      <c r="R25" s="326"/>
      <c r="S25" s="327"/>
      <c r="T25" s="326"/>
      <c r="U25" s="327"/>
      <c r="V25" s="326"/>
      <c r="W25" s="328"/>
      <c r="X25" s="330"/>
      <c r="Y25" s="329"/>
      <c r="Z25" s="330"/>
      <c r="AA25" s="329"/>
      <c r="AB25" s="330"/>
      <c r="AC25" s="322"/>
      <c r="AD25" s="355"/>
      <c r="AE25" s="355"/>
      <c r="AF25" s="355"/>
      <c r="AG25" s="355"/>
      <c r="AH25" s="355"/>
      <c r="AI25" s="355"/>
      <c r="AJ25" s="355"/>
      <c r="AK25" s="355"/>
      <c r="AL25" s="355"/>
      <c r="AM25" s="355"/>
      <c r="AN25" s="355"/>
      <c r="AO25" s="355"/>
      <c r="AP25" s="355"/>
      <c r="AQ25" s="355"/>
      <c r="AR25" s="355"/>
      <c r="AS25" s="355"/>
      <c r="AT25" s="355"/>
      <c r="AU25" s="355"/>
      <c r="AV25" s="355"/>
      <c r="AW25" s="35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</row>
    <row r="26" spans="1:139" ht="15" customHeight="1">
      <c r="I26" s="5"/>
      <c r="J26" s="355"/>
      <c r="K26" s="330"/>
      <c r="L26" s="329"/>
      <c r="M26" s="330"/>
      <c r="N26" s="329"/>
      <c r="O26" s="330"/>
      <c r="P26" s="326"/>
      <c r="Q26" s="327"/>
      <c r="R26" s="326"/>
      <c r="S26" s="327"/>
      <c r="T26" s="326"/>
      <c r="U26" s="327"/>
      <c r="V26" s="326"/>
      <c r="W26" s="328"/>
      <c r="X26" s="330"/>
      <c r="Y26" s="329"/>
      <c r="Z26" s="330"/>
      <c r="AA26" s="329"/>
      <c r="AB26" s="330"/>
      <c r="AC26" s="322"/>
      <c r="AD26" s="355"/>
      <c r="AE26" s="355"/>
      <c r="AF26" s="355"/>
      <c r="AG26" s="355"/>
      <c r="AH26" s="355"/>
      <c r="AI26" s="355"/>
      <c r="AJ26" s="355"/>
      <c r="AK26" s="355"/>
      <c r="AL26" s="355"/>
      <c r="AM26" s="355"/>
      <c r="AN26" s="355"/>
      <c r="AO26" s="355"/>
      <c r="AP26" s="355"/>
      <c r="AQ26" s="355"/>
      <c r="AR26" s="355"/>
      <c r="AS26" s="355"/>
      <c r="AT26" s="355"/>
      <c r="AU26" s="355"/>
      <c r="AV26" s="355"/>
      <c r="AW26" s="35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</row>
    <row r="27" spans="1:139" ht="15" customHeight="1">
      <c r="I27" s="5"/>
      <c r="J27" s="355"/>
      <c r="K27" s="352"/>
      <c r="L27" s="352"/>
      <c r="M27" s="352"/>
      <c r="N27" s="352"/>
      <c r="O27" s="352"/>
      <c r="P27" s="326"/>
      <c r="Q27" s="327"/>
      <c r="R27" s="326"/>
      <c r="S27" s="327"/>
      <c r="T27" s="326"/>
      <c r="U27" s="327"/>
      <c r="V27" s="326"/>
      <c r="W27" s="328"/>
      <c r="X27" s="330"/>
      <c r="Y27" s="329"/>
      <c r="Z27" s="330"/>
      <c r="AA27" s="329"/>
      <c r="AB27" s="330"/>
      <c r="AC27" s="322"/>
      <c r="AD27" s="355"/>
      <c r="AE27" s="355"/>
      <c r="AF27" s="355"/>
      <c r="AG27" s="355"/>
      <c r="AH27" s="355"/>
      <c r="AI27" s="355"/>
      <c r="AJ27" s="355"/>
      <c r="AK27" s="355"/>
      <c r="AL27" s="355"/>
      <c r="AM27" s="355"/>
      <c r="AN27" s="355"/>
      <c r="AO27" s="355"/>
      <c r="AP27" s="355"/>
      <c r="AQ27" s="355"/>
      <c r="AR27" s="355"/>
      <c r="AS27" s="355"/>
      <c r="AT27" s="355"/>
      <c r="AU27" s="355"/>
      <c r="AV27" s="355"/>
      <c r="AW27" s="35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</row>
    <row r="28" spans="1:139" ht="15.75">
      <c r="A28" s="161"/>
      <c r="I28" s="5"/>
      <c r="J28" s="355"/>
      <c r="K28" s="352"/>
      <c r="L28" s="352"/>
      <c r="M28" s="352"/>
      <c r="N28" s="352"/>
      <c r="O28" s="352"/>
      <c r="P28" s="333"/>
      <c r="Q28" s="327"/>
      <c r="R28" s="333"/>
      <c r="S28" s="327"/>
      <c r="T28" s="333"/>
      <c r="U28" s="327"/>
      <c r="V28" s="333"/>
      <c r="W28" s="328"/>
      <c r="X28" s="334"/>
      <c r="Y28" s="329"/>
      <c r="Z28" s="334"/>
      <c r="AA28" s="329"/>
      <c r="AB28" s="334"/>
      <c r="AC28" s="322"/>
      <c r="AD28" s="355"/>
      <c r="AE28" s="355"/>
      <c r="AF28" s="355"/>
      <c r="AG28" s="355"/>
      <c r="AH28" s="355"/>
      <c r="AI28" s="355"/>
      <c r="AJ28" s="355"/>
      <c r="AK28" s="355"/>
      <c r="AL28" s="355"/>
      <c r="AM28" s="355"/>
      <c r="AN28" s="355"/>
      <c r="AO28" s="355"/>
      <c r="AP28" s="355"/>
      <c r="AQ28" s="355"/>
      <c r="AR28" s="355"/>
      <c r="AS28" s="355"/>
      <c r="AT28" s="355"/>
      <c r="AU28" s="355"/>
      <c r="AV28" s="355"/>
      <c r="AW28" s="35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</row>
    <row r="29" spans="1:139">
      <c r="I29" s="5"/>
      <c r="J29" s="5"/>
      <c r="P29" s="326"/>
      <c r="Q29" s="327"/>
      <c r="R29" s="326"/>
      <c r="S29" s="327"/>
      <c r="T29" s="326"/>
      <c r="U29" s="327"/>
      <c r="V29" s="326"/>
      <c r="W29" s="328"/>
      <c r="X29" s="330"/>
      <c r="Y29" s="329"/>
      <c r="Z29" s="330"/>
      <c r="AA29" s="329"/>
      <c r="AB29" s="330"/>
      <c r="AC29" s="322"/>
      <c r="AD29" s="355"/>
      <c r="AE29" s="355"/>
      <c r="AF29" s="355"/>
      <c r="AG29" s="355"/>
      <c r="AH29" s="355"/>
      <c r="AI29" s="355"/>
      <c r="AJ29" s="355"/>
      <c r="AK29" s="355"/>
      <c r="AL29" s="355"/>
      <c r="AM29" s="355"/>
      <c r="AN29" s="355"/>
      <c r="AO29" s="355"/>
      <c r="AP29" s="355"/>
      <c r="AQ29" s="355"/>
      <c r="AR29" s="355"/>
      <c r="AS29" s="355"/>
      <c r="AT29" s="355"/>
      <c r="AU29" s="355"/>
      <c r="AV29" s="355"/>
      <c r="AW29" s="35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</row>
    <row r="30" spans="1:139">
      <c r="I30" s="5"/>
      <c r="J30" s="5"/>
      <c r="P30" s="318"/>
      <c r="Q30" s="319"/>
      <c r="R30" s="318"/>
      <c r="S30" s="319"/>
      <c r="T30" s="318"/>
      <c r="U30" s="339"/>
      <c r="V30" s="318"/>
      <c r="W30" s="328"/>
      <c r="X30" s="347"/>
      <c r="Y30" s="322"/>
      <c r="Z30" s="347"/>
      <c r="AA30" s="322"/>
      <c r="AB30" s="347"/>
      <c r="AC30" s="322"/>
      <c r="AD30" s="355"/>
      <c r="AE30" s="355"/>
      <c r="AF30" s="355"/>
      <c r="AG30" s="355"/>
      <c r="AH30" s="355"/>
      <c r="AI30" s="355"/>
      <c r="AJ30" s="355"/>
      <c r="AK30" s="355"/>
      <c r="AL30" s="355"/>
      <c r="AM30" s="355"/>
      <c r="AN30" s="355"/>
      <c r="AO30" s="355"/>
      <c r="AP30" s="355"/>
      <c r="AQ30" s="355"/>
      <c r="AR30" s="355"/>
      <c r="AS30" s="355"/>
      <c r="AT30" s="355"/>
      <c r="AU30" s="355"/>
      <c r="AV30" s="355"/>
      <c r="AW30" s="35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</row>
    <row r="31" spans="1:139">
      <c r="I31" s="5"/>
      <c r="J31" s="5"/>
      <c r="P31" s="326"/>
      <c r="Q31" s="327"/>
      <c r="R31" s="326"/>
      <c r="S31" s="327"/>
      <c r="T31" s="326"/>
      <c r="U31" s="327"/>
      <c r="V31" s="326"/>
      <c r="W31" s="328"/>
      <c r="X31" s="330"/>
      <c r="Y31" s="329"/>
      <c r="Z31" s="330"/>
      <c r="AA31" s="329"/>
      <c r="AB31" s="330"/>
      <c r="AC31" s="322"/>
      <c r="AD31" s="355"/>
      <c r="AE31" s="355"/>
      <c r="AF31" s="355"/>
      <c r="AG31" s="355"/>
      <c r="AH31" s="355"/>
      <c r="AI31" s="355"/>
      <c r="AJ31" s="355"/>
      <c r="AK31" s="355"/>
      <c r="AL31" s="355"/>
      <c r="AM31" s="355"/>
      <c r="AN31" s="355"/>
      <c r="AO31" s="355"/>
      <c r="AP31" s="355"/>
      <c r="AQ31" s="355"/>
      <c r="AR31" s="355"/>
      <c r="AS31" s="355"/>
      <c r="AT31" s="355"/>
      <c r="AU31" s="355"/>
      <c r="AV31" s="355"/>
      <c r="AW31" s="35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</row>
    <row r="32" spans="1:139">
      <c r="I32" s="5"/>
      <c r="J32" s="5"/>
      <c r="P32" s="326"/>
      <c r="Q32" s="327"/>
      <c r="R32" s="326"/>
      <c r="S32" s="327"/>
      <c r="T32" s="326"/>
      <c r="U32" s="327"/>
      <c r="V32" s="326"/>
      <c r="W32" s="328"/>
      <c r="X32" s="330"/>
      <c r="Y32" s="329"/>
      <c r="Z32" s="330"/>
      <c r="AA32" s="329"/>
      <c r="AB32" s="330"/>
      <c r="AC32" s="322"/>
      <c r="AD32" s="355"/>
      <c r="AE32" s="355"/>
      <c r="AF32" s="355"/>
      <c r="AG32" s="355"/>
      <c r="AH32" s="355"/>
      <c r="AI32" s="355"/>
      <c r="AJ32" s="355"/>
      <c r="AK32" s="355"/>
      <c r="AL32" s="355"/>
      <c r="AM32" s="355"/>
      <c r="AN32" s="355"/>
      <c r="AO32" s="355"/>
      <c r="AP32" s="355"/>
      <c r="AQ32" s="355"/>
      <c r="AR32" s="355"/>
      <c r="AS32" s="355"/>
      <c r="AT32" s="355"/>
      <c r="AU32" s="355"/>
      <c r="AV32" s="355"/>
      <c r="AW32" s="35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</row>
    <row r="33" spans="1:139">
      <c r="I33" s="5"/>
      <c r="J33" s="7"/>
      <c r="K33" s="7"/>
      <c r="L33" s="7"/>
      <c r="M33" s="7"/>
      <c r="N33" s="7"/>
      <c r="O33" s="7"/>
      <c r="P33" s="366"/>
      <c r="Q33" s="327"/>
      <c r="R33" s="326"/>
      <c r="S33" s="327"/>
      <c r="T33" s="326"/>
      <c r="U33" s="327"/>
      <c r="V33" s="326"/>
      <c r="W33" s="328"/>
      <c r="X33" s="330"/>
      <c r="Y33" s="329"/>
      <c r="Z33" s="330"/>
      <c r="AA33" s="329"/>
      <c r="AB33" s="330"/>
      <c r="AC33" s="322"/>
      <c r="AD33" s="355"/>
      <c r="AE33" s="355"/>
      <c r="AF33" s="355"/>
      <c r="AG33" s="355"/>
      <c r="AH33" s="355"/>
      <c r="AI33" s="355"/>
      <c r="AJ33" s="355"/>
      <c r="AK33" s="355"/>
      <c r="AL33" s="355"/>
      <c r="AM33" s="355"/>
      <c r="AN33" s="355"/>
      <c r="AO33" s="355"/>
      <c r="AP33" s="355"/>
      <c r="AQ33" s="355"/>
      <c r="AR33" s="355"/>
      <c r="AS33" s="355"/>
      <c r="AT33" s="355"/>
      <c r="AU33" s="355"/>
      <c r="AV33" s="355"/>
      <c r="AW33" s="35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</row>
    <row r="34" spans="1:139">
      <c r="A34" s="5"/>
      <c r="B34" s="5"/>
      <c r="C34" s="5"/>
      <c r="D34" s="5"/>
      <c r="E34" s="5"/>
      <c r="F34" s="5"/>
      <c r="G34" s="5"/>
      <c r="H34" s="5"/>
      <c r="I34" s="5"/>
      <c r="J34" s="7"/>
      <c r="K34" s="367"/>
      <c r="L34" s="368"/>
      <c r="M34" s="367"/>
      <c r="N34" s="368"/>
      <c r="O34" s="367"/>
      <c r="P34" s="366"/>
      <c r="Q34" s="327"/>
      <c r="R34" s="326"/>
      <c r="S34" s="327"/>
      <c r="T34" s="326"/>
      <c r="U34" s="327"/>
      <c r="V34" s="326"/>
      <c r="W34" s="328"/>
      <c r="X34" s="330"/>
      <c r="Y34" s="329"/>
      <c r="Z34" s="330"/>
      <c r="AA34" s="329"/>
      <c r="AB34" s="330"/>
      <c r="AC34" s="322"/>
      <c r="AD34" s="355"/>
      <c r="AE34" s="355"/>
      <c r="AF34" s="355"/>
      <c r="AG34" s="355"/>
      <c r="AH34" s="355"/>
      <c r="AI34" s="355"/>
      <c r="AJ34" s="355"/>
      <c r="AK34" s="355"/>
      <c r="AL34" s="355"/>
      <c r="AM34" s="355"/>
      <c r="AN34" s="355"/>
      <c r="AO34" s="355"/>
      <c r="AP34" s="355"/>
      <c r="AQ34" s="355"/>
      <c r="AR34" s="355"/>
      <c r="AS34" s="355"/>
      <c r="AT34" s="355"/>
      <c r="AU34" s="355"/>
      <c r="AV34" s="355"/>
      <c r="AW34" s="35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</row>
    <row r="35" spans="1:139">
      <c r="A35" s="5"/>
      <c r="B35" s="6"/>
      <c r="C35" s="6"/>
      <c r="D35" s="6"/>
      <c r="E35" s="6"/>
      <c r="F35" s="5"/>
      <c r="G35" s="5"/>
      <c r="H35" s="5"/>
      <c r="I35" s="5"/>
      <c r="J35" s="7"/>
      <c r="K35" s="369"/>
      <c r="L35" s="368"/>
      <c r="M35" s="369"/>
      <c r="N35" s="368"/>
      <c r="O35" s="369"/>
      <c r="P35" s="366"/>
      <c r="Q35" s="327"/>
      <c r="R35" s="326"/>
      <c r="S35" s="327"/>
      <c r="T35" s="326"/>
      <c r="U35" s="327"/>
      <c r="V35" s="326"/>
      <c r="W35" s="328"/>
      <c r="X35" s="330"/>
      <c r="Y35" s="329"/>
      <c r="Z35" s="330"/>
      <c r="AA35" s="329"/>
      <c r="AB35" s="330"/>
      <c r="AC35" s="322"/>
      <c r="AD35" s="355"/>
      <c r="AE35" s="355"/>
      <c r="AF35" s="355"/>
      <c r="AG35" s="355"/>
      <c r="AH35" s="355"/>
      <c r="AI35" s="355"/>
      <c r="AJ35" s="355"/>
      <c r="AK35" s="355"/>
      <c r="AL35" s="355"/>
      <c r="AM35" s="355"/>
      <c r="AN35" s="355"/>
      <c r="AO35" s="355"/>
      <c r="AP35" s="355"/>
      <c r="AQ35" s="355"/>
      <c r="AR35" s="355"/>
      <c r="AS35" s="355"/>
      <c r="AT35" s="355"/>
      <c r="AU35" s="355"/>
      <c r="AV35" s="355"/>
      <c r="AW35" s="35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</row>
    <row r="36" spans="1:139">
      <c r="A36" s="5"/>
      <c r="B36" s="6"/>
      <c r="C36" s="6"/>
      <c r="D36" s="6"/>
      <c r="E36" s="6"/>
      <c r="F36" s="5"/>
      <c r="G36" s="5"/>
      <c r="H36" s="5"/>
      <c r="I36" s="5"/>
      <c r="J36" s="7"/>
      <c r="K36" s="7"/>
      <c r="L36" s="370"/>
      <c r="M36" s="371"/>
      <c r="N36" s="372"/>
      <c r="O36" s="373"/>
      <c r="P36" s="366"/>
      <c r="Q36" s="327"/>
      <c r="R36" s="326"/>
      <c r="S36" s="327"/>
      <c r="T36" s="326"/>
      <c r="U36" s="327"/>
      <c r="V36" s="326"/>
      <c r="W36" s="328"/>
      <c r="X36" s="330"/>
      <c r="Y36" s="329"/>
      <c r="Z36" s="330"/>
      <c r="AA36" s="329"/>
      <c r="AB36" s="330"/>
      <c r="AC36" s="322"/>
      <c r="AD36" s="355"/>
      <c r="AE36" s="355"/>
      <c r="AF36" s="355"/>
      <c r="AG36" s="355"/>
      <c r="AH36" s="355"/>
      <c r="AI36" s="355"/>
      <c r="AJ36" s="355"/>
      <c r="AK36" s="355"/>
      <c r="AL36" s="355"/>
      <c r="AM36" s="355"/>
      <c r="AN36" s="355"/>
      <c r="AO36" s="355"/>
      <c r="AP36" s="355"/>
      <c r="AQ36" s="355"/>
      <c r="AR36" s="355"/>
      <c r="AS36" s="355"/>
      <c r="AT36" s="355"/>
      <c r="AU36" s="355"/>
      <c r="AV36" s="355"/>
      <c r="AW36" s="35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</row>
    <row r="37" spans="1:139">
      <c r="A37" s="5"/>
      <c r="B37" s="6"/>
      <c r="C37" s="6"/>
      <c r="D37" s="6"/>
      <c r="E37" s="6"/>
      <c r="F37" s="5"/>
      <c r="G37" s="5"/>
      <c r="H37" s="5"/>
      <c r="I37" s="5"/>
      <c r="J37" s="7"/>
      <c r="K37" s="7"/>
      <c r="L37" s="370"/>
      <c r="M37" s="371"/>
      <c r="N37" s="372"/>
      <c r="O37" s="373"/>
      <c r="P37" s="366"/>
      <c r="Q37" s="327"/>
      <c r="R37" s="326"/>
      <c r="S37" s="327"/>
      <c r="T37" s="326"/>
      <c r="U37" s="327"/>
      <c r="V37" s="326"/>
      <c r="W37" s="328"/>
      <c r="X37" s="330"/>
      <c r="Y37" s="329"/>
      <c r="Z37" s="330"/>
      <c r="AA37" s="329"/>
      <c r="AB37" s="330"/>
      <c r="AC37" s="322"/>
      <c r="AD37" s="355"/>
      <c r="AE37" s="355"/>
      <c r="AF37" s="355"/>
      <c r="AG37" s="355"/>
      <c r="AH37" s="355"/>
      <c r="AI37" s="355"/>
      <c r="AJ37" s="355"/>
      <c r="AK37" s="355"/>
      <c r="AL37" s="355"/>
      <c r="AM37" s="355"/>
      <c r="AN37" s="355"/>
      <c r="AO37" s="355"/>
      <c r="AP37" s="355"/>
      <c r="AQ37" s="355"/>
      <c r="AR37" s="355"/>
      <c r="AS37" s="355"/>
      <c r="AT37" s="355"/>
      <c r="AU37" s="355"/>
      <c r="AV37" s="355"/>
      <c r="AW37" s="35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</row>
    <row r="38" spans="1:139">
      <c r="A38" s="5"/>
      <c r="B38" s="5"/>
      <c r="C38" s="5"/>
      <c r="D38" s="5"/>
      <c r="E38" s="5"/>
      <c r="F38" s="5"/>
      <c r="G38" s="5"/>
      <c r="H38" s="5"/>
      <c r="I38" s="5"/>
      <c r="J38" s="7"/>
      <c r="K38" s="7"/>
      <c r="L38" s="370"/>
      <c r="M38" s="374"/>
      <c r="N38" s="375"/>
      <c r="O38" s="373"/>
      <c r="P38" s="376"/>
      <c r="Q38" s="327"/>
      <c r="R38" s="333"/>
      <c r="S38" s="327"/>
      <c r="T38" s="333"/>
      <c r="U38" s="327"/>
      <c r="V38" s="333"/>
      <c r="W38" s="328"/>
      <c r="X38" s="334"/>
      <c r="Y38" s="329"/>
      <c r="Z38" s="334"/>
      <c r="AA38" s="329"/>
      <c r="AB38" s="334"/>
      <c r="AC38" s="322"/>
      <c r="AD38" s="355"/>
      <c r="AE38" s="355"/>
      <c r="AF38" s="355"/>
      <c r="AG38" s="355"/>
      <c r="AH38" s="355"/>
      <c r="AI38" s="355"/>
      <c r="AJ38" s="355"/>
      <c r="AK38" s="355"/>
      <c r="AL38" s="355"/>
      <c r="AM38" s="355"/>
      <c r="AN38" s="355"/>
      <c r="AO38" s="355"/>
      <c r="AP38" s="355"/>
      <c r="AQ38" s="355"/>
      <c r="AR38" s="355"/>
      <c r="AS38" s="355"/>
      <c r="AT38" s="355"/>
      <c r="AU38" s="355"/>
      <c r="AV38" s="355"/>
      <c r="AW38" s="35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</row>
    <row r="39" spans="1:139">
      <c r="A39" s="5"/>
      <c r="B39" s="5"/>
      <c r="C39" s="5"/>
      <c r="D39" s="5"/>
      <c r="E39" s="5"/>
      <c r="F39" s="5"/>
      <c r="G39" s="5"/>
      <c r="H39" s="5"/>
      <c r="I39" s="5"/>
      <c r="J39" s="7"/>
      <c r="K39" s="7"/>
      <c r="L39" s="370"/>
      <c r="M39" s="371"/>
      <c r="N39" s="372"/>
      <c r="O39" s="377"/>
      <c r="P39" s="366"/>
      <c r="Q39" s="327"/>
      <c r="R39" s="326"/>
      <c r="S39" s="327"/>
      <c r="T39" s="326"/>
      <c r="U39" s="327"/>
      <c r="V39" s="326"/>
      <c r="W39" s="328"/>
      <c r="X39" s="330"/>
      <c r="Y39" s="329"/>
      <c r="Z39" s="330"/>
      <c r="AA39" s="329"/>
      <c r="AB39" s="330"/>
      <c r="AC39" s="322"/>
      <c r="AD39" s="355"/>
      <c r="AE39" s="355"/>
      <c r="AF39" s="355"/>
      <c r="AG39" s="355"/>
      <c r="AH39" s="355"/>
      <c r="AI39" s="355"/>
      <c r="AJ39" s="355"/>
      <c r="AK39" s="355"/>
      <c r="AL39" s="355"/>
      <c r="AM39" s="355"/>
      <c r="AN39" s="355"/>
      <c r="AO39" s="355"/>
      <c r="AP39" s="355"/>
      <c r="AQ39" s="355"/>
      <c r="AR39" s="355"/>
      <c r="AS39" s="355"/>
      <c r="AT39" s="355"/>
      <c r="AU39" s="355"/>
      <c r="AV39" s="355"/>
      <c r="AW39" s="35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</row>
    <row r="40" spans="1:139">
      <c r="A40" s="6"/>
      <c r="B40" s="6"/>
      <c r="C40" s="6"/>
      <c r="D40" s="6"/>
      <c r="E40" s="6"/>
      <c r="F40" s="6"/>
      <c r="G40" s="6"/>
      <c r="H40" s="5"/>
      <c r="I40" s="5"/>
      <c r="J40" s="5"/>
      <c r="K40" s="5"/>
      <c r="L40" s="355"/>
      <c r="M40" s="331"/>
      <c r="N40" s="340"/>
      <c r="O40" s="348"/>
      <c r="P40" s="318"/>
      <c r="Q40" s="319"/>
      <c r="R40" s="318"/>
      <c r="S40" s="319"/>
      <c r="T40" s="318"/>
      <c r="U40" s="339"/>
      <c r="V40" s="318"/>
      <c r="W40" s="328"/>
      <c r="X40" s="347"/>
      <c r="Y40" s="322"/>
      <c r="Z40" s="347"/>
      <c r="AA40" s="322"/>
      <c r="AB40" s="347"/>
      <c r="AC40" s="322"/>
      <c r="AD40" s="355"/>
      <c r="AE40" s="355"/>
      <c r="AF40" s="355"/>
      <c r="AG40" s="355"/>
      <c r="AH40" s="355"/>
      <c r="AI40" s="355"/>
      <c r="AJ40" s="355"/>
      <c r="AK40" s="355"/>
      <c r="AL40" s="355"/>
      <c r="AM40" s="355"/>
      <c r="AN40" s="355"/>
      <c r="AO40" s="355"/>
      <c r="AP40" s="355"/>
      <c r="AQ40" s="355"/>
      <c r="AR40" s="355"/>
      <c r="AS40" s="355"/>
      <c r="AT40" s="355"/>
      <c r="AU40" s="355"/>
      <c r="AV40" s="355"/>
      <c r="AW40" s="35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</row>
    <row r="41" spans="1:139">
      <c r="A41" s="7"/>
      <c r="B41" s="7"/>
      <c r="C41" s="7"/>
      <c r="D41" s="6"/>
      <c r="E41" s="6"/>
      <c r="F41" s="6"/>
      <c r="G41" s="6"/>
      <c r="H41" s="5"/>
      <c r="I41" s="5"/>
      <c r="J41" s="5"/>
      <c r="K41" s="5"/>
      <c r="L41" s="355"/>
      <c r="M41" s="323"/>
      <c r="N41" s="324"/>
      <c r="O41" s="325"/>
      <c r="P41" s="326"/>
      <c r="Q41" s="327"/>
      <c r="R41" s="326"/>
      <c r="S41" s="327"/>
      <c r="T41" s="326"/>
      <c r="U41" s="327"/>
      <c r="V41" s="326"/>
      <c r="W41" s="328"/>
      <c r="X41" s="330"/>
      <c r="Y41" s="329"/>
      <c r="Z41" s="330"/>
      <c r="AA41" s="329"/>
      <c r="AB41" s="330"/>
      <c r="AC41" s="322"/>
      <c r="AD41" s="355"/>
      <c r="AE41" s="355"/>
      <c r="AF41" s="355"/>
      <c r="AG41" s="355"/>
      <c r="AH41" s="355"/>
      <c r="AI41" s="355"/>
      <c r="AJ41" s="355"/>
      <c r="AK41" s="355"/>
      <c r="AL41" s="355"/>
      <c r="AM41" s="355"/>
      <c r="AN41" s="355"/>
      <c r="AO41" s="355"/>
      <c r="AP41" s="355"/>
      <c r="AQ41" s="355"/>
      <c r="AR41" s="355"/>
      <c r="AS41" s="355"/>
      <c r="AT41" s="355"/>
      <c r="AU41" s="355"/>
      <c r="AV41" s="355"/>
      <c r="AW41" s="35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</row>
    <row r="42" spans="1:139">
      <c r="A42" s="7"/>
      <c r="B42" s="162" t="s">
        <v>29</v>
      </c>
      <c r="C42" s="163">
        <f>D7</f>
        <v>0.45471776992525148</v>
      </c>
      <c r="D42" s="6"/>
      <c r="E42" s="6"/>
      <c r="F42" s="6"/>
      <c r="G42" s="6"/>
      <c r="H42" s="5"/>
      <c r="I42" s="5"/>
      <c r="J42" s="5"/>
      <c r="K42" s="5"/>
      <c r="L42" s="355"/>
      <c r="M42" s="323"/>
      <c r="N42" s="324"/>
      <c r="O42" s="325"/>
      <c r="P42" s="326"/>
      <c r="Q42" s="327"/>
      <c r="R42" s="326"/>
      <c r="S42" s="327"/>
      <c r="T42" s="326"/>
      <c r="U42" s="327"/>
      <c r="V42" s="326"/>
      <c r="W42" s="328"/>
      <c r="X42" s="330"/>
      <c r="Y42" s="329"/>
      <c r="Z42" s="330"/>
      <c r="AA42" s="329"/>
      <c r="AB42" s="330"/>
      <c r="AC42" s="322"/>
      <c r="AD42" s="355"/>
      <c r="AE42" s="355"/>
      <c r="AF42" s="355"/>
      <c r="AG42" s="355"/>
      <c r="AH42" s="355"/>
      <c r="AI42" s="355"/>
      <c r="AJ42" s="355"/>
      <c r="AK42" s="355"/>
      <c r="AL42" s="355"/>
      <c r="AM42" s="355"/>
      <c r="AN42" s="355"/>
      <c r="AO42" s="355"/>
      <c r="AP42" s="355"/>
      <c r="AQ42" s="355"/>
      <c r="AR42" s="355"/>
      <c r="AS42" s="355"/>
      <c r="AT42" s="355"/>
      <c r="AU42" s="355"/>
      <c r="AV42" s="355"/>
      <c r="AW42" s="35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</row>
    <row r="43" spans="1:139" ht="25.5">
      <c r="A43" s="7"/>
      <c r="B43" s="162" t="s">
        <v>35</v>
      </c>
      <c r="C43" s="163">
        <f>D9</f>
        <v>0.12359428834284271</v>
      </c>
      <c r="D43" s="6"/>
      <c r="E43" s="6"/>
      <c r="F43" s="6"/>
      <c r="G43" s="6"/>
      <c r="H43" s="5"/>
      <c r="I43" s="5"/>
      <c r="J43" s="5"/>
      <c r="K43" s="5"/>
      <c r="L43" s="355"/>
      <c r="M43" s="323"/>
      <c r="N43" s="324"/>
      <c r="O43" s="325"/>
      <c r="P43" s="326"/>
      <c r="Q43" s="327"/>
      <c r="R43" s="326"/>
      <c r="S43" s="327"/>
      <c r="T43" s="326"/>
      <c r="U43" s="327"/>
      <c r="V43" s="326"/>
      <c r="W43" s="328"/>
      <c r="X43" s="330"/>
      <c r="Y43" s="329"/>
      <c r="Z43" s="330"/>
      <c r="AA43" s="329"/>
      <c r="AB43" s="330"/>
      <c r="AC43" s="322"/>
      <c r="AD43" s="355"/>
      <c r="AE43" s="355"/>
      <c r="AF43" s="355"/>
      <c r="AG43" s="355"/>
      <c r="AH43" s="355"/>
      <c r="AI43" s="355"/>
      <c r="AJ43" s="355"/>
      <c r="AK43" s="355"/>
      <c r="AL43" s="355"/>
      <c r="AM43" s="355"/>
      <c r="AN43" s="355"/>
      <c r="AO43" s="355"/>
      <c r="AP43" s="355"/>
      <c r="AQ43" s="355"/>
      <c r="AR43" s="355"/>
      <c r="AS43" s="355"/>
      <c r="AT43" s="355"/>
      <c r="AU43" s="355"/>
      <c r="AV43" s="355"/>
      <c r="AW43" s="35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</row>
    <row r="44" spans="1:139">
      <c r="A44" s="7"/>
      <c r="B44" s="162" t="s">
        <v>30</v>
      </c>
      <c r="C44" s="163">
        <f>D10</f>
        <v>0.28471047898711438</v>
      </c>
      <c r="D44" s="6"/>
      <c r="E44" s="6"/>
      <c r="F44" s="6"/>
      <c r="G44" s="6"/>
      <c r="H44" s="5"/>
      <c r="I44" s="5"/>
      <c r="J44" s="5"/>
      <c r="K44" s="5"/>
      <c r="L44" s="355"/>
      <c r="M44" s="331"/>
      <c r="N44" s="324"/>
      <c r="O44" s="325"/>
      <c r="P44" s="326"/>
      <c r="Q44" s="327"/>
      <c r="R44" s="326"/>
      <c r="S44" s="327"/>
      <c r="T44" s="326"/>
      <c r="U44" s="327"/>
      <c r="V44" s="326"/>
      <c r="W44" s="328"/>
      <c r="X44" s="330"/>
      <c r="Y44" s="329"/>
      <c r="Z44" s="330"/>
      <c r="AA44" s="329"/>
      <c r="AB44" s="330"/>
      <c r="AC44" s="322"/>
      <c r="AD44" s="355"/>
      <c r="AE44" s="355"/>
      <c r="AF44" s="355"/>
      <c r="AG44" s="355"/>
      <c r="AH44" s="355"/>
      <c r="AI44" s="355"/>
      <c r="AJ44" s="355"/>
      <c r="AK44" s="355"/>
      <c r="AL44" s="355"/>
      <c r="AM44" s="355"/>
      <c r="AN44" s="355"/>
      <c r="AO44" s="355"/>
      <c r="AP44" s="355"/>
      <c r="AQ44" s="355"/>
      <c r="AR44" s="355"/>
      <c r="AS44" s="355"/>
      <c r="AT44" s="355"/>
      <c r="AU44" s="355"/>
      <c r="AV44" s="355"/>
      <c r="AW44" s="35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</row>
    <row r="45" spans="1:139">
      <c r="A45" s="7"/>
      <c r="B45" s="162" t="s">
        <v>43</v>
      </c>
      <c r="C45" s="163">
        <f>SUM(C46:C49)</f>
        <v>0.13697746274479139</v>
      </c>
      <c r="D45" s="6"/>
      <c r="E45" s="6"/>
      <c r="F45" s="6"/>
      <c r="G45" s="6"/>
      <c r="H45" s="5"/>
      <c r="I45" s="5"/>
      <c r="J45" s="5"/>
      <c r="K45" s="5"/>
      <c r="L45" s="355"/>
      <c r="M45" s="331"/>
      <c r="N45" s="332"/>
      <c r="O45" s="325"/>
      <c r="P45" s="326"/>
      <c r="Q45" s="327"/>
      <c r="R45" s="333"/>
      <c r="S45" s="327"/>
      <c r="T45" s="326"/>
      <c r="U45" s="327"/>
      <c r="V45" s="333"/>
      <c r="W45" s="328"/>
      <c r="X45" s="334"/>
      <c r="Y45" s="329"/>
      <c r="Z45" s="334"/>
      <c r="AA45" s="329"/>
      <c r="AB45" s="334"/>
      <c r="AC45" s="350"/>
      <c r="AD45" s="355"/>
      <c r="AE45" s="355"/>
      <c r="AF45" s="355"/>
      <c r="AG45" s="355"/>
      <c r="AH45" s="355"/>
      <c r="AI45" s="355"/>
      <c r="AJ45" s="355"/>
      <c r="AK45" s="355"/>
      <c r="AL45" s="355"/>
      <c r="AM45" s="355"/>
      <c r="AN45" s="355"/>
      <c r="AO45" s="355"/>
      <c r="AP45" s="355"/>
      <c r="AQ45" s="355"/>
      <c r="AR45" s="355"/>
      <c r="AS45" s="355"/>
      <c r="AT45" s="355"/>
      <c r="AU45" s="355"/>
      <c r="AV45" s="355"/>
      <c r="AW45" s="35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</row>
    <row r="46" spans="1:139">
      <c r="A46" s="7"/>
      <c r="B46" s="162" t="s">
        <v>31</v>
      </c>
      <c r="C46" s="163">
        <f>D11</f>
        <v>6.6276768205393896E-2</v>
      </c>
      <c r="D46" s="164">
        <f>SUM(C42:C45)</f>
        <v>0.99999999999999989</v>
      </c>
      <c r="E46" s="164">
        <f>SUM(C42:C45)</f>
        <v>0.99999999999999989</v>
      </c>
      <c r="F46" s="6"/>
      <c r="G46" s="6"/>
      <c r="H46" s="5"/>
      <c r="I46" s="5"/>
      <c r="J46" s="5"/>
      <c r="K46" s="5"/>
      <c r="L46" s="355"/>
      <c r="M46" s="323"/>
      <c r="N46" s="324"/>
      <c r="O46" s="328"/>
      <c r="P46" s="326"/>
      <c r="Q46" s="327"/>
      <c r="R46" s="326"/>
      <c r="S46" s="327"/>
      <c r="T46" s="326"/>
      <c r="U46" s="327"/>
      <c r="V46" s="326"/>
      <c r="W46" s="328"/>
      <c r="X46" s="330"/>
      <c r="Y46" s="329"/>
      <c r="Z46" s="330"/>
      <c r="AA46" s="329"/>
      <c r="AB46" s="330"/>
      <c r="AC46" s="322"/>
      <c r="AD46" s="355"/>
      <c r="AE46" s="355"/>
      <c r="AF46" s="355"/>
      <c r="AG46" s="355"/>
      <c r="AH46" s="355"/>
      <c r="AI46" s="355"/>
      <c r="AJ46" s="355"/>
      <c r="AK46" s="355"/>
      <c r="AL46" s="355"/>
      <c r="AM46" s="355"/>
      <c r="AN46" s="355"/>
      <c r="AO46" s="355"/>
      <c r="AP46" s="355"/>
      <c r="AQ46" s="355"/>
      <c r="AR46" s="355"/>
      <c r="AS46" s="355"/>
      <c r="AT46" s="355"/>
      <c r="AU46" s="355"/>
      <c r="AV46" s="355"/>
      <c r="AW46" s="35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</row>
    <row r="47" spans="1:139">
      <c r="A47" s="7"/>
      <c r="B47" s="162" t="s">
        <v>37</v>
      </c>
      <c r="C47" s="163">
        <f>D12</f>
        <v>9.863516608617286E-3</v>
      </c>
      <c r="D47" s="6"/>
      <c r="E47" s="6"/>
      <c r="F47" s="6"/>
      <c r="G47" s="6"/>
      <c r="H47" s="5"/>
      <c r="I47" s="5"/>
      <c r="J47" s="5"/>
      <c r="K47" s="5"/>
      <c r="L47" s="355"/>
      <c r="M47" s="331"/>
      <c r="N47" s="340"/>
      <c r="O47" s="348"/>
      <c r="P47" s="318"/>
      <c r="Q47" s="319"/>
      <c r="R47" s="318"/>
      <c r="S47" s="319"/>
      <c r="T47" s="318"/>
      <c r="U47" s="339"/>
      <c r="V47" s="349"/>
      <c r="W47" s="328"/>
      <c r="X47" s="347"/>
      <c r="Y47" s="322"/>
      <c r="Z47" s="347"/>
      <c r="AA47" s="322"/>
      <c r="AB47" s="347"/>
      <c r="AC47" s="322"/>
      <c r="AD47" s="355"/>
      <c r="AE47" s="355"/>
      <c r="AF47" s="355"/>
      <c r="AG47" s="355"/>
      <c r="AH47" s="355"/>
      <c r="AI47" s="355"/>
      <c r="AJ47" s="355"/>
      <c r="AK47" s="355"/>
      <c r="AL47" s="355"/>
      <c r="AM47" s="355"/>
      <c r="AN47" s="355"/>
      <c r="AO47" s="355"/>
      <c r="AP47" s="355"/>
      <c r="AQ47" s="355"/>
      <c r="AR47" s="355"/>
      <c r="AS47" s="355"/>
      <c r="AT47" s="355"/>
      <c r="AU47" s="355"/>
      <c r="AV47" s="355"/>
      <c r="AW47" s="35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</row>
    <row r="48" spans="1:139">
      <c r="A48" s="7"/>
      <c r="B48" s="165" t="s">
        <v>28</v>
      </c>
      <c r="C48" s="163">
        <f>D8</f>
        <v>6.0372375163980578E-2</v>
      </c>
      <c r="D48" s="6"/>
      <c r="E48" s="6"/>
      <c r="F48" s="6"/>
      <c r="G48" s="6"/>
      <c r="H48" s="5"/>
      <c r="I48" s="5"/>
      <c r="J48" s="5"/>
      <c r="K48" s="5"/>
      <c r="L48" s="355"/>
      <c r="M48" s="323"/>
      <c r="N48" s="324"/>
      <c r="O48" s="325"/>
      <c r="P48" s="326"/>
      <c r="Q48" s="327"/>
      <c r="R48" s="326"/>
      <c r="S48" s="327"/>
      <c r="T48" s="326"/>
      <c r="U48" s="327"/>
      <c r="V48" s="326"/>
      <c r="W48" s="328"/>
      <c r="X48" s="330"/>
      <c r="Y48" s="329"/>
      <c r="Z48" s="330"/>
      <c r="AA48" s="329"/>
      <c r="AB48" s="330"/>
      <c r="AC48" s="322"/>
      <c r="AD48" s="355"/>
      <c r="AE48" s="355"/>
      <c r="AF48" s="355"/>
      <c r="AG48" s="355"/>
      <c r="AH48" s="355"/>
      <c r="AI48" s="355"/>
      <c r="AJ48" s="355"/>
      <c r="AK48" s="355"/>
      <c r="AL48" s="355"/>
      <c r="AM48" s="355"/>
      <c r="AN48" s="355"/>
      <c r="AO48" s="355"/>
      <c r="AP48" s="355"/>
      <c r="AQ48" s="355"/>
      <c r="AR48" s="355"/>
      <c r="AS48" s="355"/>
      <c r="AT48" s="355"/>
      <c r="AU48" s="355"/>
      <c r="AV48" s="355"/>
      <c r="AW48" s="35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</row>
    <row r="49" spans="1:139">
      <c r="A49" s="7"/>
      <c r="B49" s="7" t="s">
        <v>42</v>
      </c>
      <c r="C49" s="166">
        <f>D14</f>
        <v>4.6480276679962765E-4</v>
      </c>
      <c r="D49" s="6"/>
      <c r="E49" s="6"/>
      <c r="F49" s="6"/>
      <c r="G49" s="6"/>
      <c r="H49" s="5"/>
      <c r="I49" s="5"/>
      <c r="J49" s="5"/>
      <c r="K49" s="5"/>
      <c r="L49" s="355"/>
      <c r="M49" s="323"/>
      <c r="N49" s="324"/>
      <c r="O49" s="325"/>
      <c r="P49" s="326"/>
      <c r="Q49" s="327"/>
      <c r="R49" s="326"/>
      <c r="S49" s="327"/>
      <c r="T49" s="326"/>
      <c r="U49" s="327"/>
      <c r="V49" s="326"/>
      <c r="W49" s="328"/>
      <c r="X49" s="330"/>
      <c r="Y49" s="329"/>
      <c r="Z49" s="330"/>
      <c r="AA49" s="329"/>
      <c r="AB49" s="330"/>
      <c r="AC49" s="322"/>
      <c r="AD49" s="355"/>
      <c r="AE49" s="355"/>
      <c r="AF49" s="355"/>
      <c r="AG49" s="355"/>
      <c r="AH49" s="355"/>
      <c r="AI49" s="355"/>
      <c r="AJ49" s="355"/>
      <c r="AK49" s="355"/>
      <c r="AL49" s="355"/>
      <c r="AM49" s="355"/>
      <c r="AN49" s="355"/>
      <c r="AO49" s="355"/>
      <c r="AP49" s="355"/>
      <c r="AQ49" s="355"/>
      <c r="AR49" s="355"/>
      <c r="AS49" s="355"/>
      <c r="AT49" s="355"/>
      <c r="AU49" s="355"/>
      <c r="AV49" s="355"/>
      <c r="AW49" s="35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</row>
    <row r="50" spans="1:139">
      <c r="A50" s="6"/>
      <c r="B50" s="6"/>
      <c r="C50" s="164">
        <f>SUM(C45:C49)</f>
        <v>0.27395492548958278</v>
      </c>
      <c r="D50" s="6"/>
      <c r="E50" s="6"/>
      <c r="F50" s="6"/>
      <c r="G50" s="6"/>
      <c r="H50" s="5"/>
      <c r="I50" s="5"/>
      <c r="J50" s="5"/>
      <c r="K50" s="5"/>
      <c r="L50" s="355"/>
      <c r="M50" s="331"/>
      <c r="N50" s="324"/>
      <c r="O50" s="325"/>
      <c r="P50" s="326"/>
      <c r="Q50" s="327"/>
      <c r="R50" s="326"/>
      <c r="S50" s="327"/>
      <c r="T50" s="326"/>
      <c r="U50" s="327"/>
      <c r="V50" s="326"/>
      <c r="W50" s="328"/>
      <c r="X50" s="330"/>
      <c r="Y50" s="329"/>
      <c r="Z50" s="330"/>
      <c r="AA50" s="329"/>
      <c r="AB50" s="330"/>
      <c r="AC50" s="322"/>
      <c r="AD50" s="355"/>
      <c r="AE50" s="355"/>
      <c r="AF50" s="355"/>
      <c r="AG50" s="355"/>
      <c r="AH50" s="355"/>
      <c r="AI50" s="355"/>
      <c r="AJ50" s="355"/>
      <c r="AK50" s="355"/>
      <c r="AL50" s="355"/>
      <c r="AM50" s="355"/>
      <c r="AN50" s="355"/>
      <c r="AO50" s="355"/>
      <c r="AP50" s="355"/>
      <c r="AQ50" s="355"/>
      <c r="AR50" s="355"/>
      <c r="AS50" s="355"/>
      <c r="AT50" s="355"/>
      <c r="AU50" s="355"/>
      <c r="AV50" s="355"/>
      <c r="AW50" s="35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</row>
    <row r="51" spans="1:139" ht="15" customHeight="1">
      <c r="A51" s="6"/>
      <c r="B51" s="6"/>
      <c r="C51" s="164">
        <f>SUM(C42:C45)</f>
        <v>0.99999999999999989</v>
      </c>
      <c r="D51" s="6"/>
      <c r="E51" s="6"/>
      <c r="F51" s="6"/>
      <c r="G51" s="6"/>
      <c r="H51" s="5"/>
      <c r="I51" s="5"/>
      <c r="J51" s="5"/>
      <c r="K51" s="5"/>
      <c r="L51" s="355"/>
      <c r="M51" s="331"/>
      <c r="N51" s="332"/>
      <c r="O51" s="325"/>
      <c r="P51" s="326"/>
      <c r="Q51" s="327"/>
      <c r="R51" s="333"/>
      <c r="S51" s="327"/>
      <c r="T51" s="326"/>
      <c r="U51" s="327"/>
      <c r="V51" s="333"/>
      <c r="W51" s="328"/>
      <c r="X51" s="334"/>
      <c r="Y51" s="329"/>
      <c r="Z51" s="334"/>
      <c r="AA51" s="329"/>
      <c r="AB51" s="334"/>
      <c r="AC51" s="322"/>
      <c r="AD51" s="355"/>
      <c r="AE51" s="355"/>
      <c r="AF51" s="355"/>
      <c r="AG51" s="355"/>
      <c r="AH51" s="355"/>
      <c r="AI51" s="355"/>
      <c r="AJ51" s="355"/>
      <c r="AK51" s="355"/>
      <c r="AL51" s="355"/>
      <c r="AM51" s="355"/>
      <c r="AN51" s="355"/>
      <c r="AO51" s="355"/>
      <c r="AP51" s="355"/>
      <c r="AQ51" s="355"/>
      <c r="AR51" s="355"/>
      <c r="AS51" s="355"/>
      <c r="AT51" s="355"/>
      <c r="AU51" s="355"/>
      <c r="AV51" s="355"/>
      <c r="AW51" s="35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</row>
    <row r="52" spans="1:139">
      <c r="A52" s="6"/>
      <c r="B52" s="6"/>
      <c r="C52" s="6"/>
      <c r="D52" s="6"/>
      <c r="E52" s="6"/>
      <c r="F52" s="6"/>
      <c r="G52" s="6"/>
      <c r="H52" s="5"/>
      <c r="I52" s="5"/>
      <c r="J52" s="5"/>
      <c r="K52" s="5"/>
      <c r="L52" s="355"/>
      <c r="M52" s="323"/>
      <c r="N52" s="324"/>
      <c r="O52" s="328"/>
      <c r="P52" s="326"/>
      <c r="Q52" s="327"/>
      <c r="R52" s="326"/>
      <c r="S52" s="327"/>
      <c r="T52" s="326"/>
      <c r="U52" s="327"/>
      <c r="V52" s="326"/>
      <c r="W52" s="328"/>
      <c r="X52" s="330"/>
      <c r="Y52" s="329"/>
      <c r="Z52" s="330"/>
      <c r="AA52" s="329"/>
      <c r="AB52" s="330"/>
      <c r="AC52" s="322"/>
      <c r="AD52" s="355"/>
      <c r="AE52" s="355"/>
      <c r="AF52" s="355"/>
      <c r="AG52" s="355"/>
      <c r="AH52" s="355"/>
      <c r="AI52" s="355"/>
      <c r="AJ52" s="355"/>
      <c r="AK52" s="355"/>
      <c r="AL52" s="355"/>
      <c r="AM52" s="355"/>
      <c r="AN52" s="355"/>
      <c r="AO52" s="355"/>
      <c r="AP52" s="355"/>
      <c r="AQ52" s="355"/>
      <c r="AR52" s="355"/>
      <c r="AS52" s="355"/>
      <c r="AT52" s="355"/>
      <c r="AU52" s="355"/>
      <c r="AV52" s="355"/>
      <c r="AW52" s="35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</row>
    <row r="53" spans="1:139" ht="15" customHeight="1">
      <c r="A53" s="6"/>
      <c r="B53" s="6"/>
      <c r="C53" s="6"/>
      <c r="D53" s="6"/>
      <c r="E53" s="6"/>
      <c r="F53" s="6"/>
      <c r="G53" s="6"/>
      <c r="H53" s="5"/>
      <c r="I53" s="5"/>
      <c r="J53" s="5"/>
      <c r="K53" s="5"/>
      <c r="L53" s="355"/>
      <c r="M53" s="331"/>
      <c r="N53" s="340"/>
      <c r="O53" s="325"/>
      <c r="P53" s="326"/>
      <c r="Q53" s="327"/>
      <c r="R53" s="333"/>
      <c r="S53" s="327"/>
      <c r="T53" s="326"/>
      <c r="U53" s="327"/>
      <c r="V53" s="333"/>
      <c r="W53" s="328"/>
      <c r="X53" s="334"/>
      <c r="Y53" s="329"/>
      <c r="Z53" s="334"/>
      <c r="AA53" s="329"/>
      <c r="AB53" s="334"/>
      <c r="AC53" s="322"/>
      <c r="AD53" s="355"/>
      <c r="AE53" s="355"/>
      <c r="AF53" s="355"/>
      <c r="AG53" s="355"/>
      <c r="AH53" s="355"/>
      <c r="AI53" s="355"/>
      <c r="AJ53" s="355"/>
      <c r="AK53" s="355"/>
      <c r="AL53" s="355"/>
      <c r="AM53" s="355"/>
      <c r="AN53" s="355"/>
      <c r="AO53" s="355"/>
      <c r="AP53" s="355"/>
      <c r="AQ53" s="355"/>
      <c r="AR53" s="355"/>
      <c r="AS53" s="355"/>
      <c r="AT53" s="355"/>
      <c r="AU53" s="355"/>
      <c r="AV53" s="355"/>
      <c r="AW53" s="35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</row>
    <row r="54" spans="1:139" ht="18" customHeight="1">
      <c r="A54" s="6"/>
      <c r="B54" s="6"/>
      <c r="C54" s="6"/>
      <c r="D54" s="6"/>
      <c r="E54" s="6"/>
      <c r="F54" s="6"/>
      <c r="G54" s="6"/>
      <c r="H54" s="5"/>
      <c r="I54" s="5"/>
      <c r="J54" s="5"/>
      <c r="K54" s="5"/>
      <c r="L54" s="355"/>
      <c r="M54" s="335"/>
      <c r="N54" s="336"/>
      <c r="O54" s="337"/>
      <c r="P54" s="318"/>
      <c r="Q54" s="338"/>
      <c r="R54" s="318"/>
      <c r="S54" s="338"/>
      <c r="T54" s="318"/>
      <c r="U54" s="339"/>
      <c r="V54" s="318"/>
      <c r="W54" s="328"/>
      <c r="X54" s="330"/>
      <c r="Y54" s="329"/>
      <c r="Z54" s="330"/>
      <c r="AA54" s="329"/>
      <c r="AB54" s="330"/>
      <c r="AC54" s="322"/>
      <c r="AD54" s="355"/>
      <c r="AE54" s="355"/>
      <c r="AF54" s="355"/>
      <c r="AG54" s="355"/>
      <c r="AH54" s="355"/>
      <c r="AI54" s="355"/>
      <c r="AJ54" s="355"/>
      <c r="AK54" s="355"/>
      <c r="AL54" s="355"/>
      <c r="AM54" s="355"/>
      <c r="AN54" s="355"/>
      <c r="AO54" s="355"/>
      <c r="AP54" s="355"/>
      <c r="AQ54" s="355"/>
      <c r="AR54" s="355"/>
      <c r="AS54" s="355"/>
      <c r="AT54" s="355"/>
      <c r="AU54" s="355"/>
      <c r="AV54" s="355"/>
      <c r="AW54" s="35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</row>
    <row r="55" spans="1:139" ht="18" customHeight="1">
      <c r="A55" s="6"/>
      <c r="B55" s="6"/>
      <c r="C55" s="6"/>
      <c r="D55" s="6"/>
      <c r="E55" s="6"/>
      <c r="F55" s="6"/>
      <c r="G55" s="6"/>
      <c r="H55" s="5"/>
      <c r="I55" s="5"/>
      <c r="J55" s="5"/>
      <c r="K55" s="5"/>
      <c r="L55" s="355"/>
      <c r="M55" s="469"/>
      <c r="N55" s="469"/>
      <c r="O55" s="335"/>
      <c r="P55" s="333"/>
      <c r="Q55" s="327"/>
      <c r="R55" s="333"/>
      <c r="S55" s="327"/>
      <c r="T55" s="333"/>
      <c r="U55" s="327"/>
      <c r="V55" s="333"/>
      <c r="W55" s="339"/>
      <c r="X55" s="334"/>
      <c r="Y55" s="329"/>
      <c r="Z55" s="334"/>
      <c r="AA55" s="329"/>
      <c r="AB55" s="334"/>
      <c r="AC55" s="322"/>
      <c r="AD55" s="355"/>
      <c r="AE55" s="355"/>
      <c r="AF55" s="355"/>
      <c r="AG55" s="355"/>
      <c r="AH55" s="355"/>
      <c r="AI55" s="355"/>
      <c r="AJ55" s="355"/>
      <c r="AK55" s="355"/>
      <c r="AL55" s="355"/>
      <c r="AM55" s="355"/>
      <c r="AN55" s="355"/>
      <c r="AO55" s="355"/>
      <c r="AP55" s="355"/>
      <c r="AQ55" s="355"/>
      <c r="AR55" s="355"/>
      <c r="AS55" s="355"/>
      <c r="AT55" s="355"/>
      <c r="AU55" s="355"/>
      <c r="AV55" s="355"/>
      <c r="AW55" s="35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</row>
    <row r="56" spans="1:139" ht="18" customHeight="1">
      <c r="A56" s="6"/>
      <c r="B56" s="6"/>
      <c r="C56" s="6"/>
      <c r="D56" s="6"/>
      <c r="E56" s="6"/>
      <c r="F56" s="6"/>
      <c r="G56" s="6"/>
      <c r="H56" s="5"/>
      <c r="I56" s="5"/>
      <c r="J56" s="5"/>
      <c r="K56" s="5"/>
      <c r="L56" s="355"/>
      <c r="M56" s="340"/>
      <c r="N56" s="340"/>
      <c r="O56" s="335"/>
      <c r="P56" s="333"/>
      <c r="Q56" s="327"/>
      <c r="R56" s="333"/>
      <c r="S56" s="327"/>
      <c r="T56" s="333"/>
      <c r="U56" s="327"/>
      <c r="V56" s="333"/>
      <c r="W56" s="339"/>
      <c r="X56" s="334"/>
      <c r="Y56" s="329"/>
      <c r="Z56" s="334"/>
      <c r="AA56" s="329"/>
      <c r="AB56" s="334"/>
      <c r="AC56" s="322"/>
      <c r="AD56" s="355"/>
      <c r="AE56" s="355"/>
      <c r="AF56" s="355"/>
      <c r="AG56" s="355"/>
      <c r="AH56" s="355"/>
      <c r="AI56" s="355"/>
      <c r="AJ56" s="355"/>
      <c r="AK56" s="355"/>
      <c r="AL56" s="355"/>
      <c r="AM56" s="355"/>
      <c r="AN56" s="355"/>
      <c r="AO56" s="355"/>
      <c r="AP56" s="355"/>
      <c r="AQ56" s="355"/>
      <c r="AR56" s="355"/>
      <c r="AS56" s="355"/>
      <c r="AT56" s="355"/>
      <c r="AU56" s="355"/>
      <c r="AV56" s="355"/>
      <c r="AW56" s="35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</row>
    <row r="57" spans="1:139" ht="18" customHeight="1">
      <c r="A57" s="6"/>
      <c r="B57" s="6"/>
      <c r="C57" s="6"/>
      <c r="D57" s="6"/>
      <c r="E57" s="6"/>
      <c r="F57" s="6"/>
      <c r="G57" s="6"/>
      <c r="H57" s="5"/>
      <c r="I57" s="5"/>
      <c r="J57" s="5"/>
      <c r="K57" s="5"/>
      <c r="L57" s="355"/>
      <c r="M57" s="469"/>
      <c r="N57" s="469"/>
      <c r="O57" s="335"/>
      <c r="P57" s="333"/>
      <c r="Q57" s="327"/>
      <c r="R57" s="333"/>
      <c r="S57" s="327"/>
      <c r="T57" s="333"/>
      <c r="U57" s="327"/>
      <c r="V57" s="326"/>
      <c r="W57" s="339"/>
      <c r="X57" s="334"/>
      <c r="Y57" s="329"/>
      <c r="Z57" s="334"/>
      <c r="AA57" s="329"/>
      <c r="AB57" s="334"/>
      <c r="AC57" s="322"/>
      <c r="AD57" s="355"/>
      <c r="AE57" s="355"/>
      <c r="AF57" s="355"/>
      <c r="AG57" s="355"/>
      <c r="AH57" s="355"/>
      <c r="AI57" s="355"/>
      <c r="AJ57" s="355"/>
      <c r="AK57" s="355"/>
      <c r="AL57" s="355"/>
      <c r="AM57" s="355"/>
      <c r="AN57" s="355"/>
      <c r="AO57" s="355"/>
      <c r="AP57" s="355"/>
      <c r="AQ57" s="355"/>
      <c r="AR57" s="355"/>
      <c r="AS57" s="355"/>
      <c r="AT57" s="355"/>
      <c r="AU57" s="355"/>
      <c r="AV57" s="355"/>
      <c r="AW57" s="35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</row>
    <row r="58" spans="1:139" ht="18" customHeight="1">
      <c r="A58" s="6"/>
      <c r="B58" s="6"/>
      <c r="C58" s="6"/>
      <c r="D58" s="6"/>
      <c r="E58" s="6"/>
      <c r="F58" s="6"/>
      <c r="G58" s="6"/>
      <c r="H58" s="5"/>
      <c r="I58" s="5"/>
      <c r="J58" s="5"/>
      <c r="K58" s="5"/>
      <c r="L58" s="355"/>
      <c r="M58" s="323"/>
      <c r="N58" s="324"/>
      <c r="O58" s="325"/>
      <c r="P58" s="326"/>
      <c r="Q58" s="327"/>
      <c r="R58" s="326"/>
      <c r="S58" s="327"/>
      <c r="T58" s="326"/>
      <c r="U58" s="327"/>
      <c r="V58" s="326"/>
      <c r="W58" s="328"/>
      <c r="X58" s="330"/>
      <c r="Y58" s="329"/>
      <c r="Z58" s="330"/>
      <c r="AA58" s="329"/>
      <c r="AB58" s="330"/>
      <c r="AC58" s="322"/>
      <c r="AD58" s="355"/>
      <c r="AE58" s="355"/>
      <c r="AF58" s="355"/>
      <c r="AG58" s="355"/>
      <c r="AH58" s="355"/>
      <c r="AI58" s="355"/>
      <c r="AJ58" s="355"/>
      <c r="AK58" s="355"/>
      <c r="AL58" s="355"/>
      <c r="AM58" s="355"/>
      <c r="AN58" s="355"/>
      <c r="AO58" s="355"/>
      <c r="AP58" s="355"/>
      <c r="AQ58" s="355"/>
      <c r="AR58" s="355"/>
      <c r="AS58" s="355"/>
      <c r="AT58" s="355"/>
      <c r="AU58" s="355"/>
      <c r="AV58" s="355"/>
      <c r="AW58" s="35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</row>
    <row r="59" spans="1:139" ht="18" customHeight="1">
      <c r="A59" s="6"/>
      <c r="B59" s="6"/>
      <c r="C59" s="6"/>
      <c r="D59" s="6"/>
      <c r="E59" s="6"/>
      <c r="F59" s="6"/>
      <c r="G59" s="6"/>
      <c r="H59" s="5"/>
      <c r="I59" s="5"/>
      <c r="J59" s="5"/>
      <c r="K59" s="5"/>
      <c r="L59" s="355"/>
      <c r="M59" s="323"/>
      <c r="N59" s="324"/>
      <c r="O59" s="325"/>
      <c r="P59" s="326"/>
      <c r="Q59" s="327"/>
      <c r="R59" s="326"/>
      <c r="S59" s="327"/>
      <c r="T59" s="326"/>
      <c r="U59" s="327"/>
      <c r="V59" s="326"/>
      <c r="W59" s="328"/>
      <c r="X59" s="330"/>
      <c r="Y59" s="329"/>
      <c r="Z59" s="330"/>
      <c r="AA59" s="329"/>
      <c r="AB59" s="330"/>
      <c r="AC59" s="322"/>
      <c r="AD59" s="355"/>
      <c r="AE59" s="355"/>
      <c r="AF59" s="355"/>
      <c r="AG59" s="355"/>
      <c r="AH59" s="355"/>
      <c r="AI59" s="355"/>
      <c r="AJ59" s="355"/>
      <c r="AK59" s="355"/>
      <c r="AL59" s="355"/>
      <c r="AM59" s="355"/>
      <c r="AN59" s="355"/>
      <c r="AO59" s="355"/>
      <c r="AP59" s="355"/>
      <c r="AQ59" s="355"/>
      <c r="AR59" s="355"/>
      <c r="AS59" s="355"/>
      <c r="AT59" s="355"/>
      <c r="AU59" s="355"/>
      <c r="AV59" s="355"/>
      <c r="AW59" s="35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</row>
    <row r="60" spans="1:139" ht="33" customHeight="1">
      <c r="A60" s="6"/>
      <c r="B60" s="6"/>
      <c r="C60" s="6"/>
      <c r="D60" s="6"/>
      <c r="E60" s="6"/>
      <c r="F60" s="6"/>
      <c r="G60" s="6"/>
      <c r="H60" s="5"/>
      <c r="I60" s="5"/>
      <c r="J60" s="5"/>
      <c r="K60" s="5"/>
      <c r="L60" s="355"/>
      <c r="M60" s="323"/>
      <c r="N60" s="324"/>
      <c r="O60" s="325"/>
      <c r="P60" s="326"/>
      <c r="Q60" s="327"/>
      <c r="R60" s="326"/>
      <c r="S60" s="327"/>
      <c r="T60" s="326"/>
      <c r="U60" s="327"/>
      <c r="V60" s="326"/>
      <c r="W60" s="328"/>
      <c r="X60" s="330"/>
      <c r="Y60" s="329"/>
      <c r="Z60" s="330"/>
      <c r="AA60" s="329"/>
      <c r="AB60" s="330"/>
      <c r="AC60" s="322"/>
      <c r="AD60" s="355"/>
      <c r="AE60" s="355"/>
      <c r="AF60" s="355"/>
      <c r="AG60" s="355"/>
      <c r="AH60" s="355"/>
      <c r="AI60" s="355"/>
      <c r="AJ60" s="355"/>
      <c r="AK60" s="355"/>
      <c r="AL60" s="355"/>
      <c r="AM60" s="355"/>
      <c r="AN60" s="355"/>
      <c r="AO60" s="355"/>
      <c r="AP60" s="355"/>
      <c r="AQ60" s="355"/>
      <c r="AR60" s="355"/>
      <c r="AS60" s="355"/>
      <c r="AT60" s="355"/>
      <c r="AU60" s="355"/>
      <c r="AV60" s="355"/>
      <c r="AW60" s="35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</row>
    <row r="61" spans="1:139">
      <c r="A61" s="6"/>
      <c r="B61" s="6"/>
      <c r="C61" s="6"/>
      <c r="D61" s="6"/>
      <c r="E61" s="6"/>
      <c r="F61" s="6"/>
      <c r="G61" s="6"/>
      <c r="H61" s="5"/>
      <c r="I61" s="5"/>
      <c r="J61" s="5"/>
      <c r="K61" s="5"/>
      <c r="L61" s="355"/>
      <c r="M61" s="323"/>
      <c r="N61" s="332"/>
      <c r="O61" s="325"/>
      <c r="P61" s="326"/>
      <c r="Q61" s="327"/>
      <c r="R61" s="326"/>
      <c r="S61" s="327"/>
      <c r="T61" s="326"/>
      <c r="U61" s="327"/>
      <c r="V61" s="333"/>
      <c r="W61" s="328"/>
      <c r="X61" s="334"/>
      <c r="Y61" s="329"/>
      <c r="Z61" s="334"/>
      <c r="AA61" s="329"/>
      <c r="AB61" s="334"/>
      <c r="AC61" s="322"/>
      <c r="AD61" s="355"/>
      <c r="AE61" s="355"/>
      <c r="AF61" s="355"/>
      <c r="AG61" s="355"/>
      <c r="AH61" s="355"/>
      <c r="AI61" s="355"/>
      <c r="AJ61" s="355"/>
      <c r="AK61" s="355"/>
      <c r="AL61" s="355"/>
      <c r="AM61" s="355"/>
      <c r="AN61" s="355"/>
      <c r="AO61" s="355"/>
      <c r="AP61" s="355"/>
      <c r="AQ61" s="355"/>
      <c r="AR61" s="355"/>
      <c r="AS61" s="355"/>
      <c r="AT61" s="355"/>
      <c r="AU61" s="355"/>
      <c r="AV61" s="355"/>
      <c r="AW61" s="35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</row>
    <row r="62" spans="1:139">
      <c r="A62" s="6"/>
      <c r="B62" s="6"/>
      <c r="C62" s="6"/>
      <c r="D62" s="6"/>
      <c r="E62" s="6"/>
      <c r="F62" s="6"/>
      <c r="G62" s="6"/>
      <c r="H62" s="5"/>
      <c r="I62" s="5"/>
      <c r="J62" s="5"/>
      <c r="K62" s="5"/>
      <c r="L62" s="355"/>
      <c r="M62" s="323"/>
      <c r="N62" s="332"/>
      <c r="O62" s="325"/>
      <c r="P62" s="326"/>
      <c r="Q62" s="327"/>
      <c r="R62" s="326"/>
      <c r="S62" s="327"/>
      <c r="T62" s="326"/>
      <c r="U62" s="327"/>
      <c r="V62" s="333"/>
      <c r="W62" s="328"/>
      <c r="X62" s="330"/>
      <c r="Y62" s="329"/>
      <c r="Z62" s="330"/>
      <c r="AA62" s="329"/>
      <c r="AB62" s="330"/>
      <c r="AC62" s="322"/>
      <c r="AD62" s="355"/>
      <c r="AE62" s="355"/>
      <c r="AF62" s="355"/>
      <c r="AG62" s="355"/>
      <c r="AH62" s="355"/>
      <c r="AI62" s="355"/>
      <c r="AJ62" s="355"/>
      <c r="AK62" s="355"/>
      <c r="AL62" s="355"/>
      <c r="AM62" s="355"/>
      <c r="AN62" s="355"/>
      <c r="AO62" s="355"/>
      <c r="AP62" s="355"/>
      <c r="AQ62" s="355"/>
      <c r="AR62" s="355"/>
      <c r="AS62" s="355"/>
      <c r="AT62" s="355"/>
      <c r="AU62" s="355"/>
      <c r="AV62" s="355"/>
      <c r="AW62" s="35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</row>
    <row r="63" spans="1:139">
      <c r="A63" s="6"/>
      <c r="B63" s="6"/>
      <c r="C63" s="6"/>
      <c r="D63" s="6"/>
      <c r="E63" s="6"/>
      <c r="F63" s="6"/>
      <c r="G63" s="6"/>
      <c r="H63" s="5"/>
      <c r="I63" s="5"/>
      <c r="J63" s="5"/>
      <c r="K63" s="5"/>
      <c r="L63" s="355"/>
      <c r="M63" s="469"/>
      <c r="N63" s="469"/>
      <c r="O63" s="335"/>
      <c r="P63" s="333"/>
      <c r="Q63" s="327"/>
      <c r="R63" s="333"/>
      <c r="S63" s="327"/>
      <c r="T63" s="333"/>
      <c r="U63" s="327"/>
      <c r="V63" s="333"/>
      <c r="W63" s="339"/>
      <c r="X63" s="334"/>
      <c r="Y63" s="329"/>
      <c r="Z63" s="334"/>
      <c r="AA63" s="329"/>
      <c r="AB63" s="334"/>
      <c r="AC63" s="322"/>
      <c r="AD63" s="355"/>
      <c r="AE63" s="355"/>
      <c r="AF63" s="355"/>
      <c r="AG63" s="355"/>
      <c r="AH63" s="355"/>
      <c r="AI63" s="355"/>
      <c r="AJ63" s="355"/>
      <c r="AK63" s="355"/>
      <c r="AL63" s="355"/>
      <c r="AM63" s="355"/>
      <c r="AN63" s="355"/>
      <c r="AO63" s="355"/>
      <c r="AP63" s="355"/>
      <c r="AQ63" s="355"/>
      <c r="AR63" s="355"/>
      <c r="AS63" s="355"/>
      <c r="AT63" s="355"/>
      <c r="AU63" s="355"/>
      <c r="AV63" s="355"/>
      <c r="AW63" s="35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</row>
    <row r="64" spans="1:139">
      <c r="A64" s="6"/>
      <c r="B64" s="6"/>
      <c r="C64" s="6"/>
      <c r="D64" s="6"/>
      <c r="E64" s="6"/>
      <c r="F64" s="6"/>
      <c r="G64" s="6"/>
      <c r="H64" s="5"/>
      <c r="I64" s="5"/>
      <c r="J64" s="5"/>
      <c r="K64" s="5"/>
      <c r="L64" s="355"/>
      <c r="M64" s="467"/>
      <c r="N64" s="467"/>
      <c r="O64" s="467"/>
      <c r="P64" s="467"/>
      <c r="Q64" s="467"/>
      <c r="R64" s="467"/>
      <c r="S64" s="467"/>
      <c r="T64" s="467"/>
      <c r="U64" s="467"/>
      <c r="V64" s="467"/>
      <c r="W64" s="467"/>
      <c r="X64" s="467"/>
      <c r="Y64" s="467"/>
      <c r="Z64" s="467"/>
      <c r="AA64" s="467"/>
      <c r="AB64" s="467"/>
      <c r="AC64" s="322"/>
      <c r="AD64" s="355"/>
      <c r="AE64" s="355"/>
      <c r="AF64" s="355"/>
      <c r="AG64" s="355"/>
      <c r="AH64" s="355"/>
      <c r="AI64" s="355"/>
      <c r="AJ64" s="355"/>
      <c r="AK64" s="355"/>
      <c r="AL64" s="355"/>
      <c r="AM64" s="355"/>
      <c r="AN64" s="355"/>
      <c r="AO64" s="355"/>
      <c r="AP64" s="355"/>
      <c r="AQ64" s="355"/>
      <c r="AR64" s="355"/>
      <c r="AS64" s="355"/>
      <c r="AT64" s="355"/>
      <c r="AU64" s="355"/>
      <c r="AV64" s="355"/>
      <c r="AW64" s="35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</row>
    <row r="65" spans="1:139">
      <c r="A65" s="6"/>
      <c r="B65" s="6"/>
      <c r="C65" s="6"/>
      <c r="D65" s="6"/>
      <c r="E65" s="6"/>
      <c r="F65" s="6"/>
      <c r="G65" s="6"/>
      <c r="H65" s="5"/>
      <c r="I65" s="5"/>
      <c r="J65" s="5"/>
      <c r="K65" s="5"/>
      <c r="L65" s="355"/>
      <c r="M65" s="322"/>
      <c r="N65" s="317"/>
      <c r="O65" s="317"/>
      <c r="P65" s="322"/>
      <c r="Q65" s="322"/>
      <c r="R65" s="322"/>
      <c r="S65" s="322"/>
      <c r="T65" s="322"/>
      <c r="U65" s="322"/>
      <c r="V65" s="350"/>
      <c r="W65" s="350"/>
      <c r="X65" s="351"/>
      <c r="Y65" s="322"/>
      <c r="Z65" s="351"/>
      <c r="AA65" s="322"/>
      <c r="AB65" s="322"/>
      <c r="AC65" s="322"/>
      <c r="AD65" s="355"/>
      <c r="AE65" s="355"/>
      <c r="AF65" s="355"/>
      <c r="AG65" s="355"/>
      <c r="AH65" s="355"/>
      <c r="AI65" s="355"/>
      <c r="AJ65" s="355"/>
      <c r="AK65" s="355"/>
      <c r="AL65" s="355"/>
      <c r="AM65" s="355"/>
      <c r="AN65" s="355"/>
      <c r="AO65" s="355"/>
      <c r="AP65" s="355"/>
      <c r="AQ65" s="355"/>
      <c r="AR65" s="355"/>
      <c r="AS65" s="355"/>
      <c r="AT65" s="355"/>
      <c r="AU65" s="355"/>
      <c r="AV65" s="355"/>
      <c r="AW65" s="35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</row>
    <row r="66" spans="1:139">
      <c r="A66" s="6"/>
      <c r="B66" s="6"/>
      <c r="C66" s="6"/>
      <c r="D66" s="6"/>
      <c r="E66" s="6"/>
      <c r="F66" s="6"/>
      <c r="G66" s="6"/>
      <c r="H66" s="5"/>
      <c r="I66" s="5"/>
      <c r="J66" s="5"/>
      <c r="K66" s="5"/>
      <c r="L66" s="355"/>
      <c r="M66" s="322"/>
      <c r="N66" s="317"/>
      <c r="O66" s="317"/>
      <c r="P66" s="350"/>
      <c r="Q66" s="350"/>
      <c r="R66" s="350"/>
      <c r="S66" s="350"/>
      <c r="T66" s="350"/>
      <c r="U66" s="350"/>
      <c r="V66" s="350"/>
      <c r="W66" s="350"/>
      <c r="X66" s="351"/>
      <c r="Y66" s="322"/>
      <c r="Z66" s="351"/>
      <c r="AA66" s="322"/>
      <c r="AB66" s="322"/>
      <c r="AC66" s="322"/>
      <c r="AD66" s="355"/>
      <c r="AE66" s="355"/>
      <c r="AF66" s="355"/>
      <c r="AG66" s="355"/>
      <c r="AH66" s="355"/>
      <c r="AI66" s="355"/>
      <c r="AJ66" s="355"/>
      <c r="AK66" s="355"/>
      <c r="AL66" s="355"/>
      <c r="AM66" s="355"/>
      <c r="AN66" s="355"/>
      <c r="AO66" s="355"/>
      <c r="AP66" s="355"/>
      <c r="AQ66" s="355"/>
      <c r="AR66" s="355"/>
      <c r="AS66" s="355"/>
      <c r="AT66" s="355"/>
      <c r="AU66" s="355"/>
      <c r="AV66" s="355"/>
      <c r="AW66" s="35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</row>
    <row r="67" spans="1:139">
      <c r="A67" s="6"/>
      <c r="B67" s="6"/>
      <c r="C67" s="6"/>
      <c r="D67" s="6"/>
      <c r="E67" s="6"/>
      <c r="F67" s="6"/>
      <c r="G67" s="6"/>
      <c r="H67" s="5"/>
      <c r="I67" s="5"/>
      <c r="J67" s="5"/>
      <c r="K67" s="5"/>
      <c r="L67" s="355"/>
      <c r="M67" s="355"/>
      <c r="N67" s="355"/>
      <c r="O67" s="355"/>
      <c r="P67" s="355"/>
      <c r="Q67" s="355"/>
      <c r="R67" s="355"/>
      <c r="S67" s="355"/>
      <c r="T67" s="355"/>
      <c r="U67" s="355"/>
      <c r="V67" s="355"/>
      <c r="W67" s="355"/>
      <c r="X67" s="355"/>
      <c r="Y67" s="355"/>
      <c r="Z67" s="355"/>
      <c r="AA67" s="355"/>
      <c r="AB67" s="355"/>
      <c r="AC67" s="355"/>
      <c r="AD67" s="355"/>
      <c r="AE67" s="355"/>
      <c r="AF67" s="355"/>
      <c r="AG67" s="355"/>
      <c r="AH67" s="355"/>
      <c r="AI67" s="355"/>
      <c r="AJ67" s="355"/>
      <c r="AK67" s="355"/>
      <c r="AL67" s="355"/>
      <c r="AM67" s="355"/>
      <c r="AN67" s="355"/>
      <c r="AO67" s="355"/>
      <c r="AP67" s="355"/>
      <c r="AQ67" s="355"/>
      <c r="AR67" s="355"/>
      <c r="AS67" s="355"/>
      <c r="AT67" s="355"/>
      <c r="AU67" s="355"/>
      <c r="AV67" s="355"/>
      <c r="AW67" s="35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</row>
    <row r="68" spans="1:139">
      <c r="A68" s="6"/>
      <c r="B68" s="6"/>
      <c r="C68" s="6"/>
      <c r="D68" s="6"/>
      <c r="E68" s="6"/>
      <c r="F68" s="6"/>
      <c r="G68" s="6"/>
      <c r="H68" s="5"/>
      <c r="I68" s="5"/>
      <c r="J68" s="5"/>
      <c r="K68" s="5"/>
      <c r="L68" s="355"/>
      <c r="M68" s="355"/>
      <c r="N68" s="355"/>
      <c r="O68" s="355"/>
      <c r="P68" s="355"/>
      <c r="Q68" s="355"/>
      <c r="R68" s="355"/>
      <c r="S68" s="355"/>
      <c r="T68" s="355"/>
      <c r="U68" s="355"/>
      <c r="V68" s="355"/>
      <c r="W68" s="355"/>
      <c r="X68" s="355"/>
      <c r="Y68" s="355"/>
      <c r="Z68" s="355"/>
      <c r="AA68" s="355"/>
      <c r="AB68" s="355"/>
      <c r="AC68" s="355"/>
      <c r="AD68" s="355"/>
      <c r="AE68" s="355"/>
      <c r="AF68" s="355"/>
      <c r="AG68" s="355"/>
      <c r="AH68" s="355"/>
      <c r="AI68" s="355"/>
      <c r="AJ68" s="355"/>
      <c r="AK68" s="355"/>
      <c r="AL68" s="355"/>
      <c r="AM68" s="355"/>
      <c r="AN68" s="355"/>
      <c r="AO68" s="355"/>
      <c r="AP68" s="355"/>
      <c r="AQ68" s="355"/>
      <c r="AR68" s="355"/>
      <c r="AS68" s="355"/>
      <c r="AT68" s="355"/>
      <c r="AU68" s="355"/>
      <c r="AV68" s="355"/>
      <c r="AW68" s="35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</row>
    <row r="69" spans="1:139">
      <c r="A69" s="6"/>
      <c r="B69" s="6"/>
      <c r="C69" s="6"/>
      <c r="D69" s="6"/>
      <c r="E69" s="6"/>
      <c r="F69" s="6"/>
      <c r="G69" s="6"/>
      <c r="H69" s="5"/>
      <c r="I69" s="5"/>
      <c r="J69" s="5"/>
      <c r="K69" s="5"/>
      <c r="L69" s="355"/>
      <c r="M69" s="355"/>
      <c r="N69" s="355"/>
      <c r="O69" s="355"/>
      <c r="P69" s="355"/>
      <c r="Q69" s="355"/>
      <c r="R69" s="355"/>
      <c r="S69" s="355"/>
      <c r="T69" s="355"/>
      <c r="U69" s="355"/>
      <c r="V69" s="355"/>
      <c r="W69" s="355"/>
      <c r="X69" s="355"/>
      <c r="Y69" s="355"/>
      <c r="Z69" s="355"/>
      <c r="AA69" s="355"/>
      <c r="AB69" s="355"/>
      <c r="AC69" s="355"/>
      <c r="AD69" s="355"/>
      <c r="AE69" s="355"/>
      <c r="AF69" s="355"/>
      <c r="AG69" s="355"/>
      <c r="AH69" s="355"/>
      <c r="AI69" s="355"/>
      <c r="AJ69" s="355"/>
      <c r="AK69" s="355"/>
      <c r="AL69" s="355"/>
      <c r="AM69" s="355"/>
      <c r="AN69" s="355"/>
      <c r="AO69" s="355"/>
      <c r="AP69" s="355"/>
      <c r="AQ69" s="355"/>
      <c r="AR69" s="355"/>
      <c r="AS69" s="355"/>
      <c r="AT69" s="355"/>
      <c r="AU69" s="355"/>
      <c r="AV69" s="355"/>
      <c r="AW69" s="35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</row>
    <row r="70" spans="1:139">
      <c r="A70" s="6"/>
      <c r="B70" s="6"/>
      <c r="C70" s="6"/>
      <c r="D70" s="6"/>
      <c r="E70" s="6"/>
      <c r="F70" s="6"/>
      <c r="G70" s="6"/>
      <c r="H70" s="5"/>
      <c r="I70" s="5"/>
      <c r="J70" s="5"/>
      <c r="K70" s="5"/>
      <c r="L70" s="355"/>
      <c r="M70" s="355"/>
      <c r="N70" s="355"/>
      <c r="O70" s="355"/>
      <c r="P70" s="355"/>
      <c r="Q70" s="355"/>
      <c r="R70" s="355"/>
      <c r="S70" s="355"/>
      <c r="T70" s="355"/>
      <c r="U70" s="355"/>
      <c r="V70" s="355"/>
      <c r="W70" s="355"/>
      <c r="X70" s="355"/>
      <c r="Y70" s="355"/>
      <c r="Z70" s="355"/>
      <c r="AA70" s="355"/>
      <c r="AB70" s="355"/>
      <c r="AC70" s="355"/>
      <c r="AD70" s="355"/>
      <c r="AE70" s="355"/>
      <c r="AF70" s="355"/>
      <c r="AG70" s="355"/>
      <c r="AH70" s="355"/>
      <c r="AI70" s="355"/>
      <c r="AJ70" s="355"/>
      <c r="AK70" s="355"/>
      <c r="AL70" s="355"/>
      <c r="AM70" s="355"/>
      <c r="AN70" s="355"/>
      <c r="AO70" s="355"/>
      <c r="AP70" s="355"/>
      <c r="AQ70" s="355"/>
      <c r="AR70" s="355"/>
      <c r="AS70" s="355"/>
      <c r="AT70" s="355"/>
      <c r="AU70" s="355"/>
      <c r="AV70" s="355"/>
      <c r="AW70" s="35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</row>
    <row r="71" spans="1:139">
      <c r="A71" s="6"/>
      <c r="B71" s="6"/>
      <c r="C71" s="6"/>
      <c r="D71" s="6"/>
      <c r="E71" s="6"/>
      <c r="F71" s="6"/>
      <c r="G71" s="6"/>
      <c r="H71" s="5"/>
      <c r="I71" s="5"/>
      <c r="J71" s="5"/>
      <c r="K71" s="5"/>
      <c r="L71" s="355"/>
      <c r="M71" s="355"/>
      <c r="N71" s="355"/>
      <c r="O71" s="355"/>
      <c r="P71" s="355"/>
      <c r="Q71" s="355"/>
      <c r="R71" s="355"/>
      <c r="S71" s="355"/>
      <c r="T71" s="355"/>
      <c r="U71" s="355"/>
      <c r="V71" s="355"/>
      <c r="W71" s="355"/>
      <c r="X71" s="355"/>
      <c r="Y71" s="355"/>
      <c r="Z71" s="355"/>
      <c r="AA71" s="355"/>
      <c r="AB71" s="355"/>
      <c r="AC71" s="355"/>
      <c r="AD71" s="355"/>
      <c r="AE71" s="355"/>
      <c r="AF71" s="355"/>
      <c r="AG71" s="355"/>
      <c r="AH71" s="355"/>
      <c r="AI71" s="355"/>
      <c r="AJ71" s="355"/>
      <c r="AK71" s="355"/>
      <c r="AL71" s="355"/>
      <c r="AM71" s="355"/>
      <c r="AN71" s="355"/>
      <c r="AO71" s="355"/>
      <c r="AP71" s="355"/>
      <c r="AQ71" s="355"/>
      <c r="AR71" s="355"/>
      <c r="AS71" s="355"/>
      <c r="AT71" s="355"/>
      <c r="AU71" s="355"/>
      <c r="AV71" s="355"/>
      <c r="AW71" s="35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</row>
    <row r="72" spans="1:139">
      <c r="A72" s="6"/>
      <c r="B72" s="6"/>
      <c r="C72" s="6"/>
      <c r="D72" s="6"/>
      <c r="E72" s="6"/>
      <c r="F72" s="6"/>
      <c r="G72" s="6"/>
      <c r="H72" s="5"/>
      <c r="I72" s="5"/>
      <c r="J72" s="5"/>
      <c r="K72" s="5"/>
      <c r="L72" s="355"/>
      <c r="M72" s="355"/>
      <c r="N72" s="355"/>
      <c r="O72" s="355"/>
      <c r="P72" s="355"/>
      <c r="Q72" s="355"/>
      <c r="R72" s="355"/>
      <c r="S72" s="355"/>
      <c r="T72" s="355"/>
      <c r="U72" s="355"/>
      <c r="V72" s="355"/>
      <c r="W72" s="355"/>
      <c r="X72" s="355"/>
      <c r="Y72" s="355"/>
      <c r="Z72" s="355"/>
      <c r="AA72" s="355"/>
      <c r="AB72" s="355"/>
      <c r="AC72" s="355"/>
      <c r="AD72" s="355"/>
      <c r="AE72" s="355"/>
      <c r="AF72" s="355"/>
      <c r="AG72" s="355"/>
      <c r="AH72" s="355"/>
      <c r="AI72" s="355"/>
      <c r="AJ72" s="355"/>
      <c r="AK72" s="355"/>
      <c r="AL72" s="355"/>
      <c r="AM72" s="355"/>
      <c r="AN72" s="355"/>
      <c r="AO72" s="355"/>
      <c r="AP72" s="355"/>
      <c r="AQ72" s="355"/>
      <c r="AR72" s="355"/>
      <c r="AS72" s="355"/>
      <c r="AT72" s="355"/>
      <c r="AU72" s="355"/>
      <c r="AV72" s="355"/>
      <c r="AW72" s="35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</row>
    <row r="73" spans="1:139">
      <c r="A73" s="6"/>
      <c r="B73" s="6"/>
      <c r="C73" s="6"/>
      <c r="D73" s="6"/>
      <c r="E73" s="6"/>
      <c r="F73" s="6"/>
      <c r="G73" s="6"/>
      <c r="H73" s="5"/>
      <c r="I73" s="5"/>
      <c r="J73" s="5"/>
      <c r="K73" s="5"/>
      <c r="L73" s="355"/>
      <c r="M73" s="355"/>
      <c r="N73" s="355"/>
      <c r="O73" s="355"/>
      <c r="P73" s="355"/>
      <c r="Q73" s="355"/>
      <c r="R73" s="355"/>
      <c r="S73" s="355"/>
      <c r="T73" s="355"/>
      <c r="U73" s="355"/>
      <c r="V73" s="355"/>
      <c r="W73" s="355"/>
      <c r="X73" s="355"/>
      <c r="Y73" s="355"/>
      <c r="Z73" s="355"/>
      <c r="AA73" s="355"/>
      <c r="AB73" s="355"/>
      <c r="AC73" s="355"/>
      <c r="AD73" s="355"/>
      <c r="AE73" s="355"/>
      <c r="AF73" s="355"/>
      <c r="AG73" s="355"/>
      <c r="AH73" s="355"/>
      <c r="AI73" s="355"/>
      <c r="AJ73" s="355"/>
      <c r="AK73" s="355"/>
      <c r="AL73" s="355"/>
      <c r="AM73" s="355"/>
      <c r="AN73" s="355"/>
      <c r="AO73" s="355"/>
      <c r="AP73" s="355"/>
      <c r="AQ73" s="355"/>
      <c r="AR73" s="355"/>
      <c r="AS73" s="355"/>
      <c r="AT73" s="355"/>
      <c r="AU73" s="355"/>
      <c r="AV73" s="355"/>
      <c r="AW73" s="35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</row>
    <row r="74" spans="1:139">
      <c r="A74" s="6"/>
      <c r="B74" s="6"/>
      <c r="C74" s="6"/>
      <c r="D74" s="6"/>
      <c r="E74" s="6"/>
      <c r="F74" s="6"/>
      <c r="G74" s="6"/>
      <c r="H74" s="5"/>
      <c r="I74" s="5"/>
      <c r="J74" s="5"/>
      <c r="K74" s="5"/>
      <c r="L74" s="355"/>
      <c r="M74" s="355"/>
      <c r="N74" s="355"/>
      <c r="O74" s="355"/>
      <c r="P74" s="355"/>
      <c r="Q74" s="355"/>
      <c r="R74" s="355"/>
      <c r="S74" s="355"/>
      <c r="T74" s="355"/>
      <c r="U74" s="355"/>
      <c r="V74" s="355"/>
      <c r="W74" s="355"/>
      <c r="X74" s="355"/>
      <c r="Y74" s="355"/>
      <c r="Z74" s="355"/>
      <c r="AA74" s="355"/>
      <c r="AB74" s="355"/>
      <c r="AC74" s="355"/>
      <c r="AD74" s="355"/>
      <c r="AE74" s="355"/>
      <c r="AF74" s="355"/>
      <c r="AG74" s="355"/>
      <c r="AH74" s="355"/>
      <c r="AI74" s="355"/>
      <c r="AJ74" s="355"/>
      <c r="AK74" s="355"/>
      <c r="AL74" s="355"/>
      <c r="AM74" s="355"/>
      <c r="AN74" s="355"/>
      <c r="AO74" s="355"/>
      <c r="AP74" s="355"/>
      <c r="AQ74" s="355"/>
      <c r="AR74" s="355"/>
      <c r="AS74" s="355"/>
      <c r="AT74" s="355"/>
      <c r="AU74" s="355"/>
      <c r="AV74" s="355"/>
      <c r="AW74" s="35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</row>
    <row r="75" spans="1:139">
      <c r="A75" s="6"/>
      <c r="B75" s="6"/>
      <c r="C75" s="6"/>
      <c r="D75" s="6"/>
      <c r="E75" s="6"/>
      <c r="F75" s="6"/>
      <c r="G75" s="6"/>
      <c r="H75" s="5"/>
      <c r="I75" s="5"/>
      <c r="J75" s="5"/>
      <c r="K75" s="5"/>
      <c r="L75" s="355"/>
      <c r="M75" s="355"/>
      <c r="N75" s="355"/>
      <c r="O75" s="355"/>
      <c r="P75" s="355"/>
      <c r="Q75" s="355"/>
      <c r="R75" s="355"/>
      <c r="S75" s="355"/>
      <c r="T75" s="355"/>
      <c r="U75" s="355"/>
      <c r="V75" s="355"/>
      <c r="W75" s="355"/>
      <c r="X75" s="355"/>
      <c r="Y75" s="355"/>
      <c r="Z75" s="355"/>
      <c r="AA75" s="355"/>
      <c r="AB75" s="355"/>
      <c r="AC75" s="355"/>
      <c r="AD75" s="355"/>
      <c r="AE75" s="355"/>
      <c r="AF75" s="355"/>
      <c r="AG75" s="355"/>
      <c r="AH75" s="355"/>
      <c r="AI75" s="355"/>
      <c r="AJ75" s="355"/>
      <c r="AK75" s="355"/>
      <c r="AL75" s="355"/>
      <c r="AM75" s="355"/>
      <c r="AN75" s="355"/>
      <c r="AO75" s="355"/>
      <c r="AP75" s="355"/>
      <c r="AQ75" s="355"/>
      <c r="AR75" s="355"/>
      <c r="AS75" s="355"/>
      <c r="AT75" s="355"/>
      <c r="AU75" s="355"/>
      <c r="AV75" s="355"/>
      <c r="AW75" s="35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</row>
    <row r="76" spans="1:139">
      <c r="A76" s="6"/>
      <c r="B76" s="6"/>
      <c r="C76" s="6"/>
      <c r="D76" s="6"/>
      <c r="E76" s="6"/>
      <c r="F76" s="6"/>
      <c r="G76" s="6"/>
      <c r="H76" s="5"/>
      <c r="I76" s="5"/>
      <c r="J76" s="5"/>
      <c r="K76" s="5"/>
      <c r="L76" s="355"/>
      <c r="M76" s="355"/>
      <c r="N76" s="355"/>
      <c r="O76" s="355"/>
      <c r="P76" s="355"/>
      <c r="Q76" s="355"/>
      <c r="R76" s="355"/>
      <c r="S76" s="355"/>
      <c r="T76" s="355"/>
      <c r="U76" s="355"/>
      <c r="V76" s="355"/>
      <c r="W76" s="355"/>
      <c r="X76" s="355"/>
      <c r="Y76" s="355"/>
      <c r="Z76" s="355"/>
      <c r="AA76" s="355"/>
      <c r="AB76" s="355"/>
      <c r="AC76" s="355"/>
      <c r="AD76" s="355"/>
      <c r="AE76" s="355"/>
      <c r="AF76" s="355"/>
      <c r="AG76" s="355"/>
      <c r="AH76" s="355"/>
      <c r="AI76" s="355"/>
      <c r="AJ76" s="355"/>
      <c r="AK76" s="355"/>
      <c r="AL76" s="355"/>
      <c r="AM76" s="355"/>
      <c r="AN76" s="355"/>
      <c r="AO76" s="355"/>
      <c r="AP76" s="355"/>
      <c r="AQ76" s="355"/>
      <c r="AR76" s="355"/>
      <c r="AS76" s="355"/>
      <c r="AT76" s="355"/>
      <c r="AU76" s="355"/>
      <c r="AV76" s="355"/>
      <c r="AW76" s="35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</row>
    <row r="77" spans="1:139">
      <c r="A77" s="6"/>
      <c r="B77" s="6"/>
      <c r="C77" s="6"/>
      <c r="D77" s="6"/>
      <c r="E77" s="6"/>
      <c r="F77" s="6"/>
      <c r="G77" s="6"/>
      <c r="H77" s="5"/>
      <c r="I77" s="5"/>
      <c r="J77" s="5"/>
      <c r="K77" s="5"/>
      <c r="L77" s="355"/>
      <c r="M77" s="355"/>
      <c r="N77" s="355"/>
      <c r="O77" s="355"/>
      <c r="P77" s="355"/>
      <c r="Q77" s="355"/>
      <c r="R77" s="355"/>
      <c r="S77" s="355"/>
      <c r="T77" s="355"/>
      <c r="U77" s="355"/>
      <c r="V77" s="355"/>
      <c r="W77" s="355"/>
      <c r="X77" s="355"/>
      <c r="Y77" s="355"/>
      <c r="Z77" s="355"/>
      <c r="AA77" s="355"/>
      <c r="AB77" s="355"/>
      <c r="AC77" s="355"/>
      <c r="AD77" s="355"/>
      <c r="AE77" s="355"/>
      <c r="AF77" s="355"/>
      <c r="AG77" s="355"/>
      <c r="AH77" s="355"/>
      <c r="AI77" s="355"/>
      <c r="AJ77" s="355"/>
      <c r="AK77" s="355"/>
      <c r="AL77" s="355"/>
      <c r="AM77" s="355"/>
      <c r="AN77" s="355"/>
      <c r="AO77" s="355"/>
      <c r="AP77" s="355"/>
      <c r="AQ77" s="355"/>
      <c r="AR77" s="355"/>
      <c r="AS77" s="355"/>
      <c r="AT77" s="355"/>
      <c r="AU77" s="355"/>
      <c r="AV77" s="355"/>
      <c r="AW77" s="35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</row>
    <row r="78" spans="1:139">
      <c r="A78" s="6"/>
      <c r="B78" s="6"/>
      <c r="C78" s="6"/>
      <c r="D78" s="6"/>
      <c r="E78" s="6"/>
      <c r="F78" s="6"/>
      <c r="G78" s="6"/>
      <c r="H78" s="5"/>
      <c r="I78" s="5"/>
      <c r="J78" s="5"/>
      <c r="K78" s="5"/>
      <c r="L78" s="355"/>
      <c r="M78" s="355"/>
      <c r="N78" s="355"/>
      <c r="O78" s="355"/>
      <c r="P78" s="355"/>
      <c r="Q78" s="355"/>
      <c r="R78" s="355"/>
      <c r="S78" s="355"/>
      <c r="T78" s="355"/>
      <c r="U78" s="355"/>
      <c r="V78" s="355"/>
      <c r="W78" s="355"/>
      <c r="X78" s="355"/>
      <c r="Y78" s="355"/>
      <c r="Z78" s="355"/>
      <c r="AA78" s="355"/>
      <c r="AB78" s="355"/>
      <c r="AC78" s="355"/>
      <c r="AD78" s="355"/>
      <c r="AE78" s="355"/>
      <c r="AF78" s="355"/>
      <c r="AG78" s="355"/>
      <c r="AH78" s="355"/>
      <c r="AI78" s="355"/>
      <c r="AJ78" s="355"/>
      <c r="AK78" s="355"/>
      <c r="AL78" s="355"/>
      <c r="AM78" s="355"/>
      <c r="AN78" s="355"/>
      <c r="AO78" s="355"/>
      <c r="AP78" s="355"/>
      <c r="AQ78" s="355"/>
      <c r="AR78" s="355"/>
      <c r="AS78" s="355"/>
      <c r="AT78" s="355"/>
      <c r="AU78" s="355"/>
      <c r="AV78" s="355"/>
      <c r="AW78" s="35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</row>
    <row r="79" spans="1:139">
      <c r="A79" s="6"/>
      <c r="B79" s="6"/>
      <c r="C79" s="6"/>
      <c r="D79" s="6"/>
      <c r="E79" s="6"/>
      <c r="F79" s="6"/>
      <c r="G79" s="6"/>
      <c r="H79" s="5"/>
      <c r="I79" s="5"/>
      <c r="J79" s="5"/>
      <c r="K79" s="5"/>
      <c r="L79" s="355"/>
      <c r="M79" s="355"/>
      <c r="N79" s="355"/>
      <c r="O79" s="355"/>
      <c r="P79" s="355"/>
      <c r="Q79" s="355"/>
      <c r="R79" s="355"/>
      <c r="S79" s="355"/>
      <c r="T79" s="355"/>
      <c r="U79" s="355"/>
      <c r="V79" s="355"/>
      <c r="W79" s="355"/>
      <c r="X79" s="355"/>
      <c r="Y79" s="355"/>
      <c r="Z79" s="355"/>
      <c r="AA79" s="355"/>
      <c r="AB79" s="355"/>
      <c r="AC79" s="355"/>
      <c r="AD79" s="355"/>
      <c r="AE79" s="355"/>
      <c r="AF79" s="355"/>
      <c r="AG79" s="355"/>
      <c r="AH79" s="355"/>
      <c r="AI79" s="355"/>
      <c r="AJ79" s="355"/>
      <c r="AK79" s="355"/>
      <c r="AL79" s="355"/>
      <c r="AM79" s="355"/>
      <c r="AN79" s="355"/>
      <c r="AO79" s="355"/>
      <c r="AP79" s="355"/>
      <c r="AQ79" s="355"/>
      <c r="AR79" s="355"/>
      <c r="AS79" s="355"/>
      <c r="AT79" s="355"/>
      <c r="AU79" s="355"/>
      <c r="AV79" s="355"/>
      <c r="AW79" s="35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</row>
    <row r="80" spans="1:139">
      <c r="A80" s="6"/>
      <c r="B80" s="6"/>
      <c r="C80" s="6"/>
      <c r="D80" s="6"/>
      <c r="E80" s="6"/>
      <c r="F80" s="6"/>
      <c r="G80" s="6"/>
      <c r="H80" s="5"/>
      <c r="I80" s="5"/>
      <c r="J80" s="5"/>
      <c r="K80" s="5"/>
      <c r="L80" s="355"/>
      <c r="M80" s="355"/>
      <c r="N80" s="355"/>
      <c r="O80" s="355"/>
      <c r="P80" s="355"/>
      <c r="Q80" s="355"/>
      <c r="R80" s="355"/>
      <c r="S80" s="355"/>
      <c r="T80" s="355"/>
      <c r="U80" s="355"/>
      <c r="V80" s="355"/>
      <c r="W80" s="355"/>
      <c r="X80" s="355"/>
      <c r="Y80" s="355"/>
      <c r="Z80" s="355"/>
      <c r="AA80" s="355"/>
      <c r="AB80" s="355"/>
      <c r="AC80" s="355"/>
      <c r="AD80" s="355"/>
      <c r="AE80" s="355"/>
      <c r="AF80" s="355"/>
      <c r="AG80" s="355"/>
      <c r="AH80" s="355"/>
      <c r="AI80" s="355"/>
      <c r="AJ80" s="355"/>
      <c r="AK80" s="355"/>
      <c r="AL80" s="355"/>
      <c r="AM80" s="355"/>
      <c r="AN80" s="355"/>
      <c r="AO80" s="355"/>
      <c r="AP80" s="355"/>
      <c r="AQ80" s="355"/>
      <c r="AR80" s="355"/>
      <c r="AS80" s="355"/>
      <c r="AT80" s="355"/>
      <c r="AU80" s="355"/>
      <c r="AV80" s="355"/>
      <c r="AW80" s="35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</row>
    <row r="81" spans="1:139">
      <c r="A81" s="6"/>
      <c r="B81" s="6"/>
      <c r="C81" s="6"/>
      <c r="D81" s="6"/>
      <c r="E81" s="6"/>
      <c r="F81" s="6"/>
      <c r="G81" s="6"/>
      <c r="H81" s="5"/>
      <c r="I81" s="5"/>
      <c r="J81" s="5"/>
      <c r="K81" s="5"/>
      <c r="L81" s="355"/>
      <c r="M81" s="355"/>
      <c r="N81" s="355"/>
      <c r="O81" s="355"/>
      <c r="P81" s="355"/>
      <c r="Q81" s="355"/>
      <c r="R81" s="355"/>
      <c r="S81" s="355"/>
      <c r="T81" s="355"/>
      <c r="U81" s="355"/>
      <c r="V81" s="355"/>
      <c r="W81" s="355"/>
      <c r="X81" s="355"/>
      <c r="Y81" s="355"/>
      <c r="Z81" s="355"/>
      <c r="AA81" s="355"/>
      <c r="AB81" s="355"/>
      <c r="AC81" s="355"/>
      <c r="AD81" s="355"/>
      <c r="AE81" s="355"/>
      <c r="AF81" s="355"/>
      <c r="AG81" s="355"/>
      <c r="AH81" s="355"/>
      <c r="AI81" s="355"/>
      <c r="AJ81" s="355"/>
      <c r="AK81" s="355"/>
      <c r="AL81" s="355"/>
      <c r="AM81" s="355"/>
      <c r="AN81" s="355"/>
      <c r="AO81" s="355"/>
      <c r="AP81" s="355"/>
      <c r="AQ81" s="355"/>
      <c r="AR81" s="355"/>
      <c r="AS81" s="355"/>
      <c r="AT81" s="355"/>
      <c r="AU81" s="355"/>
      <c r="AV81" s="355"/>
      <c r="AW81" s="35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</row>
    <row r="82" spans="1:139">
      <c r="A82" s="6"/>
      <c r="B82" s="6"/>
      <c r="C82" s="6"/>
      <c r="D82" s="6"/>
      <c r="E82" s="6"/>
      <c r="F82" s="6"/>
      <c r="G82" s="6"/>
      <c r="H82" s="5"/>
      <c r="I82" s="5"/>
      <c r="J82" s="5"/>
      <c r="K82" s="5"/>
      <c r="L82" s="355"/>
      <c r="M82" s="355"/>
      <c r="N82" s="355"/>
      <c r="O82" s="355"/>
      <c r="P82" s="355"/>
      <c r="Q82" s="355"/>
      <c r="R82" s="355"/>
      <c r="S82" s="355"/>
      <c r="T82" s="355"/>
      <c r="U82" s="355"/>
      <c r="V82" s="355"/>
      <c r="W82" s="355"/>
      <c r="X82" s="355"/>
      <c r="Y82" s="355"/>
      <c r="Z82" s="355"/>
      <c r="AA82" s="355"/>
      <c r="AB82" s="355"/>
      <c r="AC82" s="355"/>
      <c r="AD82" s="355"/>
      <c r="AE82" s="355"/>
      <c r="AF82" s="355"/>
      <c r="AG82" s="355"/>
      <c r="AH82" s="355"/>
      <c r="AI82" s="355"/>
      <c r="AJ82" s="355"/>
      <c r="AK82" s="355"/>
      <c r="AL82" s="355"/>
      <c r="AM82" s="355"/>
      <c r="AN82" s="355"/>
      <c r="AO82" s="355"/>
      <c r="AP82" s="355"/>
      <c r="AQ82" s="355"/>
      <c r="AR82" s="355"/>
      <c r="AS82" s="355"/>
      <c r="AT82" s="355"/>
      <c r="AU82" s="355"/>
      <c r="AV82" s="355"/>
      <c r="AW82" s="35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</row>
    <row r="83" spans="1:139">
      <c r="A83" s="6"/>
      <c r="B83" s="6"/>
      <c r="C83" s="6"/>
      <c r="D83" s="6"/>
      <c r="E83" s="6"/>
      <c r="F83" s="6"/>
      <c r="G83" s="6"/>
      <c r="H83" s="5"/>
      <c r="I83" s="5"/>
      <c r="J83" s="5"/>
      <c r="K83" s="5"/>
      <c r="L83" s="355"/>
      <c r="M83" s="355"/>
      <c r="N83" s="355"/>
      <c r="O83" s="355"/>
      <c r="P83" s="355"/>
      <c r="Q83" s="355"/>
      <c r="R83" s="355"/>
      <c r="S83" s="355"/>
      <c r="T83" s="355"/>
      <c r="U83" s="355"/>
      <c r="V83" s="355"/>
      <c r="W83" s="355"/>
      <c r="X83" s="355"/>
      <c r="Y83" s="355"/>
      <c r="Z83" s="355"/>
      <c r="AA83" s="355"/>
      <c r="AB83" s="355"/>
      <c r="AC83" s="355"/>
      <c r="AD83" s="355"/>
      <c r="AE83" s="355"/>
      <c r="AF83" s="355"/>
      <c r="AG83" s="355"/>
      <c r="AH83" s="355"/>
      <c r="AI83" s="355"/>
      <c r="AJ83" s="355"/>
      <c r="AK83" s="355"/>
      <c r="AL83" s="355"/>
      <c r="AM83" s="355"/>
      <c r="AN83" s="355"/>
      <c r="AO83" s="355"/>
      <c r="AP83" s="355"/>
      <c r="AQ83" s="355"/>
      <c r="AR83" s="355"/>
      <c r="AS83" s="355"/>
      <c r="AT83" s="355"/>
      <c r="AU83" s="355"/>
      <c r="AV83" s="355"/>
      <c r="AW83" s="35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</row>
    <row r="84" spans="1:139">
      <c r="A84" s="6"/>
      <c r="B84" s="6"/>
      <c r="C84" s="6"/>
      <c r="D84" s="6"/>
      <c r="E84" s="6"/>
      <c r="F84" s="6"/>
      <c r="G84" s="6"/>
      <c r="H84" s="5"/>
      <c r="I84" s="5"/>
      <c r="J84" s="5"/>
      <c r="K84" s="5"/>
      <c r="L84" s="355"/>
      <c r="M84" s="355"/>
      <c r="N84" s="355"/>
      <c r="O84" s="355"/>
      <c r="P84" s="355"/>
      <c r="Q84" s="355"/>
      <c r="R84" s="355"/>
      <c r="S84" s="355"/>
      <c r="T84" s="355"/>
      <c r="U84" s="355"/>
      <c r="V84" s="355"/>
      <c r="W84" s="355"/>
      <c r="X84" s="355"/>
      <c r="Y84" s="355"/>
      <c r="Z84" s="355"/>
      <c r="AA84" s="355"/>
      <c r="AB84" s="355"/>
      <c r="AC84" s="355"/>
      <c r="AD84" s="355"/>
      <c r="AE84" s="355"/>
      <c r="AF84" s="355"/>
      <c r="AG84" s="355"/>
      <c r="AH84" s="355"/>
      <c r="AI84" s="355"/>
      <c r="AJ84" s="355"/>
      <c r="AK84" s="355"/>
      <c r="AL84" s="355"/>
      <c r="AM84" s="355"/>
      <c r="AN84" s="355"/>
      <c r="AO84" s="355"/>
      <c r="AP84" s="355"/>
      <c r="AQ84" s="355"/>
      <c r="AR84" s="355"/>
      <c r="AS84" s="355"/>
      <c r="AT84" s="355"/>
      <c r="AU84" s="355"/>
      <c r="AV84" s="355"/>
      <c r="AW84" s="35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</row>
    <row r="85" spans="1:139">
      <c r="A85" s="6"/>
      <c r="B85" s="6"/>
      <c r="C85" s="6"/>
      <c r="D85" s="6"/>
      <c r="E85" s="6"/>
      <c r="F85" s="6"/>
      <c r="G85" s="6"/>
      <c r="H85" s="5"/>
      <c r="I85" s="5"/>
      <c r="J85" s="5"/>
      <c r="K85" s="5"/>
      <c r="L85" s="355"/>
      <c r="M85" s="355"/>
      <c r="N85" s="355"/>
      <c r="O85" s="355"/>
      <c r="P85" s="355"/>
      <c r="Q85" s="355"/>
      <c r="R85" s="355"/>
      <c r="S85" s="355"/>
      <c r="T85" s="355"/>
      <c r="U85" s="355"/>
      <c r="V85" s="355"/>
      <c r="W85" s="355"/>
      <c r="X85" s="355"/>
      <c r="Y85" s="355"/>
      <c r="Z85" s="355"/>
      <c r="AA85" s="355"/>
      <c r="AB85" s="355"/>
      <c r="AC85" s="355"/>
      <c r="AD85" s="355"/>
      <c r="AE85" s="355"/>
      <c r="AF85" s="355"/>
      <c r="AG85" s="355"/>
      <c r="AH85" s="355"/>
      <c r="AI85" s="355"/>
      <c r="AJ85" s="355"/>
      <c r="AK85" s="355"/>
      <c r="AL85" s="355"/>
      <c r="AM85" s="355"/>
      <c r="AN85" s="355"/>
      <c r="AO85" s="355"/>
      <c r="AP85" s="355"/>
      <c r="AQ85" s="355"/>
      <c r="AR85" s="355"/>
      <c r="AS85" s="355"/>
      <c r="AT85" s="355"/>
      <c r="AU85" s="355"/>
      <c r="AV85" s="355"/>
      <c r="AW85" s="35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</row>
    <row r="86" spans="1:139">
      <c r="A86" s="6"/>
      <c r="B86" s="6"/>
      <c r="C86" s="6"/>
      <c r="D86" s="6"/>
      <c r="E86" s="6"/>
      <c r="F86" s="6"/>
      <c r="G86" s="6"/>
      <c r="H86" s="5"/>
      <c r="I86" s="5"/>
      <c r="J86" s="5"/>
      <c r="K86" s="5"/>
      <c r="L86" s="355"/>
      <c r="M86" s="355"/>
      <c r="N86" s="355"/>
      <c r="O86" s="355"/>
      <c r="P86" s="355"/>
      <c r="Q86" s="355"/>
      <c r="R86" s="355"/>
      <c r="S86" s="355"/>
      <c r="T86" s="355"/>
      <c r="U86" s="355"/>
      <c r="V86" s="355"/>
      <c r="W86" s="355"/>
      <c r="X86" s="355"/>
      <c r="Y86" s="355"/>
      <c r="Z86" s="355"/>
      <c r="AA86" s="355"/>
      <c r="AB86" s="355"/>
      <c r="AC86" s="355"/>
      <c r="AD86" s="355"/>
      <c r="AE86" s="355"/>
      <c r="AF86" s="355"/>
      <c r="AG86" s="355"/>
      <c r="AH86" s="355"/>
      <c r="AI86" s="355"/>
      <c r="AJ86" s="355"/>
      <c r="AK86" s="355"/>
      <c r="AL86" s="355"/>
      <c r="AM86" s="355"/>
      <c r="AN86" s="355"/>
      <c r="AO86" s="355"/>
      <c r="AP86" s="355"/>
      <c r="AQ86" s="355"/>
      <c r="AR86" s="355"/>
      <c r="AS86" s="355"/>
      <c r="AT86" s="355"/>
      <c r="AU86" s="355"/>
      <c r="AV86" s="355"/>
      <c r="AW86" s="35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</row>
    <row r="87" spans="1:139">
      <c r="A87" s="6"/>
      <c r="B87" s="6"/>
      <c r="C87" s="6"/>
      <c r="D87" s="6"/>
      <c r="E87" s="6"/>
      <c r="F87" s="6"/>
      <c r="G87" s="6"/>
      <c r="H87" s="5"/>
      <c r="I87" s="5"/>
      <c r="J87" s="5"/>
      <c r="K87" s="5"/>
      <c r="L87" s="355"/>
      <c r="M87" s="355"/>
      <c r="N87" s="355"/>
      <c r="O87" s="355"/>
      <c r="P87" s="355"/>
      <c r="Q87" s="355"/>
      <c r="R87" s="355"/>
      <c r="S87" s="355"/>
      <c r="T87" s="355"/>
      <c r="U87" s="355"/>
      <c r="V87" s="355"/>
      <c r="W87" s="355"/>
      <c r="X87" s="355"/>
      <c r="Y87" s="355"/>
      <c r="Z87" s="355"/>
      <c r="AA87" s="355"/>
      <c r="AB87" s="355"/>
      <c r="AC87" s="355"/>
      <c r="AD87" s="355"/>
      <c r="AE87" s="355"/>
      <c r="AF87" s="355"/>
      <c r="AG87" s="355"/>
      <c r="AH87" s="355"/>
      <c r="AI87" s="355"/>
      <c r="AJ87" s="355"/>
      <c r="AK87" s="355"/>
      <c r="AL87" s="355"/>
      <c r="AM87" s="355"/>
      <c r="AN87" s="355"/>
      <c r="AO87" s="355"/>
      <c r="AP87" s="355"/>
      <c r="AQ87" s="355"/>
      <c r="AR87" s="355"/>
      <c r="AS87" s="355"/>
      <c r="AT87" s="355"/>
      <c r="AU87" s="355"/>
      <c r="AV87" s="355"/>
      <c r="AW87" s="35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</row>
    <row r="88" spans="1:139">
      <c r="A88" s="6"/>
      <c r="B88" s="6"/>
      <c r="C88" s="6"/>
      <c r="D88" s="6"/>
      <c r="E88" s="6"/>
      <c r="F88" s="6"/>
      <c r="G88" s="6"/>
      <c r="H88" s="5"/>
      <c r="I88" s="5"/>
      <c r="J88" s="5"/>
      <c r="K88" s="5"/>
      <c r="L88" s="355"/>
      <c r="M88" s="355"/>
      <c r="N88" s="355"/>
      <c r="O88" s="355"/>
      <c r="P88" s="355"/>
      <c r="Q88" s="355"/>
      <c r="R88" s="355"/>
      <c r="S88" s="355"/>
      <c r="T88" s="355"/>
      <c r="U88" s="355"/>
      <c r="V88" s="355"/>
      <c r="W88" s="355"/>
      <c r="X88" s="355"/>
      <c r="Y88" s="355"/>
      <c r="Z88" s="355"/>
      <c r="AA88" s="355"/>
      <c r="AB88" s="355"/>
      <c r="AC88" s="355"/>
      <c r="AD88" s="355"/>
      <c r="AE88" s="355"/>
      <c r="AF88" s="355"/>
      <c r="AG88" s="355"/>
      <c r="AH88" s="355"/>
      <c r="AI88" s="355"/>
      <c r="AJ88" s="355"/>
      <c r="AK88" s="355"/>
      <c r="AL88" s="355"/>
      <c r="AM88" s="355"/>
      <c r="AN88" s="355"/>
      <c r="AO88" s="355"/>
      <c r="AP88" s="355"/>
      <c r="AQ88" s="355"/>
      <c r="AR88" s="355"/>
      <c r="AS88" s="355"/>
      <c r="AT88" s="355"/>
      <c r="AU88" s="355"/>
      <c r="AV88" s="355"/>
      <c r="AW88" s="35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</row>
    <row r="89" spans="1:139">
      <c r="A89" s="6"/>
      <c r="B89" s="6"/>
      <c r="C89" s="6"/>
      <c r="D89" s="6"/>
      <c r="E89" s="6"/>
      <c r="F89" s="6"/>
      <c r="G89" s="6"/>
      <c r="H89" s="5"/>
      <c r="I89" s="5"/>
      <c r="J89" s="5"/>
      <c r="K89" s="5"/>
      <c r="L89" s="355"/>
      <c r="M89" s="355"/>
      <c r="N89" s="355"/>
      <c r="O89" s="355"/>
      <c r="P89" s="355"/>
      <c r="Q89" s="355"/>
      <c r="R89" s="355"/>
      <c r="S89" s="355"/>
      <c r="T89" s="355"/>
      <c r="U89" s="355"/>
      <c r="V89" s="355"/>
      <c r="W89" s="355"/>
      <c r="X89" s="355"/>
      <c r="Y89" s="355"/>
      <c r="Z89" s="355"/>
      <c r="AA89" s="355"/>
      <c r="AB89" s="355"/>
      <c r="AC89" s="355"/>
      <c r="AD89" s="355"/>
      <c r="AE89" s="355"/>
      <c r="AF89" s="355"/>
      <c r="AG89" s="355"/>
      <c r="AH89" s="355"/>
      <c r="AI89" s="355"/>
      <c r="AJ89" s="355"/>
      <c r="AK89" s="355"/>
      <c r="AL89" s="355"/>
      <c r="AM89" s="355"/>
      <c r="AN89" s="355"/>
      <c r="AO89" s="355"/>
      <c r="AP89" s="355"/>
      <c r="AQ89" s="355"/>
      <c r="AR89" s="355"/>
      <c r="AS89" s="355"/>
      <c r="AT89" s="355"/>
      <c r="AU89" s="355"/>
      <c r="AV89" s="355"/>
      <c r="AW89" s="35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</row>
    <row r="90" spans="1:139">
      <c r="A90" s="6"/>
      <c r="B90" s="6"/>
      <c r="C90" s="6"/>
      <c r="D90" s="6"/>
      <c r="E90" s="6"/>
      <c r="F90" s="6"/>
      <c r="G90" s="6"/>
      <c r="H90" s="5"/>
      <c r="I90" s="5"/>
      <c r="J90" s="5"/>
      <c r="K90" s="5"/>
      <c r="L90" s="355"/>
      <c r="M90" s="355"/>
      <c r="N90" s="355"/>
      <c r="O90" s="355"/>
      <c r="P90" s="355"/>
      <c r="Q90" s="355"/>
      <c r="R90" s="355"/>
      <c r="S90" s="355"/>
      <c r="T90" s="355"/>
      <c r="U90" s="355"/>
      <c r="V90" s="355"/>
      <c r="W90" s="355"/>
      <c r="X90" s="355"/>
      <c r="Y90" s="355"/>
      <c r="Z90" s="355"/>
      <c r="AA90" s="355"/>
      <c r="AB90" s="355"/>
      <c r="AC90" s="355"/>
      <c r="AD90" s="355"/>
      <c r="AE90" s="355"/>
      <c r="AF90" s="355"/>
      <c r="AG90" s="355"/>
      <c r="AH90" s="355"/>
      <c r="AI90" s="355"/>
      <c r="AJ90" s="355"/>
      <c r="AK90" s="355"/>
      <c r="AL90" s="355"/>
      <c r="AM90" s="355"/>
      <c r="AN90" s="355"/>
      <c r="AO90" s="355"/>
      <c r="AP90" s="355"/>
      <c r="AQ90" s="355"/>
      <c r="AR90" s="355"/>
      <c r="AS90" s="355"/>
      <c r="AT90" s="355"/>
      <c r="AU90" s="355"/>
      <c r="AV90" s="355"/>
      <c r="AW90" s="35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</row>
    <row r="91" spans="1:139">
      <c r="A91" s="6"/>
      <c r="B91" s="6"/>
      <c r="C91" s="6"/>
      <c r="D91" s="6"/>
      <c r="E91" s="6"/>
      <c r="F91" s="6"/>
      <c r="G91" s="6"/>
      <c r="H91" s="5"/>
      <c r="I91" s="5"/>
      <c r="J91" s="5"/>
      <c r="K91" s="5"/>
      <c r="L91" s="355"/>
      <c r="M91" s="355"/>
      <c r="N91" s="355"/>
      <c r="O91" s="355"/>
      <c r="P91" s="355"/>
      <c r="Q91" s="355"/>
      <c r="R91" s="355"/>
      <c r="S91" s="355"/>
      <c r="T91" s="355"/>
      <c r="U91" s="355"/>
      <c r="V91" s="355"/>
      <c r="W91" s="355"/>
      <c r="X91" s="355"/>
      <c r="Y91" s="355"/>
      <c r="Z91" s="355"/>
      <c r="AA91" s="355"/>
      <c r="AB91" s="355"/>
      <c r="AC91" s="355"/>
      <c r="AD91" s="355"/>
      <c r="AE91" s="355"/>
      <c r="AF91" s="355"/>
      <c r="AG91" s="355"/>
      <c r="AH91" s="355"/>
      <c r="AI91" s="355"/>
      <c r="AJ91" s="355"/>
      <c r="AK91" s="355"/>
      <c r="AL91" s="355"/>
      <c r="AM91" s="355"/>
      <c r="AN91" s="355"/>
      <c r="AO91" s="355"/>
      <c r="AP91" s="355"/>
      <c r="AQ91" s="355"/>
      <c r="AR91" s="355"/>
      <c r="AS91" s="355"/>
      <c r="AT91" s="355"/>
      <c r="AU91" s="355"/>
      <c r="AV91" s="355"/>
      <c r="AW91" s="35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</row>
    <row r="92" spans="1:139">
      <c r="A92" s="6"/>
      <c r="B92" s="6"/>
      <c r="C92" s="6"/>
      <c r="D92" s="6"/>
      <c r="E92" s="6"/>
      <c r="F92" s="6"/>
      <c r="G92" s="6"/>
      <c r="H92" s="5"/>
      <c r="I92" s="5"/>
      <c r="J92" s="5"/>
      <c r="K92" s="5"/>
      <c r="L92" s="355"/>
      <c r="M92" s="355"/>
      <c r="N92" s="355"/>
      <c r="O92" s="355"/>
      <c r="P92" s="355"/>
      <c r="Q92" s="355"/>
      <c r="R92" s="355"/>
      <c r="S92" s="355"/>
      <c r="T92" s="355"/>
      <c r="U92" s="355"/>
      <c r="V92" s="355"/>
      <c r="W92" s="355"/>
      <c r="X92" s="355"/>
      <c r="Y92" s="355"/>
      <c r="Z92" s="355"/>
      <c r="AA92" s="355"/>
      <c r="AB92" s="355"/>
      <c r="AC92" s="355"/>
      <c r="AD92" s="355"/>
      <c r="AE92" s="355"/>
      <c r="AF92" s="355"/>
      <c r="AG92" s="355"/>
      <c r="AH92" s="355"/>
      <c r="AI92" s="355"/>
      <c r="AJ92" s="355"/>
      <c r="AK92" s="355"/>
      <c r="AL92" s="355"/>
      <c r="AM92" s="355"/>
      <c r="AN92" s="355"/>
      <c r="AO92" s="355"/>
      <c r="AP92" s="355"/>
      <c r="AQ92" s="355"/>
      <c r="AR92" s="355"/>
      <c r="AS92" s="355"/>
      <c r="AT92" s="355"/>
      <c r="AU92" s="355"/>
      <c r="AV92" s="355"/>
      <c r="AW92" s="35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</row>
    <row r="93" spans="1:139">
      <c r="A93" s="6"/>
      <c r="B93" s="6"/>
      <c r="C93" s="6"/>
      <c r="D93" s="6"/>
      <c r="E93" s="6"/>
      <c r="F93" s="6"/>
      <c r="G93" s="6"/>
      <c r="H93" s="5"/>
      <c r="I93" s="5"/>
      <c r="J93" s="5"/>
      <c r="K93" s="5"/>
      <c r="L93" s="355"/>
      <c r="M93" s="355"/>
      <c r="N93" s="355"/>
      <c r="O93" s="355"/>
      <c r="P93" s="355"/>
      <c r="Q93" s="355"/>
      <c r="R93" s="355"/>
      <c r="S93" s="355"/>
      <c r="T93" s="355"/>
      <c r="U93" s="355"/>
      <c r="V93" s="355"/>
      <c r="W93" s="355"/>
      <c r="X93" s="355"/>
      <c r="Y93" s="355"/>
      <c r="Z93" s="355"/>
      <c r="AA93" s="355"/>
      <c r="AB93" s="355"/>
      <c r="AC93" s="355"/>
      <c r="AD93" s="355"/>
      <c r="AE93" s="355"/>
      <c r="AF93" s="355"/>
      <c r="AG93" s="355"/>
      <c r="AH93" s="355"/>
      <c r="AI93" s="355"/>
      <c r="AJ93" s="355"/>
      <c r="AK93" s="355"/>
      <c r="AL93" s="355"/>
      <c r="AM93" s="355"/>
      <c r="AN93" s="355"/>
      <c r="AO93" s="355"/>
      <c r="AP93" s="355"/>
      <c r="AQ93" s="355"/>
      <c r="AR93" s="355"/>
      <c r="AS93" s="355"/>
      <c r="AT93" s="355"/>
      <c r="AU93" s="355"/>
      <c r="AV93" s="355"/>
      <c r="AW93" s="35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</row>
    <row r="94" spans="1:139">
      <c r="A94" s="6"/>
      <c r="B94" s="6"/>
      <c r="C94" s="6"/>
      <c r="D94" s="6"/>
      <c r="E94" s="6"/>
      <c r="F94" s="6"/>
      <c r="G94" s="6"/>
      <c r="H94" s="5"/>
      <c r="I94" s="5"/>
      <c r="J94" s="5"/>
      <c r="K94" s="5"/>
      <c r="L94" s="355"/>
      <c r="M94" s="355"/>
      <c r="N94" s="355"/>
      <c r="O94" s="355"/>
      <c r="P94" s="355"/>
      <c r="Q94" s="355"/>
      <c r="R94" s="355"/>
      <c r="S94" s="355"/>
      <c r="T94" s="355"/>
      <c r="U94" s="355"/>
      <c r="V94" s="355"/>
      <c r="W94" s="355"/>
      <c r="X94" s="355"/>
      <c r="Y94" s="355"/>
      <c r="Z94" s="355"/>
      <c r="AA94" s="355"/>
      <c r="AB94" s="355"/>
      <c r="AC94" s="355"/>
      <c r="AD94" s="355"/>
      <c r="AE94" s="355"/>
      <c r="AF94" s="355"/>
      <c r="AG94" s="355"/>
      <c r="AH94" s="355"/>
      <c r="AI94" s="355"/>
      <c r="AJ94" s="355"/>
      <c r="AK94" s="355"/>
      <c r="AL94" s="355"/>
      <c r="AM94" s="355"/>
      <c r="AN94" s="355"/>
      <c r="AO94" s="355"/>
      <c r="AP94" s="355"/>
      <c r="AQ94" s="355"/>
      <c r="AR94" s="355"/>
      <c r="AS94" s="355"/>
      <c r="AT94" s="355"/>
      <c r="AU94" s="355"/>
      <c r="AV94" s="355"/>
      <c r="AW94" s="35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</row>
    <row r="95" spans="1:139">
      <c r="A95" s="6"/>
      <c r="B95" s="6"/>
      <c r="C95" s="6"/>
      <c r="D95" s="6"/>
      <c r="E95" s="6"/>
      <c r="F95" s="6"/>
      <c r="G95" s="6"/>
      <c r="H95" s="5"/>
      <c r="I95" s="5"/>
      <c r="J95" s="5"/>
      <c r="K95" s="5"/>
      <c r="L95" s="355"/>
      <c r="M95" s="355"/>
      <c r="N95" s="355"/>
      <c r="O95" s="355"/>
      <c r="P95" s="355"/>
      <c r="Q95" s="355"/>
      <c r="R95" s="355"/>
      <c r="S95" s="355"/>
      <c r="T95" s="355"/>
      <c r="U95" s="355"/>
      <c r="V95" s="355"/>
      <c r="W95" s="355"/>
      <c r="X95" s="355"/>
      <c r="Y95" s="355"/>
      <c r="Z95" s="355"/>
      <c r="AA95" s="355"/>
      <c r="AB95" s="355"/>
      <c r="AC95" s="355"/>
      <c r="AD95" s="355"/>
      <c r="AE95" s="355"/>
      <c r="AF95" s="355"/>
      <c r="AG95" s="355"/>
      <c r="AH95" s="355"/>
      <c r="AI95" s="355"/>
      <c r="AJ95" s="355"/>
      <c r="AK95" s="355"/>
      <c r="AL95" s="355"/>
      <c r="AM95" s="355"/>
      <c r="AN95" s="355"/>
      <c r="AO95" s="355"/>
      <c r="AP95" s="355"/>
      <c r="AQ95" s="355"/>
      <c r="AR95" s="355"/>
      <c r="AS95" s="355"/>
      <c r="AT95" s="355"/>
      <c r="AU95" s="355"/>
      <c r="AV95" s="355"/>
      <c r="AW95" s="35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</row>
    <row r="96" spans="1:139">
      <c r="A96" s="6"/>
      <c r="B96" s="6"/>
      <c r="C96" s="6"/>
      <c r="D96" s="6"/>
      <c r="E96" s="6"/>
      <c r="F96" s="6"/>
      <c r="G96" s="6"/>
      <c r="H96" s="5"/>
      <c r="I96" s="5"/>
      <c r="J96" s="5"/>
      <c r="K96" s="5"/>
      <c r="L96" s="355"/>
      <c r="M96" s="355"/>
      <c r="N96" s="355"/>
      <c r="O96" s="355"/>
      <c r="P96" s="355"/>
      <c r="Q96" s="355"/>
      <c r="R96" s="355"/>
      <c r="S96" s="355"/>
      <c r="T96" s="355"/>
      <c r="U96" s="355"/>
      <c r="V96" s="355"/>
      <c r="W96" s="355"/>
      <c r="X96" s="355"/>
      <c r="Y96" s="355"/>
      <c r="Z96" s="355"/>
      <c r="AA96" s="355"/>
      <c r="AB96" s="355"/>
      <c r="AC96" s="355"/>
      <c r="AD96" s="355"/>
      <c r="AE96" s="355"/>
      <c r="AF96" s="355"/>
      <c r="AG96" s="355"/>
      <c r="AH96" s="355"/>
      <c r="AI96" s="355"/>
      <c r="AJ96" s="355"/>
      <c r="AK96" s="355"/>
      <c r="AL96" s="355"/>
      <c r="AM96" s="355"/>
      <c r="AN96" s="355"/>
      <c r="AO96" s="355"/>
      <c r="AP96" s="355"/>
      <c r="AQ96" s="355"/>
      <c r="AR96" s="355"/>
      <c r="AS96" s="355"/>
      <c r="AT96" s="355"/>
      <c r="AU96" s="355"/>
      <c r="AV96" s="355"/>
      <c r="AW96" s="35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</row>
    <row r="97" spans="1:139">
      <c r="A97" s="6"/>
      <c r="B97" s="6"/>
      <c r="C97" s="6"/>
      <c r="D97" s="6"/>
      <c r="E97" s="6"/>
      <c r="F97" s="6"/>
      <c r="G97" s="6"/>
      <c r="H97" s="5"/>
      <c r="I97" s="5"/>
      <c r="J97" s="5"/>
      <c r="K97" s="5"/>
      <c r="L97" s="355"/>
      <c r="M97" s="355"/>
      <c r="N97" s="355"/>
      <c r="O97" s="355"/>
      <c r="P97" s="355"/>
      <c r="Q97" s="355"/>
      <c r="R97" s="355"/>
      <c r="S97" s="355"/>
      <c r="T97" s="355"/>
      <c r="U97" s="355"/>
      <c r="V97" s="355"/>
      <c r="W97" s="355"/>
      <c r="X97" s="355"/>
      <c r="Y97" s="355"/>
      <c r="Z97" s="355"/>
      <c r="AA97" s="355"/>
      <c r="AB97" s="355"/>
      <c r="AC97" s="355"/>
      <c r="AD97" s="355"/>
      <c r="AE97" s="355"/>
      <c r="AF97" s="355"/>
      <c r="AG97" s="355"/>
      <c r="AH97" s="355"/>
      <c r="AI97" s="355"/>
      <c r="AJ97" s="355"/>
      <c r="AK97" s="355"/>
      <c r="AL97" s="355"/>
      <c r="AM97" s="355"/>
      <c r="AN97" s="355"/>
      <c r="AO97" s="355"/>
      <c r="AP97" s="355"/>
      <c r="AQ97" s="355"/>
      <c r="AR97" s="355"/>
      <c r="AS97" s="355"/>
      <c r="AT97" s="355"/>
      <c r="AU97" s="355"/>
      <c r="AV97" s="355"/>
      <c r="AW97" s="35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</row>
    <row r="98" spans="1:139">
      <c r="A98" s="6"/>
      <c r="B98" s="6"/>
      <c r="C98" s="6"/>
      <c r="D98" s="6"/>
      <c r="E98" s="6"/>
      <c r="F98" s="6"/>
      <c r="G98" s="6"/>
      <c r="H98" s="5"/>
      <c r="I98" s="5"/>
      <c r="J98" s="5"/>
      <c r="K98" s="5"/>
      <c r="L98" s="355"/>
      <c r="M98" s="355"/>
      <c r="N98" s="355"/>
      <c r="O98" s="355"/>
      <c r="P98" s="355"/>
      <c r="Q98" s="355"/>
      <c r="R98" s="355"/>
      <c r="S98" s="355"/>
      <c r="T98" s="355"/>
      <c r="U98" s="355"/>
      <c r="V98" s="355"/>
      <c r="W98" s="355"/>
      <c r="X98" s="355"/>
      <c r="Y98" s="355"/>
      <c r="Z98" s="355"/>
      <c r="AA98" s="355"/>
      <c r="AB98" s="355"/>
      <c r="AC98" s="355"/>
      <c r="AD98" s="355"/>
      <c r="AE98" s="355"/>
      <c r="AF98" s="355"/>
      <c r="AG98" s="355"/>
      <c r="AH98" s="355"/>
      <c r="AI98" s="355"/>
      <c r="AJ98" s="355"/>
      <c r="AK98" s="355"/>
      <c r="AL98" s="355"/>
      <c r="AM98" s="355"/>
      <c r="AN98" s="355"/>
      <c r="AO98" s="355"/>
      <c r="AP98" s="355"/>
      <c r="AQ98" s="355"/>
      <c r="AR98" s="355"/>
      <c r="AS98" s="355"/>
      <c r="AT98" s="355"/>
      <c r="AU98" s="355"/>
      <c r="AV98" s="355"/>
      <c r="AW98" s="35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</row>
    <row r="99" spans="1:139">
      <c r="A99" s="6"/>
      <c r="B99" s="6"/>
      <c r="C99" s="6"/>
      <c r="D99" s="6"/>
      <c r="E99" s="6"/>
      <c r="F99" s="6"/>
      <c r="G99" s="6"/>
      <c r="H99" s="5"/>
      <c r="I99" s="5"/>
      <c r="J99" s="5"/>
      <c r="K99" s="5"/>
      <c r="L99" s="355"/>
      <c r="M99" s="355"/>
      <c r="N99" s="355"/>
      <c r="O99" s="355"/>
      <c r="P99" s="355"/>
      <c r="Q99" s="355"/>
      <c r="R99" s="355"/>
      <c r="S99" s="355"/>
      <c r="T99" s="355"/>
      <c r="U99" s="355"/>
      <c r="V99" s="355"/>
      <c r="W99" s="355"/>
      <c r="X99" s="355"/>
      <c r="Y99" s="355"/>
      <c r="Z99" s="355"/>
      <c r="AA99" s="355"/>
      <c r="AB99" s="355"/>
      <c r="AC99" s="355"/>
      <c r="AD99" s="355"/>
      <c r="AE99" s="355"/>
      <c r="AF99" s="355"/>
      <c r="AG99" s="355"/>
      <c r="AH99" s="355"/>
      <c r="AI99" s="355"/>
      <c r="AJ99" s="355"/>
      <c r="AK99" s="355"/>
      <c r="AL99" s="355"/>
      <c r="AM99" s="355"/>
      <c r="AN99" s="355"/>
      <c r="AO99" s="355"/>
      <c r="AP99" s="355"/>
      <c r="AQ99" s="355"/>
      <c r="AR99" s="355"/>
      <c r="AS99" s="355"/>
      <c r="AT99" s="355"/>
      <c r="AU99" s="355"/>
      <c r="AV99" s="355"/>
      <c r="AW99" s="35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</row>
    <row r="100" spans="1:139">
      <c r="A100" s="6"/>
      <c r="B100" s="6"/>
      <c r="C100" s="6"/>
      <c r="D100" s="6"/>
      <c r="E100" s="6"/>
      <c r="F100" s="6"/>
      <c r="G100" s="6"/>
      <c r="H100" s="5"/>
      <c r="I100" s="5"/>
      <c r="J100" s="5"/>
      <c r="K100" s="5"/>
      <c r="L100" s="355"/>
      <c r="M100" s="355"/>
      <c r="N100" s="355"/>
      <c r="O100" s="355"/>
      <c r="P100" s="355"/>
      <c r="Q100" s="355"/>
      <c r="R100" s="355"/>
      <c r="S100" s="355"/>
      <c r="T100" s="355"/>
      <c r="U100" s="355"/>
      <c r="V100" s="355"/>
      <c r="W100" s="355"/>
      <c r="X100" s="355"/>
      <c r="Y100" s="355"/>
      <c r="Z100" s="355"/>
      <c r="AA100" s="355"/>
      <c r="AB100" s="355"/>
      <c r="AC100" s="355"/>
      <c r="AD100" s="355"/>
      <c r="AE100" s="355"/>
      <c r="AF100" s="355"/>
      <c r="AG100" s="355"/>
      <c r="AH100" s="355"/>
      <c r="AI100" s="355"/>
      <c r="AJ100" s="355"/>
      <c r="AK100" s="355"/>
      <c r="AL100" s="355"/>
      <c r="AM100" s="355"/>
      <c r="AN100" s="355"/>
      <c r="AO100" s="355"/>
      <c r="AP100" s="355"/>
      <c r="AQ100" s="355"/>
      <c r="AR100" s="355"/>
      <c r="AS100" s="355"/>
      <c r="AT100" s="355"/>
      <c r="AU100" s="355"/>
      <c r="AV100" s="355"/>
      <c r="AW100" s="35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</row>
    <row r="101" spans="1:139">
      <c r="A101" s="6"/>
      <c r="B101" s="6"/>
      <c r="C101" s="6"/>
      <c r="D101" s="6"/>
      <c r="E101" s="6"/>
      <c r="F101" s="6"/>
      <c r="G101" s="6"/>
      <c r="H101" s="5"/>
      <c r="I101" s="5"/>
      <c r="J101" s="5"/>
      <c r="K101" s="5"/>
      <c r="L101" s="355"/>
      <c r="M101" s="355"/>
      <c r="N101" s="355"/>
      <c r="O101" s="355"/>
      <c r="P101" s="355"/>
      <c r="Q101" s="355"/>
      <c r="R101" s="355"/>
      <c r="S101" s="355"/>
      <c r="T101" s="355"/>
      <c r="U101" s="355"/>
      <c r="V101" s="355"/>
      <c r="W101" s="355"/>
      <c r="X101" s="355"/>
      <c r="Y101" s="355"/>
      <c r="Z101" s="355"/>
      <c r="AA101" s="355"/>
      <c r="AB101" s="355"/>
      <c r="AC101" s="355"/>
      <c r="AD101" s="355"/>
      <c r="AE101" s="355"/>
      <c r="AF101" s="355"/>
      <c r="AG101" s="355"/>
      <c r="AH101" s="355"/>
      <c r="AI101" s="355"/>
      <c r="AJ101" s="355"/>
      <c r="AK101" s="355"/>
      <c r="AL101" s="355"/>
      <c r="AM101" s="355"/>
      <c r="AN101" s="355"/>
      <c r="AO101" s="355"/>
      <c r="AP101" s="355"/>
      <c r="AQ101" s="355"/>
      <c r="AR101" s="355"/>
      <c r="AS101" s="355"/>
      <c r="AT101" s="355"/>
      <c r="AU101" s="355"/>
      <c r="AV101" s="355"/>
      <c r="AW101" s="35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</row>
    <row r="102" spans="1:139">
      <c r="A102" s="6"/>
      <c r="B102" s="6"/>
      <c r="C102" s="6"/>
      <c r="D102" s="6"/>
      <c r="E102" s="6"/>
      <c r="F102" s="6"/>
      <c r="G102" s="6"/>
      <c r="H102" s="5"/>
      <c r="I102" s="5"/>
      <c r="J102" s="5"/>
      <c r="K102" s="5"/>
      <c r="L102" s="355"/>
      <c r="M102" s="355"/>
      <c r="N102" s="355"/>
      <c r="O102" s="355"/>
      <c r="P102" s="355"/>
      <c r="Q102" s="355"/>
      <c r="R102" s="355"/>
      <c r="S102" s="355"/>
      <c r="T102" s="355"/>
      <c r="U102" s="355"/>
      <c r="V102" s="355"/>
      <c r="W102" s="355"/>
      <c r="X102" s="355"/>
      <c r="Y102" s="355"/>
      <c r="Z102" s="355"/>
      <c r="AA102" s="355"/>
      <c r="AB102" s="355"/>
      <c r="AC102" s="355"/>
      <c r="AD102" s="355"/>
      <c r="AE102" s="355"/>
      <c r="AF102" s="355"/>
      <c r="AG102" s="355"/>
      <c r="AH102" s="355"/>
      <c r="AI102" s="355"/>
      <c r="AJ102" s="355"/>
      <c r="AK102" s="355"/>
      <c r="AL102" s="355"/>
      <c r="AM102" s="355"/>
      <c r="AN102" s="355"/>
      <c r="AO102" s="355"/>
      <c r="AP102" s="355"/>
      <c r="AQ102" s="355"/>
      <c r="AR102" s="355"/>
      <c r="AS102" s="355"/>
      <c r="AT102" s="355"/>
      <c r="AU102" s="355"/>
      <c r="AV102" s="355"/>
      <c r="AW102" s="35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</row>
    <row r="103" spans="1:139">
      <c r="A103" s="6"/>
      <c r="B103" s="6"/>
      <c r="C103" s="6"/>
      <c r="D103" s="6"/>
      <c r="E103" s="6"/>
      <c r="F103" s="6"/>
      <c r="G103" s="6"/>
      <c r="H103" s="5"/>
      <c r="I103" s="5"/>
      <c r="J103" s="5"/>
      <c r="K103" s="5"/>
      <c r="L103" s="355"/>
      <c r="M103" s="355"/>
      <c r="N103" s="355"/>
      <c r="O103" s="355"/>
      <c r="P103" s="355"/>
      <c r="Q103" s="355"/>
      <c r="R103" s="355"/>
      <c r="S103" s="355"/>
      <c r="T103" s="355"/>
      <c r="U103" s="355"/>
      <c r="V103" s="355"/>
      <c r="W103" s="355"/>
      <c r="X103" s="355"/>
      <c r="Y103" s="355"/>
      <c r="Z103" s="355"/>
      <c r="AA103" s="355"/>
      <c r="AB103" s="355"/>
      <c r="AC103" s="355"/>
      <c r="AD103" s="355"/>
      <c r="AE103" s="355"/>
      <c r="AF103" s="355"/>
      <c r="AG103" s="355"/>
      <c r="AH103" s="355"/>
      <c r="AI103" s="355"/>
      <c r="AJ103" s="355"/>
      <c r="AK103" s="355"/>
      <c r="AL103" s="355"/>
      <c r="AM103" s="355"/>
      <c r="AN103" s="355"/>
      <c r="AO103" s="355"/>
      <c r="AP103" s="355"/>
      <c r="AQ103" s="355"/>
      <c r="AR103" s="355"/>
      <c r="AS103" s="355"/>
      <c r="AT103" s="355"/>
      <c r="AU103" s="355"/>
      <c r="AV103" s="355"/>
      <c r="AW103" s="35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</row>
    <row r="104" spans="1:139">
      <c r="A104" s="6"/>
      <c r="B104" s="6"/>
      <c r="C104" s="6"/>
      <c r="D104" s="6"/>
      <c r="E104" s="6"/>
      <c r="F104" s="6"/>
      <c r="G104" s="6"/>
      <c r="H104" s="5"/>
      <c r="I104" s="5"/>
      <c r="J104" s="5"/>
      <c r="K104" s="5"/>
      <c r="L104" s="355"/>
      <c r="M104" s="355"/>
      <c r="N104" s="355"/>
      <c r="O104" s="355"/>
      <c r="P104" s="355"/>
      <c r="Q104" s="355"/>
      <c r="R104" s="355"/>
      <c r="S104" s="355"/>
      <c r="T104" s="355"/>
      <c r="U104" s="355"/>
      <c r="V104" s="355"/>
      <c r="W104" s="355"/>
      <c r="X104" s="355"/>
      <c r="Y104" s="355"/>
      <c r="Z104" s="355"/>
      <c r="AA104" s="355"/>
      <c r="AB104" s="355"/>
      <c r="AC104" s="355"/>
      <c r="AD104" s="355"/>
      <c r="AE104" s="355"/>
      <c r="AF104" s="355"/>
      <c r="AG104" s="355"/>
      <c r="AH104" s="355"/>
      <c r="AI104" s="355"/>
      <c r="AJ104" s="355"/>
      <c r="AK104" s="355"/>
      <c r="AL104" s="355"/>
      <c r="AM104" s="355"/>
      <c r="AN104" s="355"/>
      <c r="AO104" s="355"/>
      <c r="AP104" s="355"/>
      <c r="AQ104" s="355"/>
      <c r="AR104" s="355"/>
      <c r="AS104" s="355"/>
      <c r="AT104" s="355"/>
      <c r="AU104" s="355"/>
      <c r="AV104" s="355"/>
      <c r="AW104" s="35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</row>
    <row r="105" spans="1:139">
      <c r="A105" s="6"/>
      <c r="B105" s="6"/>
      <c r="C105" s="6"/>
      <c r="D105" s="6"/>
      <c r="E105" s="6"/>
      <c r="F105" s="6"/>
      <c r="G105" s="6"/>
      <c r="H105" s="5"/>
      <c r="I105" s="5"/>
      <c r="J105" s="5"/>
      <c r="K105" s="5"/>
      <c r="L105" s="355"/>
      <c r="M105" s="355"/>
      <c r="N105" s="355"/>
      <c r="O105" s="355"/>
      <c r="P105" s="355"/>
      <c r="Q105" s="355"/>
      <c r="R105" s="355"/>
      <c r="S105" s="355"/>
      <c r="T105" s="355"/>
      <c r="U105" s="355"/>
      <c r="V105" s="355"/>
      <c r="W105" s="355"/>
      <c r="X105" s="355"/>
      <c r="Y105" s="355"/>
      <c r="Z105" s="355"/>
      <c r="AA105" s="355"/>
      <c r="AB105" s="355"/>
      <c r="AC105" s="355"/>
      <c r="AD105" s="355"/>
      <c r="AE105" s="355"/>
      <c r="AF105" s="355"/>
      <c r="AG105" s="355"/>
      <c r="AH105" s="355"/>
      <c r="AI105" s="355"/>
      <c r="AJ105" s="355"/>
      <c r="AK105" s="355"/>
      <c r="AL105" s="355"/>
      <c r="AM105" s="355"/>
      <c r="AN105" s="355"/>
      <c r="AO105" s="355"/>
      <c r="AP105" s="355"/>
      <c r="AQ105" s="355"/>
      <c r="AR105" s="355"/>
      <c r="AS105" s="355"/>
      <c r="AT105" s="355"/>
      <c r="AU105" s="355"/>
      <c r="AV105" s="355"/>
      <c r="AW105" s="35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</row>
    <row r="106" spans="1:139">
      <c r="A106" s="6"/>
      <c r="B106" s="6"/>
      <c r="C106" s="6"/>
      <c r="D106" s="6"/>
      <c r="E106" s="6"/>
      <c r="F106" s="6"/>
      <c r="G106" s="6"/>
      <c r="H106" s="5"/>
      <c r="I106" s="5"/>
      <c r="J106" s="5"/>
      <c r="K106" s="5"/>
      <c r="L106" s="355"/>
      <c r="M106" s="355"/>
      <c r="N106" s="355"/>
      <c r="O106" s="355"/>
      <c r="P106" s="355"/>
      <c r="Q106" s="355"/>
      <c r="R106" s="355"/>
      <c r="S106" s="355"/>
      <c r="T106" s="355"/>
      <c r="U106" s="355"/>
      <c r="V106" s="355"/>
      <c r="W106" s="355"/>
      <c r="X106" s="355"/>
      <c r="Y106" s="355"/>
      <c r="Z106" s="355"/>
      <c r="AA106" s="355"/>
      <c r="AB106" s="355"/>
      <c r="AC106" s="355"/>
      <c r="AD106" s="355"/>
      <c r="AE106" s="355"/>
      <c r="AF106" s="355"/>
      <c r="AG106" s="355"/>
      <c r="AH106" s="355"/>
      <c r="AI106" s="355"/>
      <c r="AJ106" s="355"/>
      <c r="AK106" s="355"/>
      <c r="AL106" s="355"/>
      <c r="AM106" s="355"/>
      <c r="AN106" s="355"/>
      <c r="AO106" s="355"/>
      <c r="AP106" s="355"/>
      <c r="AQ106" s="355"/>
      <c r="AR106" s="355"/>
      <c r="AS106" s="355"/>
      <c r="AT106" s="355"/>
      <c r="AU106" s="355"/>
      <c r="AV106" s="355"/>
      <c r="AW106" s="35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</row>
    <row r="107" spans="1:139">
      <c r="A107" s="6"/>
      <c r="B107" s="6"/>
      <c r="C107" s="6"/>
      <c r="D107" s="6"/>
      <c r="E107" s="6"/>
      <c r="F107" s="6"/>
      <c r="G107" s="6"/>
      <c r="H107" s="5"/>
      <c r="I107" s="5"/>
      <c r="J107" s="5"/>
      <c r="K107" s="5"/>
      <c r="L107" s="355"/>
      <c r="M107" s="355"/>
      <c r="N107" s="355"/>
      <c r="O107" s="355"/>
      <c r="P107" s="355"/>
      <c r="Q107" s="355"/>
      <c r="R107" s="355"/>
      <c r="S107" s="355"/>
      <c r="T107" s="355"/>
      <c r="U107" s="355"/>
      <c r="V107" s="355"/>
      <c r="W107" s="355"/>
      <c r="X107" s="355"/>
      <c r="Y107" s="355"/>
      <c r="Z107" s="355"/>
      <c r="AA107" s="355"/>
      <c r="AB107" s="355"/>
      <c r="AC107" s="355"/>
      <c r="AD107" s="355"/>
      <c r="AE107" s="355"/>
      <c r="AF107" s="355"/>
      <c r="AG107" s="355"/>
      <c r="AH107" s="355"/>
      <c r="AI107" s="355"/>
      <c r="AJ107" s="355"/>
      <c r="AK107" s="355"/>
      <c r="AL107" s="355"/>
      <c r="AM107" s="355"/>
      <c r="AN107" s="355"/>
      <c r="AO107" s="355"/>
      <c r="AP107" s="355"/>
      <c r="AQ107" s="355"/>
      <c r="AR107" s="355"/>
      <c r="AS107" s="355"/>
      <c r="AT107" s="355"/>
      <c r="AU107" s="355"/>
      <c r="AV107" s="355"/>
      <c r="AW107" s="35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</row>
    <row r="108" spans="1:139">
      <c r="A108" s="6"/>
      <c r="B108" s="6"/>
      <c r="C108" s="6"/>
      <c r="D108" s="6"/>
      <c r="E108" s="6"/>
      <c r="F108" s="6"/>
      <c r="G108" s="6"/>
      <c r="H108" s="5"/>
      <c r="I108" s="5"/>
      <c r="J108" s="5"/>
      <c r="K108" s="5"/>
      <c r="L108" s="355"/>
      <c r="M108" s="355"/>
      <c r="N108" s="355"/>
      <c r="O108" s="355"/>
      <c r="P108" s="355"/>
      <c r="Q108" s="355"/>
      <c r="R108" s="355"/>
      <c r="S108" s="355"/>
      <c r="T108" s="355"/>
      <c r="U108" s="355"/>
      <c r="V108" s="355"/>
      <c r="W108" s="355"/>
      <c r="X108" s="355"/>
      <c r="Y108" s="355"/>
      <c r="Z108" s="355"/>
      <c r="AA108" s="355"/>
      <c r="AB108" s="355"/>
      <c r="AC108" s="355"/>
      <c r="AD108" s="355"/>
      <c r="AE108" s="355"/>
      <c r="AF108" s="355"/>
      <c r="AG108" s="355"/>
      <c r="AH108" s="355"/>
      <c r="AI108" s="355"/>
      <c r="AJ108" s="355"/>
      <c r="AK108" s="355"/>
      <c r="AL108" s="355"/>
      <c r="AM108" s="355"/>
      <c r="AN108" s="355"/>
      <c r="AO108" s="355"/>
      <c r="AP108" s="355"/>
      <c r="AQ108" s="355"/>
      <c r="AR108" s="355"/>
      <c r="AS108" s="355"/>
      <c r="AT108" s="355"/>
      <c r="AU108" s="355"/>
      <c r="AV108" s="355"/>
      <c r="AW108" s="35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</row>
    <row r="109" spans="1:139">
      <c r="A109" s="6"/>
      <c r="B109" s="6"/>
      <c r="C109" s="6"/>
      <c r="D109" s="6"/>
      <c r="E109" s="6"/>
      <c r="F109" s="6"/>
      <c r="G109" s="6"/>
      <c r="H109" s="5"/>
      <c r="I109" s="5"/>
      <c r="J109" s="5"/>
      <c r="K109" s="5"/>
      <c r="L109" s="355"/>
      <c r="M109" s="355"/>
      <c r="N109" s="355"/>
      <c r="O109" s="355"/>
      <c r="P109" s="355"/>
      <c r="Q109" s="355"/>
      <c r="R109" s="355"/>
      <c r="S109" s="355"/>
      <c r="T109" s="355"/>
      <c r="U109" s="355"/>
      <c r="V109" s="355"/>
      <c r="W109" s="355"/>
      <c r="X109" s="355"/>
      <c r="Y109" s="355"/>
      <c r="Z109" s="355"/>
      <c r="AA109" s="355"/>
      <c r="AB109" s="355"/>
      <c r="AC109" s="355"/>
      <c r="AD109" s="355"/>
      <c r="AE109" s="355"/>
      <c r="AF109" s="355"/>
      <c r="AG109" s="355"/>
      <c r="AH109" s="355"/>
      <c r="AI109" s="355"/>
      <c r="AJ109" s="355"/>
      <c r="AK109" s="355"/>
      <c r="AL109" s="355"/>
      <c r="AM109" s="355"/>
      <c r="AN109" s="355"/>
      <c r="AO109" s="355"/>
      <c r="AP109" s="355"/>
      <c r="AQ109" s="355"/>
      <c r="AR109" s="355"/>
      <c r="AS109" s="355"/>
      <c r="AT109" s="355"/>
      <c r="AU109" s="355"/>
      <c r="AV109" s="355"/>
      <c r="AW109" s="35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</row>
    <row r="110" spans="1:139">
      <c r="A110" s="6"/>
      <c r="B110" s="6"/>
      <c r="C110" s="6"/>
      <c r="D110" s="6"/>
      <c r="E110" s="6"/>
      <c r="F110" s="6"/>
      <c r="G110" s="6"/>
      <c r="H110" s="5"/>
      <c r="I110" s="5"/>
      <c r="J110" s="5"/>
      <c r="K110" s="5"/>
      <c r="L110" s="355"/>
      <c r="M110" s="355"/>
      <c r="N110" s="355"/>
      <c r="O110" s="355"/>
      <c r="P110" s="355"/>
      <c r="Q110" s="355"/>
      <c r="R110" s="355"/>
      <c r="S110" s="355"/>
      <c r="T110" s="355"/>
      <c r="U110" s="355"/>
      <c r="V110" s="355"/>
      <c r="W110" s="355"/>
      <c r="X110" s="355"/>
      <c r="Y110" s="355"/>
      <c r="Z110" s="355"/>
      <c r="AA110" s="355"/>
      <c r="AB110" s="355"/>
      <c r="AC110" s="355"/>
      <c r="AD110" s="355"/>
      <c r="AE110" s="355"/>
      <c r="AF110" s="355"/>
      <c r="AG110" s="355"/>
      <c r="AH110" s="355"/>
      <c r="AI110" s="355"/>
      <c r="AJ110" s="355"/>
      <c r="AK110" s="355"/>
      <c r="AL110" s="355"/>
      <c r="AM110" s="355"/>
      <c r="AN110" s="355"/>
      <c r="AO110" s="355"/>
      <c r="AP110" s="355"/>
      <c r="AQ110" s="355"/>
      <c r="AR110" s="355"/>
      <c r="AS110" s="355"/>
      <c r="AT110" s="355"/>
      <c r="AU110" s="355"/>
      <c r="AV110" s="355"/>
      <c r="AW110" s="35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</row>
    <row r="111" spans="1:139">
      <c r="A111" s="6"/>
      <c r="B111" s="6"/>
      <c r="C111" s="6"/>
      <c r="D111" s="6"/>
      <c r="E111" s="6"/>
      <c r="F111" s="6"/>
      <c r="G111" s="6"/>
      <c r="H111" s="5"/>
      <c r="I111" s="5"/>
      <c r="J111" s="5"/>
      <c r="K111" s="5"/>
      <c r="L111" s="355"/>
      <c r="M111" s="355"/>
      <c r="N111" s="355"/>
      <c r="O111" s="355"/>
      <c r="P111" s="355"/>
      <c r="Q111" s="355"/>
      <c r="R111" s="355"/>
      <c r="S111" s="355"/>
      <c r="T111" s="355"/>
      <c r="U111" s="355"/>
      <c r="V111" s="355"/>
      <c r="W111" s="355"/>
      <c r="X111" s="355"/>
      <c r="Y111" s="355"/>
      <c r="Z111" s="355"/>
      <c r="AA111" s="355"/>
      <c r="AB111" s="355"/>
      <c r="AC111" s="355"/>
      <c r="AD111" s="355"/>
      <c r="AE111" s="355"/>
      <c r="AF111" s="355"/>
      <c r="AG111" s="355"/>
      <c r="AH111" s="355"/>
      <c r="AI111" s="355"/>
      <c r="AJ111" s="355"/>
      <c r="AK111" s="355"/>
      <c r="AL111" s="355"/>
      <c r="AM111" s="355"/>
      <c r="AN111" s="355"/>
      <c r="AO111" s="355"/>
      <c r="AP111" s="355"/>
      <c r="AQ111" s="355"/>
      <c r="AR111" s="355"/>
      <c r="AS111" s="355"/>
      <c r="AT111" s="355"/>
      <c r="AU111" s="355"/>
      <c r="AV111" s="355"/>
      <c r="AW111" s="35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</row>
    <row r="112" spans="1:139">
      <c r="A112" s="6"/>
      <c r="B112" s="6"/>
      <c r="C112" s="6"/>
      <c r="D112" s="6"/>
      <c r="E112" s="6"/>
      <c r="F112" s="6"/>
      <c r="G112" s="6"/>
      <c r="H112" s="5"/>
      <c r="I112" s="5"/>
      <c r="J112" s="5"/>
      <c r="K112" s="5"/>
      <c r="L112" s="355"/>
      <c r="M112" s="355"/>
      <c r="N112" s="355"/>
      <c r="O112" s="355"/>
      <c r="P112" s="355"/>
      <c r="Q112" s="355"/>
      <c r="R112" s="355"/>
      <c r="S112" s="355"/>
      <c r="T112" s="355"/>
      <c r="U112" s="355"/>
      <c r="V112" s="355"/>
      <c r="W112" s="355"/>
      <c r="X112" s="355"/>
      <c r="Y112" s="355"/>
      <c r="Z112" s="355"/>
      <c r="AA112" s="355"/>
      <c r="AB112" s="355"/>
      <c r="AC112" s="355"/>
      <c r="AD112" s="355"/>
      <c r="AE112" s="355"/>
      <c r="AF112" s="355"/>
      <c r="AG112" s="355"/>
      <c r="AH112" s="355"/>
      <c r="AI112" s="355"/>
      <c r="AJ112" s="355"/>
      <c r="AK112" s="355"/>
      <c r="AL112" s="355"/>
      <c r="AM112" s="355"/>
      <c r="AN112" s="355"/>
      <c r="AO112" s="355"/>
      <c r="AP112" s="355"/>
      <c r="AQ112" s="355"/>
      <c r="AR112" s="355"/>
      <c r="AS112" s="355"/>
      <c r="AT112" s="355"/>
      <c r="AU112" s="355"/>
      <c r="AV112" s="355"/>
      <c r="AW112" s="35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</row>
    <row r="113" spans="1:139">
      <c r="A113" s="6"/>
      <c r="B113" s="6"/>
      <c r="C113" s="6"/>
      <c r="D113" s="6"/>
      <c r="E113" s="6"/>
      <c r="F113" s="6"/>
      <c r="G113" s="6"/>
      <c r="H113" s="5"/>
      <c r="I113" s="5"/>
      <c r="J113" s="5"/>
      <c r="K113" s="5"/>
      <c r="L113" s="355"/>
      <c r="M113" s="355"/>
      <c r="N113" s="355"/>
      <c r="O113" s="355"/>
      <c r="P113" s="355"/>
      <c r="Q113" s="355"/>
      <c r="R113" s="355"/>
      <c r="S113" s="355"/>
      <c r="T113" s="355"/>
      <c r="U113" s="355"/>
      <c r="V113" s="355"/>
      <c r="W113" s="355"/>
      <c r="X113" s="355"/>
      <c r="Y113" s="355"/>
      <c r="Z113" s="355"/>
      <c r="AA113" s="355"/>
      <c r="AB113" s="355"/>
      <c r="AC113" s="355"/>
      <c r="AD113" s="355"/>
      <c r="AE113" s="355"/>
      <c r="AF113" s="355"/>
      <c r="AG113" s="355"/>
      <c r="AH113" s="355"/>
      <c r="AI113" s="355"/>
      <c r="AJ113" s="355"/>
      <c r="AK113" s="355"/>
      <c r="AL113" s="355"/>
      <c r="AM113" s="355"/>
      <c r="AN113" s="355"/>
      <c r="AO113" s="355"/>
      <c r="AP113" s="355"/>
      <c r="AQ113" s="355"/>
      <c r="AR113" s="355"/>
      <c r="AS113" s="355"/>
      <c r="AT113" s="355"/>
      <c r="AU113" s="355"/>
      <c r="AV113" s="355"/>
      <c r="AW113" s="35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</row>
    <row r="114" spans="1:139">
      <c r="A114" s="6"/>
      <c r="B114" s="6"/>
      <c r="C114" s="6"/>
      <c r="D114" s="6"/>
      <c r="E114" s="6"/>
      <c r="F114" s="6"/>
      <c r="G114" s="6"/>
      <c r="H114" s="5"/>
      <c r="I114" s="5"/>
      <c r="J114" s="5"/>
      <c r="K114" s="5"/>
      <c r="L114" s="355"/>
      <c r="M114" s="355"/>
      <c r="N114" s="355"/>
      <c r="O114" s="355"/>
      <c r="P114" s="355"/>
      <c r="Q114" s="355"/>
      <c r="R114" s="355"/>
      <c r="S114" s="355"/>
      <c r="T114" s="355"/>
      <c r="U114" s="355"/>
      <c r="V114" s="355"/>
      <c r="W114" s="355"/>
      <c r="X114" s="355"/>
      <c r="Y114" s="355"/>
      <c r="Z114" s="355"/>
      <c r="AA114" s="355"/>
      <c r="AB114" s="355"/>
      <c r="AC114" s="355"/>
      <c r="AD114" s="355"/>
      <c r="AE114" s="355"/>
      <c r="AF114" s="355"/>
      <c r="AG114" s="355"/>
      <c r="AH114" s="355"/>
      <c r="AI114" s="355"/>
      <c r="AJ114" s="355"/>
      <c r="AK114" s="355"/>
      <c r="AL114" s="355"/>
      <c r="AM114" s="355"/>
      <c r="AN114" s="355"/>
      <c r="AO114" s="355"/>
      <c r="AP114" s="355"/>
      <c r="AQ114" s="355"/>
      <c r="AR114" s="355"/>
      <c r="AS114" s="355"/>
      <c r="AT114" s="355"/>
      <c r="AU114" s="355"/>
      <c r="AV114" s="355"/>
      <c r="AW114" s="35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</row>
    <row r="115" spans="1:139">
      <c r="A115" s="6"/>
      <c r="B115" s="6"/>
      <c r="C115" s="6"/>
      <c r="D115" s="6"/>
      <c r="E115" s="6"/>
      <c r="F115" s="6"/>
      <c r="G115" s="6"/>
      <c r="H115" s="5"/>
      <c r="I115" s="5"/>
      <c r="J115" s="5"/>
      <c r="K115" s="5"/>
      <c r="L115" s="355"/>
      <c r="M115" s="355"/>
      <c r="N115" s="355"/>
      <c r="O115" s="355"/>
      <c r="P115" s="355"/>
      <c r="Q115" s="355"/>
      <c r="R115" s="355"/>
      <c r="S115" s="355"/>
      <c r="T115" s="355"/>
      <c r="U115" s="355"/>
      <c r="V115" s="355"/>
      <c r="W115" s="355"/>
      <c r="X115" s="355"/>
      <c r="Y115" s="355"/>
      <c r="Z115" s="355"/>
      <c r="AA115" s="355"/>
      <c r="AB115" s="355"/>
      <c r="AC115" s="355"/>
      <c r="AD115" s="355"/>
      <c r="AE115" s="355"/>
      <c r="AF115" s="355"/>
      <c r="AG115" s="355"/>
      <c r="AH115" s="355"/>
      <c r="AI115" s="355"/>
      <c r="AJ115" s="355"/>
      <c r="AK115" s="355"/>
      <c r="AL115" s="355"/>
      <c r="AM115" s="355"/>
      <c r="AN115" s="355"/>
      <c r="AO115" s="355"/>
      <c r="AP115" s="355"/>
      <c r="AQ115" s="355"/>
      <c r="AR115" s="355"/>
      <c r="AS115" s="355"/>
      <c r="AT115" s="355"/>
      <c r="AU115" s="355"/>
      <c r="AV115" s="355"/>
      <c r="AW115" s="35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</row>
    <row r="116" spans="1:139">
      <c r="A116" s="6"/>
      <c r="B116" s="6"/>
      <c r="C116" s="6"/>
      <c r="D116" s="6"/>
      <c r="E116" s="6"/>
      <c r="F116" s="6"/>
      <c r="G116" s="6"/>
      <c r="H116" s="5"/>
      <c r="I116" s="5"/>
      <c r="J116" s="5"/>
      <c r="K116" s="5"/>
      <c r="L116" s="355"/>
      <c r="M116" s="355"/>
      <c r="N116" s="355"/>
      <c r="O116" s="355"/>
      <c r="P116" s="355"/>
      <c r="Q116" s="355"/>
      <c r="R116" s="355"/>
      <c r="S116" s="355"/>
      <c r="T116" s="355"/>
      <c r="U116" s="355"/>
      <c r="V116" s="355"/>
      <c r="W116" s="355"/>
      <c r="X116" s="355"/>
      <c r="Y116" s="355"/>
      <c r="Z116" s="355"/>
      <c r="AA116" s="355"/>
      <c r="AB116" s="355"/>
      <c r="AC116" s="355"/>
      <c r="AD116" s="355"/>
      <c r="AE116" s="355"/>
      <c r="AF116" s="355"/>
      <c r="AG116" s="355"/>
      <c r="AH116" s="355"/>
      <c r="AI116" s="355"/>
      <c r="AJ116" s="355"/>
      <c r="AK116" s="355"/>
      <c r="AL116" s="355"/>
      <c r="AM116" s="355"/>
      <c r="AN116" s="355"/>
      <c r="AO116" s="355"/>
      <c r="AP116" s="355"/>
      <c r="AQ116" s="355"/>
      <c r="AR116" s="355"/>
      <c r="AS116" s="355"/>
      <c r="AT116" s="355"/>
      <c r="AU116" s="355"/>
      <c r="AV116" s="355"/>
      <c r="AW116" s="35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</row>
    <row r="117" spans="1:139">
      <c r="A117" s="6"/>
      <c r="B117" s="6"/>
      <c r="C117" s="6"/>
      <c r="D117" s="6"/>
      <c r="E117" s="6"/>
      <c r="F117" s="6"/>
      <c r="G117" s="6"/>
      <c r="H117" s="5"/>
      <c r="I117" s="5"/>
      <c r="J117" s="5"/>
      <c r="K117" s="5"/>
      <c r="L117" s="355"/>
      <c r="M117" s="355"/>
      <c r="N117" s="355"/>
      <c r="O117" s="355"/>
      <c r="P117" s="355"/>
      <c r="Q117" s="355"/>
      <c r="R117" s="355"/>
      <c r="S117" s="355"/>
      <c r="T117" s="355"/>
      <c r="U117" s="355"/>
      <c r="V117" s="355"/>
      <c r="W117" s="355"/>
      <c r="X117" s="355"/>
      <c r="Y117" s="355"/>
      <c r="Z117" s="355"/>
      <c r="AA117" s="355"/>
      <c r="AB117" s="355"/>
      <c r="AC117" s="355"/>
      <c r="AD117" s="355"/>
      <c r="AE117" s="355"/>
      <c r="AF117" s="355"/>
      <c r="AG117" s="355"/>
      <c r="AH117" s="355"/>
      <c r="AI117" s="355"/>
      <c r="AJ117" s="355"/>
      <c r="AK117" s="355"/>
      <c r="AL117" s="355"/>
      <c r="AM117" s="355"/>
      <c r="AN117" s="355"/>
      <c r="AO117" s="355"/>
      <c r="AP117" s="355"/>
      <c r="AQ117" s="355"/>
      <c r="AR117" s="355"/>
      <c r="AS117" s="355"/>
      <c r="AT117" s="355"/>
      <c r="AU117" s="355"/>
      <c r="AV117" s="355"/>
      <c r="AW117" s="35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</row>
    <row r="118" spans="1:139">
      <c r="A118" s="6"/>
      <c r="B118" s="6"/>
      <c r="C118" s="6"/>
      <c r="D118" s="6"/>
      <c r="E118" s="6"/>
      <c r="F118" s="6"/>
      <c r="G118" s="6"/>
      <c r="H118" s="5"/>
      <c r="I118" s="5"/>
      <c r="J118" s="5"/>
      <c r="K118" s="5"/>
      <c r="L118" s="355"/>
      <c r="M118" s="355"/>
      <c r="N118" s="355"/>
      <c r="O118" s="355"/>
      <c r="P118" s="355"/>
      <c r="Q118" s="355"/>
      <c r="R118" s="355"/>
      <c r="S118" s="355"/>
      <c r="T118" s="355"/>
      <c r="U118" s="355"/>
      <c r="V118" s="355"/>
      <c r="W118" s="355"/>
      <c r="X118" s="355"/>
      <c r="Y118" s="355"/>
      <c r="Z118" s="355"/>
      <c r="AA118" s="355"/>
      <c r="AB118" s="355"/>
      <c r="AC118" s="355"/>
      <c r="AD118" s="355"/>
      <c r="AE118" s="355"/>
      <c r="AF118" s="355"/>
      <c r="AG118" s="355"/>
      <c r="AH118" s="355"/>
      <c r="AI118" s="355"/>
      <c r="AJ118" s="355"/>
      <c r="AK118" s="355"/>
      <c r="AL118" s="355"/>
      <c r="AM118" s="355"/>
      <c r="AN118" s="355"/>
      <c r="AO118" s="355"/>
      <c r="AP118" s="355"/>
      <c r="AQ118" s="355"/>
      <c r="AR118" s="355"/>
      <c r="AS118" s="355"/>
      <c r="AT118" s="355"/>
      <c r="AU118" s="355"/>
      <c r="AV118" s="355"/>
      <c r="AW118" s="35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</row>
    <row r="119" spans="1:13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355"/>
      <c r="M119" s="355"/>
      <c r="N119" s="355"/>
      <c r="O119" s="355"/>
      <c r="P119" s="355"/>
      <c r="Q119" s="355"/>
      <c r="R119" s="355"/>
      <c r="S119" s="355"/>
      <c r="T119" s="355"/>
      <c r="U119" s="355"/>
      <c r="V119" s="355"/>
      <c r="W119" s="355"/>
      <c r="X119" s="355"/>
      <c r="Y119" s="355"/>
      <c r="Z119" s="355"/>
      <c r="AA119" s="355"/>
      <c r="AB119" s="355"/>
      <c r="AC119" s="355"/>
      <c r="AD119" s="355"/>
      <c r="AE119" s="355"/>
      <c r="AF119" s="355"/>
      <c r="AG119" s="355"/>
      <c r="AH119" s="355"/>
      <c r="AI119" s="355"/>
      <c r="AJ119" s="355"/>
      <c r="AK119" s="355"/>
      <c r="AL119" s="355"/>
      <c r="AM119" s="355"/>
      <c r="AN119" s="355"/>
      <c r="AO119" s="355"/>
      <c r="AP119" s="355"/>
      <c r="AQ119" s="355"/>
      <c r="AR119" s="355"/>
      <c r="AS119" s="355"/>
      <c r="AT119" s="355"/>
      <c r="AU119" s="355"/>
      <c r="AV119" s="355"/>
      <c r="AW119" s="35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</row>
    <row r="120" spans="1:139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355"/>
      <c r="M120" s="355"/>
      <c r="N120" s="355"/>
      <c r="O120" s="355"/>
      <c r="P120" s="355"/>
      <c r="Q120" s="355"/>
      <c r="R120" s="355"/>
      <c r="S120" s="355"/>
      <c r="T120" s="355"/>
      <c r="U120" s="355"/>
      <c r="V120" s="355"/>
      <c r="W120" s="355"/>
      <c r="X120" s="355"/>
      <c r="Y120" s="355"/>
      <c r="Z120" s="355"/>
      <c r="AA120" s="355"/>
      <c r="AB120" s="355"/>
      <c r="AC120" s="355"/>
      <c r="AD120" s="355"/>
      <c r="AE120" s="355"/>
      <c r="AF120" s="355"/>
      <c r="AG120" s="355"/>
      <c r="AH120" s="355"/>
      <c r="AI120" s="355"/>
      <c r="AJ120" s="355"/>
      <c r="AK120" s="355"/>
      <c r="AL120" s="355"/>
      <c r="AM120" s="355"/>
      <c r="AN120" s="355"/>
      <c r="AO120" s="355"/>
      <c r="AP120" s="355"/>
      <c r="AQ120" s="355"/>
      <c r="AR120" s="355"/>
      <c r="AS120" s="355"/>
      <c r="AT120" s="355"/>
      <c r="AU120" s="355"/>
      <c r="AV120" s="355"/>
      <c r="AW120" s="35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</row>
    <row r="121" spans="1:139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355"/>
      <c r="M121" s="355"/>
      <c r="N121" s="355"/>
      <c r="O121" s="355"/>
      <c r="P121" s="355"/>
      <c r="Q121" s="355"/>
      <c r="R121" s="355"/>
      <c r="S121" s="355"/>
      <c r="T121" s="355"/>
      <c r="U121" s="355"/>
      <c r="V121" s="355"/>
      <c r="W121" s="355"/>
      <c r="X121" s="355"/>
      <c r="Y121" s="355"/>
      <c r="Z121" s="355"/>
      <c r="AA121" s="355"/>
      <c r="AB121" s="355"/>
      <c r="AC121" s="355"/>
      <c r="AD121" s="355"/>
      <c r="AE121" s="355"/>
      <c r="AF121" s="355"/>
      <c r="AG121" s="355"/>
      <c r="AH121" s="355"/>
      <c r="AI121" s="355"/>
      <c r="AJ121" s="355"/>
      <c r="AK121" s="355"/>
      <c r="AL121" s="355"/>
      <c r="AM121" s="355"/>
      <c r="AN121" s="355"/>
      <c r="AO121" s="355"/>
      <c r="AP121" s="355"/>
      <c r="AQ121" s="355"/>
      <c r="AR121" s="355"/>
      <c r="AS121" s="355"/>
      <c r="AT121" s="355"/>
      <c r="AU121" s="355"/>
      <c r="AV121" s="355"/>
      <c r="AW121" s="35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</row>
    <row r="122" spans="1:139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355"/>
      <c r="M122" s="355"/>
      <c r="N122" s="355"/>
      <c r="O122" s="355"/>
      <c r="P122" s="355"/>
      <c r="Q122" s="355"/>
      <c r="R122" s="355"/>
      <c r="S122" s="355"/>
      <c r="T122" s="355"/>
      <c r="U122" s="355"/>
      <c r="V122" s="355"/>
      <c r="W122" s="355"/>
      <c r="X122" s="355"/>
      <c r="Y122" s="355"/>
      <c r="Z122" s="355"/>
      <c r="AA122" s="355"/>
      <c r="AB122" s="355"/>
      <c r="AC122" s="355"/>
      <c r="AD122" s="355"/>
      <c r="AE122" s="355"/>
      <c r="AF122" s="355"/>
      <c r="AG122" s="355"/>
      <c r="AH122" s="355"/>
      <c r="AI122" s="355"/>
      <c r="AJ122" s="355"/>
      <c r="AK122" s="355"/>
      <c r="AL122" s="355"/>
      <c r="AM122" s="355"/>
      <c r="AN122" s="355"/>
      <c r="AO122" s="355"/>
      <c r="AP122" s="355"/>
      <c r="AQ122" s="355"/>
      <c r="AR122" s="355"/>
      <c r="AS122" s="355"/>
      <c r="AT122" s="355"/>
      <c r="AU122" s="355"/>
      <c r="AV122" s="355"/>
      <c r="AW122" s="35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</row>
    <row r="123" spans="1:139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355"/>
      <c r="M123" s="355"/>
      <c r="N123" s="355"/>
      <c r="O123" s="355"/>
      <c r="P123" s="355"/>
      <c r="Q123" s="355"/>
      <c r="R123" s="355"/>
      <c r="S123" s="355"/>
      <c r="T123" s="355"/>
      <c r="U123" s="355"/>
      <c r="V123" s="355"/>
      <c r="W123" s="355"/>
      <c r="X123" s="355"/>
      <c r="Y123" s="355"/>
      <c r="Z123" s="355"/>
      <c r="AA123" s="355"/>
      <c r="AB123" s="355"/>
      <c r="AC123" s="355"/>
      <c r="AD123" s="355"/>
      <c r="AE123" s="355"/>
      <c r="AF123" s="355"/>
      <c r="AG123" s="355"/>
      <c r="AH123" s="355"/>
      <c r="AI123" s="355"/>
      <c r="AJ123" s="355"/>
      <c r="AK123" s="355"/>
      <c r="AL123" s="355"/>
      <c r="AM123" s="355"/>
      <c r="AN123" s="355"/>
      <c r="AO123" s="355"/>
      <c r="AP123" s="355"/>
      <c r="AQ123" s="355"/>
      <c r="AR123" s="355"/>
      <c r="AS123" s="355"/>
      <c r="AT123" s="355"/>
      <c r="AU123" s="355"/>
      <c r="AV123" s="355"/>
      <c r="AW123" s="35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</row>
    <row r="124" spans="1:139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355"/>
      <c r="M124" s="355"/>
      <c r="N124" s="355"/>
      <c r="O124" s="355"/>
      <c r="P124" s="355"/>
      <c r="Q124" s="355"/>
      <c r="R124" s="355"/>
      <c r="S124" s="355"/>
      <c r="T124" s="355"/>
      <c r="U124" s="355"/>
      <c r="V124" s="355"/>
      <c r="W124" s="355"/>
      <c r="X124" s="355"/>
      <c r="Y124" s="355"/>
      <c r="Z124" s="355"/>
      <c r="AA124" s="355"/>
      <c r="AB124" s="355"/>
      <c r="AC124" s="355"/>
      <c r="AD124" s="355"/>
      <c r="AE124" s="355"/>
      <c r="AF124" s="355"/>
      <c r="AG124" s="355"/>
      <c r="AH124" s="355"/>
      <c r="AI124" s="355"/>
      <c r="AJ124" s="355"/>
      <c r="AK124" s="355"/>
      <c r="AL124" s="355"/>
      <c r="AM124" s="355"/>
      <c r="AN124" s="355"/>
      <c r="AO124" s="355"/>
      <c r="AP124" s="355"/>
      <c r="AQ124" s="355"/>
      <c r="AR124" s="355"/>
      <c r="AS124" s="355"/>
      <c r="AT124" s="355"/>
      <c r="AU124" s="355"/>
      <c r="AV124" s="355"/>
      <c r="AW124" s="35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</row>
    <row r="125" spans="1:139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355"/>
      <c r="M125" s="355"/>
      <c r="N125" s="355"/>
      <c r="O125" s="355"/>
      <c r="P125" s="355"/>
      <c r="Q125" s="355"/>
      <c r="R125" s="355"/>
      <c r="S125" s="355"/>
      <c r="T125" s="355"/>
      <c r="U125" s="355"/>
      <c r="V125" s="355"/>
      <c r="W125" s="355"/>
      <c r="X125" s="355"/>
      <c r="Y125" s="355"/>
      <c r="Z125" s="355"/>
      <c r="AA125" s="355"/>
      <c r="AB125" s="355"/>
      <c r="AC125" s="355"/>
      <c r="AD125" s="355"/>
      <c r="AE125" s="355"/>
      <c r="AF125" s="355"/>
      <c r="AG125" s="355"/>
      <c r="AH125" s="355"/>
      <c r="AI125" s="355"/>
      <c r="AJ125" s="355"/>
      <c r="AK125" s="355"/>
      <c r="AL125" s="355"/>
      <c r="AM125" s="355"/>
      <c r="AN125" s="355"/>
      <c r="AO125" s="355"/>
      <c r="AP125" s="355"/>
      <c r="AQ125" s="355"/>
      <c r="AR125" s="355"/>
      <c r="AS125" s="355"/>
      <c r="AT125" s="355"/>
      <c r="AU125" s="355"/>
      <c r="AV125" s="355"/>
      <c r="AW125" s="35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</row>
    <row r="126" spans="1:139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355"/>
      <c r="M126" s="355"/>
      <c r="N126" s="355"/>
      <c r="O126" s="355"/>
      <c r="P126" s="355"/>
      <c r="Q126" s="355"/>
      <c r="R126" s="355"/>
      <c r="S126" s="355"/>
      <c r="T126" s="355"/>
      <c r="U126" s="355"/>
      <c r="V126" s="355"/>
      <c r="W126" s="355"/>
      <c r="X126" s="355"/>
      <c r="Y126" s="355"/>
      <c r="Z126" s="355"/>
      <c r="AA126" s="355"/>
      <c r="AB126" s="355"/>
      <c r="AC126" s="355"/>
      <c r="AD126" s="355"/>
      <c r="AE126" s="355"/>
      <c r="AF126" s="355"/>
      <c r="AG126" s="355"/>
      <c r="AH126" s="355"/>
      <c r="AI126" s="355"/>
      <c r="AJ126" s="355"/>
      <c r="AK126" s="355"/>
      <c r="AL126" s="355"/>
      <c r="AM126" s="355"/>
      <c r="AN126" s="355"/>
      <c r="AO126" s="355"/>
      <c r="AP126" s="355"/>
      <c r="AQ126" s="355"/>
      <c r="AR126" s="355"/>
      <c r="AS126" s="355"/>
      <c r="AT126" s="355"/>
      <c r="AU126" s="355"/>
      <c r="AV126" s="355"/>
      <c r="AW126" s="35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</row>
    <row r="127" spans="1:139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355"/>
      <c r="M127" s="355"/>
      <c r="N127" s="355"/>
      <c r="O127" s="355"/>
      <c r="P127" s="355"/>
      <c r="Q127" s="355"/>
      <c r="R127" s="355"/>
      <c r="S127" s="355"/>
      <c r="T127" s="355"/>
      <c r="U127" s="355"/>
      <c r="V127" s="355"/>
      <c r="W127" s="355"/>
      <c r="X127" s="355"/>
      <c r="Y127" s="355"/>
      <c r="Z127" s="355"/>
      <c r="AA127" s="355"/>
      <c r="AB127" s="355"/>
      <c r="AC127" s="355"/>
      <c r="AD127" s="355"/>
      <c r="AE127" s="355"/>
      <c r="AF127" s="355"/>
      <c r="AG127" s="355"/>
      <c r="AH127" s="355"/>
      <c r="AI127" s="355"/>
      <c r="AJ127" s="355"/>
      <c r="AK127" s="355"/>
      <c r="AL127" s="355"/>
      <c r="AM127" s="355"/>
      <c r="AN127" s="355"/>
      <c r="AO127" s="355"/>
      <c r="AP127" s="355"/>
      <c r="AQ127" s="355"/>
      <c r="AR127" s="355"/>
      <c r="AS127" s="355"/>
      <c r="AT127" s="355"/>
      <c r="AU127" s="355"/>
      <c r="AV127" s="355"/>
      <c r="AW127" s="35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</row>
    <row r="128" spans="1:139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355"/>
      <c r="M128" s="355"/>
      <c r="N128" s="355"/>
      <c r="O128" s="355"/>
      <c r="P128" s="355"/>
      <c r="Q128" s="355"/>
      <c r="R128" s="355"/>
      <c r="S128" s="355"/>
      <c r="T128" s="355"/>
      <c r="U128" s="355"/>
      <c r="V128" s="355"/>
      <c r="W128" s="355"/>
      <c r="X128" s="355"/>
      <c r="Y128" s="355"/>
      <c r="Z128" s="355"/>
      <c r="AA128" s="355"/>
      <c r="AB128" s="355"/>
      <c r="AC128" s="355"/>
      <c r="AD128" s="355"/>
      <c r="AE128" s="355"/>
      <c r="AF128" s="355"/>
      <c r="AG128" s="355"/>
      <c r="AH128" s="355"/>
      <c r="AI128" s="355"/>
      <c r="AJ128" s="355"/>
      <c r="AK128" s="355"/>
      <c r="AL128" s="355"/>
      <c r="AM128" s="355"/>
      <c r="AN128" s="355"/>
      <c r="AO128" s="355"/>
      <c r="AP128" s="355"/>
      <c r="AQ128" s="355"/>
      <c r="AR128" s="355"/>
      <c r="AS128" s="355"/>
      <c r="AT128" s="355"/>
      <c r="AU128" s="355"/>
      <c r="AV128" s="355"/>
      <c r="AW128" s="35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</row>
    <row r="129" spans="1:13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355"/>
      <c r="M129" s="355"/>
      <c r="N129" s="355"/>
      <c r="O129" s="355"/>
      <c r="P129" s="355"/>
      <c r="Q129" s="355"/>
      <c r="R129" s="355"/>
      <c r="S129" s="355"/>
      <c r="T129" s="355"/>
      <c r="U129" s="355"/>
      <c r="V129" s="355"/>
      <c r="W129" s="355"/>
      <c r="X129" s="355"/>
      <c r="Y129" s="355"/>
      <c r="Z129" s="355"/>
      <c r="AA129" s="355"/>
      <c r="AB129" s="355"/>
      <c r="AC129" s="355"/>
      <c r="AD129" s="355"/>
      <c r="AE129" s="355"/>
      <c r="AF129" s="355"/>
      <c r="AG129" s="355"/>
      <c r="AH129" s="355"/>
      <c r="AI129" s="355"/>
      <c r="AJ129" s="355"/>
      <c r="AK129" s="355"/>
      <c r="AL129" s="355"/>
      <c r="AM129" s="355"/>
      <c r="AN129" s="355"/>
      <c r="AO129" s="355"/>
      <c r="AP129" s="355"/>
      <c r="AQ129" s="355"/>
      <c r="AR129" s="355"/>
      <c r="AS129" s="355"/>
      <c r="AT129" s="355"/>
      <c r="AU129" s="355"/>
      <c r="AV129" s="355"/>
      <c r="AW129" s="35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</row>
    <row r="130" spans="1:139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355"/>
      <c r="M130" s="355"/>
      <c r="N130" s="355"/>
      <c r="O130" s="355"/>
      <c r="P130" s="355"/>
      <c r="Q130" s="355"/>
      <c r="R130" s="355"/>
      <c r="S130" s="355"/>
      <c r="T130" s="355"/>
      <c r="U130" s="355"/>
      <c r="V130" s="355"/>
      <c r="W130" s="355"/>
      <c r="X130" s="355"/>
      <c r="Y130" s="355"/>
      <c r="Z130" s="355"/>
      <c r="AA130" s="355"/>
      <c r="AB130" s="355"/>
      <c r="AC130" s="355"/>
      <c r="AD130" s="355"/>
      <c r="AE130" s="355"/>
      <c r="AF130" s="355"/>
      <c r="AG130" s="355"/>
      <c r="AH130" s="355"/>
      <c r="AI130" s="355"/>
      <c r="AJ130" s="355"/>
      <c r="AK130" s="355"/>
      <c r="AL130" s="355"/>
      <c r="AM130" s="355"/>
      <c r="AN130" s="355"/>
      <c r="AO130" s="355"/>
      <c r="AP130" s="355"/>
      <c r="AQ130" s="355"/>
      <c r="AR130" s="355"/>
      <c r="AS130" s="355"/>
      <c r="AT130" s="355"/>
      <c r="AU130" s="355"/>
      <c r="AV130" s="355"/>
      <c r="AW130" s="35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</row>
    <row r="131" spans="1:139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355"/>
      <c r="M131" s="355"/>
      <c r="N131" s="355"/>
      <c r="O131" s="355"/>
      <c r="P131" s="355"/>
      <c r="Q131" s="355"/>
      <c r="R131" s="355"/>
      <c r="S131" s="355"/>
      <c r="T131" s="355"/>
      <c r="U131" s="355"/>
      <c r="V131" s="355"/>
      <c r="W131" s="355"/>
      <c r="X131" s="355"/>
      <c r="Y131" s="355"/>
      <c r="Z131" s="355"/>
      <c r="AA131" s="355"/>
      <c r="AB131" s="355"/>
      <c r="AC131" s="355"/>
      <c r="AD131" s="355"/>
      <c r="AE131" s="355"/>
      <c r="AF131" s="355"/>
      <c r="AG131" s="355"/>
      <c r="AH131" s="355"/>
      <c r="AI131" s="355"/>
      <c r="AJ131" s="355"/>
      <c r="AK131" s="355"/>
      <c r="AL131" s="355"/>
      <c r="AM131" s="355"/>
      <c r="AN131" s="355"/>
      <c r="AO131" s="355"/>
      <c r="AP131" s="355"/>
      <c r="AQ131" s="355"/>
      <c r="AR131" s="355"/>
      <c r="AS131" s="355"/>
      <c r="AT131" s="355"/>
      <c r="AU131" s="355"/>
      <c r="AV131" s="355"/>
      <c r="AW131" s="35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</row>
    <row r="132" spans="1:139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355"/>
      <c r="M132" s="355"/>
      <c r="N132" s="355"/>
      <c r="O132" s="355"/>
      <c r="P132" s="355"/>
      <c r="Q132" s="355"/>
      <c r="R132" s="355"/>
      <c r="S132" s="355"/>
      <c r="T132" s="355"/>
      <c r="U132" s="355"/>
      <c r="V132" s="355"/>
      <c r="W132" s="355"/>
      <c r="X132" s="355"/>
      <c r="Y132" s="355"/>
      <c r="Z132" s="355"/>
      <c r="AA132" s="355"/>
      <c r="AB132" s="355"/>
      <c r="AC132" s="355"/>
      <c r="AD132" s="355"/>
      <c r="AE132" s="355"/>
      <c r="AF132" s="355"/>
      <c r="AG132" s="355"/>
      <c r="AH132" s="355"/>
      <c r="AI132" s="355"/>
      <c r="AJ132" s="355"/>
      <c r="AK132" s="355"/>
      <c r="AL132" s="355"/>
      <c r="AM132" s="355"/>
      <c r="AN132" s="355"/>
      <c r="AO132" s="355"/>
      <c r="AP132" s="355"/>
      <c r="AQ132" s="355"/>
      <c r="AR132" s="355"/>
      <c r="AS132" s="355"/>
      <c r="AT132" s="355"/>
      <c r="AU132" s="355"/>
      <c r="AV132" s="355"/>
      <c r="AW132" s="35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</row>
    <row r="133" spans="1:139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355"/>
      <c r="M133" s="355"/>
      <c r="N133" s="355"/>
      <c r="O133" s="355"/>
      <c r="P133" s="355"/>
      <c r="Q133" s="355"/>
      <c r="R133" s="355"/>
      <c r="S133" s="355"/>
      <c r="T133" s="355"/>
      <c r="U133" s="355"/>
      <c r="V133" s="355"/>
      <c r="W133" s="355"/>
      <c r="X133" s="355"/>
      <c r="Y133" s="355"/>
      <c r="Z133" s="355"/>
      <c r="AA133" s="355"/>
      <c r="AB133" s="355"/>
      <c r="AC133" s="355"/>
      <c r="AD133" s="355"/>
      <c r="AE133" s="355"/>
      <c r="AF133" s="355"/>
      <c r="AG133" s="355"/>
      <c r="AH133" s="355"/>
      <c r="AI133" s="355"/>
      <c r="AJ133" s="355"/>
      <c r="AK133" s="355"/>
      <c r="AL133" s="355"/>
      <c r="AM133" s="355"/>
      <c r="AN133" s="355"/>
      <c r="AO133" s="355"/>
      <c r="AP133" s="355"/>
      <c r="AQ133" s="355"/>
      <c r="AR133" s="355"/>
      <c r="AS133" s="355"/>
      <c r="AT133" s="355"/>
      <c r="AU133" s="355"/>
      <c r="AV133" s="355"/>
      <c r="AW133" s="35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</row>
    <row r="134" spans="1:139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355"/>
      <c r="M134" s="355"/>
      <c r="N134" s="355"/>
      <c r="O134" s="355"/>
      <c r="P134" s="355"/>
      <c r="Q134" s="355"/>
      <c r="R134" s="355"/>
      <c r="S134" s="355"/>
      <c r="T134" s="355"/>
      <c r="U134" s="355"/>
      <c r="V134" s="355"/>
      <c r="W134" s="355"/>
      <c r="X134" s="355"/>
      <c r="Y134" s="355"/>
      <c r="Z134" s="355"/>
      <c r="AA134" s="355"/>
      <c r="AB134" s="355"/>
      <c r="AC134" s="355"/>
      <c r="AD134" s="355"/>
      <c r="AE134" s="355"/>
      <c r="AF134" s="355"/>
      <c r="AG134" s="355"/>
      <c r="AH134" s="355"/>
      <c r="AI134" s="355"/>
      <c r="AJ134" s="355"/>
      <c r="AK134" s="355"/>
      <c r="AL134" s="355"/>
      <c r="AM134" s="355"/>
      <c r="AN134" s="355"/>
      <c r="AO134" s="355"/>
      <c r="AP134" s="355"/>
      <c r="AQ134" s="355"/>
      <c r="AR134" s="355"/>
      <c r="AS134" s="355"/>
      <c r="AT134" s="355"/>
      <c r="AU134" s="355"/>
      <c r="AV134" s="355"/>
      <c r="AW134" s="35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</row>
    <row r="135" spans="1:139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355"/>
      <c r="M135" s="355"/>
      <c r="N135" s="355"/>
      <c r="O135" s="355"/>
      <c r="P135" s="355"/>
      <c r="Q135" s="355"/>
      <c r="R135" s="355"/>
      <c r="S135" s="355"/>
      <c r="T135" s="355"/>
      <c r="U135" s="355"/>
      <c r="V135" s="355"/>
      <c r="W135" s="355"/>
      <c r="X135" s="355"/>
      <c r="Y135" s="355"/>
      <c r="Z135" s="355"/>
      <c r="AA135" s="355"/>
      <c r="AB135" s="355"/>
      <c r="AC135" s="355"/>
      <c r="AD135" s="355"/>
      <c r="AE135" s="355"/>
      <c r="AF135" s="355"/>
      <c r="AG135" s="355"/>
      <c r="AH135" s="355"/>
      <c r="AI135" s="355"/>
      <c r="AJ135" s="355"/>
      <c r="AK135" s="355"/>
      <c r="AL135" s="355"/>
      <c r="AM135" s="355"/>
      <c r="AN135" s="355"/>
      <c r="AO135" s="355"/>
      <c r="AP135" s="355"/>
      <c r="AQ135" s="355"/>
      <c r="AR135" s="355"/>
      <c r="AS135" s="355"/>
      <c r="AT135" s="355"/>
      <c r="AU135" s="355"/>
      <c r="AV135" s="355"/>
      <c r="AW135" s="35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</row>
    <row r="136" spans="1:139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355"/>
      <c r="M136" s="355"/>
      <c r="N136" s="355"/>
      <c r="O136" s="355"/>
      <c r="P136" s="355"/>
      <c r="Q136" s="355"/>
      <c r="R136" s="355"/>
      <c r="S136" s="355"/>
      <c r="T136" s="355"/>
      <c r="U136" s="355"/>
      <c r="V136" s="355"/>
      <c r="W136" s="355"/>
      <c r="X136" s="355"/>
      <c r="Y136" s="355"/>
      <c r="Z136" s="355"/>
      <c r="AA136" s="355"/>
      <c r="AB136" s="355"/>
      <c r="AC136" s="355"/>
      <c r="AD136" s="355"/>
      <c r="AE136" s="355"/>
      <c r="AF136" s="355"/>
      <c r="AG136" s="355"/>
      <c r="AH136" s="355"/>
      <c r="AI136" s="355"/>
      <c r="AJ136" s="355"/>
      <c r="AK136" s="355"/>
      <c r="AL136" s="355"/>
      <c r="AM136" s="355"/>
      <c r="AN136" s="355"/>
      <c r="AO136" s="355"/>
      <c r="AP136" s="355"/>
      <c r="AQ136" s="355"/>
      <c r="AR136" s="355"/>
      <c r="AS136" s="355"/>
      <c r="AT136" s="355"/>
      <c r="AU136" s="355"/>
      <c r="AV136" s="355"/>
      <c r="AW136" s="35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</row>
    <row r="137" spans="1:139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355"/>
      <c r="M137" s="355"/>
      <c r="N137" s="355"/>
      <c r="O137" s="355"/>
      <c r="P137" s="355"/>
      <c r="Q137" s="355"/>
      <c r="R137" s="355"/>
      <c r="S137" s="355"/>
      <c r="T137" s="355"/>
      <c r="U137" s="355"/>
      <c r="V137" s="355"/>
      <c r="W137" s="355"/>
      <c r="X137" s="355"/>
      <c r="Y137" s="355"/>
      <c r="Z137" s="355"/>
      <c r="AA137" s="355"/>
      <c r="AB137" s="355"/>
      <c r="AC137" s="355"/>
      <c r="AD137" s="355"/>
      <c r="AE137" s="355"/>
      <c r="AF137" s="355"/>
      <c r="AG137" s="355"/>
      <c r="AH137" s="355"/>
      <c r="AI137" s="355"/>
      <c r="AJ137" s="355"/>
      <c r="AK137" s="355"/>
      <c r="AL137" s="355"/>
      <c r="AM137" s="355"/>
      <c r="AN137" s="355"/>
      <c r="AO137" s="355"/>
      <c r="AP137" s="355"/>
      <c r="AQ137" s="355"/>
      <c r="AR137" s="355"/>
      <c r="AS137" s="355"/>
      <c r="AT137" s="355"/>
      <c r="AU137" s="355"/>
      <c r="AV137" s="355"/>
      <c r="AW137" s="35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</row>
    <row r="138" spans="1:139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355"/>
      <c r="M138" s="355"/>
      <c r="N138" s="355"/>
      <c r="O138" s="355"/>
      <c r="P138" s="355"/>
      <c r="Q138" s="355"/>
      <c r="R138" s="355"/>
      <c r="S138" s="355"/>
      <c r="T138" s="355"/>
      <c r="U138" s="355"/>
      <c r="V138" s="355"/>
      <c r="W138" s="355"/>
      <c r="X138" s="355"/>
      <c r="Y138" s="355"/>
      <c r="Z138" s="355"/>
      <c r="AA138" s="355"/>
      <c r="AB138" s="355"/>
      <c r="AC138" s="355"/>
      <c r="AD138" s="355"/>
      <c r="AE138" s="355"/>
      <c r="AF138" s="355"/>
      <c r="AG138" s="355"/>
      <c r="AH138" s="355"/>
      <c r="AI138" s="355"/>
      <c r="AJ138" s="355"/>
      <c r="AK138" s="355"/>
      <c r="AL138" s="355"/>
      <c r="AM138" s="355"/>
      <c r="AN138" s="355"/>
      <c r="AO138" s="355"/>
      <c r="AP138" s="355"/>
      <c r="AQ138" s="355"/>
      <c r="AR138" s="355"/>
      <c r="AS138" s="355"/>
      <c r="AT138" s="355"/>
      <c r="AU138" s="355"/>
      <c r="AV138" s="355"/>
      <c r="AW138" s="35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</row>
    <row r="139" spans="1: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355"/>
      <c r="M139" s="355"/>
      <c r="N139" s="355"/>
      <c r="O139" s="355"/>
      <c r="P139" s="355"/>
      <c r="Q139" s="355"/>
      <c r="R139" s="355"/>
      <c r="S139" s="355"/>
      <c r="T139" s="355"/>
      <c r="U139" s="355"/>
      <c r="V139" s="355"/>
      <c r="W139" s="355"/>
      <c r="X139" s="355"/>
      <c r="Y139" s="355"/>
      <c r="Z139" s="355"/>
      <c r="AA139" s="355"/>
      <c r="AB139" s="355"/>
      <c r="AC139" s="355"/>
      <c r="AD139" s="355"/>
      <c r="AE139" s="355"/>
      <c r="AF139" s="355"/>
      <c r="AG139" s="355"/>
      <c r="AH139" s="355"/>
      <c r="AI139" s="355"/>
      <c r="AJ139" s="355"/>
      <c r="AK139" s="355"/>
      <c r="AL139" s="355"/>
      <c r="AM139" s="355"/>
      <c r="AN139" s="355"/>
      <c r="AO139" s="355"/>
      <c r="AP139" s="355"/>
      <c r="AQ139" s="355"/>
      <c r="AR139" s="355"/>
      <c r="AS139" s="355"/>
      <c r="AT139" s="355"/>
      <c r="AU139" s="355"/>
      <c r="AV139" s="355"/>
      <c r="AW139" s="35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</row>
    <row r="140" spans="1:139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355"/>
      <c r="M140" s="355"/>
      <c r="N140" s="355"/>
      <c r="O140" s="355"/>
      <c r="P140" s="355"/>
      <c r="Q140" s="355"/>
      <c r="R140" s="355"/>
      <c r="S140" s="355"/>
      <c r="T140" s="355"/>
      <c r="U140" s="355"/>
      <c r="V140" s="355"/>
      <c r="W140" s="355"/>
      <c r="X140" s="355"/>
      <c r="Y140" s="355"/>
      <c r="Z140" s="355"/>
      <c r="AA140" s="355"/>
      <c r="AB140" s="355"/>
      <c r="AC140" s="355"/>
      <c r="AD140" s="355"/>
      <c r="AE140" s="355"/>
      <c r="AF140" s="355"/>
      <c r="AG140" s="355"/>
      <c r="AH140" s="355"/>
      <c r="AI140" s="355"/>
      <c r="AJ140" s="355"/>
      <c r="AK140" s="355"/>
      <c r="AL140" s="355"/>
      <c r="AM140" s="355"/>
      <c r="AN140" s="355"/>
      <c r="AO140" s="355"/>
      <c r="AP140" s="355"/>
      <c r="AQ140" s="355"/>
      <c r="AR140" s="355"/>
      <c r="AS140" s="355"/>
      <c r="AT140" s="355"/>
      <c r="AU140" s="355"/>
      <c r="AV140" s="355"/>
      <c r="AW140" s="35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</row>
    <row r="141" spans="1:139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355"/>
      <c r="M141" s="355"/>
      <c r="N141" s="355"/>
      <c r="O141" s="355"/>
      <c r="P141" s="355"/>
      <c r="Q141" s="355"/>
      <c r="R141" s="355"/>
      <c r="S141" s="355"/>
      <c r="T141" s="355"/>
      <c r="U141" s="355"/>
      <c r="V141" s="355"/>
      <c r="W141" s="355"/>
      <c r="X141" s="355"/>
      <c r="Y141" s="355"/>
      <c r="Z141" s="355"/>
      <c r="AA141" s="355"/>
      <c r="AB141" s="355"/>
      <c r="AC141" s="355"/>
      <c r="AD141" s="355"/>
      <c r="AE141" s="355"/>
      <c r="AF141" s="355"/>
      <c r="AG141" s="355"/>
      <c r="AH141" s="355"/>
      <c r="AI141" s="355"/>
      <c r="AJ141" s="355"/>
      <c r="AK141" s="355"/>
      <c r="AL141" s="355"/>
      <c r="AM141" s="355"/>
      <c r="AN141" s="355"/>
      <c r="AO141" s="355"/>
      <c r="AP141" s="355"/>
      <c r="AQ141" s="355"/>
      <c r="AR141" s="355"/>
      <c r="AS141" s="355"/>
      <c r="AT141" s="355"/>
      <c r="AU141" s="355"/>
      <c r="AV141" s="355"/>
      <c r="AW141" s="35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</row>
    <row r="142" spans="1:139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355"/>
      <c r="M142" s="355"/>
      <c r="N142" s="355"/>
      <c r="O142" s="355"/>
      <c r="P142" s="355"/>
      <c r="Q142" s="355"/>
      <c r="R142" s="355"/>
      <c r="S142" s="355"/>
      <c r="T142" s="355"/>
      <c r="U142" s="355"/>
      <c r="V142" s="355"/>
      <c r="W142" s="355"/>
      <c r="X142" s="355"/>
      <c r="Y142" s="355"/>
      <c r="Z142" s="355"/>
      <c r="AA142" s="355"/>
      <c r="AB142" s="355"/>
      <c r="AC142" s="355"/>
      <c r="AD142" s="355"/>
      <c r="AE142" s="355"/>
      <c r="AF142" s="355"/>
      <c r="AG142" s="355"/>
      <c r="AH142" s="355"/>
      <c r="AI142" s="355"/>
      <c r="AJ142" s="355"/>
      <c r="AK142" s="355"/>
      <c r="AL142" s="355"/>
      <c r="AM142" s="355"/>
      <c r="AN142" s="355"/>
      <c r="AO142" s="355"/>
      <c r="AP142" s="355"/>
      <c r="AQ142" s="355"/>
      <c r="AR142" s="355"/>
      <c r="AS142" s="355"/>
      <c r="AT142" s="355"/>
      <c r="AU142" s="355"/>
      <c r="AV142" s="355"/>
      <c r="AW142" s="35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</row>
    <row r="143" spans="1:139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355"/>
      <c r="M143" s="355"/>
      <c r="N143" s="355"/>
      <c r="O143" s="355"/>
      <c r="P143" s="355"/>
      <c r="Q143" s="355"/>
      <c r="R143" s="355"/>
      <c r="S143" s="355"/>
      <c r="T143" s="355"/>
      <c r="U143" s="355"/>
      <c r="V143" s="355"/>
      <c r="W143" s="355"/>
      <c r="X143" s="355"/>
      <c r="Y143" s="355"/>
      <c r="Z143" s="355"/>
      <c r="AA143" s="355"/>
      <c r="AB143" s="355"/>
      <c r="AC143" s="355"/>
      <c r="AD143" s="355"/>
      <c r="AE143" s="355"/>
      <c r="AF143" s="355"/>
      <c r="AG143" s="355"/>
      <c r="AH143" s="355"/>
      <c r="AI143" s="355"/>
      <c r="AJ143" s="355"/>
      <c r="AK143" s="355"/>
      <c r="AL143" s="355"/>
      <c r="AM143" s="355"/>
      <c r="AN143" s="355"/>
      <c r="AO143" s="355"/>
      <c r="AP143" s="355"/>
      <c r="AQ143" s="355"/>
      <c r="AR143" s="355"/>
      <c r="AS143" s="355"/>
      <c r="AT143" s="355"/>
      <c r="AU143" s="355"/>
      <c r="AV143" s="355"/>
      <c r="AW143" s="35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</row>
    <row r="144" spans="1:139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355"/>
      <c r="M144" s="355"/>
      <c r="N144" s="355"/>
      <c r="O144" s="355"/>
      <c r="P144" s="355"/>
      <c r="Q144" s="355"/>
      <c r="R144" s="355"/>
      <c r="S144" s="355"/>
      <c r="T144" s="355"/>
      <c r="U144" s="355"/>
      <c r="V144" s="355"/>
      <c r="W144" s="355"/>
      <c r="X144" s="355"/>
      <c r="Y144" s="355"/>
      <c r="Z144" s="355"/>
      <c r="AA144" s="355"/>
      <c r="AB144" s="355"/>
      <c r="AC144" s="355"/>
      <c r="AD144" s="355"/>
      <c r="AE144" s="355"/>
      <c r="AF144" s="355"/>
      <c r="AG144" s="355"/>
      <c r="AH144" s="355"/>
      <c r="AI144" s="355"/>
      <c r="AJ144" s="355"/>
      <c r="AK144" s="355"/>
      <c r="AL144" s="355"/>
      <c r="AM144" s="355"/>
      <c r="AN144" s="355"/>
      <c r="AO144" s="355"/>
      <c r="AP144" s="355"/>
      <c r="AQ144" s="355"/>
      <c r="AR144" s="355"/>
      <c r="AS144" s="355"/>
      <c r="AT144" s="355"/>
      <c r="AU144" s="355"/>
      <c r="AV144" s="355"/>
      <c r="AW144" s="35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</row>
    <row r="145" spans="1:139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355"/>
      <c r="M145" s="355"/>
      <c r="N145" s="355"/>
      <c r="O145" s="355"/>
      <c r="P145" s="355"/>
      <c r="Q145" s="355"/>
      <c r="R145" s="355"/>
      <c r="S145" s="355"/>
      <c r="T145" s="355"/>
      <c r="U145" s="355"/>
      <c r="V145" s="355"/>
      <c r="W145" s="355"/>
      <c r="X145" s="355"/>
      <c r="Y145" s="355"/>
      <c r="Z145" s="355"/>
      <c r="AA145" s="355"/>
      <c r="AB145" s="355"/>
      <c r="AC145" s="355"/>
      <c r="AD145" s="355"/>
      <c r="AE145" s="355"/>
      <c r="AF145" s="355"/>
      <c r="AG145" s="355"/>
      <c r="AH145" s="355"/>
      <c r="AI145" s="355"/>
      <c r="AJ145" s="355"/>
      <c r="AK145" s="355"/>
      <c r="AL145" s="355"/>
      <c r="AM145" s="355"/>
      <c r="AN145" s="355"/>
      <c r="AO145" s="355"/>
      <c r="AP145" s="355"/>
      <c r="AQ145" s="355"/>
      <c r="AR145" s="355"/>
      <c r="AS145" s="355"/>
      <c r="AT145" s="355"/>
      <c r="AU145" s="355"/>
      <c r="AV145" s="355"/>
      <c r="AW145" s="35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</row>
    <row r="146" spans="1:139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355"/>
      <c r="M146" s="355"/>
      <c r="N146" s="355"/>
      <c r="O146" s="355"/>
      <c r="P146" s="355"/>
      <c r="Q146" s="355"/>
      <c r="R146" s="355"/>
      <c r="S146" s="355"/>
      <c r="T146" s="355"/>
      <c r="U146" s="355"/>
      <c r="V146" s="355"/>
      <c r="W146" s="355"/>
      <c r="X146" s="355"/>
      <c r="Y146" s="355"/>
      <c r="Z146" s="355"/>
      <c r="AA146" s="355"/>
      <c r="AB146" s="355"/>
      <c r="AC146" s="355"/>
      <c r="AD146" s="355"/>
      <c r="AE146" s="355"/>
      <c r="AF146" s="355"/>
      <c r="AG146" s="355"/>
      <c r="AH146" s="355"/>
      <c r="AI146" s="355"/>
      <c r="AJ146" s="355"/>
      <c r="AK146" s="355"/>
      <c r="AL146" s="355"/>
      <c r="AM146" s="355"/>
      <c r="AN146" s="355"/>
      <c r="AO146" s="355"/>
      <c r="AP146" s="355"/>
      <c r="AQ146" s="355"/>
      <c r="AR146" s="355"/>
      <c r="AS146" s="355"/>
      <c r="AT146" s="355"/>
      <c r="AU146" s="355"/>
      <c r="AV146" s="355"/>
      <c r="AW146" s="35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</row>
    <row r="147" spans="1:139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355"/>
      <c r="M147" s="355"/>
      <c r="N147" s="355"/>
      <c r="O147" s="355"/>
      <c r="P147" s="355"/>
      <c r="Q147" s="355"/>
      <c r="R147" s="355"/>
      <c r="S147" s="355"/>
      <c r="T147" s="355"/>
      <c r="U147" s="355"/>
      <c r="V147" s="355"/>
      <c r="W147" s="355"/>
      <c r="X147" s="355"/>
      <c r="Y147" s="355"/>
      <c r="Z147" s="355"/>
      <c r="AA147" s="355"/>
      <c r="AB147" s="355"/>
      <c r="AC147" s="355"/>
      <c r="AD147" s="355"/>
      <c r="AE147" s="355"/>
      <c r="AF147" s="355"/>
      <c r="AG147" s="355"/>
      <c r="AH147" s="355"/>
      <c r="AI147" s="355"/>
      <c r="AJ147" s="355"/>
      <c r="AK147" s="355"/>
      <c r="AL147" s="355"/>
      <c r="AM147" s="355"/>
      <c r="AN147" s="355"/>
      <c r="AO147" s="355"/>
      <c r="AP147" s="355"/>
      <c r="AQ147" s="355"/>
      <c r="AR147" s="355"/>
      <c r="AS147" s="355"/>
      <c r="AT147" s="355"/>
      <c r="AU147" s="355"/>
      <c r="AV147" s="355"/>
      <c r="AW147" s="35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</row>
    <row r="148" spans="1:139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355"/>
      <c r="M148" s="355"/>
      <c r="N148" s="355"/>
      <c r="O148" s="355"/>
      <c r="P148" s="355"/>
      <c r="Q148" s="355"/>
      <c r="R148" s="355"/>
      <c r="S148" s="355"/>
      <c r="T148" s="355"/>
      <c r="U148" s="355"/>
      <c r="V148" s="355"/>
      <c r="W148" s="355"/>
      <c r="X148" s="355"/>
      <c r="Y148" s="355"/>
      <c r="Z148" s="355"/>
      <c r="AA148" s="355"/>
      <c r="AB148" s="355"/>
      <c r="AC148" s="355"/>
      <c r="AD148" s="355"/>
      <c r="AE148" s="355"/>
      <c r="AF148" s="355"/>
      <c r="AG148" s="355"/>
      <c r="AH148" s="355"/>
      <c r="AI148" s="355"/>
      <c r="AJ148" s="355"/>
      <c r="AK148" s="355"/>
      <c r="AL148" s="355"/>
      <c r="AM148" s="355"/>
      <c r="AN148" s="355"/>
      <c r="AO148" s="355"/>
      <c r="AP148" s="355"/>
      <c r="AQ148" s="355"/>
      <c r="AR148" s="355"/>
      <c r="AS148" s="355"/>
      <c r="AT148" s="355"/>
      <c r="AU148" s="355"/>
      <c r="AV148" s="355"/>
      <c r="AW148" s="35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</row>
    <row r="149" spans="1:13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355"/>
      <c r="M149" s="355"/>
      <c r="N149" s="355"/>
      <c r="O149" s="355"/>
      <c r="P149" s="355"/>
      <c r="Q149" s="355"/>
      <c r="R149" s="355"/>
      <c r="S149" s="355"/>
      <c r="T149" s="355"/>
      <c r="U149" s="355"/>
      <c r="V149" s="355"/>
      <c r="W149" s="355"/>
      <c r="X149" s="355"/>
      <c r="Y149" s="355"/>
      <c r="Z149" s="355"/>
      <c r="AA149" s="355"/>
      <c r="AB149" s="355"/>
      <c r="AC149" s="355"/>
      <c r="AD149" s="355"/>
      <c r="AE149" s="355"/>
      <c r="AF149" s="355"/>
      <c r="AG149" s="355"/>
      <c r="AH149" s="355"/>
      <c r="AI149" s="355"/>
      <c r="AJ149" s="355"/>
      <c r="AK149" s="355"/>
      <c r="AL149" s="355"/>
      <c r="AM149" s="355"/>
      <c r="AN149" s="355"/>
      <c r="AO149" s="355"/>
      <c r="AP149" s="355"/>
      <c r="AQ149" s="355"/>
      <c r="AR149" s="355"/>
      <c r="AS149" s="355"/>
      <c r="AT149" s="355"/>
      <c r="AU149" s="355"/>
      <c r="AV149" s="355"/>
      <c r="AW149" s="35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</row>
    <row r="150" spans="1:139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355"/>
      <c r="M150" s="355"/>
      <c r="N150" s="355"/>
      <c r="O150" s="355"/>
      <c r="P150" s="355"/>
      <c r="Q150" s="355"/>
      <c r="R150" s="355"/>
      <c r="S150" s="355"/>
      <c r="T150" s="355"/>
      <c r="U150" s="355"/>
      <c r="V150" s="355"/>
      <c r="W150" s="355"/>
      <c r="X150" s="355"/>
      <c r="Y150" s="355"/>
      <c r="Z150" s="355"/>
      <c r="AA150" s="355"/>
      <c r="AB150" s="355"/>
      <c r="AC150" s="355"/>
      <c r="AD150" s="355"/>
      <c r="AE150" s="355"/>
      <c r="AF150" s="355"/>
      <c r="AG150" s="355"/>
      <c r="AH150" s="355"/>
      <c r="AI150" s="355"/>
      <c r="AJ150" s="355"/>
      <c r="AK150" s="355"/>
      <c r="AL150" s="355"/>
      <c r="AM150" s="355"/>
      <c r="AN150" s="355"/>
      <c r="AO150" s="355"/>
      <c r="AP150" s="355"/>
      <c r="AQ150" s="355"/>
      <c r="AR150" s="355"/>
      <c r="AS150" s="355"/>
      <c r="AT150" s="355"/>
      <c r="AU150" s="355"/>
      <c r="AV150" s="355"/>
      <c r="AW150" s="35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</row>
    <row r="151" spans="1:139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355"/>
      <c r="M151" s="355"/>
      <c r="N151" s="355"/>
      <c r="O151" s="355"/>
      <c r="P151" s="355"/>
      <c r="Q151" s="355"/>
      <c r="R151" s="355"/>
      <c r="S151" s="355"/>
      <c r="T151" s="355"/>
      <c r="U151" s="355"/>
      <c r="V151" s="355"/>
      <c r="W151" s="355"/>
      <c r="X151" s="355"/>
      <c r="Y151" s="355"/>
      <c r="Z151" s="355"/>
      <c r="AA151" s="355"/>
      <c r="AB151" s="355"/>
      <c r="AC151" s="355"/>
      <c r="AD151" s="355"/>
      <c r="AE151" s="355"/>
      <c r="AF151" s="355"/>
      <c r="AG151" s="355"/>
      <c r="AH151" s="355"/>
      <c r="AI151" s="355"/>
      <c r="AJ151" s="355"/>
      <c r="AK151" s="355"/>
      <c r="AL151" s="355"/>
      <c r="AM151" s="355"/>
      <c r="AN151" s="355"/>
      <c r="AO151" s="355"/>
      <c r="AP151" s="355"/>
      <c r="AQ151" s="355"/>
      <c r="AR151" s="355"/>
      <c r="AS151" s="355"/>
      <c r="AT151" s="355"/>
      <c r="AU151" s="355"/>
      <c r="AV151" s="355"/>
      <c r="AW151" s="35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</row>
    <row r="152" spans="1:139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355"/>
      <c r="M152" s="355"/>
      <c r="N152" s="355"/>
      <c r="O152" s="355"/>
      <c r="P152" s="355"/>
      <c r="Q152" s="355"/>
      <c r="R152" s="355"/>
      <c r="S152" s="355"/>
      <c r="T152" s="355"/>
      <c r="U152" s="355"/>
      <c r="V152" s="355"/>
      <c r="W152" s="355"/>
      <c r="X152" s="355"/>
      <c r="Y152" s="355"/>
      <c r="Z152" s="355"/>
      <c r="AA152" s="355"/>
      <c r="AB152" s="355"/>
      <c r="AC152" s="355"/>
      <c r="AD152" s="355"/>
      <c r="AE152" s="355"/>
      <c r="AF152" s="355"/>
      <c r="AG152" s="355"/>
      <c r="AH152" s="355"/>
      <c r="AI152" s="355"/>
      <c r="AJ152" s="355"/>
      <c r="AK152" s="355"/>
      <c r="AL152" s="355"/>
      <c r="AM152" s="355"/>
      <c r="AN152" s="355"/>
      <c r="AO152" s="355"/>
      <c r="AP152" s="355"/>
      <c r="AQ152" s="355"/>
      <c r="AR152" s="355"/>
      <c r="AS152" s="355"/>
      <c r="AT152" s="355"/>
      <c r="AU152" s="355"/>
      <c r="AV152" s="355"/>
      <c r="AW152" s="35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</row>
    <row r="153" spans="1:139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355"/>
      <c r="M153" s="355"/>
      <c r="N153" s="355"/>
      <c r="O153" s="355"/>
      <c r="P153" s="355"/>
      <c r="Q153" s="355"/>
      <c r="R153" s="355"/>
      <c r="S153" s="355"/>
      <c r="T153" s="355"/>
      <c r="U153" s="355"/>
      <c r="V153" s="355"/>
      <c r="W153" s="355"/>
      <c r="X153" s="355"/>
      <c r="Y153" s="355"/>
      <c r="Z153" s="355"/>
      <c r="AA153" s="355"/>
      <c r="AB153" s="355"/>
      <c r="AC153" s="355"/>
      <c r="AD153" s="355"/>
      <c r="AE153" s="355"/>
      <c r="AF153" s="355"/>
      <c r="AG153" s="355"/>
      <c r="AH153" s="355"/>
      <c r="AI153" s="355"/>
      <c r="AJ153" s="355"/>
      <c r="AK153" s="355"/>
      <c r="AL153" s="355"/>
      <c r="AM153" s="355"/>
      <c r="AN153" s="355"/>
      <c r="AO153" s="355"/>
      <c r="AP153" s="355"/>
      <c r="AQ153" s="355"/>
      <c r="AR153" s="355"/>
      <c r="AS153" s="355"/>
      <c r="AT153" s="355"/>
      <c r="AU153" s="355"/>
      <c r="AV153" s="355"/>
      <c r="AW153" s="35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</row>
    <row r="154" spans="1:139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355"/>
      <c r="M154" s="355"/>
      <c r="N154" s="355"/>
      <c r="O154" s="355"/>
      <c r="P154" s="355"/>
      <c r="Q154" s="355"/>
      <c r="R154" s="355"/>
      <c r="S154" s="355"/>
      <c r="T154" s="355"/>
      <c r="U154" s="355"/>
      <c r="V154" s="355"/>
      <c r="W154" s="355"/>
      <c r="X154" s="355"/>
      <c r="Y154" s="355"/>
      <c r="Z154" s="355"/>
      <c r="AA154" s="355"/>
      <c r="AB154" s="355"/>
      <c r="AC154" s="355"/>
      <c r="AD154" s="355"/>
      <c r="AE154" s="355"/>
      <c r="AF154" s="355"/>
      <c r="AG154" s="355"/>
      <c r="AH154" s="355"/>
      <c r="AI154" s="355"/>
      <c r="AJ154" s="355"/>
      <c r="AK154" s="355"/>
      <c r="AL154" s="355"/>
      <c r="AM154" s="355"/>
      <c r="AN154" s="355"/>
      <c r="AO154" s="355"/>
      <c r="AP154" s="355"/>
      <c r="AQ154" s="355"/>
      <c r="AR154" s="355"/>
      <c r="AS154" s="355"/>
      <c r="AT154" s="355"/>
      <c r="AU154" s="355"/>
      <c r="AV154" s="355"/>
      <c r="AW154" s="35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</row>
    <row r="155" spans="1:139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355"/>
      <c r="M155" s="355"/>
      <c r="N155" s="355"/>
      <c r="O155" s="355"/>
      <c r="P155" s="355"/>
      <c r="Q155" s="355"/>
      <c r="R155" s="355"/>
      <c r="S155" s="355"/>
      <c r="T155" s="355"/>
      <c r="U155" s="355"/>
      <c r="V155" s="355"/>
      <c r="W155" s="355"/>
      <c r="X155" s="355"/>
      <c r="Y155" s="355"/>
      <c r="Z155" s="355"/>
      <c r="AA155" s="355"/>
      <c r="AB155" s="355"/>
      <c r="AC155" s="355"/>
      <c r="AD155" s="355"/>
      <c r="AE155" s="355"/>
      <c r="AF155" s="355"/>
      <c r="AG155" s="355"/>
      <c r="AH155" s="355"/>
      <c r="AI155" s="355"/>
      <c r="AJ155" s="355"/>
      <c r="AK155" s="355"/>
      <c r="AL155" s="355"/>
      <c r="AM155" s="355"/>
      <c r="AN155" s="355"/>
      <c r="AO155" s="355"/>
      <c r="AP155" s="355"/>
      <c r="AQ155" s="355"/>
      <c r="AR155" s="355"/>
      <c r="AS155" s="355"/>
      <c r="AT155" s="355"/>
      <c r="AU155" s="355"/>
      <c r="AV155" s="355"/>
      <c r="AW155" s="35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</row>
    <row r="156" spans="1:139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355"/>
      <c r="M156" s="355"/>
      <c r="N156" s="355"/>
      <c r="O156" s="355"/>
      <c r="P156" s="355"/>
      <c r="Q156" s="355"/>
      <c r="R156" s="355"/>
      <c r="S156" s="355"/>
      <c r="T156" s="355"/>
      <c r="U156" s="355"/>
      <c r="V156" s="355"/>
      <c r="W156" s="355"/>
      <c r="X156" s="355"/>
      <c r="Y156" s="355"/>
      <c r="Z156" s="355"/>
      <c r="AA156" s="355"/>
      <c r="AB156" s="355"/>
      <c r="AC156" s="355"/>
      <c r="AD156" s="355"/>
      <c r="AE156" s="355"/>
      <c r="AF156" s="355"/>
      <c r="AG156" s="355"/>
      <c r="AH156" s="355"/>
      <c r="AI156" s="355"/>
      <c r="AJ156" s="355"/>
      <c r="AK156" s="355"/>
      <c r="AL156" s="355"/>
      <c r="AM156" s="355"/>
      <c r="AN156" s="355"/>
      <c r="AO156" s="355"/>
      <c r="AP156" s="355"/>
      <c r="AQ156" s="355"/>
      <c r="AR156" s="355"/>
      <c r="AS156" s="355"/>
      <c r="AT156" s="355"/>
      <c r="AU156" s="355"/>
      <c r="AV156" s="355"/>
      <c r="AW156" s="35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</row>
    <row r="157" spans="1:139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355"/>
      <c r="M157" s="355"/>
      <c r="N157" s="355"/>
      <c r="O157" s="355"/>
      <c r="P157" s="355"/>
      <c r="Q157" s="355"/>
      <c r="R157" s="355"/>
      <c r="S157" s="355"/>
      <c r="T157" s="355"/>
      <c r="U157" s="355"/>
      <c r="V157" s="355"/>
      <c r="W157" s="355"/>
      <c r="X157" s="355"/>
      <c r="Y157" s="355"/>
      <c r="Z157" s="355"/>
      <c r="AA157" s="355"/>
      <c r="AB157" s="355"/>
      <c r="AC157" s="355"/>
      <c r="AD157" s="355"/>
      <c r="AE157" s="355"/>
      <c r="AF157" s="355"/>
      <c r="AG157" s="355"/>
      <c r="AH157" s="355"/>
      <c r="AI157" s="355"/>
      <c r="AJ157" s="355"/>
      <c r="AK157" s="355"/>
      <c r="AL157" s="355"/>
      <c r="AM157" s="355"/>
      <c r="AN157" s="355"/>
      <c r="AO157" s="355"/>
      <c r="AP157" s="355"/>
      <c r="AQ157" s="355"/>
      <c r="AR157" s="355"/>
      <c r="AS157" s="355"/>
      <c r="AT157" s="355"/>
      <c r="AU157" s="355"/>
      <c r="AV157" s="355"/>
      <c r="AW157" s="35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</row>
    <row r="158" spans="1:139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355"/>
      <c r="M158" s="355"/>
      <c r="N158" s="355"/>
      <c r="O158" s="355"/>
      <c r="P158" s="355"/>
      <c r="Q158" s="355"/>
      <c r="R158" s="355"/>
      <c r="S158" s="355"/>
      <c r="T158" s="355"/>
      <c r="U158" s="355"/>
      <c r="V158" s="355"/>
      <c r="W158" s="355"/>
      <c r="X158" s="355"/>
      <c r="Y158" s="355"/>
      <c r="Z158" s="355"/>
      <c r="AA158" s="355"/>
      <c r="AB158" s="355"/>
      <c r="AC158" s="355"/>
      <c r="AD158" s="355"/>
      <c r="AE158" s="355"/>
      <c r="AF158" s="355"/>
      <c r="AG158" s="355"/>
      <c r="AH158" s="355"/>
      <c r="AI158" s="355"/>
      <c r="AJ158" s="355"/>
      <c r="AK158" s="355"/>
      <c r="AL158" s="355"/>
      <c r="AM158" s="355"/>
      <c r="AN158" s="355"/>
      <c r="AO158" s="355"/>
      <c r="AP158" s="355"/>
      <c r="AQ158" s="355"/>
      <c r="AR158" s="355"/>
      <c r="AS158" s="355"/>
      <c r="AT158" s="355"/>
      <c r="AU158" s="355"/>
      <c r="AV158" s="355"/>
      <c r="AW158" s="35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</row>
    <row r="159" spans="1:13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355"/>
      <c r="M159" s="355"/>
      <c r="N159" s="355"/>
      <c r="O159" s="355"/>
      <c r="P159" s="355"/>
      <c r="Q159" s="355"/>
      <c r="R159" s="355"/>
      <c r="S159" s="355"/>
      <c r="T159" s="355"/>
      <c r="U159" s="355"/>
      <c r="V159" s="355"/>
      <c r="W159" s="355"/>
      <c r="X159" s="355"/>
      <c r="Y159" s="355"/>
      <c r="Z159" s="355"/>
      <c r="AA159" s="355"/>
      <c r="AB159" s="355"/>
      <c r="AC159" s="355"/>
      <c r="AD159" s="355"/>
      <c r="AE159" s="355"/>
      <c r="AF159" s="355"/>
      <c r="AG159" s="355"/>
      <c r="AH159" s="355"/>
      <c r="AI159" s="355"/>
      <c r="AJ159" s="355"/>
      <c r="AK159" s="355"/>
      <c r="AL159" s="355"/>
      <c r="AM159" s="355"/>
      <c r="AN159" s="355"/>
      <c r="AO159" s="355"/>
      <c r="AP159" s="355"/>
      <c r="AQ159" s="355"/>
      <c r="AR159" s="355"/>
      <c r="AS159" s="355"/>
      <c r="AT159" s="355"/>
      <c r="AU159" s="355"/>
      <c r="AV159" s="355"/>
      <c r="AW159" s="35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</row>
    <row r="160" spans="1:139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355"/>
      <c r="M160" s="355"/>
      <c r="N160" s="355"/>
      <c r="O160" s="355"/>
      <c r="P160" s="355"/>
      <c r="Q160" s="355"/>
      <c r="R160" s="355"/>
      <c r="S160" s="355"/>
      <c r="T160" s="355"/>
      <c r="U160" s="355"/>
      <c r="V160" s="355"/>
      <c r="W160" s="355"/>
      <c r="X160" s="355"/>
      <c r="Y160" s="355"/>
      <c r="Z160" s="355"/>
      <c r="AA160" s="355"/>
      <c r="AB160" s="355"/>
      <c r="AC160" s="355"/>
      <c r="AD160" s="355"/>
      <c r="AE160" s="355"/>
      <c r="AF160" s="355"/>
      <c r="AG160" s="355"/>
      <c r="AH160" s="355"/>
      <c r="AI160" s="355"/>
      <c r="AJ160" s="355"/>
      <c r="AK160" s="355"/>
      <c r="AL160" s="355"/>
      <c r="AM160" s="355"/>
      <c r="AN160" s="355"/>
      <c r="AO160" s="355"/>
      <c r="AP160" s="355"/>
      <c r="AQ160" s="355"/>
      <c r="AR160" s="355"/>
      <c r="AS160" s="355"/>
      <c r="AT160" s="355"/>
      <c r="AU160" s="355"/>
      <c r="AV160" s="355"/>
      <c r="AW160" s="35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</row>
    <row r="161" spans="1:139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355"/>
      <c r="M161" s="355"/>
      <c r="N161" s="355"/>
      <c r="O161" s="355"/>
      <c r="P161" s="355"/>
      <c r="Q161" s="355"/>
      <c r="R161" s="355"/>
      <c r="S161" s="355"/>
      <c r="T161" s="355"/>
      <c r="U161" s="355"/>
      <c r="V161" s="355"/>
      <c r="W161" s="355"/>
      <c r="X161" s="355"/>
      <c r="Y161" s="355"/>
      <c r="Z161" s="355"/>
      <c r="AA161" s="355"/>
      <c r="AB161" s="355"/>
      <c r="AC161" s="355"/>
      <c r="AD161" s="355"/>
      <c r="AE161" s="355"/>
      <c r="AF161" s="355"/>
      <c r="AG161" s="355"/>
      <c r="AH161" s="355"/>
      <c r="AI161" s="355"/>
      <c r="AJ161" s="355"/>
      <c r="AK161" s="355"/>
      <c r="AL161" s="355"/>
      <c r="AM161" s="355"/>
      <c r="AN161" s="355"/>
      <c r="AO161" s="355"/>
      <c r="AP161" s="355"/>
      <c r="AQ161" s="355"/>
      <c r="AR161" s="355"/>
      <c r="AS161" s="355"/>
      <c r="AT161" s="355"/>
      <c r="AU161" s="355"/>
      <c r="AV161" s="355"/>
      <c r="AW161" s="35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</row>
    <row r="162" spans="1:139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355"/>
      <c r="M162" s="355"/>
      <c r="N162" s="355"/>
      <c r="O162" s="355"/>
      <c r="P162" s="355"/>
      <c r="Q162" s="355"/>
      <c r="R162" s="355"/>
      <c r="S162" s="355"/>
      <c r="T162" s="355"/>
      <c r="U162" s="355"/>
      <c r="V162" s="355"/>
      <c r="W162" s="355"/>
      <c r="X162" s="355"/>
      <c r="Y162" s="355"/>
      <c r="Z162" s="355"/>
      <c r="AA162" s="355"/>
      <c r="AB162" s="355"/>
      <c r="AC162" s="355"/>
      <c r="AD162" s="355"/>
      <c r="AE162" s="355"/>
      <c r="AF162" s="355"/>
      <c r="AG162" s="355"/>
      <c r="AH162" s="355"/>
      <c r="AI162" s="355"/>
      <c r="AJ162" s="355"/>
      <c r="AK162" s="355"/>
      <c r="AL162" s="355"/>
      <c r="AM162" s="355"/>
      <c r="AN162" s="355"/>
      <c r="AO162" s="355"/>
      <c r="AP162" s="355"/>
      <c r="AQ162" s="355"/>
      <c r="AR162" s="355"/>
      <c r="AS162" s="355"/>
      <c r="AT162" s="355"/>
      <c r="AU162" s="355"/>
      <c r="AV162" s="355"/>
      <c r="AW162" s="35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</row>
    <row r="163" spans="1:139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355"/>
      <c r="M163" s="355"/>
      <c r="N163" s="355"/>
      <c r="O163" s="355"/>
      <c r="P163" s="355"/>
      <c r="Q163" s="355"/>
      <c r="R163" s="355"/>
      <c r="S163" s="355"/>
      <c r="T163" s="355"/>
      <c r="U163" s="355"/>
      <c r="V163" s="355"/>
      <c r="W163" s="355"/>
      <c r="X163" s="355"/>
      <c r="Y163" s="355"/>
      <c r="Z163" s="355"/>
      <c r="AA163" s="355"/>
      <c r="AB163" s="355"/>
      <c r="AC163" s="355"/>
      <c r="AD163" s="355"/>
      <c r="AE163" s="355"/>
      <c r="AF163" s="355"/>
      <c r="AG163" s="355"/>
      <c r="AH163" s="355"/>
      <c r="AI163" s="355"/>
      <c r="AJ163" s="355"/>
      <c r="AK163" s="355"/>
      <c r="AL163" s="355"/>
      <c r="AM163" s="355"/>
      <c r="AN163" s="355"/>
      <c r="AO163" s="355"/>
      <c r="AP163" s="355"/>
      <c r="AQ163" s="355"/>
      <c r="AR163" s="355"/>
      <c r="AS163" s="355"/>
      <c r="AT163" s="355"/>
      <c r="AU163" s="355"/>
      <c r="AV163" s="355"/>
      <c r="AW163" s="35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</row>
    <row r="164" spans="1:139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355"/>
      <c r="M164" s="355"/>
      <c r="N164" s="355"/>
      <c r="O164" s="355"/>
      <c r="P164" s="355"/>
      <c r="Q164" s="355"/>
      <c r="R164" s="355"/>
      <c r="S164" s="355"/>
      <c r="T164" s="355"/>
      <c r="U164" s="355"/>
      <c r="V164" s="355"/>
      <c r="W164" s="355"/>
      <c r="X164" s="355"/>
      <c r="Y164" s="355"/>
      <c r="Z164" s="355"/>
      <c r="AA164" s="355"/>
      <c r="AB164" s="355"/>
      <c r="AC164" s="355"/>
      <c r="AD164" s="355"/>
      <c r="AE164" s="355"/>
      <c r="AF164" s="355"/>
      <c r="AG164" s="355"/>
      <c r="AH164" s="355"/>
      <c r="AI164" s="355"/>
      <c r="AJ164" s="355"/>
      <c r="AK164" s="355"/>
      <c r="AL164" s="355"/>
      <c r="AM164" s="355"/>
      <c r="AN164" s="355"/>
      <c r="AO164" s="355"/>
      <c r="AP164" s="355"/>
      <c r="AQ164" s="355"/>
      <c r="AR164" s="355"/>
      <c r="AS164" s="355"/>
      <c r="AT164" s="355"/>
      <c r="AU164" s="355"/>
      <c r="AV164" s="355"/>
      <c r="AW164" s="35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</row>
    <row r="165" spans="1:139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355"/>
      <c r="M165" s="355"/>
      <c r="N165" s="355"/>
      <c r="O165" s="355"/>
      <c r="P165" s="355"/>
      <c r="Q165" s="355"/>
      <c r="R165" s="355"/>
      <c r="S165" s="355"/>
      <c r="T165" s="355"/>
      <c r="U165" s="355"/>
      <c r="V165" s="355"/>
      <c r="W165" s="355"/>
      <c r="X165" s="355"/>
      <c r="Y165" s="355"/>
      <c r="Z165" s="355"/>
      <c r="AA165" s="355"/>
      <c r="AB165" s="355"/>
      <c r="AC165" s="355"/>
      <c r="AD165" s="355"/>
      <c r="AE165" s="355"/>
      <c r="AF165" s="355"/>
      <c r="AG165" s="355"/>
      <c r="AH165" s="355"/>
      <c r="AI165" s="355"/>
      <c r="AJ165" s="355"/>
      <c r="AK165" s="355"/>
      <c r="AL165" s="355"/>
      <c r="AM165" s="355"/>
      <c r="AN165" s="355"/>
      <c r="AO165" s="355"/>
      <c r="AP165" s="355"/>
      <c r="AQ165" s="355"/>
      <c r="AR165" s="355"/>
      <c r="AS165" s="355"/>
      <c r="AT165" s="355"/>
      <c r="AU165" s="355"/>
      <c r="AV165" s="355"/>
      <c r="AW165" s="35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</row>
    <row r="166" spans="1:139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355"/>
      <c r="M166" s="355"/>
      <c r="N166" s="355"/>
      <c r="O166" s="355"/>
      <c r="P166" s="355"/>
      <c r="Q166" s="355"/>
      <c r="R166" s="355"/>
      <c r="S166" s="355"/>
      <c r="T166" s="355"/>
      <c r="U166" s="355"/>
      <c r="V166" s="355"/>
      <c r="W166" s="355"/>
      <c r="X166" s="355"/>
      <c r="Y166" s="355"/>
      <c r="Z166" s="355"/>
      <c r="AA166" s="355"/>
      <c r="AB166" s="355"/>
      <c r="AC166" s="355"/>
      <c r="AD166" s="355"/>
      <c r="AE166" s="355"/>
      <c r="AF166" s="355"/>
      <c r="AG166" s="355"/>
      <c r="AH166" s="355"/>
      <c r="AI166" s="355"/>
      <c r="AJ166" s="355"/>
      <c r="AK166" s="355"/>
      <c r="AL166" s="355"/>
      <c r="AM166" s="355"/>
      <c r="AN166" s="355"/>
      <c r="AO166" s="355"/>
      <c r="AP166" s="355"/>
      <c r="AQ166" s="355"/>
      <c r="AR166" s="355"/>
      <c r="AS166" s="355"/>
      <c r="AT166" s="355"/>
      <c r="AU166" s="355"/>
      <c r="AV166" s="355"/>
      <c r="AW166" s="35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</row>
    <row r="167" spans="1:139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355"/>
      <c r="M167" s="355"/>
      <c r="N167" s="355"/>
      <c r="O167" s="355"/>
      <c r="P167" s="355"/>
      <c r="Q167" s="355"/>
      <c r="R167" s="355"/>
      <c r="S167" s="355"/>
      <c r="T167" s="355"/>
      <c r="U167" s="355"/>
      <c r="V167" s="355"/>
      <c r="W167" s="355"/>
      <c r="X167" s="355"/>
      <c r="Y167" s="355"/>
      <c r="Z167" s="355"/>
      <c r="AA167" s="355"/>
      <c r="AB167" s="355"/>
      <c r="AC167" s="355"/>
      <c r="AD167" s="355"/>
      <c r="AE167" s="355"/>
      <c r="AF167" s="355"/>
      <c r="AG167" s="355"/>
      <c r="AH167" s="355"/>
      <c r="AI167" s="355"/>
      <c r="AJ167" s="355"/>
      <c r="AK167" s="355"/>
      <c r="AL167" s="355"/>
      <c r="AM167" s="355"/>
      <c r="AN167" s="355"/>
      <c r="AO167" s="355"/>
      <c r="AP167" s="355"/>
      <c r="AQ167" s="355"/>
      <c r="AR167" s="355"/>
      <c r="AS167" s="355"/>
      <c r="AT167" s="355"/>
      <c r="AU167" s="355"/>
      <c r="AV167" s="355"/>
      <c r="AW167" s="35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</row>
    <row r="168" spans="1:139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355"/>
      <c r="M168" s="355"/>
      <c r="N168" s="355"/>
      <c r="O168" s="355"/>
      <c r="P168" s="355"/>
      <c r="Q168" s="355"/>
      <c r="R168" s="355"/>
      <c r="S168" s="355"/>
      <c r="T168" s="355"/>
      <c r="U168" s="355"/>
      <c r="V168" s="355"/>
      <c r="W168" s="355"/>
      <c r="X168" s="355"/>
      <c r="Y168" s="355"/>
      <c r="Z168" s="355"/>
      <c r="AA168" s="355"/>
      <c r="AB168" s="355"/>
      <c r="AC168" s="355"/>
      <c r="AD168" s="355"/>
      <c r="AE168" s="355"/>
      <c r="AF168" s="355"/>
      <c r="AG168" s="355"/>
      <c r="AH168" s="355"/>
      <c r="AI168" s="355"/>
      <c r="AJ168" s="355"/>
      <c r="AK168" s="355"/>
      <c r="AL168" s="355"/>
      <c r="AM168" s="355"/>
      <c r="AN168" s="355"/>
      <c r="AO168" s="355"/>
      <c r="AP168" s="355"/>
      <c r="AQ168" s="355"/>
      <c r="AR168" s="355"/>
      <c r="AS168" s="355"/>
      <c r="AT168" s="355"/>
      <c r="AU168" s="355"/>
      <c r="AV168" s="355"/>
      <c r="AW168" s="35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</row>
    <row r="169" spans="1:13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355"/>
      <c r="M169" s="355"/>
      <c r="N169" s="355"/>
      <c r="O169" s="355"/>
      <c r="P169" s="355"/>
      <c r="Q169" s="355"/>
      <c r="R169" s="355"/>
      <c r="S169" s="355"/>
      <c r="T169" s="355"/>
      <c r="U169" s="355"/>
      <c r="V169" s="355"/>
      <c r="W169" s="355"/>
      <c r="X169" s="355"/>
      <c r="Y169" s="355"/>
      <c r="Z169" s="355"/>
      <c r="AA169" s="355"/>
      <c r="AB169" s="355"/>
      <c r="AC169" s="355"/>
      <c r="AD169" s="355"/>
      <c r="AE169" s="355"/>
      <c r="AF169" s="355"/>
      <c r="AG169" s="355"/>
      <c r="AH169" s="355"/>
      <c r="AI169" s="355"/>
      <c r="AJ169" s="355"/>
      <c r="AK169" s="355"/>
      <c r="AL169" s="355"/>
      <c r="AM169" s="355"/>
      <c r="AN169" s="355"/>
      <c r="AO169" s="355"/>
      <c r="AP169" s="355"/>
      <c r="AQ169" s="355"/>
      <c r="AR169" s="355"/>
      <c r="AS169" s="355"/>
      <c r="AT169" s="355"/>
      <c r="AU169" s="355"/>
      <c r="AV169" s="355"/>
      <c r="AW169" s="35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</row>
    <row r="170" spans="1:139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355"/>
      <c r="M170" s="355"/>
      <c r="N170" s="355"/>
      <c r="O170" s="355"/>
      <c r="P170" s="355"/>
      <c r="Q170" s="355"/>
      <c r="R170" s="355"/>
      <c r="S170" s="355"/>
      <c r="T170" s="355"/>
      <c r="U170" s="355"/>
      <c r="V170" s="355"/>
      <c r="W170" s="355"/>
      <c r="X170" s="355"/>
      <c r="Y170" s="355"/>
      <c r="Z170" s="355"/>
      <c r="AA170" s="355"/>
      <c r="AB170" s="355"/>
      <c r="AC170" s="355"/>
      <c r="AD170" s="355"/>
      <c r="AE170" s="355"/>
      <c r="AF170" s="355"/>
      <c r="AG170" s="355"/>
      <c r="AH170" s="355"/>
      <c r="AI170" s="355"/>
      <c r="AJ170" s="355"/>
      <c r="AK170" s="355"/>
      <c r="AL170" s="355"/>
      <c r="AM170" s="355"/>
      <c r="AN170" s="355"/>
      <c r="AO170" s="355"/>
      <c r="AP170" s="355"/>
      <c r="AQ170" s="355"/>
      <c r="AR170" s="355"/>
      <c r="AS170" s="355"/>
      <c r="AT170" s="355"/>
      <c r="AU170" s="355"/>
      <c r="AV170" s="355"/>
      <c r="AW170" s="35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</row>
    <row r="171" spans="1:139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355"/>
      <c r="M171" s="355"/>
      <c r="N171" s="355"/>
      <c r="O171" s="355"/>
      <c r="P171" s="355"/>
      <c r="Q171" s="355"/>
      <c r="R171" s="355"/>
      <c r="S171" s="355"/>
      <c r="T171" s="355"/>
      <c r="U171" s="355"/>
      <c r="V171" s="355"/>
      <c r="W171" s="355"/>
      <c r="X171" s="355"/>
      <c r="Y171" s="355"/>
      <c r="Z171" s="355"/>
      <c r="AA171" s="355"/>
      <c r="AB171" s="355"/>
      <c r="AC171" s="355"/>
      <c r="AD171" s="355"/>
      <c r="AE171" s="355"/>
      <c r="AF171" s="355"/>
      <c r="AG171" s="355"/>
      <c r="AH171" s="355"/>
      <c r="AI171" s="355"/>
      <c r="AJ171" s="355"/>
      <c r="AK171" s="355"/>
      <c r="AL171" s="355"/>
      <c r="AM171" s="355"/>
      <c r="AN171" s="355"/>
      <c r="AO171" s="355"/>
      <c r="AP171" s="355"/>
      <c r="AQ171" s="355"/>
      <c r="AR171" s="355"/>
      <c r="AS171" s="355"/>
      <c r="AT171" s="355"/>
      <c r="AU171" s="355"/>
      <c r="AV171" s="355"/>
      <c r="AW171" s="35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</row>
    <row r="172" spans="1:139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355"/>
      <c r="M172" s="355"/>
      <c r="N172" s="355"/>
      <c r="O172" s="355"/>
      <c r="P172" s="355"/>
      <c r="Q172" s="355"/>
      <c r="R172" s="355"/>
      <c r="S172" s="355"/>
      <c r="T172" s="355"/>
      <c r="U172" s="355"/>
      <c r="V172" s="355"/>
      <c r="W172" s="355"/>
      <c r="X172" s="355"/>
      <c r="Y172" s="355"/>
      <c r="Z172" s="355"/>
      <c r="AA172" s="355"/>
      <c r="AB172" s="355"/>
      <c r="AC172" s="355"/>
      <c r="AD172" s="355"/>
      <c r="AE172" s="355"/>
      <c r="AF172" s="355"/>
      <c r="AG172" s="355"/>
      <c r="AH172" s="355"/>
      <c r="AI172" s="355"/>
      <c r="AJ172" s="355"/>
      <c r="AK172" s="355"/>
      <c r="AL172" s="355"/>
      <c r="AM172" s="355"/>
      <c r="AN172" s="355"/>
      <c r="AO172" s="355"/>
      <c r="AP172" s="355"/>
      <c r="AQ172" s="355"/>
      <c r="AR172" s="355"/>
      <c r="AS172" s="355"/>
      <c r="AT172" s="355"/>
      <c r="AU172" s="355"/>
      <c r="AV172" s="355"/>
      <c r="AW172" s="35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</row>
    <row r="173" spans="1:139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355"/>
      <c r="M173" s="355"/>
      <c r="N173" s="355"/>
      <c r="O173" s="355"/>
      <c r="P173" s="355"/>
      <c r="Q173" s="355"/>
      <c r="R173" s="355"/>
      <c r="S173" s="355"/>
      <c r="T173" s="355"/>
      <c r="U173" s="355"/>
      <c r="V173" s="355"/>
      <c r="W173" s="355"/>
      <c r="X173" s="355"/>
      <c r="Y173" s="355"/>
      <c r="Z173" s="355"/>
      <c r="AA173" s="355"/>
      <c r="AB173" s="355"/>
      <c r="AC173" s="355"/>
      <c r="AD173" s="355"/>
      <c r="AE173" s="355"/>
      <c r="AF173" s="355"/>
      <c r="AG173" s="355"/>
      <c r="AH173" s="355"/>
      <c r="AI173" s="355"/>
      <c r="AJ173" s="355"/>
      <c r="AK173" s="355"/>
      <c r="AL173" s="355"/>
      <c r="AM173" s="355"/>
      <c r="AN173" s="355"/>
      <c r="AO173" s="355"/>
      <c r="AP173" s="355"/>
      <c r="AQ173" s="355"/>
      <c r="AR173" s="355"/>
      <c r="AS173" s="355"/>
      <c r="AT173" s="355"/>
      <c r="AU173" s="355"/>
      <c r="AV173" s="355"/>
      <c r="AW173" s="35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</row>
    <row r="174" spans="1:139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355"/>
      <c r="M174" s="355"/>
      <c r="N174" s="355"/>
      <c r="O174" s="355"/>
      <c r="P174" s="355"/>
      <c r="Q174" s="355"/>
      <c r="R174" s="355"/>
      <c r="S174" s="355"/>
      <c r="T174" s="355"/>
      <c r="U174" s="355"/>
      <c r="V174" s="355"/>
      <c r="W174" s="355"/>
      <c r="X174" s="355"/>
      <c r="Y174" s="355"/>
      <c r="Z174" s="355"/>
      <c r="AA174" s="355"/>
      <c r="AB174" s="355"/>
      <c r="AC174" s="355"/>
      <c r="AD174" s="355"/>
      <c r="AE174" s="355"/>
      <c r="AF174" s="355"/>
      <c r="AG174" s="355"/>
      <c r="AH174" s="355"/>
      <c r="AI174" s="355"/>
      <c r="AJ174" s="355"/>
      <c r="AK174" s="355"/>
      <c r="AL174" s="355"/>
      <c r="AM174" s="355"/>
      <c r="AN174" s="355"/>
      <c r="AO174" s="355"/>
      <c r="AP174" s="355"/>
      <c r="AQ174" s="355"/>
      <c r="AR174" s="355"/>
      <c r="AS174" s="355"/>
      <c r="AT174" s="355"/>
      <c r="AU174" s="355"/>
      <c r="AV174" s="355"/>
      <c r="AW174" s="35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</row>
    <row r="175" spans="1:139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355"/>
      <c r="M175" s="355"/>
      <c r="N175" s="355"/>
      <c r="O175" s="355"/>
      <c r="P175" s="355"/>
      <c r="Q175" s="355"/>
      <c r="R175" s="355"/>
      <c r="S175" s="355"/>
      <c r="T175" s="355"/>
      <c r="U175" s="355"/>
      <c r="V175" s="355"/>
      <c r="W175" s="355"/>
      <c r="X175" s="355"/>
      <c r="Y175" s="355"/>
      <c r="Z175" s="355"/>
      <c r="AA175" s="355"/>
      <c r="AB175" s="355"/>
      <c r="AC175" s="355"/>
      <c r="AD175" s="355"/>
      <c r="AE175" s="355"/>
      <c r="AF175" s="355"/>
      <c r="AG175" s="355"/>
      <c r="AH175" s="355"/>
      <c r="AI175" s="355"/>
      <c r="AJ175" s="355"/>
      <c r="AK175" s="355"/>
      <c r="AL175" s="355"/>
      <c r="AM175" s="355"/>
      <c r="AN175" s="355"/>
      <c r="AO175" s="355"/>
      <c r="AP175" s="355"/>
      <c r="AQ175" s="355"/>
      <c r="AR175" s="355"/>
      <c r="AS175" s="355"/>
      <c r="AT175" s="355"/>
      <c r="AU175" s="355"/>
      <c r="AV175" s="355"/>
      <c r="AW175" s="35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</row>
    <row r="176" spans="1:139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355"/>
      <c r="M176" s="355"/>
      <c r="N176" s="355"/>
      <c r="O176" s="355"/>
      <c r="P176" s="355"/>
      <c r="Q176" s="355"/>
      <c r="R176" s="355"/>
      <c r="S176" s="355"/>
      <c r="T176" s="355"/>
      <c r="U176" s="355"/>
      <c r="V176" s="355"/>
      <c r="W176" s="355"/>
      <c r="X176" s="355"/>
      <c r="Y176" s="355"/>
      <c r="Z176" s="355"/>
      <c r="AA176" s="355"/>
      <c r="AB176" s="355"/>
      <c r="AC176" s="355"/>
      <c r="AD176" s="355"/>
      <c r="AE176" s="355"/>
      <c r="AF176" s="355"/>
      <c r="AG176" s="355"/>
      <c r="AH176" s="355"/>
      <c r="AI176" s="355"/>
      <c r="AJ176" s="355"/>
      <c r="AK176" s="355"/>
      <c r="AL176" s="355"/>
      <c r="AM176" s="355"/>
      <c r="AN176" s="355"/>
      <c r="AO176" s="355"/>
      <c r="AP176" s="355"/>
      <c r="AQ176" s="355"/>
      <c r="AR176" s="355"/>
      <c r="AS176" s="355"/>
      <c r="AT176" s="355"/>
      <c r="AU176" s="355"/>
      <c r="AV176" s="355"/>
      <c r="AW176" s="35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</row>
    <row r="177" spans="1:139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355"/>
      <c r="M177" s="355"/>
      <c r="N177" s="355"/>
      <c r="O177" s="355"/>
      <c r="P177" s="355"/>
      <c r="Q177" s="355"/>
      <c r="R177" s="355"/>
      <c r="S177" s="355"/>
      <c r="T177" s="355"/>
      <c r="U177" s="355"/>
      <c r="V177" s="355"/>
      <c r="W177" s="355"/>
      <c r="X177" s="355"/>
      <c r="Y177" s="355"/>
      <c r="Z177" s="355"/>
      <c r="AA177" s="355"/>
      <c r="AB177" s="355"/>
      <c r="AC177" s="355"/>
      <c r="AD177" s="355"/>
      <c r="AE177" s="355"/>
      <c r="AF177" s="355"/>
      <c r="AG177" s="355"/>
      <c r="AH177" s="355"/>
      <c r="AI177" s="355"/>
      <c r="AJ177" s="355"/>
      <c r="AK177" s="355"/>
      <c r="AL177" s="355"/>
      <c r="AM177" s="355"/>
      <c r="AN177" s="355"/>
      <c r="AO177" s="355"/>
      <c r="AP177" s="355"/>
      <c r="AQ177" s="355"/>
      <c r="AR177" s="355"/>
      <c r="AS177" s="355"/>
      <c r="AT177" s="355"/>
      <c r="AU177" s="355"/>
      <c r="AV177" s="355"/>
      <c r="AW177" s="35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</row>
    <row r="178" spans="1:139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355"/>
      <c r="M178" s="355"/>
      <c r="N178" s="355"/>
      <c r="O178" s="355"/>
      <c r="P178" s="355"/>
      <c r="Q178" s="355"/>
      <c r="R178" s="355"/>
      <c r="S178" s="355"/>
      <c r="T178" s="355"/>
      <c r="U178" s="355"/>
      <c r="V178" s="355"/>
      <c r="W178" s="355"/>
      <c r="X178" s="355"/>
      <c r="Y178" s="355"/>
      <c r="Z178" s="355"/>
      <c r="AA178" s="355"/>
      <c r="AB178" s="355"/>
      <c r="AC178" s="355"/>
      <c r="AD178" s="355"/>
      <c r="AE178" s="355"/>
      <c r="AF178" s="355"/>
      <c r="AG178" s="355"/>
      <c r="AH178" s="355"/>
      <c r="AI178" s="355"/>
      <c r="AJ178" s="355"/>
      <c r="AK178" s="355"/>
      <c r="AL178" s="355"/>
      <c r="AM178" s="355"/>
      <c r="AN178" s="355"/>
      <c r="AO178" s="355"/>
      <c r="AP178" s="355"/>
      <c r="AQ178" s="355"/>
      <c r="AR178" s="355"/>
      <c r="AS178" s="355"/>
      <c r="AT178" s="355"/>
      <c r="AU178" s="355"/>
      <c r="AV178" s="355"/>
      <c r="AW178" s="35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</row>
    <row r="179" spans="1:13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355"/>
      <c r="M179" s="355"/>
      <c r="N179" s="355"/>
      <c r="O179" s="355"/>
      <c r="P179" s="355"/>
      <c r="Q179" s="355"/>
      <c r="R179" s="355"/>
      <c r="S179" s="355"/>
      <c r="T179" s="355"/>
      <c r="U179" s="355"/>
      <c r="V179" s="355"/>
      <c r="W179" s="355"/>
      <c r="X179" s="355"/>
      <c r="Y179" s="355"/>
      <c r="Z179" s="355"/>
      <c r="AA179" s="355"/>
      <c r="AB179" s="355"/>
      <c r="AC179" s="355"/>
      <c r="AD179" s="355"/>
      <c r="AE179" s="355"/>
      <c r="AF179" s="355"/>
      <c r="AG179" s="355"/>
      <c r="AH179" s="355"/>
      <c r="AI179" s="355"/>
      <c r="AJ179" s="355"/>
      <c r="AK179" s="355"/>
      <c r="AL179" s="355"/>
      <c r="AM179" s="355"/>
      <c r="AN179" s="355"/>
      <c r="AO179" s="355"/>
      <c r="AP179" s="355"/>
      <c r="AQ179" s="355"/>
      <c r="AR179" s="355"/>
      <c r="AS179" s="355"/>
      <c r="AT179" s="355"/>
      <c r="AU179" s="355"/>
      <c r="AV179" s="355"/>
      <c r="AW179" s="35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</row>
    <row r="180" spans="1:139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355"/>
      <c r="M180" s="355"/>
      <c r="N180" s="355"/>
      <c r="O180" s="355"/>
      <c r="P180" s="355"/>
      <c r="Q180" s="355"/>
      <c r="R180" s="355"/>
      <c r="S180" s="355"/>
      <c r="T180" s="355"/>
      <c r="U180" s="355"/>
      <c r="V180" s="355"/>
      <c r="W180" s="355"/>
      <c r="X180" s="355"/>
      <c r="Y180" s="355"/>
      <c r="Z180" s="355"/>
      <c r="AA180" s="355"/>
      <c r="AB180" s="355"/>
      <c r="AC180" s="355"/>
      <c r="AD180" s="355"/>
      <c r="AE180" s="355"/>
      <c r="AF180" s="355"/>
      <c r="AG180" s="355"/>
      <c r="AH180" s="355"/>
      <c r="AI180" s="355"/>
      <c r="AJ180" s="355"/>
      <c r="AK180" s="355"/>
      <c r="AL180" s="355"/>
      <c r="AM180" s="355"/>
      <c r="AN180" s="355"/>
      <c r="AO180" s="355"/>
      <c r="AP180" s="355"/>
      <c r="AQ180" s="355"/>
      <c r="AR180" s="355"/>
      <c r="AS180" s="355"/>
      <c r="AT180" s="355"/>
      <c r="AU180" s="355"/>
      <c r="AV180" s="355"/>
      <c r="AW180" s="35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</row>
    <row r="181" spans="1:139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355"/>
      <c r="M181" s="355"/>
      <c r="N181" s="355"/>
      <c r="O181" s="355"/>
      <c r="P181" s="355"/>
      <c r="Q181" s="355"/>
      <c r="R181" s="355"/>
      <c r="S181" s="355"/>
      <c r="T181" s="355"/>
      <c r="U181" s="355"/>
      <c r="V181" s="355"/>
      <c r="W181" s="355"/>
      <c r="X181" s="355"/>
      <c r="Y181" s="355"/>
      <c r="Z181" s="355"/>
      <c r="AA181" s="355"/>
      <c r="AB181" s="355"/>
      <c r="AC181" s="355"/>
      <c r="AD181" s="355"/>
      <c r="AE181" s="355"/>
      <c r="AF181" s="355"/>
      <c r="AG181" s="355"/>
      <c r="AH181" s="355"/>
      <c r="AI181" s="355"/>
      <c r="AJ181" s="355"/>
      <c r="AK181" s="355"/>
      <c r="AL181" s="355"/>
      <c r="AM181" s="355"/>
      <c r="AN181" s="355"/>
      <c r="AO181" s="355"/>
      <c r="AP181" s="355"/>
      <c r="AQ181" s="355"/>
      <c r="AR181" s="355"/>
      <c r="AS181" s="355"/>
      <c r="AT181" s="355"/>
      <c r="AU181" s="355"/>
      <c r="AV181" s="355"/>
      <c r="AW181" s="35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</row>
    <row r="182" spans="1:139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355"/>
      <c r="M182" s="355"/>
      <c r="N182" s="355"/>
      <c r="O182" s="355"/>
      <c r="P182" s="355"/>
      <c r="Q182" s="355"/>
      <c r="R182" s="355"/>
      <c r="S182" s="355"/>
      <c r="T182" s="355"/>
      <c r="U182" s="355"/>
      <c r="V182" s="355"/>
      <c r="W182" s="355"/>
      <c r="X182" s="355"/>
      <c r="Y182" s="355"/>
      <c r="Z182" s="355"/>
      <c r="AA182" s="355"/>
      <c r="AB182" s="355"/>
      <c r="AC182" s="355"/>
      <c r="AD182" s="355"/>
      <c r="AE182" s="355"/>
      <c r="AF182" s="355"/>
      <c r="AG182" s="355"/>
      <c r="AH182" s="355"/>
      <c r="AI182" s="355"/>
      <c r="AJ182" s="355"/>
      <c r="AK182" s="355"/>
      <c r="AL182" s="355"/>
      <c r="AM182" s="355"/>
      <c r="AN182" s="355"/>
      <c r="AO182" s="355"/>
      <c r="AP182" s="355"/>
      <c r="AQ182" s="355"/>
      <c r="AR182" s="355"/>
      <c r="AS182" s="355"/>
      <c r="AT182" s="355"/>
      <c r="AU182" s="355"/>
      <c r="AV182" s="355"/>
      <c r="AW182" s="35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</row>
    <row r="183" spans="1:139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355"/>
      <c r="M183" s="355"/>
      <c r="N183" s="355"/>
      <c r="O183" s="355"/>
      <c r="P183" s="355"/>
      <c r="Q183" s="355"/>
      <c r="R183" s="355"/>
      <c r="S183" s="355"/>
      <c r="T183" s="355"/>
      <c r="U183" s="355"/>
      <c r="V183" s="355"/>
      <c r="W183" s="355"/>
      <c r="X183" s="355"/>
      <c r="Y183" s="355"/>
      <c r="Z183" s="355"/>
      <c r="AA183" s="355"/>
      <c r="AB183" s="355"/>
      <c r="AC183" s="355"/>
      <c r="AD183" s="355"/>
      <c r="AE183" s="355"/>
      <c r="AF183" s="355"/>
      <c r="AG183" s="355"/>
      <c r="AH183" s="355"/>
      <c r="AI183" s="355"/>
      <c r="AJ183" s="355"/>
      <c r="AK183" s="355"/>
      <c r="AL183" s="355"/>
      <c r="AM183" s="355"/>
      <c r="AN183" s="355"/>
      <c r="AO183" s="355"/>
      <c r="AP183" s="355"/>
      <c r="AQ183" s="355"/>
      <c r="AR183" s="355"/>
      <c r="AS183" s="355"/>
      <c r="AT183" s="355"/>
      <c r="AU183" s="355"/>
      <c r="AV183" s="355"/>
      <c r="AW183" s="35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</row>
    <row r="184" spans="1:139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355"/>
      <c r="M184" s="355"/>
      <c r="N184" s="355"/>
      <c r="O184" s="355"/>
      <c r="P184" s="355"/>
      <c r="Q184" s="355"/>
      <c r="R184" s="355"/>
      <c r="S184" s="355"/>
      <c r="T184" s="355"/>
      <c r="U184" s="355"/>
      <c r="V184" s="355"/>
      <c r="W184" s="355"/>
      <c r="X184" s="355"/>
      <c r="Y184" s="355"/>
      <c r="Z184" s="355"/>
      <c r="AA184" s="355"/>
      <c r="AB184" s="355"/>
      <c r="AC184" s="355"/>
      <c r="AD184" s="355"/>
      <c r="AE184" s="355"/>
      <c r="AF184" s="355"/>
      <c r="AG184" s="355"/>
      <c r="AH184" s="355"/>
      <c r="AI184" s="355"/>
      <c r="AJ184" s="355"/>
      <c r="AK184" s="355"/>
      <c r="AL184" s="355"/>
      <c r="AM184" s="355"/>
      <c r="AN184" s="355"/>
      <c r="AO184" s="355"/>
      <c r="AP184" s="355"/>
      <c r="AQ184" s="355"/>
      <c r="AR184" s="355"/>
      <c r="AS184" s="355"/>
      <c r="AT184" s="355"/>
      <c r="AU184" s="355"/>
      <c r="AV184" s="355"/>
      <c r="AW184" s="35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</row>
    <row r="185" spans="1:139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355"/>
      <c r="M185" s="355"/>
      <c r="N185" s="355"/>
      <c r="O185" s="355"/>
      <c r="P185" s="355"/>
      <c r="Q185" s="355"/>
      <c r="R185" s="355"/>
      <c r="S185" s="355"/>
      <c r="T185" s="355"/>
      <c r="U185" s="355"/>
      <c r="V185" s="355"/>
      <c r="W185" s="355"/>
      <c r="X185" s="355"/>
      <c r="Y185" s="355"/>
      <c r="Z185" s="355"/>
      <c r="AA185" s="355"/>
      <c r="AB185" s="355"/>
      <c r="AC185" s="355"/>
      <c r="AD185" s="355"/>
      <c r="AE185" s="355"/>
      <c r="AF185" s="355"/>
      <c r="AG185" s="355"/>
      <c r="AH185" s="355"/>
      <c r="AI185" s="355"/>
      <c r="AJ185" s="355"/>
      <c r="AK185" s="355"/>
      <c r="AL185" s="355"/>
      <c r="AM185" s="355"/>
      <c r="AN185" s="355"/>
      <c r="AO185" s="355"/>
      <c r="AP185" s="355"/>
      <c r="AQ185" s="355"/>
      <c r="AR185" s="355"/>
      <c r="AS185" s="355"/>
      <c r="AT185" s="355"/>
      <c r="AU185" s="355"/>
      <c r="AV185" s="355"/>
      <c r="AW185" s="35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</row>
    <row r="186" spans="1:139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355"/>
      <c r="M186" s="355"/>
      <c r="N186" s="355"/>
      <c r="O186" s="355"/>
      <c r="P186" s="355"/>
      <c r="Q186" s="355"/>
      <c r="R186" s="355"/>
      <c r="S186" s="355"/>
      <c r="T186" s="355"/>
      <c r="U186" s="355"/>
      <c r="V186" s="355"/>
      <c r="W186" s="355"/>
      <c r="X186" s="355"/>
      <c r="Y186" s="355"/>
      <c r="Z186" s="355"/>
      <c r="AA186" s="355"/>
      <c r="AB186" s="355"/>
      <c r="AC186" s="355"/>
      <c r="AD186" s="355"/>
      <c r="AE186" s="355"/>
      <c r="AF186" s="355"/>
      <c r="AG186" s="355"/>
      <c r="AH186" s="355"/>
      <c r="AI186" s="355"/>
      <c r="AJ186" s="355"/>
      <c r="AK186" s="355"/>
      <c r="AL186" s="355"/>
      <c r="AM186" s="355"/>
      <c r="AN186" s="355"/>
      <c r="AO186" s="355"/>
      <c r="AP186" s="355"/>
      <c r="AQ186" s="355"/>
      <c r="AR186" s="355"/>
      <c r="AS186" s="355"/>
      <c r="AT186" s="355"/>
      <c r="AU186" s="355"/>
      <c r="AV186" s="355"/>
      <c r="AW186" s="35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</row>
    <row r="187" spans="1:139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355"/>
      <c r="M187" s="355"/>
      <c r="N187" s="355"/>
      <c r="O187" s="355"/>
      <c r="P187" s="355"/>
      <c r="Q187" s="355"/>
      <c r="R187" s="355"/>
      <c r="S187" s="355"/>
      <c r="T187" s="355"/>
      <c r="U187" s="355"/>
      <c r="V187" s="355"/>
      <c r="W187" s="355"/>
      <c r="X187" s="355"/>
      <c r="Y187" s="355"/>
      <c r="Z187" s="355"/>
      <c r="AA187" s="355"/>
      <c r="AB187" s="355"/>
      <c r="AC187" s="355"/>
      <c r="AD187" s="355"/>
      <c r="AE187" s="355"/>
      <c r="AF187" s="355"/>
      <c r="AG187" s="355"/>
      <c r="AH187" s="355"/>
      <c r="AI187" s="355"/>
      <c r="AJ187" s="355"/>
      <c r="AK187" s="355"/>
      <c r="AL187" s="355"/>
      <c r="AM187" s="355"/>
      <c r="AN187" s="355"/>
      <c r="AO187" s="355"/>
      <c r="AP187" s="355"/>
      <c r="AQ187" s="355"/>
      <c r="AR187" s="355"/>
      <c r="AS187" s="355"/>
      <c r="AT187" s="355"/>
      <c r="AU187" s="355"/>
      <c r="AV187" s="355"/>
      <c r="AW187" s="35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</row>
    <row r="188" spans="1:139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355"/>
      <c r="M188" s="355"/>
      <c r="N188" s="355"/>
      <c r="O188" s="355"/>
      <c r="P188" s="355"/>
      <c r="Q188" s="355"/>
      <c r="R188" s="355"/>
      <c r="S188" s="355"/>
      <c r="T188" s="355"/>
      <c r="U188" s="355"/>
      <c r="V188" s="355"/>
      <c r="W188" s="355"/>
      <c r="X188" s="355"/>
      <c r="Y188" s="355"/>
      <c r="Z188" s="355"/>
      <c r="AA188" s="355"/>
      <c r="AB188" s="355"/>
      <c r="AC188" s="355"/>
      <c r="AD188" s="355"/>
      <c r="AE188" s="355"/>
      <c r="AF188" s="355"/>
      <c r="AG188" s="355"/>
      <c r="AH188" s="355"/>
      <c r="AI188" s="355"/>
      <c r="AJ188" s="355"/>
      <c r="AK188" s="355"/>
      <c r="AL188" s="355"/>
      <c r="AM188" s="355"/>
      <c r="AN188" s="355"/>
      <c r="AO188" s="355"/>
      <c r="AP188" s="355"/>
      <c r="AQ188" s="355"/>
      <c r="AR188" s="355"/>
      <c r="AS188" s="355"/>
      <c r="AT188" s="355"/>
      <c r="AU188" s="355"/>
      <c r="AV188" s="355"/>
      <c r="AW188" s="35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</row>
    <row r="189" spans="1:13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355"/>
      <c r="M189" s="355"/>
      <c r="N189" s="355"/>
      <c r="O189" s="355"/>
      <c r="P189" s="355"/>
      <c r="Q189" s="355"/>
      <c r="R189" s="355"/>
      <c r="S189" s="355"/>
      <c r="T189" s="355"/>
      <c r="U189" s="355"/>
      <c r="V189" s="355"/>
      <c r="W189" s="355"/>
      <c r="X189" s="355"/>
      <c r="Y189" s="355"/>
      <c r="Z189" s="355"/>
      <c r="AA189" s="355"/>
      <c r="AB189" s="355"/>
      <c r="AC189" s="355"/>
      <c r="AD189" s="355"/>
      <c r="AE189" s="355"/>
      <c r="AF189" s="355"/>
      <c r="AG189" s="355"/>
      <c r="AH189" s="355"/>
      <c r="AI189" s="355"/>
      <c r="AJ189" s="355"/>
      <c r="AK189" s="355"/>
      <c r="AL189" s="355"/>
      <c r="AM189" s="355"/>
      <c r="AN189" s="355"/>
      <c r="AO189" s="355"/>
      <c r="AP189" s="355"/>
      <c r="AQ189" s="355"/>
      <c r="AR189" s="355"/>
      <c r="AS189" s="355"/>
      <c r="AT189" s="355"/>
      <c r="AU189" s="355"/>
      <c r="AV189" s="355"/>
      <c r="AW189" s="35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</row>
    <row r="190" spans="1:139">
      <c r="A190" s="5"/>
      <c r="B190" s="5"/>
      <c r="C190" s="5"/>
      <c r="D190" s="5"/>
      <c r="E190" s="5"/>
      <c r="F190" s="5"/>
      <c r="G190" s="5"/>
      <c r="H190" s="5"/>
      <c r="I190" s="5"/>
      <c r="L190" s="352"/>
      <c r="M190" s="352"/>
      <c r="N190" s="352"/>
      <c r="O190" s="352"/>
      <c r="P190" s="352"/>
      <c r="Q190" s="352"/>
      <c r="R190" s="352"/>
      <c r="S190" s="352"/>
      <c r="T190" s="352"/>
      <c r="U190" s="352"/>
      <c r="V190" s="352"/>
      <c r="W190" s="352"/>
      <c r="X190" s="352"/>
      <c r="Y190" s="352"/>
      <c r="Z190" s="352"/>
      <c r="AA190" s="352"/>
      <c r="AB190" s="352"/>
      <c r="AC190" s="352"/>
      <c r="AD190" s="352"/>
      <c r="AE190" s="352"/>
      <c r="AF190" s="352"/>
      <c r="AG190" s="352"/>
      <c r="AH190" s="352"/>
      <c r="AI190" s="352"/>
      <c r="AJ190" s="352"/>
      <c r="AK190" s="352"/>
      <c r="AL190" s="352"/>
      <c r="AM190" s="352"/>
      <c r="AN190" s="352"/>
      <c r="AO190" s="352"/>
      <c r="AP190" s="352"/>
      <c r="AQ190" s="352"/>
      <c r="AR190" s="352"/>
      <c r="AS190" s="352"/>
      <c r="AT190" s="352"/>
      <c r="AU190" s="352"/>
      <c r="AV190" s="352"/>
      <c r="AW190" s="352"/>
    </row>
    <row r="191" spans="1:139">
      <c r="A191" s="5"/>
      <c r="B191" s="5"/>
      <c r="C191" s="5"/>
      <c r="D191" s="5"/>
      <c r="E191" s="5"/>
      <c r="F191" s="5"/>
      <c r="G191" s="5"/>
      <c r="H191" s="5"/>
      <c r="I191" s="5"/>
      <c r="L191" s="352"/>
      <c r="M191" s="352"/>
      <c r="N191" s="352"/>
      <c r="O191" s="352"/>
      <c r="P191" s="352"/>
      <c r="Q191" s="352"/>
      <c r="R191" s="352"/>
      <c r="S191" s="352"/>
      <c r="T191" s="352"/>
      <c r="U191" s="352"/>
      <c r="V191" s="352"/>
      <c r="W191" s="352"/>
      <c r="X191" s="352"/>
      <c r="Y191" s="352"/>
      <c r="Z191" s="352"/>
      <c r="AA191" s="352"/>
      <c r="AB191" s="352"/>
      <c r="AC191" s="352"/>
      <c r="AD191" s="352"/>
      <c r="AE191" s="352"/>
      <c r="AF191" s="352"/>
      <c r="AG191" s="352"/>
      <c r="AH191" s="352"/>
      <c r="AI191" s="352"/>
      <c r="AJ191" s="352"/>
      <c r="AK191" s="352"/>
      <c r="AL191" s="352"/>
      <c r="AM191" s="352"/>
      <c r="AN191" s="352"/>
      <c r="AO191" s="352"/>
      <c r="AP191" s="352"/>
      <c r="AQ191" s="352"/>
      <c r="AR191" s="352"/>
      <c r="AS191" s="352"/>
      <c r="AT191" s="352"/>
      <c r="AU191" s="352"/>
      <c r="AV191" s="352"/>
      <c r="AW191" s="352"/>
    </row>
    <row r="192" spans="1:139">
      <c r="A192" s="5"/>
      <c r="B192" s="5"/>
      <c r="C192" s="5"/>
      <c r="D192" s="5"/>
      <c r="E192" s="5"/>
      <c r="F192" s="5"/>
      <c r="G192" s="5"/>
      <c r="H192" s="5"/>
      <c r="I192" s="5"/>
      <c r="L192" s="352"/>
      <c r="M192" s="352"/>
      <c r="N192" s="352"/>
      <c r="O192" s="352"/>
      <c r="P192" s="352"/>
      <c r="Q192" s="352"/>
      <c r="R192" s="352"/>
      <c r="S192" s="352"/>
      <c r="T192" s="352"/>
      <c r="U192" s="352"/>
      <c r="V192" s="352"/>
      <c r="W192" s="352"/>
      <c r="X192" s="352"/>
      <c r="Y192" s="352"/>
      <c r="Z192" s="352"/>
      <c r="AA192" s="352"/>
      <c r="AB192" s="352"/>
      <c r="AC192" s="352"/>
      <c r="AD192" s="352"/>
      <c r="AE192" s="352"/>
      <c r="AF192" s="352"/>
      <c r="AG192" s="352"/>
      <c r="AH192" s="352"/>
      <c r="AI192" s="352"/>
      <c r="AJ192" s="352"/>
      <c r="AK192" s="352"/>
      <c r="AL192" s="352"/>
      <c r="AM192" s="352"/>
      <c r="AN192" s="352"/>
      <c r="AO192" s="352"/>
      <c r="AP192" s="352"/>
      <c r="AQ192" s="352"/>
      <c r="AR192" s="352"/>
      <c r="AS192" s="352"/>
      <c r="AT192" s="352"/>
      <c r="AU192" s="352"/>
      <c r="AV192" s="352"/>
      <c r="AW192" s="352"/>
    </row>
    <row r="193" spans="1:49">
      <c r="A193" s="5"/>
      <c r="B193" s="5"/>
      <c r="C193" s="5"/>
      <c r="D193" s="5"/>
      <c r="E193" s="5"/>
      <c r="F193" s="5"/>
      <c r="G193" s="5"/>
      <c r="H193" s="5"/>
      <c r="I193" s="5"/>
      <c r="L193" s="352"/>
      <c r="M193" s="352"/>
      <c r="N193" s="352"/>
      <c r="O193" s="352"/>
      <c r="P193" s="352"/>
      <c r="Q193" s="352"/>
      <c r="R193" s="352"/>
      <c r="S193" s="352"/>
      <c r="T193" s="352"/>
      <c r="U193" s="352"/>
      <c r="V193" s="352"/>
      <c r="W193" s="352"/>
      <c r="X193" s="352"/>
      <c r="Y193" s="352"/>
      <c r="Z193" s="352"/>
      <c r="AA193" s="352"/>
      <c r="AB193" s="352"/>
      <c r="AC193" s="352"/>
      <c r="AD193" s="352"/>
      <c r="AE193" s="352"/>
      <c r="AF193" s="352"/>
      <c r="AG193" s="352"/>
      <c r="AH193" s="352"/>
      <c r="AI193" s="352"/>
      <c r="AJ193" s="352"/>
      <c r="AK193" s="352"/>
      <c r="AL193" s="352"/>
      <c r="AM193" s="352"/>
      <c r="AN193" s="352"/>
      <c r="AO193" s="352"/>
      <c r="AP193" s="352"/>
      <c r="AQ193" s="352"/>
      <c r="AR193" s="352"/>
      <c r="AS193" s="352"/>
      <c r="AT193" s="352"/>
      <c r="AU193" s="352"/>
      <c r="AV193" s="352"/>
      <c r="AW193" s="352"/>
    </row>
    <row r="194" spans="1:49">
      <c r="A194" s="5"/>
      <c r="B194" s="5"/>
      <c r="C194" s="5"/>
      <c r="D194" s="5"/>
      <c r="E194" s="5"/>
      <c r="F194" s="5"/>
      <c r="G194" s="5"/>
      <c r="H194" s="5"/>
      <c r="I194" s="5"/>
      <c r="L194" s="352"/>
      <c r="M194" s="352"/>
      <c r="N194" s="352"/>
      <c r="O194" s="352"/>
      <c r="P194" s="352"/>
      <c r="Q194" s="352"/>
      <c r="R194" s="352"/>
      <c r="S194" s="352"/>
      <c r="T194" s="352"/>
      <c r="U194" s="352"/>
      <c r="V194" s="352"/>
      <c r="W194" s="352"/>
      <c r="X194" s="352"/>
      <c r="Y194" s="352"/>
      <c r="Z194" s="352"/>
      <c r="AA194" s="352"/>
      <c r="AB194" s="352"/>
      <c r="AC194" s="352"/>
      <c r="AD194" s="352"/>
      <c r="AE194" s="352"/>
      <c r="AF194" s="352"/>
      <c r="AG194" s="352"/>
      <c r="AH194" s="352"/>
      <c r="AI194" s="352"/>
      <c r="AJ194" s="352"/>
      <c r="AK194" s="352"/>
      <c r="AL194" s="352"/>
      <c r="AM194" s="352"/>
      <c r="AN194" s="352"/>
      <c r="AO194" s="352"/>
      <c r="AP194" s="352"/>
      <c r="AQ194" s="352"/>
      <c r="AR194" s="352"/>
      <c r="AS194" s="352"/>
      <c r="AT194" s="352"/>
      <c r="AU194" s="352"/>
      <c r="AV194" s="352"/>
      <c r="AW194" s="352"/>
    </row>
    <row r="195" spans="1:49">
      <c r="A195" s="5"/>
      <c r="B195" s="5"/>
      <c r="C195" s="5"/>
      <c r="D195" s="5"/>
      <c r="E195" s="5"/>
      <c r="F195" s="5"/>
      <c r="G195" s="5"/>
      <c r="H195" s="5"/>
      <c r="I195" s="5"/>
      <c r="L195" s="352"/>
      <c r="M195" s="352"/>
      <c r="N195" s="352"/>
      <c r="O195" s="352"/>
      <c r="P195" s="352"/>
      <c r="Q195" s="352"/>
      <c r="R195" s="352"/>
      <c r="S195" s="352"/>
      <c r="T195" s="352"/>
      <c r="U195" s="352"/>
      <c r="V195" s="352"/>
      <c r="W195" s="352"/>
      <c r="X195" s="352"/>
      <c r="Y195" s="352"/>
      <c r="Z195" s="352"/>
      <c r="AA195" s="352"/>
      <c r="AB195" s="352"/>
      <c r="AC195" s="352"/>
      <c r="AD195" s="352"/>
      <c r="AE195" s="352"/>
      <c r="AF195" s="352"/>
      <c r="AG195" s="352"/>
      <c r="AH195" s="352"/>
      <c r="AI195" s="352"/>
      <c r="AJ195" s="352"/>
      <c r="AK195" s="352"/>
      <c r="AL195" s="352"/>
      <c r="AM195" s="352"/>
      <c r="AN195" s="352"/>
      <c r="AO195" s="352"/>
      <c r="AP195" s="352"/>
      <c r="AQ195" s="352"/>
      <c r="AR195" s="352"/>
      <c r="AS195" s="352"/>
      <c r="AT195" s="352"/>
      <c r="AU195" s="352"/>
      <c r="AV195" s="352"/>
      <c r="AW195" s="352"/>
    </row>
    <row r="196" spans="1:49">
      <c r="A196" s="5"/>
      <c r="B196" s="5"/>
      <c r="C196" s="5"/>
      <c r="D196" s="5"/>
      <c r="E196" s="5"/>
      <c r="F196" s="5"/>
      <c r="G196" s="5"/>
      <c r="H196" s="5"/>
      <c r="I196" s="5"/>
      <c r="L196" s="352"/>
      <c r="M196" s="352"/>
      <c r="N196" s="352"/>
      <c r="O196" s="352"/>
      <c r="P196" s="352"/>
      <c r="Q196" s="352"/>
      <c r="R196" s="352"/>
      <c r="S196" s="352"/>
      <c r="T196" s="352"/>
      <c r="U196" s="352"/>
      <c r="V196" s="352"/>
      <c r="W196" s="352"/>
      <c r="X196" s="352"/>
      <c r="Y196" s="352"/>
      <c r="Z196" s="352"/>
      <c r="AA196" s="352"/>
      <c r="AB196" s="352"/>
      <c r="AC196" s="352"/>
      <c r="AD196" s="352"/>
      <c r="AE196" s="352"/>
      <c r="AF196" s="352"/>
      <c r="AG196" s="352"/>
      <c r="AH196" s="352"/>
      <c r="AI196" s="352"/>
      <c r="AJ196" s="352"/>
      <c r="AK196" s="352"/>
      <c r="AL196" s="352"/>
      <c r="AM196" s="352"/>
      <c r="AN196" s="352"/>
      <c r="AO196" s="352"/>
      <c r="AP196" s="352"/>
      <c r="AQ196" s="352"/>
      <c r="AR196" s="352"/>
      <c r="AS196" s="352"/>
      <c r="AT196" s="352"/>
      <c r="AU196" s="352"/>
      <c r="AV196" s="352"/>
      <c r="AW196" s="352"/>
    </row>
    <row r="197" spans="1:49">
      <c r="A197" s="5"/>
      <c r="B197" s="5"/>
      <c r="C197" s="5"/>
      <c r="D197" s="5"/>
      <c r="E197" s="5"/>
      <c r="F197" s="5"/>
      <c r="G197" s="5"/>
      <c r="H197" s="5"/>
      <c r="I197" s="5"/>
      <c r="L197" s="352"/>
      <c r="M197" s="352"/>
      <c r="N197" s="352"/>
      <c r="O197" s="352"/>
      <c r="P197" s="352"/>
      <c r="Q197" s="352"/>
      <c r="R197" s="352"/>
      <c r="S197" s="352"/>
      <c r="T197" s="352"/>
      <c r="U197" s="352"/>
      <c r="V197" s="352"/>
      <c r="W197" s="352"/>
      <c r="X197" s="352"/>
      <c r="Y197" s="352"/>
      <c r="Z197" s="352"/>
      <c r="AA197" s="352"/>
      <c r="AB197" s="352"/>
      <c r="AC197" s="352"/>
      <c r="AD197" s="352"/>
      <c r="AE197" s="352"/>
      <c r="AF197" s="352"/>
      <c r="AG197" s="352"/>
      <c r="AH197" s="352"/>
      <c r="AI197" s="352"/>
      <c r="AJ197" s="352"/>
      <c r="AK197" s="352"/>
      <c r="AL197" s="352"/>
      <c r="AM197" s="352"/>
      <c r="AN197" s="352"/>
      <c r="AO197" s="352"/>
      <c r="AP197" s="352"/>
      <c r="AQ197" s="352"/>
      <c r="AR197" s="352"/>
      <c r="AS197" s="352"/>
      <c r="AT197" s="352"/>
      <c r="AU197" s="352"/>
      <c r="AV197" s="352"/>
      <c r="AW197" s="352"/>
    </row>
    <row r="198" spans="1:49">
      <c r="A198" s="5"/>
      <c r="B198" s="5"/>
      <c r="C198" s="5"/>
      <c r="D198" s="5"/>
      <c r="E198" s="5"/>
      <c r="F198" s="5"/>
      <c r="G198" s="5"/>
      <c r="H198" s="5"/>
      <c r="I198" s="5"/>
      <c r="L198" s="352"/>
      <c r="M198" s="352"/>
      <c r="N198" s="352"/>
      <c r="O198" s="352"/>
      <c r="P198" s="352"/>
      <c r="Q198" s="352"/>
      <c r="R198" s="352"/>
      <c r="S198" s="352"/>
      <c r="T198" s="352"/>
      <c r="U198" s="352"/>
      <c r="V198" s="352"/>
      <c r="W198" s="352"/>
      <c r="X198" s="352"/>
      <c r="Y198" s="352"/>
      <c r="Z198" s="352"/>
      <c r="AA198" s="352"/>
      <c r="AB198" s="352"/>
      <c r="AC198" s="352"/>
      <c r="AD198" s="352"/>
      <c r="AE198" s="352"/>
      <c r="AF198" s="352"/>
      <c r="AG198" s="352"/>
      <c r="AH198" s="352"/>
      <c r="AI198" s="352"/>
      <c r="AJ198" s="352"/>
      <c r="AK198" s="352"/>
      <c r="AL198" s="352"/>
      <c r="AM198" s="352"/>
      <c r="AN198" s="352"/>
      <c r="AO198" s="352"/>
      <c r="AP198" s="352"/>
      <c r="AQ198" s="352"/>
      <c r="AR198" s="352"/>
      <c r="AS198" s="352"/>
      <c r="AT198" s="352"/>
      <c r="AU198" s="352"/>
      <c r="AV198" s="352"/>
      <c r="AW198" s="352"/>
    </row>
    <row r="199" spans="1:49">
      <c r="A199" s="5"/>
      <c r="B199" s="5"/>
      <c r="C199" s="5"/>
      <c r="D199" s="5"/>
      <c r="E199" s="5"/>
      <c r="F199" s="5"/>
      <c r="G199" s="5"/>
      <c r="H199" s="5"/>
      <c r="I199" s="5"/>
      <c r="L199" s="352"/>
      <c r="M199" s="352"/>
      <c r="N199" s="352"/>
      <c r="O199" s="352"/>
      <c r="P199" s="352"/>
      <c r="Q199" s="352"/>
      <c r="R199" s="352"/>
      <c r="S199" s="352"/>
      <c r="T199" s="352"/>
      <c r="U199" s="352"/>
      <c r="V199" s="352"/>
      <c r="W199" s="352"/>
      <c r="X199" s="352"/>
      <c r="Y199" s="352"/>
      <c r="Z199" s="352"/>
      <c r="AA199" s="352"/>
      <c r="AB199" s="352"/>
      <c r="AC199" s="352"/>
      <c r="AD199" s="352"/>
      <c r="AE199" s="352"/>
      <c r="AF199" s="352"/>
      <c r="AG199" s="352"/>
      <c r="AH199" s="352"/>
      <c r="AI199" s="352"/>
      <c r="AJ199" s="352"/>
      <c r="AK199" s="352"/>
      <c r="AL199" s="352"/>
      <c r="AM199" s="352"/>
      <c r="AN199" s="352"/>
      <c r="AO199" s="352"/>
      <c r="AP199" s="352"/>
      <c r="AQ199" s="352"/>
      <c r="AR199" s="352"/>
      <c r="AS199" s="352"/>
      <c r="AT199" s="352"/>
      <c r="AU199" s="352"/>
      <c r="AV199" s="352"/>
      <c r="AW199" s="352"/>
    </row>
    <row r="200" spans="1:49">
      <c r="A200" s="5"/>
      <c r="B200" s="5"/>
      <c r="C200" s="5"/>
      <c r="D200" s="5"/>
      <c r="E200" s="5"/>
      <c r="F200" s="5"/>
      <c r="G200" s="5"/>
      <c r="H200" s="5"/>
      <c r="I200" s="5"/>
      <c r="L200" s="352"/>
      <c r="M200" s="352"/>
      <c r="N200" s="352"/>
      <c r="O200" s="352"/>
      <c r="P200" s="352"/>
      <c r="Q200" s="352"/>
      <c r="R200" s="352"/>
      <c r="S200" s="352"/>
      <c r="T200" s="352"/>
      <c r="U200" s="352"/>
      <c r="V200" s="352"/>
      <c r="W200" s="352"/>
      <c r="X200" s="352"/>
      <c r="Y200" s="352"/>
      <c r="Z200" s="352"/>
      <c r="AA200" s="352"/>
      <c r="AB200" s="352"/>
      <c r="AC200" s="352"/>
      <c r="AD200" s="352"/>
      <c r="AE200" s="352"/>
      <c r="AF200" s="352"/>
      <c r="AG200" s="352"/>
      <c r="AH200" s="352"/>
      <c r="AI200" s="352"/>
      <c r="AJ200" s="352"/>
      <c r="AK200" s="352"/>
      <c r="AL200" s="352"/>
      <c r="AM200" s="352"/>
      <c r="AN200" s="352"/>
      <c r="AO200" s="352"/>
      <c r="AP200" s="352"/>
      <c r="AQ200" s="352"/>
      <c r="AR200" s="352"/>
      <c r="AS200" s="352"/>
      <c r="AT200" s="352"/>
      <c r="AU200" s="352"/>
      <c r="AV200" s="352"/>
      <c r="AW200" s="352"/>
    </row>
    <row r="201" spans="1:49">
      <c r="A201" s="5"/>
      <c r="B201" s="5"/>
      <c r="C201" s="5"/>
      <c r="D201" s="5"/>
      <c r="E201" s="5"/>
      <c r="F201" s="5"/>
      <c r="G201" s="5"/>
      <c r="H201" s="5"/>
      <c r="I201" s="5"/>
      <c r="L201" s="352"/>
      <c r="M201" s="352"/>
      <c r="N201" s="352"/>
      <c r="O201" s="352"/>
      <c r="P201" s="352"/>
      <c r="Q201" s="352"/>
      <c r="R201" s="352"/>
      <c r="S201" s="352"/>
      <c r="T201" s="352"/>
      <c r="U201" s="352"/>
      <c r="V201" s="352"/>
      <c r="W201" s="352"/>
      <c r="X201" s="352"/>
      <c r="Y201" s="352"/>
      <c r="Z201" s="352"/>
      <c r="AA201" s="352"/>
      <c r="AB201" s="352"/>
      <c r="AC201" s="352"/>
      <c r="AD201" s="352"/>
      <c r="AE201" s="352"/>
      <c r="AF201" s="352"/>
      <c r="AG201" s="352"/>
      <c r="AH201" s="352"/>
      <c r="AI201" s="352"/>
      <c r="AJ201" s="352"/>
      <c r="AK201" s="352"/>
      <c r="AL201" s="352"/>
      <c r="AM201" s="352"/>
      <c r="AN201" s="352"/>
      <c r="AO201" s="352"/>
      <c r="AP201" s="352"/>
      <c r="AQ201" s="352"/>
      <c r="AR201" s="352"/>
      <c r="AS201" s="352"/>
      <c r="AT201" s="352"/>
      <c r="AU201" s="352"/>
      <c r="AV201" s="352"/>
      <c r="AW201" s="352"/>
    </row>
    <row r="202" spans="1:49">
      <c r="A202" s="5"/>
      <c r="B202" s="5"/>
      <c r="C202" s="5"/>
      <c r="D202" s="5"/>
      <c r="E202" s="5"/>
      <c r="F202" s="5"/>
      <c r="G202" s="5"/>
      <c r="H202" s="5"/>
      <c r="I202" s="5"/>
      <c r="L202" s="352"/>
      <c r="M202" s="352"/>
      <c r="N202" s="352"/>
      <c r="O202" s="352"/>
      <c r="P202" s="352"/>
      <c r="Q202" s="352"/>
      <c r="R202" s="352"/>
      <c r="S202" s="352"/>
      <c r="T202" s="352"/>
      <c r="U202" s="352"/>
      <c r="V202" s="352"/>
      <c r="W202" s="352"/>
      <c r="X202" s="352"/>
      <c r="Y202" s="352"/>
      <c r="Z202" s="352"/>
      <c r="AA202" s="352"/>
      <c r="AB202" s="352"/>
      <c r="AC202" s="352"/>
      <c r="AD202" s="352"/>
      <c r="AE202" s="352"/>
      <c r="AF202" s="352"/>
      <c r="AG202" s="352"/>
      <c r="AH202" s="352"/>
      <c r="AI202" s="352"/>
      <c r="AJ202" s="352"/>
      <c r="AK202" s="352"/>
      <c r="AL202" s="352"/>
      <c r="AM202" s="352"/>
      <c r="AN202" s="352"/>
      <c r="AO202" s="352"/>
      <c r="AP202" s="352"/>
      <c r="AQ202" s="352"/>
      <c r="AR202" s="352"/>
      <c r="AS202" s="352"/>
      <c r="AT202" s="352"/>
      <c r="AU202" s="352"/>
      <c r="AV202" s="352"/>
      <c r="AW202" s="352"/>
    </row>
    <row r="203" spans="1:49">
      <c r="A203" s="5"/>
      <c r="B203" s="5"/>
      <c r="C203" s="5"/>
      <c r="D203" s="5"/>
      <c r="E203" s="5"/>
      <c r="F203" s="5"/>
      <c r="G203" s="5"/>
      <c r="H203" s="5"/>
      <c r="I203" s="5"/>
      <c r="L203" s="352"/>
      <c r="M203" s="352"/>
      <c r="N203" s="352"/>
      <c r="O203" s="352"/>
      <c r="P203" s="352"/>
      <c r="Q203" s="352"/>
      <c r="R203" s="352"/>
      <c r="S203" s="352"/>
      <c r="T203" s="352"/>
      <c r="U203" s="352"/>
      <c r="V203" s="352"/>
      <c r="W203" s="352"/>
      <c r="X203" s="352"/>
      <c r="Y203" s="352"/>
      <c r="Z203" s="352"/>
      <c r="AA203" s="352"/>
      <c r="AB203" s="352"/>
      <c r="AC203" s="352"/>
      <c r="AD203" s="352"/>
      <c r="AE203" s="352"/>
      <c r="AF203" s="352"/>
      <c r="AG203" s="352"/>
      <c r="AH203" s="352"/>
      <c r="AI203" s="352"/>
      <c r="AJ203" s="352"/>
      <c r="AK203" s="352"/>
      <c r="AL203" s="352"/>
      <c r="AM203" s="352"/>
      <c r="AN203" s="352"/>
      <c r="AO203" s="352"/>
      <c r="AP203" s="352"/>
      <c r="AQ203" s="352"/>
      <c r="AR203" s="352"/>
      <c r="AS203" s="352"/>
      <c r="AT203" s="352"/>
      <c r="AU203" s="352"/>
      <c r="AV203" s="352"/>
      <c r="AW203" s="352"/>
    </row>
    <row r="204" spans="1:49">
      <c r="A204" s="5"/>
      <c r="B204" s="5"/>
      <c r="C204" s="5"/>
      <c r="D204" s="5"/>
      <c r="E204" s="5"/>
      <c r="F204" s="5"/>
      <c r="G204" s="5"/>
      <c r="H204" s="5"/>
      <c r="I204" s="5"/>
      <c r="L204" s="352"/>
      <c r="M204" s="352"/>
      <c r="N204" s="352"/>
      <c r="O204" s="352"/>
      <c r="P204" s="352"/>
      <c r="Q204" s="352"/>
      <c r="R204" s="352"/>
      <c r="S204" s="352"/>
      <c r="T204" s="352"/>
      <c r="U204" s="352"/>
      <c r="V204" s="352"/>
      <c r="W204" s="352"/>
      <c r="X204" s="352"/>
      <c r="Y204" s="352"/>
      <c r="Z204" s="352"/>
      <c r="AA204" s="352"/>
      <c r="AB204" s="352"/>
      <c r="AC204" s="352"/>
      <c r="AD204" s="352"/>
      <c r="AE204" s="352"/>
      <c r="AF204" s="352"/>
      <c r="AG204" s="352"/>
      <c r="AH204" s="352"/>
      <c r="AI204" s="352"/>
      <c r="AJ204" s="352"/>
      <c r="AK204" s="352"/>
      <c r="AL204" s="352"/>
      <c r="AM204" s="352"/>
      <c r="AN204" s="352"/>
      <c r="AO204" s="352"/>
      <c r="AP204" s="352"/>
      <c r="AQ204" s="352"/>
      <c r="AR204" s="352"/>
      <c r="AS204" s="352"/>
      <c r="AT204" s="352"/>
      <c r="AU204" s="352"/>
      <c r="AV204" s="352"/>
      <c r="AW204" s="352"/>
    </row>
    <row r="205" spans="1:49">
      <c r="A205" s="5"/>
      <c r="B205" s="5"/>
      <c r="C205" s="5"/>
      <c r="D205" s="5"/>
      <c r="E205" s="5"/>
      <c r="F205" s="5"/>
      <c r="G205" s="5"/>
      <c r="H205" s="5"/>
      <c r="I205" s="5"/>
      <c r="L205" s="352"/>
      <c r="M205" s="352"/>
      <c r="N205" s="352"/>
      <c r="O205" s="352"/>
      <c r="P205" s="352"/>
      <c r="Q205" s="352"/>
      <c r="R205" s="352"/>
      <c r="S205" s="352"/>
      <c r="T205" s="352"/>
      <c r="U205" s="352"/>
      <c r="V205" s="352"/>
      <c r="W205" s="352"/>
      <c r="X205" s="352"/>
      <c r="Y205" s="352"/>
      <c r="Z205" s="352"/>
      <c r="AA205" s="352"/>
      <c r="AB205" s="352"/>
      <c r="AC205" s="352"/>
      <c r="AD205" s="352"/>
      <c r="AE205" s="352"/>
      <c r="AF205" s="352"/>
      <c r="AG205" s="352"/>
      <c r="AH205" s="352"/>
      <c r="AI205" s="352"/>
      <c r="AJ205" s="352"/>
      <c r="AK205" s="352"/>
      <c r="AL205" s="352"/>
      <c r="AM205" s="352"/>
      <c r="AN205" s="352"/>
      <c r="AO205" s="352"/>
      <c r="AP205" s="352"/>
      <c r="AQ205" s="352"/>
      <c r="AR205" s="352"/>
      <c r="AS205" s="352"/>
      <c r="AT205" s="352"/>
      <c r="AU205" s="352"/>
      <c r="AV205" s="352"/>
      <c r="AW205" s="352"/>
    </row>
    <row r="206" spans="1:49">
      <c r="A206" s="5"/>
      <c r="B206" s="5"/>
      <c r="C206" s="5"/>
      <c r="D206" s="5"/>
      <c r="E206" s="5"/>
      <c r="F206" s="5"/>
      <c r="G206" s="5"/>
      <c r="H206" s="5"/>
      <c r="I206" s="5"/>
      <c r="L206" s="352"/>
      <c r="M206" s="352"/>
      <c r="N206" s="352"/>
      <c r="O206" s="352"/>
      <c r="P206" s="352"/>
      <c r="Q206" s="352"/>
      <c r="R206" s="352"/>
      <c r="S206" s="352"/>
      <c r="T206" s="352"/>
      <c r="U206" s="352"/>
      <c r="V206" s="352"/>
      <c r="W206" s="352"/>
      <c r="X206" s="352"/>
      <c r="Y206" s="352"/>
      <c r="Z206" s="352"/>
      <c r="AA206" s="352"/>
      <c r="AB206" s="352"/>
      <c r="AC206" s="352"/>
      <c r="AD206" s="352"/>
      <c r="AE206" s="352"/>
      <c r="AF206" s="352"/>
      <c r="AG206" s="352"/>
      <c r="AH206" s="352"/>
      <c r="AI206" s="352"/>
      <c r="AJ206" s="352"/>
      <c r="AK206" s="352"/>
      <c r="AL206" s="352"/>
      <c r="AM206" s="352"/>
      <c r="AN206" s="352"/>
      <c r="AO206" s="352"/>
      <c r="AP206" s="352"/>
      <c r="AQ206" s="352"/>
      <c r="AR206" s="352"/>
      <c r="AS206" s="352"/>
      <c r="AT206" s="352"/>
      <c r="AU206" s="352"/>
      <c r="AV206" s="352"/>
      <c r="AW206" s="352"/>
    </row>
    <row r="207" spans="1:49">
      <c r="A207" s="5"/>
      <c r="B207" s="5"/>
      <c r="C207" s="5"/>
      <c r="D207" s="5"/>
      <c r="E207" s="5"/>
      <c r="F207" s="5"/>
      <c r="G207" s="5"/>
      <c r="H207" s="5"/>
      <c r="I207" s="5"/>
      <c r="L207" s="352"/>
      <c r="M207" s="352"/>
      <c r="N207" s="352"/>
      <c r="O207" s="352"/>
      <c r="P207" s="352"/>
      <c r="Q207" s="352"/>
      <c r="R207" s="352"/>
      <c r="S207" s="352"/>
      <c r="T207" s="352"/>
      <c r="U207" s="352"/>
      <c r="V207" s="352"/>
      <c r="W207" s="352"/>
      <c r="X207" s="352"/>
      <c r="Y207" s="352"/>
      <c r="Z207" s="352"/>
      <c r="AA207" s="352"/>
      <c r="AB207" s="352"/>
      <c r="AC207" s="352"/>
      <c r="AD207" s="352"/>
      <c r="AE207" s="352"/>
      <c r="AF207" s="352"/>
      <c r="AG207" s="352"/>
      <c r="AH207" s="352"/>
      <c r="AI207" s="352"/>
      <c r="AJ207" s="352"/>
      <c r="AK207" s="352"/>
      <c r="AL207" s="352"/>
      <c r="AM207" s="352"/>
      <c r="AN207" s="352"/>
      <c r="AO207" s="352"/>
      <c r="AP207" s="352"/>
      <c r="AQ207" s="352"/>
      <c r="AR207" s="352"/>
      <c r="AS207" s="352"/>
      <c r="AT207" s="352"/>
      <c r="AU207" s="352"/>
      <c r="AV207" s="352"/>
      <c r="AW207" s="352"/>
    </row>
    <row r="208" spans="1:49">
      <c r="A208" s="5"/>
      <c r="B208" s="5"/>
      <c r="C208" s="5"/>
      <c r="D208" s="5"/>
      <c r="E208" s="5"/>
      <c r="F208" s="5"/>
      <c r="G208" s="5"/>
      <c r="H208" s="5"/>
      <c r="I208" s="5"/>
      <c r="L208" s="352"/>
      <c r="M208" s="352"/>
      <c r="N208" s="352"/>
      <c r="O208" s="352"/>
      <c r="P208" s="352"/>
      <c r="Q208" s="352"/>
      <c r="R208" s="352"/>
      <c r="S208" s="352"/>
      <c r="T208" s="352"/>
      <c r="U208" s="352"/>
      <c r="V208" s="352"/>
      <c r="W208" s="352"/>
      <c r="X208" s="352"/>
      <c r="Y208" s="352"/>
      <c r="Z208" s="352"/>
      <c r="AA208" s="352"/>
      <c r="AB208" s="352"/>
      <c r="AC208" s="352"/>
      <c r="AD208" s="352"/>
      <c r="AE208" s="352"/>
      <c r="AF208" s="352"/>
      <c r="AG208" s="352"/>
      <c r="AH208" s="352"/>
      <c r="AI208" s="352"/>
      <c r="AJ208" s="352"/>
      <c r="AK208" s="352"/>
      <c r="AL208" s="352"/>
      <c r="AM208" s="352"/>
      <c r="AN208" s="352"/>
      <c r="AO208" s="352"/>
      <c r="AP208" s="352"/>
      <c r="AQ208" s="352"/>
      <c r="AR208" s="352"/>
      <c r="AS208" s="352"/>
      <c r="AT208" s="352"/>
      <c r="AU208" s="352"/>
      <c r="AV208" s="352"/>
      <c r="AW208" s="352"/>
    </row>
    <row r="209" spans="1:49">
      <c r="A209" s="5"/>
      <c r="B209" s="5"/>
      <c r="C209" s="5"/>
      <c r="D209" s="5"/>
      <c r="E209" s="5"/>
      <c r="F209" s="5"/>
      <c r="G209" s="5"/>
      <c r="H209" s="5"/>
      <c r="I209" s="5"/>
      <c r="L209" s="352"/>
      <c r="M209" s="352"/>
      <c r="N209" s="352"/>
      <c r="O209" s="352"/>
      <c r="P209" s="352"/>
      <c r="Q209" s="352"/>
      <c r="R209" s="352"/>
      <c r="S209" s="352"/>
      <c r="T209" s="352"/>
      <c r="U209" s="352"/>
      <c r="V209" s="352"/>
      <c r="W209" s="352"/>
      <c r="X209" s="352"/>
      <c r="Y209" s="352"/>
      <c r="Z209" s="352"/>
      <c r="AA209" s="352"/>
      <c r="AB209" s="352"/>
      <c r="AC209" s="352"/>
      <c r="AD209" s="352"/>
      <c r="AE209" s="352"/>
      <c r="AF209" s="352"/>
      <c r="AG209" s="352"/>
      <c r="AH209" s="352"/>
      <c r="AI209" s="352"/>
      <c r="AJ209" s="352"/>
      <c r="AK209" s="352"/>
      <c r="AL209" s="352"/>
      <c r="AM209" s="352"/>
      <c r="AN209" s="352"/>
      <c r="AO209" s="352"/>
      <c r="AP209" s="352"/>
      <c r="AQ209" s="352"/>
      <c r="AR209" s="352"/>
      <c r="AS209" s="352"/>
      <c r="AT209" s="352"/>
      <c r="AU209" s="352"/>
      <c r="AV209" s="352"/>
      <c r="AW209" s="352"/>
    </row>
    <row r="210" spans="1:49">
      <c r="A210" s="5"/>
      <c r="B210" s="5"/>
      <c r="C210" s="5"/>
      <c r="D210" s="5"/>
      <c r="E210" s="5"/>
      <c r="F210" s="5"/>
      <c r="G210" s="5"/>
      <c r="H210" s="5"/>
      <c r="I210" s="5"/>
      <c r="L210" s="352"/>
      <c r="M210" s="352"/>
      <c r="N210" s="352"/>
      <c r="O210" s="352"/>
      <c r="P210" s="352"/>
      <c r="Q210" s="352"/>
      <c r="R210" s="352"/>
      <c r="S210" s="352"/>
      <c r="T210" s="352"/>
      <c r="U210" s="352"/>
      <c r="V210" s="352"/>
      <c r="W210" s="352"/>
      <c r="X210" s="352"/>
      <c r="Y210" s="352"/>
      <c r="Z210" s="352"/>
      <c r="AA210" s="352"/>
      <c r="AB210" s="352"/>
      <c r="AC210" s="352"/>
      <c r="AD210" s="352"/>
      <c r="AE210" s="352"/>
      <c r="AF210" s="352"/>
      <c r="AG210" s="352"/>
      <c r="AH210" s="352"/>
      <c r="AI210" s="352"/>
      <c r="AJ210" s="352"/>
      <c r="AK210" s="352"/>
      <c r="AL210" s="352"/>
      <c r="AM210" s="352"/>
      <c r="AN210" s="352"/>
      <c r="AO210" s="352"/>
      <c r="AP210" s="352"/>
      <c r="AQ210" s="352"/>
      <c r="AR210" s="352"/>
      <c r="AS210" s="352"/>
      <c r="AT210" s="352"/>
      <c r="AU210" s="352"/>
      <c r="AV210" s="352"/>
      <c r="AW210" s="352"/>
    </row>
    <row r="211" spans="1:49">
      <c r="A211" s="5"/>
      <c r="B211" s="5"/>
      <c r="C211" s="5"/>
      <c r="D211" s="5"/>
      <c r="E211" s="5"/>
      <c r="F211" s="5"/>
      <c r="G211" s="5"/>
      <c r="H211" s="5"/>
      <c r="I211" s="5"/>
      <c r="L211" s="352"/>
      <c r="M211" s="352"/>
      <c r="N211" s="352"/>
      <c r="O211" s="352"/>
      <c r="P211" s="352"/>
      <c r="Q211" s="352"/>
      <c r="R211" s="352"/>
      <c r="S211" s="352"/>
      <c r="T211" s="352"/>
      <c r="U211" s="352"/>
      <c r="V211" s="352"/>
      <c r="W211" s="352"/>
      <c r="X211" s="352"/>
      <c r="Y211" s="352"/>
      <c r="Z211" s="352"/>
      <c r="AA211" s="352"/>
      <c r="AB211" s="352"/>
      <c r="AC211" s="352"/>
      <c r="AD211" s="352"/>
      <c r="AE211" s="352"/>
      <c r="AF211" s="352"/>
      <c r="AG211" s="352"/>
      <c r="AH211" s="352"/>
      <c r="AI211" s="352"/>
      <c r="AJ211" s="352"/>
      <c r="AK211" s="352"/>
      <c r="AL211" s="352"/>
      <c r="AM211" s="352"/>
      <c r="AN211" s="352"/>
      <c r="AO211" s="352"/>
      <c r="AP211" s="352"/>
      <c r="AQ211" s="352"/>
      <c r="AR211" s="352"/>
      <c r="AS211" s="352"/>
      <c r="AT211" s="352"/>
      <c r="AU211" s="352"/>
      <c r="AV211" s="352"/>
      <c r="AW211" s="352"/>
    </row>
    <row r="212" spans="1:49">
      <c r="A212" s="5"/>
      <c r="B212" s="5"/>
      <c r="C212" s="5"/>
      <c r="D212" s="5"/>
      <c r="E212" s="5"/>
      <c r="F212" s="5"/>
      <c r="G212" s="5"/>
      <c r="H212" s="5"/>
      <c r="I212" s="5"/>
      <c r="L212" s="352"/>
      <c r="M212" s="352"/>
      <c r="N212" s="352"/>
      <c r="O212" s="352"/>
      <c r="P212" s="352"/>
      <c r="Q212" s="352"/>
      <c r="R212" s="352"/>
      <c r="S212" s="352"/>
      <c r="T212" s="352"/>
      <c r="U212" s="352"/>
      <c r="V212" s="352"/>
      <c r="W212" s="352"/>
      <c r="X212" s="352"/>
      <c r="Y212" s="352"/>
      <c r="Z212" s="352"/>
      <c r="AA212" s="352"/>
      <c r="AB212" s="352"/>
      <c r="AC212" s="352"/>
      <c r="AD212" s="352"/>
      <c r="AE212" s="352"/>
      <c r="AF212" s="352"/>
      <c r="AG212" s="352"/>
      <c r="AH212" s="352"/>
      <c r="AI212" s="352"/>
      <c r="AJ212" s="352"/>
      <c r="AK212" s="352"/>
      <c r="AL212" s="352"/>
      <c r="AM212" s="352"/>
      <c r="AN212" s="352"/>
      <c r="AO212" s="352"/>
      <c r="AP212" s="352"/>
      <c r="AQ212" s="352"/>
      <c r="AR212" s="352"/>
      <c r="AS212" s="352"/>
      <c r="AT212" s="352"/>
      <c r="AU212" s="352"/>
      <c r="AV212" s="352"/>
      <c r="AW212" s="352"/>
    </row>
    <row r="213" spans="1:49">
      <c r="A213" s="5"/>
      <c r="B213" s="5"/>
      <c r="C213" s="5"/>
      <c r="D213" s="5"/>
      <c r="E213" s="5"/>
      <c r="F213" s="5"/>
      <c r="G213" s="5"/>
      <c r="H213" s="5"/>
      <c r="I213" s="5"/>
    </row>
    <row r="214" spans="1:49">
      <c r="A214" s="5"/>
      <c r="B214" s="5"/>
      <c r="C214" s="5"/>
      <c r="D214" s="5"/>
      <c r="E214" s="5"/>
      <c r="F214" s="5"/>
      <c r="G214" s="5"/>
      <c r="H214" s="5"/>
      <c r="I214" s="5"/>
    </row>
    <row r="215" spans="1:49">
      <c r="A215" s="5"/>
      <c r="B215" s="5"/>
      <c r="C215" s="5"/>
      <c r="D215" s="5"/>
      <c r="E215" s="5"/>
      <c r="F215" s="5"/>
      <c r="G215" s="5"/>
      <c r="H215" s="5"/>
      <c r="I215" s="5"/>
    </row>
    <row r="216" spans="1:49">
      <c r="A216" s="5"/>
      <c r="B216" s="5"/>
      <c r="C216" s="5"/>
      <c r="D216" s="5"/>
      <c r="E216" s="5"/>
      <c r="F216" s="5"/>
      <c r="G216" s="5"/>
      <c r="H216" s="5"/>
      <c r="I216" s="5"/>
    </row>
    <row r="217" spans="1:49">
      <c r="A217" s="5"/>
      <c r="B217" s="5"/>
      <c r="C217" s="5"/>
      <c r="D217" s="5"/>
      <c r="E217" s="5"/>
      <c r="F217" s="5"/>
      <c r="G217" s="5"/>
      <c r="H217" s="5"/>
      <c r="I217" s="5"/>
    </row>
    <row r="218" spans="1:49">
      <c r="A218" s="5"/>
      <c r="B218" s="5"/>
      <c r="C218" s="5"/>
      <c r="D218" s="5"/>
      <c r="E218" s="5"/>
      <c r="F218" s="5"/>
      <c r="G218" s="5"/>
      <c r="H218" s="5"/>
      <c r="I218" s="5"/>
    </row>
    <row r="219" spans="1:49">
      <c r="A219" s="5"/>
      <c r="B219" s="5"/>
      <c r="C219" s="5"/>
      <c r="D219" s="5"/>
      <c r="E219" s="5"/>
      <c r="F219" s="5"/>
      <c r="G219" s="5"/>
      <c r="H219" s="5"/>
      <c r="I219" s="5"/>
    </row>
  </sheetData>
  <mergeCells count="8">
    <mergeCell ref="M64:AB64"/>
    <mergeCell ref="K9:O9"/>
    <mergeCell ref="M55:N55"/>
    <mergeCell ref="B1:H1"/>
    <mergeCell ref="B4:B5"/>
    <mergeCell ref="C4:D4"/>
    <mergeCell ref="M57:N57"/>
    <mergeCell ref="M63:N63"/>
  </mergeCells>
  <hyperlinks>
    <hyperlink ref="L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/>
  </sheetPr>
  <dimension ref="B2:N49"/>
  <sheetViews>
    <sheetView showGridLines="0" showRowColHeaders="0" zoomScaleNormal="100" workbookViewId="0">
      <pane ySplit="6" topLeftCell="A7" activePane="bottomLeft" state="frozen"/>
      <selection activeCell="F14" sqref="F14"/>
      <selection pane="bottomLeft" activeCell="I25" sqref="I25"/>
    </sheetView>
  </sheetViews>
  <sheetFormatPr baseColWidth="10" defaultRowHeight="15"/>
  <cols>
    <col min="1" max="2" width="11.42578125" style="13"/>
    <col min="3" max="3" width="20.140625" style="13" customWidth="1"/>
    <col min="4" max="4" width="18.7109375" style="13" customWidth="1"/>
    <col min="5" max="5" width="20" style="13" customWidth="1"/>
    <col min="6" max="6" width="20.28515625" style="13" customWidth="1"/>
    <col min="7" max="7" width="16.5703125" style="13" customWidth="1"/>
    <col min="8" max="16384" width="11.42578125" style="13"/>
  </cols>
  <sheetData>
    <row r="2" spans="3:9" ht="18.75">
      <c r="C2" s="178" t="s">
        <v>156</v>
      </c>
      <c r="D2" s="14"/>
      <c r="E2" s="14"/>
      <c r="F2" s="14"/>
      <c r="G2" s="14"/>
    </row>
    <row r="4" spans="3:9" ht="26.1" customHeight="1">
      <c r="C4" s="476" t="s">
        <v>157</v>
      </c>
      <c r="D4" s="179" t="s">
        <v>154</v>
      </c>
      <c r="E4" s="180"/>
      <c r="F4" s="181" t="s">
        <v>151</v>
      </c>
      <c r="G4" s="181"/>
      <c r="I4" s="9" t="s">
        <v>179</v>
      </c>
    </row>
    <row r="5" spans="3:9" ht="38.65" customHeight="1">
      <c r="C5" s="477"/>
      <c r="D5" s="182" t="s">
        <v>28</v>
      </c>
      <c r="E5" s="182" t="s">
        <v>29</v>
      </c>
      <c r="F5" s="183" t="s">
        <v>28</v>
      </c>
      <c r="G5" s="184" t="s">
        <v>29</v>
      </c>
    </row>
    <row r="6" spans="3:9" ht="20.85" hidden="1" customHeight="1">
      <c r="C6" s="185">
        <v>2007</v>
      </c>
      <c r="D6" s="186">
        <v>895.43156999999997</v>
      </c>
      <c r="E6" s="186">
        <v>1222.1400000000001</v>
      </c>
      <c r="F6" s="186">
        <v>800.6</v>
      </c>
      <c r="G6" s="186">
        <v>994.34</v>
      </c>
    </row>
    <row r="7" spans="3:9" ht="17.850000000000001" customHeight="1">
      <c r="C7" s="185">
        <v>2008</v>
      </c>
      <c r="D7" s="186">
        <v>933.71</v>
      </c>
      <c r="E7" s="186">
        <v>1280.1500000000001</v>
      </c>
      <c r="F7" s="186">
        <v>837.37</v>
      </c>
      <c r="G7" s="186">
        <v>1051.7</v>
      </c>
      <c r="I7" s="17"/>
    </row>
    <row r="8" spans="3:9" ht="17.850000000000001" customHeight="1">
      <c r="C8" s="185">
        <v>2009</v>
      </c>
      <c r="D8" s="186">
        <v>953.86</v>
      </c>
      <c r="E8" s="186">
        <v>1331.13</v>
      </c>
      <c r="F8" s="186">
        <v>864.68</v>
      </c>
      <c r="G8" s="186">
        <v>1110.04</v>
      </c>
      <c r="I8" s="17"/>
    </row>
    <row r="9" spans="3:9" ht="17.850000000000001" customHeight="1">
      <c r="C9" s="185">
        <v>2010</v>
      </c>
      <c r="D9" s="186">
        <v>990.62</v>
      </c>
      <c r="E9" s="186">
        <v>1393.4</v>
      </c>
      <c r="F9" s="186">
        <v>895.89</v>
      </c>
      <c r="G9" s="186">
        <v>1172.18</v>
      </c>
      <c r="I9" s="17"/>
    </row>
    <row r="10" spans="3:9" ht="17.850000000000001" customHeight="1">
      <c r="C10" s="185">
        <v>2011</v>
      </c>
      <c r="D10" s="186">
        <v>1018.62</v>
      </c>
      <c r="E10" s="186">
        <v>1407.09</v>
      </c>
      <c r="F10" s="186">
        <v>921.51</v>
      </c>
      <c r="G10" s="186">
        <v>1202.07</v>
      </c>
      <c r="I10" s="17"/>
    </row>
    <row r="11" spans="3:9" ht="17.850000000000001" customHeight="1">
      <c r="C11" s="185">
        <v>2012</v>
      </c>
      <c r="D11" s="186">
        <v>1003.44</v>
      </c>
      <c r="E11" s="186">
        <v>1389.91</v>
      </c>
      <c r="F11" s="186">
        <v>943.46</v>
      </c>
      <c r="G11" s="186">
        <v>1251.97</v>
      </c>
      <c r="I11" s="17"/>
    </row>
    <row r="12" spans="3:9" ht="17.850000000000001" customHeight="1">
      <c r="C12" s="185">
        <v>2013</v>
      </c>
      <c r="D12" s="186">
        <v>1005.51</v>
      </c>
      <c r="E12" s="186">
        <v>1424.58</v>
      </c>
      <c r="F12" s="186">
        <v>955.24</v>
      </c>
      <c r="G12" s="186">
        <v>1295.6400000000001</v>
      </c>
      <c r="I12" s="17"/>
    </row>
    <row r="13" spans="3:9" ht="17.850000000000001" customHeight="1">
      <c r="C13" s="185">
        <v>2014</v>
      </c>
      <c r="D13" s="186">
        <v>996.8</v>
      </c>
      <c r="E13" s="186">
        <v>1425.67</v>
      </c>
      <c r="F13" s="186">
        <v>949.29</v>
      </c>
      <c r="G13" s="186">
        <v>1314.68</v>
      </c>
      <c r="I13" s="17"/>
    </row>
    <row r="14" spans="3:9" ht="17.850000000000001" customHeight="1">
      <c r="C14" s="185">
        <v>2015</v>
      </c>
      <c r="D14" s="186">
        <v>983.77</v>
      </c>
      <c r="E14" s="186">
        <v>1460.3</v>
      </c>
      <c r="F14" s="186">
        <v>941.18</v>
      </c>
      <c r="G14" s="186">
        <v>1342.94</v>
      </c>
      <c r="I14" s="17"/>
    </row>
    <row r="15" spans="3:9" ht="17.850000000000001" customHeight="1">
      <c r="C15" s="185">
        <v>2016</v>
      </c>
      <c r="D15" s="186">
        <v>973.19</v>
      </c>
      <c r="E15" s="186">
        <v>1451.07</v>
      </c>
      <c r="F15" s="186">
        <v>936.4</v>
      </c>
      <c r="G15" s="186">
        <v>1332.37</v>
      </c>
      <c r="I15" s="17"/>
    </row>
    <row r="16" spans="3:9" ht="17.850000000000001" customHeight="1">
      <c r="C16" s="185">
        <v>2017</v>
      </c>
      <c r="D16" s="186">
        <v>970.28</v>
      </c>
      <c r="E16" s="186">
        <v>1432.9</v>
      </c>
      <c r="F16" s="186">
        <v>935.71</v>
      </c>
      <c r="G16" s="186">
        <v>1318.47</v>
      </c>
      <c r="I16" s="17"/>
    </row>
    <row r="17" spans="3:14" ht="18.95" customHeight="1">
      <c r="C17" s="185">
        <v>2018</v>
      </c>
      <c r="D17" s="186">
        <v>967.4</v>
      </c>
      <c r="E17" s="186">
        <v>1420.02</v>
      </c>
      <c r="F17" s="186">
        <v>937.39</v>
      </c>
      <c r="G17" s="186">
        <v>1311.23</v>
      </c>
      <c r="I17" s="17"/>
    </row>
    <row r="18" spans="3:14" ht="18.95" customHeight="1">
      <c r="C18" s="185">
        <v>2019</v>
      </c>
      <c r="D18" s="186">
        <v>989.63963273409115</v>
      </c>
      <c r="E18" s="186">
        <v>1466.1257319129511</v>
      </c>
      <c r="F18" s="186">
        <v>962.55030148478431</v>
      </c>
      <c r="G18" s="186">
        <v>1345.982851671419</v>
      </c>
      <c r="I18" s="17"/>
    </row>
    <row r="19" spans="3:14" ht="22.7" customHeight="1">
      <c r="C19" s="385" t="s">
        <v>197</v>
      </c>
      <c r="D19" s="386">
        <f>'Distrib - regím. Altas nuevas'!$H$39</f>
        <v>1002.153028015677</v>
      </c>
      <c r="E19" s="386">
        <f>'Distrib - regím. Altas nuevas'!$H$41</f>
        <v>1484.211513095192</v>
      </c>
      <c r="F19" s="386">
        <f>'Distrib - regím. Altas nuevas'!$N$39</f>
        <v>976.79549462973432</v>
      </c>
      <c r="G19" s="386">
        <f>'Distrib - regím. Altas nuevas'!$N$41</f>
        <v>1371.6170634531752</v>
      </c>
    </row>
    <row r="21" spans="3:14">
      <c r="C21" s="188" t="s">
        <v>133</v>
      </c>
      <c r="D21" s="189"/>
    </row>
    <row r="22" spans="3:14" ht="25.5" customHeight="1">
      <c r="C22" s="185">
        <v>2008</v>
      </c>
      <c r="D22" s="190">
        <f t="shared" ref="D22:G33" si="0">D7/D6-1</f>
        <v>4.274858211666599E-2</v>
      </c>
      <c r="E22" s="190">
        <f t="shared" si="0"/>
        <v>4.7465920434647479E-2</v>
      </c>
      <c r="F22" s="190">
        <f t="shared" si="0"/>
        <v>4.5928053959530368E-2</v>
      </c>
      <c r="G22" s="190">
        <f t="shared" si="0"/>
        <v>5.7686505621819428E-2</v>
      </c>
      <c r="H22" s="190"/>
      <c r="I22" s="177"/>
    </row>
    <row r="23" spans="3:14" ht="17.850000000000001" customHeight="1">
      <c r="C23" s="185">
        <v>2009</v>
      </c>
      <c r="D23" s="190">
        <f t="shared" si="0"/>
        <v>2.1580576410234364E-2</v>
      </c>
      <c r="E23" s="190">
        <f t="shared" si="0"/>
        <v>3.9823458188493532E-2</v>
      </c>
      <c r="F23" s="190">
        <f t="shared" si="0"/>
        <v>3.2614017698269437E-2</v>
      </c>
      <c r="G23" s="190">
        <f t="shared" si="0"/>
        <v>5.5472092802129724E-2</v>
      </c>
      <c r="H23" s="190"/>
      <c r="I23" s="177"/>
    </row>
    <row r="24" spans="3:14" ht="17.850000000000001" customHeight="1">
      <c r="C24" s="185">
        <v>2010</v>
      </c>
      <c r="D24" s="190">
        <f t="shared" si="0"/>
        <v>3.853815025265761E-2</v>
      </c>
      <c r="E24" s="190">
        <f t="shared" si="0"/>
        <v>4.6779803625491168E-2</v>
      </c>
      <c r="F24" s="190">
        <f t="shared" si="0"/>
        <v>3.6094277651848028E-2</v>
      </c>
      <c r="G24" s="190">
        <f t="shared" si="0"/>
        <v>5.597996468595734E-2</v>
      </c>
      <c r="H24" s="190"/>
      <c r="I24" s="177"/>
    </row>
    <row r="25" spans="3:14" ht="17.850000000000001" customHeight="1">
      <c r="C25" s="185">
        <v>2011</v>
      </c>
      <c r="D25" s="190">
        <f t="shared" si="0"/>
        <v>2.8265126890230308E-2</v>
      </c>
      <c r="E25" s="190">
        <f t="shared" si="0"/>
        <v>9.8248887613030522E-3</v>
      </c>
      <c r="F25" s="190">
        <f t="shared" si="0"/>
        <v>2.8597260824431592E-2</v>
      </c>
      <c r="G25" s="190">
        <f t="shared" si="0"/>
        <v>2.5499496664334709E-2</v>
      </c>
      <c r="H25" s="190"/>
      <c r="I25" s="177"/>
    </row>
    <row r="26" spans="3:14" ht="17.850000000000001" customHeight="1">
      <c r="C26" s="185">
        <v>2012</v>
      </c>
      <c r="D26" s="190">
        <f t="shared" si="0"/>
        <v>-1.4902515167579566E-2</v>
      </c>
      <c r="E26" s="190">
        <f t="shared" si="0"/>
        <v>-1.2209595690396369E-2</v>
      </c>
      <c r="F26" s="190">
        <f t="shared" si="0"/>
        <v>2.3819600438411026E-2</v>
      </c>
      <c r="G26" s="190">
        <f t="shared" si="0"/>
        <v>4.1511725606661942E-2</v>
      </c>
      <c r="H26" s="190"/>
      <c r="I26" s="177"/>
    </row>
    <row r="27" spans="3:14" ht="17.850000000000001" customHeight="1">
      <c r="C27" s="185">
        <v>2013</v>
      </c>
      <c r="D27" s="190">
        <f t="shared" si="0"/>
        <v>2.0629036115760169E-3</v>
      </c>
      <c r="E27" s="190">
        <f t="shared" si="0"/>
        <v>2.4944061126259909E-2</v>
      </c>
      <c r="F27" s="190">
        <f t="shared" si="0"/>
        <v>1.2485955949377736E-2</v>
      </c>
      <c r="G27" s="190">
        <f t="shared" si="0"/>
        <v>3.4881027500659023E-2</v>
      </c>
      <c r="H27" s="190"/>
      <c r="I27" s="177"/>
    </row>
    <row r="28" spans="3:14" ht="17.850000000000001" customHeight="1">
      <c r="C28" s="185">
        <v>2014</v>
      </c>
      <c r="D28" s="190">
        <f t="shared" si="0"/>
        <v>-8.6622708874104504E-3</v>
      </c>
      <c r="E28" s="190">
        <f t="shared" si="0"/>
        <v>7.6513779499931545E-4</v>
      </c>
      <c r="F28" s="190">
        <f t="shared" si="0"/>
        <v>-6.2288011389808329E-3</v>
      </c>
      <c r="G28" s="190">
        <f t="shared" si="0"/>
        <v>1.469544009138346E-2</v>
      </c>
      <c r="H28" s="190"/>
      <c r="I28" s="177"/>
      <c r="K28" s="14"/>
      <c r="L28" s="14"/>
      <c r="M28" s="14"/>
      <c r="N28" s="14"/>
    </row>
    <row r="29" spans="3:14" ht="17.850000000000001" customHeight="1">
      <c r="C29" s="185">
        <v>2015</v>
      </c>
      <c r="D29" s="190">
        <f t="shared" si="0"/>
        <v>-1.3071829855537676E-2</v>
      </c>
      <c r="E29" s="190">
        <f t="shared" si="0"/>
        <v>2.4290333667678965E-2</v>
      </c>
      <c r="F29" s="190">
        <f t="shared" si="0"/>
        <v>-8.5432270433692947E-3</v>
      </c>
      <c r="G29" s="190">
        <f t="shared" si="0"/>
        <v>2.1495725195484816E-2</v>
      </c>
      <c r="H29" s="190"/>
      <c r="I29" s="177"/>
      <c r="K29" s="15"/>
      <c r="L29" s="15"/>
      <c r="M29" s="15"/>
      <c r="N29" s="15"/>
    </row>
    <row r="30" spans="3:14" ht="17.850000000000001" customHeight="1">
      <c r="C30" s="185">
        <v>2016</v>
      </c>
      <c r="D30" s="190">
        <f t="shared" si="0"/>
        <v>-1.0754546286225408E-2</v>
      </c>
      <c r="E30" s="190">
        <f t="shared" si="0"/>
        <v>-6.3206190508799942E-3</v>
      </c>
      <c r="F30" s="190">
        <f t="shared" si="0"/>
        <v>-5.0787309547588588E-3</v>
      </c>
      <c r="G30" s="190">
        <f t="shared" si="0"/>
        <v>-7.8707909511968044E-3</v>
      </c>
      <c r="H30" s="190"/>
      <c r="I30" s="177"/>
      <c r="J30" s="16"/>
      <c r="K30" s="17"/>
      <c r="L30" s="17"/>
      <c r="M30" s="17"/>
      <c r="N30" s="17"/>
    </row>
    <row r="31" spans="3:14" ht="17.850000000000001" customHeight="1">
      <c r="C31" s="185">
        <v>2017</v>
      </c>
      <c r="D31" s="190">
        <f t="shared" si="0"/>
        <v>-2.9901663601147321E-3</v>
      </c>
      <c r="E31" s="190">
        <f t="shared" si="0"/>
        <v>-1.2521794262165042E-2</v>
      </c>
      <c r="F31" s="190">
        <f t="shared" si="0"/>
        <v>-7.3686458778288166E-4</v>
      </c>
      <c r="G31" s="190">
        <f t="shared" si="0"/>
        <v>-1.0432537508349715E-2</v>
      </c>
      <c r="H31" s="190"/>
      <c r="I31" s="177"/>
    </row>
    <row r="32" spans="3:14" ht="17.850000000000001" customHeight="1">
      <c r="C32" s="185">
        <v>2018</v>
      </c>
      <c r="D32" s="190">
        <f t="shared" si="0"/>
        <v>-2.9682153605145034E-3</v>
      </c>
      <c r="E32" s="190">
        <f t="shared" si="0"/>
        <v>-8.9887640449438644E-3</v>
      </c>
      <c r="F32" s="190">
        <f t="shared" si="0"/>
        <v>1.7954280706629078E-3</v>
      </c>
      <c r="G32" s="190">
        <f t="shared" si="0"/>
        <v>-5.4912133002646968E-3</v>
      </c>
      <c r="H32" s="190"/>
      <c r="I32" s="177"/>
    </row>
    <row r="33" spans="2:11" ht="17.850000000000001" customHeight="1">
      <c r="C33" s="185">
        <v>2019</v>
      </c>
      <c r="D33" s="190">
        <f t="shared" si="0"/>
        <v>2.2989076632304206E-2</v>
      </c>
      <c r="E33" s="190">
        <f t="shared" si="0"/>
        <v>3.2468367989852975E-2</v>
      </c>
      <c r="F33" s="190">
        <f t="shared" si="0"/>
        <v>2.6840804238133842E-2</v>
      </c>
      <c r="G33" s="190">
        <f t="shared" si="0"/>
        <v>2.6504008962134007E-2</v>
      </c>
      <c r="H33" s="190"/>
      <c r="I33" s="177"/>
    </row>
    <row r="34" spans="2:11" ht="22.7" customHeight="1">
      <c r="C34" s="187" t="s">
        <v>198</v>
      </c>
      <c r="D34" s="191">
        <f>D19/D41-1</f>
        <v>1.4869340856610291E-2</v>
      </c>
      <c r="E34" s="191">
        <f>E19/E41-1</f>
        <v>5.5101665668011668E-2</v>
      </c>
      <c r="F34" s="191">
        <f>F19/F41-1</f>
        <v>1.3462570427812626E-2</v>
      </c>
      <c r="G34" s="191">
        <f>G19/G41-1</f>
        <v>6.1697071354177346E-2</v>
      </c>
      <c r="H34" s="190"/>
      <c r="I34" s="177"/>
      <c r="K34" s="6"/>
    </row>
    <row r="35" spans="2:11" ht="7.5" customHeight="1"/>
    <row r="36" spans="2:11" ht="3.4" customHeight="1">
      <c r="C36" s="192"/>
      <c r="D36" s="192"/>
      <c r="E36" s="192"/>
      <c r="F36" s="192"/>
      <c r="G36" s="192"/>
    </row>
    <row r="37" spans="2:11" ht="23.85" customHeight="1">
      <c r="C37" s="13" t="s">
        <v>165</v>
      </c>
    </row>
    <row r="38" spans="2:11" ht="23.85" customHeight="1">
      <c r="C38" s="13" t="s">
        <v>199</v>
      </c>
    </row>
    <row r="39" spans="2:11" ht="35.65" customHeight="1">
      <c r="B39" s="364"/>
      <c r="C39" s="378"/>
      <c r="D39" s="379" t="s">
        <v>158</v>
      </c>
      <c r="E39" s="379"/>
      <c r="F39" s="379" t="s">
        <v>159</v>
      </c>
      <c r="G39" s="379"/>
      <c r="H39" s="412"/>
      <c r="I39" s="364"/>
      <c r="J39" s="5"/>
    </row>
    <row r="40" spans="2:11" ht="30">
      <c r="B40" s="364"/>
      <c r="C40" s="378"/>
      <c r="D40" s="380" t="s">
        <v>28</v>
      </c>
      <c r="E40" s="380" t="s">
        <v>29</v>
      </c>
      <c r="F40" s="380" t="s">
        <v>28</v>
      </c>
      <c r="G40" s="380" t="s">
        <v>29</v>
      </c>
      <c r="H40" s="412"/>
      <c r="I40" s="364"/>
      <c r="J40" s="5"/>
    </row>
    <row r="41" spans="2:11" ht="21.4" customHeight="1">
      <c r="B41" s="364"/>
      <c r="C41" s="381">
        <v>43770</v>
      </c>
      <c r="D41" s="382">
        <v>987.47</v>
      </c>
      <c r="E41" s="382">
        <v>1406.7</v>
      </c>
      <c r="F41" s="382">
        <v>963.82</v>
      </c>
      <c r="G41" s="382">
        <v>1291.9100000000001</v>
      </c>
      <c r="H41" s="412"/>
      <c r="I41" s="364"/>
      <c r="J41" s="5"/>
    </row>
    <row r="42" spans="2:11" ht="19.7" customHeight="1">
      <c r="B42" s="364"/>
      <c r="C42" s="412"/>
      <c r="D42" s="412"/>
      <c r="E42" s="412"/>
      <c r="F42" s="412"/>
      <c r="G42" s="412"/>
      <c r="H42" s="412"/>
      <c r="I42" s="364"/>
      <c r="J42" s="5"/>
    </row>
    <row r="43" spans="2:11">
      <c r="B43" s="364"/>
      <c r="C43" s="412"/>
      <c r="D43" s="412"/>
      <c r="E43" s="412"/>
      <c r="F43" s="412"/>
      <c r="G43" s="412"/>
      <c r="H43" s="412"/>
      <c r="I43" s="364"/>
      <c r="J43" s="5"/>
    </row>
    <row r="44" spans="2:11">
      <c r="B44" s="364"/>
      <c r="C44" s="412"/>
      <c r="D44" s="412"/>
      <c r="E44" s="413"/>
      <c r="F44" s="414"/>
      <c r="G44" s="414"/>
      <c r="H44" s="414"/>
      <c r="I44" s="365"/>
      <c r="J44"/>
    </row>
    <row r="45" spans="2:11">
      <c r="B45" s="364"/>
      <c r="C45" s="412"/>
      <c r="D45" s="412"/>
      <c r="E45" s="412"/>
      <c r="F45" s="412"/>
      <c r="G45" s="412"/>
      <c r="H45" s="412"/>
      <c r="I45" s="364"/>
      <c r="J45" s="5"/>
    </row>
    <row r="46" spans="2:11">
      <c r="B46" s="364"/>
      <c r="C46" s="412"/>
      <c r="D46" s="412"/>
      <c r="E46" s="412"/>
      <c r="F46" s="412"/>
      <c r="G46" s="412"/>
      <c r="H46" s="412"/>
      <c r="I46" s="364"/>
    </row>
    <row r="47" spans="2:11">
      <c r="B47" s="364"/>
      <c r="C47" s="412"/>
      <c r="D47" s="412"/>
      <c r="E47" s="412"/>
      <c r="F47" s="412"/>
      <c r="G47" s="412"/>
      <c r="H47" s="412"/>
      <c r="I47" s="364"/>
    </row>
    <row r="48" spans="2:11">
      <c r="B48" s="364"/>
      <c r="C48" s="412"/>
      <c r="D48" s="412"/>
      <c r="E48" s="412"/>
      <c r="F48" s="412"/>
      <c r="G48" s="412"/>
      <c r="H48" s="412"/>
      <c r="I48" s="364"/>
    </row>
    <row r="49" spans="2:9">
      <c r="B49" s="364"/>
      <c r="C49" s="412"/>
      <c r="D49" s="412"/>
      <c r="E49" s="412"/>
      <c r="F49" s="412"/>
      <c r="G49" s="412"/>
      <c r="H49" s="412"/>
      <c r="I49" s="364"/>
    </row>
  </sheetData>
  <mergeCells count="1">
    <mergeCell ref="C4:C5"/>
  </mergeCells>
  <hyperlinks>
    <hyperlink ref="I4" location="Indice!A1" display="Volver al índice" xr:uid="{00000000-0004-0000-0800-000000000000}"/>
  </hyperlinks>
  <printOptions horizontalCentered="1"/>
  <pageMargins left="0.31496062992125984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14</vt:i4>
      </vt:variant>
    </vt:vector>
  </HeadingPairs>
  <TitlesOfParts>
    <vt:vector size="27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Portada!Área_de_impresión</vt:lpstr>
      <vt:lpstr>'Clase, género y edad'!Títulos_a_imprimir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SORIA ARRIBAS, ROSA MARIA</cp:lastModifiedBy>
  <cp:lastPrinted>2020-12-17T13:05:46Z</cp:lastPrinted>
  <dcterms:created xsi:type="dcterms:W3CDTF">2016-11-17T11:36:14Z</dcterms:created>
  <dcterms:modified xsi:type="dcterms:W3CDTF">2020-12-23T11:58:52Z</dcterms:modified>
</cp:coreProperties>
</file>