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SEGURIDAD SOCIAL\1 Pensiones contributivas 2021\"/>
    </mc:Choice>
  </mc:AlternateContent>
  <xr:revisionPtr revIDLastSave="0" documentId="8_{C313922A-2126-400D-A49C-26EC37076DFF}" xr6:coauthVersionLast="45" xr6:coauthVersionMax="45" xr10:uidLastSave="{00000000-0000-0000-0000-000000000000}"/>
  <bookViews>
    <workbookView xWindow="-108" yWindow="-108" windowWidth="23256" windowHeight="12576" tabRatio="779" firstSheet="1" activeTab="1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nuevas'!$B$1:$U$42</definedName>
    <definedName name="_xlnm.Print_Area" localSheetId="11">'Evolución y pensión media'!$B$3:$I$89</definedName>
    <definedName name="_xlnm.Print_Area" localSheetId="5">'Importe €'!$B$1:$I$81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clases'!$B$1:$I$81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€'!$B$1:$I$80</definedName>
    <definedName name="_xlnm.Print_Area" localSheetId="8">'Pensión media (nuevas altas)'!$B$1:$F$38</definedName>
    <definedName name="_xlnm.Print_Area" localSheetId="7">'Pensiones - mínimos'!$B$1:$H$33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3" i="27" l="1"/>
  <c r="C15" i="27" s="1"/>
  <c r="D7" i="27" l="1"/>
  <c r="D10" i="27"/>
  <c r="D12" i="27"/>
  <c r="D11" i="27"/>
  <c r="D14" i="27"/>
  <c r="D8" i="27"/>
  <c r="D9" i="27"/>
  <c r="D13" i="27" l="1"/>
  <c r="F19" i="25"/>
  <c r="E19" i="25"/>
  <c r="D19" i="25"/>
  <c r="C19" i="25"/>
  <c r="C42" i="27" l="1"/>
  <c r="C43" i="27"/>
  <c r="C44" i="27"/>
  <c r="C46" i="27"/>
  <c r="C47" i="27"/>
  <c r="C48" i="27"/>
  <c r="C49" i="27"/>
  <c r="C45" i="27" l="1"/>
  <c r="C50" i="27" s="1"/>
  <c r="E46" i="27" l="1"/>
  <c r="C51" i="27"/>
  <c r="D46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<sst xmlns="http://schemas.openxmlformats.org/spreadsheetml/2006/main" count="799" uniqueCount="204">
  <si>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</si>
  <si>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</si>
  <si>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</si>
  <si>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</si>
  <si>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</si>
  <si>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</si>
  <si>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</si>
  <si>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</si>
  <si>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</si>
  <si>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</si>
  <si>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</si>
  <si>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</si>
  <si>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</si>
  <si>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</si>
  <si>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</si>
  <si>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</si>
  <si>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</si>
  <si>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</si>
  <si>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</si>
  <si>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</si>
  <si>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</si>
  <si>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</si>
  <si>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</si>
  <si>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</si>
  <si>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</si>
  <si>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</si>
  <si>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</si>
  <si>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</si>
  <si>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</si>
  <si>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</si>
  <si>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</si>
  <si>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</si>
  <si>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</si>
  <si>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</si>
  <si>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</si>
  <si>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</si>
  <si>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</si>
  <si>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</si>
  <si>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</si>
  <si>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</si>
  <si>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</si>
  <si>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</si>
  <si>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</si>
  <si>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</si>
  <si>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</si>
  <si>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</si>
  <si>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</si>
  <si>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</si>
  <si>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</si>
  <si>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</si>
  <si>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</si>
  <si>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</si>
  <si>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</si>
  <si>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</si>
  <si>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</si>
  <si>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</si>
  <si>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</si>
  <si>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</si>
  <si>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</si>
  <si>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</si>
  <si>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</si>
  <si>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</si>
  <si>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</si>
  <si>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</si>
  <si>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</si>
  <si>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</si>
  <si>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</si>
  <si>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</si>
  <si>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</si>
  <si>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</si>
  <si>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</si>
  <si>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</si>
  <si>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</si>
  <si>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</si>
  <si>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</si>
  <si>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</si>
  <si>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</si>
  <si>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</si>
  <si>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</si>
  <si>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</si>
  <si>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</si>
  <si>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</si>
  <si>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</si>
  <si>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</si>
  <si>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</si>
  <si>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</si>
  <si>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</si>
  <si>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</si>
  <si>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</si>
  <si>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</si>
  <si>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</si>
  <si>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</si>
  <si>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</si>
  <si>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</si>
  <si>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</si>
  <si>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</si>
  <si>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</si>
  <si>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</si>
  <si>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</si>
  <si>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</si>
  <si>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</si>
  <si>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</si>
  <si>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</si>
  <si>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</si>
  <si>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</si>
  <si>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</si>
  <si>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</si>
  <si>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</si>
  <si>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</si>
  <si>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</si>
  <si>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</si>
  <si>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</si>
  <si>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</si>
  <si>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</si>
  <si>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</si>
  <si>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</si>
  <si>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</si>
  <si>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</si>
  <si>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</si>
  <si>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</si>
  <si>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</si>
  <si>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</si>
  <si>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</si>
  <si>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</si>
  <si>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</si>
  <si>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</si>
  <si>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</si>
  <si>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</si>
  <si>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</si>
  <si>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</si>
  <si>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</si>
  <si>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</si>
  <si>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</si>
  <si>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</si>
  <si>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</si>
  <si>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</si>
  <si>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</si>
  <si>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</si>
  <si>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</si>
  <si>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</si>
  <si>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</si>
  <si>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</si>
  <si>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</si>
  <si>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</si>
  <si>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</si>
  <si>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</si>
  <si>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</si>
  <si>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</si>
  <si>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</si>
  <si>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</si>
  <si>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</si>
  <si>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</si>
  <si>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</si>
  <si>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</si>
  <si>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</si>
  <si>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</si>
  <si>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</si>
  <si>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</si>
  <si>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</si>
  <si>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</si>
  <si>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</si>
  <si>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</si>
  <si>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</si>
  <si>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</si>
  <si>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</si>
  <si>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</si>
  <si>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</si>
  <si>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</si>
  <si>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</si>
  <si>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</si>
  <si>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</si>
  <si>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</si>
  <si>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</si>
  <si>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</si>
  <si>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</si>
  <si>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</si>
  <si>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</si>
  <si>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</si>
  <si>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</si>
  <si>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</si>
  <si>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</si>
  <si>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</si>
  <si>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</si>
  <si>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</si>
  <si>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</si>
  <si>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</si>
  <si>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</si>
  <si>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</si>
  <si>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</si>
  <si>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</si>
  <si>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</si>
  <si>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</si>
  <si>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</si>
  <si>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Incluyen 57 pensiones de las que no consta el género</t>
  </si>
  <si>
    <t>PENSIONES CONTRIBUTIVAS EN VIGOR A 1 DE ENERO DE 2021</t>
  </si>
  <si>
    <t>DICIEMBRE 2020</t>
  </si>
  <si>
    <t>Datos a 1 de enero de 2021</t>
  </si>
  <si>
    <t xml:space="preserve">  1 de enero de 2021</t>
  </si>
  <si>
    <t>Diciembre 2020</t>
  </si>
  <si>
    <t>Diciembre 2020 (2)</t>
  </si>
  <si>
    <t>(2) Incremento sobre Diciembre de 2019</t>
  </si>
  <si>
    <t>1 de  enero de 2021</t>
  </si>
  <si>
    <t>1 enero 2021</t>
  </si>
  <si>
    <t>años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</si>
</sst>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</numFmts>
  <fonts count="123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color rgb="FFFF0000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</cellStyleXfs>
  <cellXfs count="507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0" fontId="56" fillId="32" borderId="8" xfId="7" applyNumberFormat="1" applyFont="1" applyFill="1" applyBorder="1" applyAlignment="1"/>
    <xf numFmtId="0" fontId="63" fillId="33" borderId="0" xfId="7" applyNumberFormat="1" applyFont="1" applyFill="1" applyAlignment="1"/>
    <xf numFmtId="0" fontId="64" fillId="0" borderId="8" xfId="7" applyNumberFormat="1" applyFont="1" applyBorder="1" applyAlignment="1"/>
    <xf numFmtId="0" fontId="65" fillId="2" borderId="9" xfId="7" applyNumberFormat="1" applyFont="1" applyFill="1" applyBorder="1" applyAlignment="1">
      <alignment horizontal="center"/>
    </xf>
    <xf numFmtId="0" fontId="65" fillId="0" borderId="9" xfId="7" applyNumberFormat="1" applyFont="1" applyBorder="1" applyAlignment="1">
      <alignment horizontal="center"/>
    </xf>
    <xf numFmtId="0" fontId="64" fillId="27" borderId="9" xfId="7" applyNumberFormat="1" applyFont="1" applyFill="1" applyBorder="1" applyAlignment="1">
      <alignment horizontal="right" vertical="center"/>
    </xf>
    <xf numFmtId="0" fontId="65" fillId="2" borderId="7" xfId="7" applyNumberFormat="1" applyFont="1" applyFill="1" applyBorder="1" applyAlignment="1">
      <alignment horizontal="center"/>
    </xf>
    <xf numFmtId="0" fontId="53" fillId="0" borderId="20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68" fillId="0" borderId="0" xfId="7" applyNumberFormat="1" applyFont="1" applyAlignment="1"/>
    <xf numFmtId="3" fontId="69" fillId="0" borderId="0" xfId="7" applyNumberFormat="1" applyFont="1" applyAlignment="1"/>
    <xf numFmtId="0" fontId="56" fillId="0" borderId="0" xfId="7" applyNumberFormat="1" applyFont="1" applyBorder="1" applyAlignment="1"/>
    <xf numFmtId="4" fontId="69" fillId="0" borderId="0" xfId="7" applyNumberFormat="1" applyFont="1" applyAlignment="1"/>
    <xf numFmtId="3" fontId="70" fillId="28" borderId="0" xfId="7" applyNumberFormat="1" applyFont="1" applyFill="1" applyAlignment="1">
      <alignment vertical="top"/>
    </xf>
    <xf numFmtId="0" fontId="53" fillId="0" borderId="20" xfId="7" applyNumberFormat="1" applyFont="1" applyBorder="1" applyAlignment="1">
      <alignment horizontal="centerContinuous" vertical="center"/>
    </xf>
    <xf numFmtId="0" fontId="53" fillId="0" borderId="20" xfId="7" applyNumberFormat="1" applyFont="1" applyBorder="1"/>
    <xf numFmtId="0" fontId="53" fillId="0" borderId="0" xfId="7" applyNumberFormat="1" applyFont="1"/>
    <xf numFmtId="0" fontId="53" fillId="0" borderId="0" xfId="7" applyNumberFormat="1" applyFont="1" applyAlignment="1">
      <alignment horizontal="center"/>
    </xf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68" fillId="0" borderId="0" xfId="7" applyNumberFormat="1" applyFont="1" applyBorder="1" applyAlignment="1"/>
    <xf numFmtId="3" fontId="69" fillId="0" borderId="0" xfId="7" applyNumberFormat="1" applyFont="1" applyBorder="1" applyAlignment="1"/>
    <xf numFmtId="4" fontId="69" fillId="0" borderId="0" xfId="7" applyNumberFormat="1" applyFont="1" applyBorder="1" applyAlignment="1"/>
    <xf numFmtId="3" fontId="70" fillId="28" borderId="0" xfId="7" applyNumberFormat="1" applyFont="1" applyFill="1" applyBorder="1" applyAlignment="1">
      <alignment vertical="top"/>
    </xf>
    <xf numFmtId="0" fontId="53" fillId="0" borderId="0" xfId="7" applyNumberFormat="1" applyFont="1" applyBorder="1"/>
    <xf numFmtId="0" fontId="63" fillId="0" borderId="20" xfId="7" applyNumberFormat="1" applyFont="1" applyBorder="1" applyAlignment="1"/>
    <xf numFmtId="0" fontId="66" fillId="0" borderId="20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18" xfId="7" applyNumberFormat="1" applyFont="1" applyFill="1" applyBorder="1" applyAlignment="1">
      <alignment horizontal="centerContinuous" vertical="center"/>
    </xf>
    <xf numFmtId="3" fontId="53" fillId="0" borderId="0" xfId="7" applyNumberFormat="1" applyFont="1"/>
    <xf numFmtId="3" fontId="53" fillId="0" borderId="0" xfId="7" applyNumberFormat="1" applyFont="1" applyProtection="1">
      <protection locked="0"/>
    </xf>
    <xf numFmtId="4" fontId="63" fillId="0" borderId="13" xfId="7" applyNumberFormat="1" applyFont="1" applyBorder="1" applyAlignment="1"/>
    <xf numFmtId="4" fontId="66" fillId="0" borderId="13" xfId="7" applyNumberFormat="1" applyFont="1" applyBorder="1" applyAlignment="1"/>
    <xf numFmtId="0" fontId="66" fillId="0" borderId="13" xfId="7" applyNumberFormat="1" applyFont="1" applyBorder="1" applyAlignment="1"/>
    <xf numFmtId="0" fontId="69" fillId="0" borderId="13" xfId="7" applyNumberFormat="1" applyFont="1" applyBorder="1" applyAlignment="1"/>
    <xf numFmtId="0" fontId="53" fillId="0" borderId="13" xfId="7" applyNumberFormat="1" applyFont="1" applyBorder="1" applyAlignment="1"/>
    <xf numFmtId="0" fontId="67" fillId="28" borderId="13" xfId="7" applyNumberFormat="1" applyFont="1" applyFill="1" applyBorder="1" applyAlignment="1">
      <alignment vertical="top"/>
    </xf>
    <xf numFmtId="4" fontId="53" fillId="0" borderId="20" xfId="7" applyNumberFormat="1" applyFont="1" applyBorder="1"/>
    <xf numFmtId="9" fontId="53" fillId="0" borderId="0" xfId="7" applyNumberFormat="1" applyFont="1"/>
    <xf numFmtId="0" fontId="54" fillId="0" borderId="0" xfId="17" applyFont="1"/>
    <xf numFmtId="0" fontId="65" fillId="0" borderId="39" xfId="1" applyNumberFormat="1" applyFont="1" applyBorder="1" applyAlignment="1">
      <alignment horizontal="left" vertical="center"/>
    </xf>
    <xf numFmtId="0" fontId="54" fillId="0" borderId="39" xfId="17" applyFont="1" applyBorder="1" applyAlignment="1"/>
    <xf numFmtId="3" fontId="54" fillId="31" borderId="16" xfId="1" applyNumberFormat="1" applyFont="1" applyFill="1" applyBorder="1" applyAlignment="1">
      <alignment horizontal="center" vertical="center"/>
    </xf>
    <xf numFmtId="4" fontId="54" fillId="31" borderId="16" xfId="1" applyNumberFormat="1" applyFont="1" applyFill="1" applyBorder="1" applyAlignment="1">
      <alignment horizontal="center" vertical="center"/>
    </xf>
    <xf numFmtId="0" fontId="54" fillId="31" borderId="17" xfId="1" applyNumberFormat="1" applyFont="1" applyFill="1" applyBorder="1" applyAlignment="1">
      <alignment horizontal="center" vertical="center"/>
    </xf>
    <xf numFmtId="0" fontId="54" fillId="31" borderId="16" xfId="1" applyNumberFormat="1" applyFont="1" applyFill="1" applyBorder="1" applyAlignment="1">
      <alignment horizontal="center" vertical="center"/>
    </xf>
    <xf numFmtId="3" fontId="54" fillId="31" borderId="17" xfId="1" applyNumberFormat="1" applyFont="1" applyFill="1" applyBorder="1" applyAlignment="1">
      <alignment horizontal="center" vertical="center"/>
    </xf>
    <xf numFmtId="4" fontId="54" fillId="31" borderId="17" xfId="1" applyNumberFormat="1" applyFont="1" applyFill="1" applyBorder="1" applyAlignment="1">
      <alignment horizontal="center" vertical="center"/>
    </xf>
    <xf numFmtId="3" fontId="54" fillId="0" borderId="0" xfId="1" applyNumberFormat="1" applyFont="1"/>
    <xf numFmtId="4" fontId="54" fillId="0" borderId="0" xfId="1" applyNumberFormat="1" applyFont="1"/>
    <xf numFmtId="3" fontId="65" fillId="2" borderId="20" xfId="1" applyNumberFormat="1" applyFont="1" applyFill="1" applyBorder="1" applyAlignment="1">
      <alignment vertical="center"/>
    </xf>
    <xf numFmtId="4" fontId="65" fillId="2" borderId="20" xfId="1" applyNumberFormat="1" applyFont="1" applyFill="1" applyBorder="1" applyAlignment="1">
      <alignment vertical="center"/>
    </xf>
    <xf numFmtId="3" fontId="54" fillId="0" borderId="21" xfId="1" applyNumberFormat="1" applyFont="1" applyBorder="1"/>
    <xf numFmtId="0" fontId="65" fillId="0" borderId="0" xfId="1" applyNumberFormat="1" applyFont="1" applyAlignment="1">
      <alignment horizontal="left" vertical="center"/>
    </xf>
    <xf numFmtId="3" fontId="54" fillId="0" borderId="0" xfId="1" applyNumberFormat="1" applyFont="1" applyAlignment="1">
      <alignment horizontal="center"/>
    </xf>
    <xf numFmtId="4" fontId="54" fillId="0" borderId="0" xfId="1" applyNumberFormat="1" applyFont="1" applyAlignment="1">
      <alignment horizontal="center"/>
    </xf>
    <xf numFmtId="0" fontId="54" fillId="0" borderId="0" xfId="1" applyNumberFormat="1" applyFont="1" applyAlignment="1">
      <alignment horizontal="center"/>
    </xf>
    <xf numFmtId="2" fontId="54" fillId="0" borderId="0" xfId="17" applyNumberFormat="1" applyFont="1"/>
    <xf numFmtId="3" fontId="65" fillId="0" borderId="20" xfId="1" applyNumberFormat="1" applyFont="1" applyBorder="1" applyAlignment="1">
      <alignment vertical="center"/>
    </xf>
    <xf numFmtId="4" fontId="65" fillId="0" borderId="20" xfId="1" applyNumberFormat="1" applyFont="1" applyBorder="1" applyAlignment="1">
      <alignment vertical="center"/>
    </xf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8" fillId="34" borderId="14" xfId="7" applyNumberFormat="1" applyFont="1" applyFill="1" applyBorder="1" applyAlignment="1">
      <alignment horizontal="centerContinuous" vertical="center" wrapText="1"/>
    </xf>
    <xf numFmtId="0" fontId="78" fillId="34" borderId="30" xfId="7" applyNumberFormat="1" applyFont="1" applyFill="1" applyBorder="1" applyAlignment="1">
      <alignment horizontal="centerContinuous" vertical="center" wrapText="1"/>
    </xf>
    <xf numFmtId="0" fontId="78" fillId="34" borderId="32" xfId="7" applyNumberFormat="1" applyFont="1" applyFill="1" applyBorder="1" applyAlignment="1">
      <alignment horizontal="centerContinuous" vertical="center" wrapText="1"/>
    </xf>
    <xf numFmtId="0" fontId="78" fillId="34" borderId="33" xfId="7" applyNumberFormat="1" applyFont="1" applyFill="1" applyBorder="1" applyAlignment="1">
      <alignment horizontal="centerContinuous" vertical="center" wrapText="1"/>
    </xf>
    <xf numFmtId="0" fontId="78" fillId="34" borderId="34" xfId="7" applyNumberFormat="1" applyFont="1" applyFill="1" applyBorder="1" applyAlignment="1">
      <alignment horizontal="center" vertical="center" wrapText="1"/>
    </xf>
    <xf numFmtId="0" fontId="53" fillId="0" borderId="8" xfId="7" applyNumberFormat="1" applyFont="1" applyBorder="1"/>
    <xf numFmtId="3" fontId="53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8" fillId="34" borderId="6" xfId="7" applyNumberFormat="1" applyFont="1" applyFill="1" applyBorder="1" applyAlignment="1">
      <alignment horizontal="centerContinuous" vertical="center" wrapText="1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0" fontId="78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9" fillId="0" borderId="13" xfId="17" applyNumberFormat="1" applyFont="1" applyBorder="1" applyAlignment="1">
      <alignment horizontal="left" vertical="center" wrapText="1"/>
    </xf>
    <xf numFmtId="0" fontId="80" fillId="0" borderId="13" xfId="17" applyFont="1" applyBorder="1" applyAlignment="1">
      <alignment horizontal="left" wrapText="1"/>
    </xf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0" fontId="52" fillId="4" borderId="12" xfId="0" applyFont="1" applyFill="1" applyBorder="1" applyAlignment="1">
      <alignment horizontal="left" indent="1"/>
    </xf>
    <xf numFmtId="0" fontId="52" fillId="4" borderId="41" xfId="0" applyFont="1" applyFill="1" applyBorder="1" applyAlignment="1">
      <alignment horizontal="center" vertical="center" wrapText="1"/>
    </xf>
    <xf numFmtId="10" fontId="52" fillId="4" borderId="41" xfId="0" applyNumberFormat="1" applyFont="1" applyFill="1" applyBorder="1" applyAlignment="1">
      <alignment horizontal="center" vertical="center" wrapText="1"/>
    </xf>
    <xf numFmtId="0" fontId="52" fillId="4" borderId="41" xfId="0" applyFont="1" applyFill="1" applyBorder="1" applyAlignment="1">
      <alignment horizontal="center"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0" fontId="85" fillId="0" borderId="19" xfId="0" applyFont="1" applyBorder="1" applyAlignment="1">
      <alignment horizontal="left" vertical="center" wrapText="1" indent="1"/>
    </xf>
    <xf numFmtId="0" fontId="69" fillId="0" borderId="19" xfId="5" applyFont="1" applyFill="1" applyBorder="1" applyAlignment="1">
      <alignment horizontal="left" vertical="center" wrapText="1" indent="1"/>
    </xf>
    <xf numFmtId="0" fontId="85" fillId="3" borderId="40" xfId="0" applyFont="1" applyFill="1" applyBorder="1" applyAlignment="1">
      <alignment horizontal="left" vertical="center" wrapText="1" indent="1"/>
    </xf>
    <xf numFmtId="3" fontId="69" fillId="3" borderId="40" xfId="5" applyNumberFormat="1" applyFont="1" applyFill="1" applyBorder="1" applyAlignment="1">
      <alignment horizontal="right" vertical="center" indent="1"/>
    </xf>
    <xf numFmtId="0" fontId="69" fillId="31" borderId="40" xfId="0" applyFont="1" applyFill="1" applyBorder="1" applyAlignment="1">
      <alignment horizontal="centerContinuous" vertical="center" wrapText="1"/>
    </xf>
    <xf numFmtId="0" fontId="69" fillId="31" borderId="40" xfId="0" applyFont="1" applyFill="1" applyBorder="1" applyAlignment="1">
      <alignment horizontal="center" vertical="center" wrapText="1"/>
    </xf>
    <xf numFmtId="0" fontId="69" fillId="31" borderId="40" xfId="0" applyFont="1" applyFill="1" applyBorder="1" applyAlignment="1">
      <alignment horizontal="center" vertical="center"/>
    </xf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38" xfId="0" applyNumberFormat="1" applyFont="1" applyBorder="1" applyAlignment="1">
      <alignment horizontal="center" wrapText="1"/>
    </xf>
    <xf numFmtId="3" fontId="78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8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69" fillId="31" borderId="40" xfId="18" applyNumberFormat="1" applyFont="1" applyFill="1" applyBorder="1" applyAlignment="1">
      <alignment horizontal="centerContinuous" vertical="center" wrapText="1"/>
    </xf>
    <xf numFmtId="4" fontId="69" fillId="31" borderId="40" xfId="18" applyNumberFormat="1" applyFont="1" applyFill="1" applyBorder="1" applyAlignment="1">
      <alignment horizontal="centerContinuous" vertical="center" wrapText="1"/>
    </xf>
    <xf numFmtId="0" fontId="69" fillId="31" borderId="40" xfId="18" applyNumberFormat="1" applyFont="1" applyFill="1" applyBorder="1" applyAlignment="1">
      <alignment horizontal="center" vertical="center" wrapText="1"/>
    </xf>
    <xf numFmtId="4" fontId="69" fillId="31" borderId="40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3" fillId="31" borderId="0" xfId="18" applyFont="1" applyFill="1" applyBorder="1" applyAlignment="1">
      <alignment horizontal="center" vertical="center" wrapText="1"/>
    </xf>
    <xf numFmtId="0" fontId="69" fillId="31" borderId="0" xfId="18" applyNumberFormat="1" applyFont="1" applyFill="1" applyBorder="1" applyAlignment="1">
      <alignment horizontal="center" vertical="center" wrapText="1"/>
    </xf>
    <xf numFmtId="4" fontId="69" fillId="31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69" fillId="3" borderId="6" xfId="18" applyNumberFormat="1" applyFont="1" applyFill="1" applyBorder="1" applyAlignment="1">
      <alignment horizontal="center" vertical="center"/>
    </xf>
    <xf numFmtId="3" fontId="69" fillId="3" borderId="47" xfId="18" applyNumberFormat="1" applyFont="1" applyFill="1" applyBorder="1" applyAlignment="1">
      <alignment horizontal="right" indent="1"/>
    </xf>
    <xf numFmtId="4" fontId="69" fillId="3" borderId="47" xfId="18" applyNumberFormat="1" applyFont="1" applyFill="1" applyBorder="1" applyAlignment="1">
      <alignment horizontal="right" indent="1"/>
    </xf>
    <xf numFmtId="0" fontId="53" fillId="0" borderId="20" xfId="18" applyNumberFormat="1" applyFont="1" applyBorder="1" applyAlignment="1"/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3" fontId="69" fillId="3" borderId="6" xfId="18" applyNumberFormat="1" applyFont="1" applyFill="1" applyBorder="1" applyAlignment="1">
      <alignment horizontal="right" vertical="center" indent="1"/>
    </xf>
    <xf numFmtId="4" fontId="69" fillId="3" borderId="6" xfId="18" applyNumberFormat="1" applyFont="1" applyFill="1" applyBorder="1" applyAlignment="1">
      <alignment horizontal="right" vertical="center" indent="1"/>
    </xf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31" borderId="49" xfId="18" applyNumberFormat="1" applyFont="1" applyFill="1" applyBorder="1" applyAlignment="1">
      <alignment horizontal="center" vertical="center" wrapText="1"/>
    </xf>
    <xf numFmtId="0" fontId="69" fillId="31" borderId="49" xfId="18" applyNumberFormat="1" applyFont="1" applyFill="1" applyBorder="1" applyAlignment="1">
      <alignment horizontal="center" vertical="center" wrapText="1"/>
    </xf>
    <xf numFmtId="4" fontId="78" fillId="31" borderId="49" xfId="18" applyNumberFormat="1" applyFont="1" applyFill="1" applyBorder="1" applyAlignment="1">
      <alignment horizontal="center" vertical="center" wrapText="1"/>
    </xf>
    <xf numFmtId="0" fontId="78" fillId="31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10" fontId="69" fillId="31" borderId="44" xfId="17" applyNumberFormat="1" applyFont="1" applyFill="1" applyBorder="1" applyAlignment="1">
      <alignment horizontal="centerContinuous" vertical="center" wrapText="1"/>
    </xf>
    <xf numFmtId="10" fontId="69" fillId="31" borderId="43" xfId="17" applyNumberFormat="1" applyFont="1" applyFill="1" applyBorder="1" applyAlignment="1">
      <alignment horizontal="centerContinuous" vertical="center" wrapText="1"/>
    </xf>
    <xf numFmtId="10" fontId="69" fillId="31" borderId="50" xfId="17" applyNumberFormat="1" applyFont="1" applyFill="1" applyBorder="1" applyAlignment="1">
      <alignment horizontal="centerContinuous" vertical="center" wrapText="1"/>
    </xf>
    <xf numFmtId="10" fontId="69" fillId="31" borderId="0" xfId="17" applyNumberFormat="1" applyFont="1" applyFill="1" applyBorder="1" applyAlignment="1">
      <alignment horizontal="centerContinuous" vertical="center" wrapText="1"/>
    </xf>
    <xf numFmtId="10" fontId="69" fillId="31" borderId="48" xfId="17" applyNumberFormat="1" applyFont="1" applyFill="1" applyBorder="1" applyAlignment="1">
      <alignment horizontal="centerContinuous" vertical="center" wrapText="1"/>
    </xf>
    <xf numFmtId="0" fontId="53" fillId="4" borderId="0" xfId="114" applyFont="1" applyFill="1" applyAlignment="1">
      <alignment horizontal="right" vertical="center" indent="1"/>
    </xf>
    <xf numFmtId="3" fontId="53" fillId="0" borderId="51" xfId="114" applyNumberFormat="1" applyFont="1" applyBorder="1" applyAlignment="1">
      <alignment horizontal="left" indent="2"/>
    </xf>
    <xf numFmtId="3" fontId="53" fillId="0" borderId="51" xfId="114" applyNumberFormat="1" applyFont="1" applyBorder="1" applyAlignment="1">
      <alignment horizontal="right" indent="2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5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3" borderId="0" xfId="114" applyFont="1" applyFill="1" applyBorder="1" applyAlignment="1">
      <alignment horizontal="right" vertical="center"/>
    </xf>
    <xf numFmtId="0" fontId="69" fillId="29" borderId="0" xfId="114" applyFont="1" applyFill="1" applyBorder="1" applyAlignment="1">
      <alignment horizontal="left" indent="2"/>
    </xf>
    <xf numFmtId="3" fontId="69" fillId="30" borderId="0" xfId="114" applyNumberFormat="1" applyFont="1" applyFill="1" applyBorder="1" applyAlignment="1">
      <alignment horizontal="right" indent="2"/>
    </xf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54" fillId="0" borderId="0" xfId="114" applyFont="1" applyFill="1" applyBorder="1"/>
    <xf numFmtId="0" fontId="64" fillId="27" borderId="54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56" fillId="33" borderId="55" xfId="7" applyNumberFormat="1" applyFont="1" applyFill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0" fontId="45" fillId="0" borderId="0" xfId="0" applyFont="1" applyFill="1"/>
    <xf numFmtId="0" fontId="45" fillId="0" borderId="0" xfId="0" applyFont="1" applyFill="1" applyAlignment="1">
      <alignment horizontal="centerContinuous"/>
    </xf>
    <xf numFmtId="0" fontId="45" fillId="0" borderId="0" xfId="0" applyFont="1" applyFill="1" applyAlignment="1">
      <alignment horizontal="center" vertical="center" wrapText="1"/>
    </xf>
    <xf numFmtId="17" fontId="45" fillId="0" borderId="0" xfId="0" applyNumberFormat="1" applyFont="1" applyFill="1" applyAlignment="1">
      <alignment horizontal="center"/>
    </xf>
    <xf numFmtId="166" fontId="45" fillId="0" borderId="0" xfId="0" applyNumberFormat="1" applyFont="1" applyFill="1"/>
    <xf numFmtId="10" fontId="54" fillId="0" borderId="0" xfId="114" applyNumberFormat="1" applyFont="1" applyBorder="1"/>
    <xf numFmtId="0" fontId="63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53" fillId="0" borderId="19" xfId="5" applyNumberFormat="1" applyFont="1" applyFill="1" applyBorder="1" applyAlignment="1">
      <alignment horizontal="right" vertical="center" indent="1"/>
    </xf>
    <xf numFmtId="171" fontId="69" fillId="3" borderId="45" xfId="5" applyNumberFormat="1" applyFont="1" applyFill="1" applyBorder="1" applyAlignment="1">
      <alignment horizontal="right" vertical="center" indent="1"/>
    </xf>
    <xf numFmtId="171" fontId="69" fillId="3" borderId="40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49" fontId="122" fillId="0" borderId="0" xfId="0" applyNumberFormat="1" applyFont="1" applyFill="1" applyAlignment="1">
      <alignment horizontal="center" wrapText="1"/>
    </xf>
    <xf numFmtId="166" fontId="122" fillId="0" borderId="0" xfId="0" applyNumberFormat="1" applyFont="1" applyFill="1" applyAlignment="1">
      <alignment horizontal="right" indent="2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51" xfId="114" applyNumberFormat="1" applyFont="1" applyBorder="1" applyAlignment="1">
      <alignment horizontal="right" indent="2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166" fontId="122" fillId="0" borderId="0" xfId="0" applyNumberFormat="1" applyFont="1" applyAlignment="1">
      <alignment horizontal="right" indent="2"/>
    </xf>
    <xf numFmtId="3" fontId="54" fillId="0" borderId="12" xfId="1" applyNumberFormat="1" applyFont="1" applyBorder="1"/>
    <xf numFmtId="3" fontId="54" fillId="0" borderId="57" xfId="1" applyNumberFormat="1" applyFont="1" applyBorder="1"/>
    <xf numFmtId="3" fontId="65" fillId="2" borderId="58" xfId="1" applyNumberFormat="1" applyFont="1" applyFill="1" applyBorder="1" applyAlignment="1">
      <alignment vertical="center"/>
    </xf>
    <xf numFmtId="3" fontId="54" fillId="0" borderId="59" xfId="1" applyNumberFormat="1" applyFont="1" applyBorder="1"/>
    <xf numFmtId="4" fontId="54" fillId="0" borderId="43" xfId="1" applyNumberFormat="1" applyFont="1" applyBorder="1"/>
    <xf numFmtId="4" fontId="54" fillId="0" borderId="50" xfId="1" applyNumberFormat="1" applyFont="1" applyBorder="1"/>
    <xf numFmtId="4" fontId="65" fillId="2" borderId="60" xfId="1" applyNumberFormat="1" applyFont="1" applyFill="1" applyBorder="1" applyAlignment="1">
      <alignment vertical="center"/>
    </xf>
    <xf numFmtId="3" fontId="54" fillId="0" borderId="61" xfId="1" applyNumberFormat="1" applyFont="1" applyBorder="1"/>
    <xf numFmtId="4" fontId="65" fillId="0" borderId="60" xfId="1" applyNumberFormat="1" applyFont="1" applyBorder="1" applyAlignment="1">
      <alignment vertical="center"/>
    </xf>
    <xf numFmtId="3" fontId="54" fillId="31" borderId="62" xfId="1" applyNumberFormat="1" applyFont="1" applyFill="1" applyBorder="1" applyAlignment="1">
      <alignment horizontal="center" vertical="center"/>
    </xf>
    <xf numFmtId="3" fontId="65" fillId="2" borderId="63" xfId="1" applyNumberFormat="1" applyFont="1" applyFill="1" applyBorder="1" applyAlignment="1">
      <alignment vertical="center"/>
    </xf>
    <xf numFmtId="3" fontId="54" fillId="0" borderId="64" xfId="1" applyNumberFormat="1" applyFont="1" applyBorder="1"/>
    <xf numFmtId="0" fontId="74" fillId="0" borderId="69" xfId="1" applyNumberFormat="1" applyFont="1" applyBorder="1" applyAlignment="1">
      <alignment horizontal="center"/>
    </xf>
    <xf numFmtId="0" fontId="74" fillId="0" borderId="19" xfId="1" quotePrefix="1" applyNumberFormat="1" applyFont="1" applyBorder="1" applyAlignment="1">
      <alignment horizontal="center"/>
    </xf>
    <xf numFmtId="0" fontId="74" fillId="0" borderId="19" xfId="1" applyNumberFormat="1" applyFont="1" applyBorder="1" applyAlignment="1">
      <alignment horizontal="center"/>
    </xf>
    <xf numFmtId="0" fontId="75" fillId="2" borderId="69" xfId="1" applyNumberFormat="1" applyFont="1" applyFill="1" applyBorder="1" applyAlignment="1">
      <alignment horizontal="center" vertical="center"/>
    </xf>
    <xf numFmtId="0" fontId="77" fillId="0" borderId="68" xfId="1" applyNumberFormat="1" applyFont="1" applyBorder="1" applyAlignment="1">
      <alignment horizontal="center"/>
    </xf>
    <xf numFmtId="0" fontId="75" fillId="0" borderId="69" xfId="1" applyNumberFormat="1" applyFont="1" applyBorder="1" applyAlignment="1">
      <alignment horizontal="center" vertical="center"/>
    </xf>
    <xf numFmtId="3" fontId="82" fillId="0" borderId="19" xfId="5" applyNumberFormat="1" applyFont="1" applyFill="1" applyBorder="1" applyAlignment="1">
      <alignment horizontal="right" vertical="center" indent="1"/>
    </xf>
    <xf numFmtId="3" fontId="82" fillId="0" borderId="36" xfId="5" applyNumberFormat="1" applyFont="1" applyFill="1" applyBorder="1" applyAlignment="1">
      <alignment horizontal="right" vertical="center" indent="1"/>
    </xf>
    <xf numFmtId="3" fontId="85" fillId="3" borderId="36" xfId="5" applyNumberFormat="1" applyFont="1" applyFill="1" applyBorder="1" applyAlignment="1">
      <alignment horizontal="right" vertical="center" indent="1"/>
    </xf>
    <xf numFmtId="171" fontId="82" fillId="0" borderId="19" xfId="5" applyNumberFormat="1" applyFont="1" applyFill="1" applyBorder="1" applyAlignment="1">
      <alignment horizontal="right" vertical="center" indent="1"/>
    </xf>
    <xf numFmtId="171" fontId="82" fillId="0" borderId="36" xfId="5" applyNumberFormat="1" applyFont="1" applyFill="1" applyBorder="1" applyAlignment="1">
      <alignment horizontal="right" vertical="center" indent="1"/>
    </xf>
    <xf numFmtId="171" fontId="85" fillId="3" borderId="36" xfId="5" applyNumberFormat="1" applyFont="1" applyFill="1" applyBorder="1" applyAlignment="1">
      <alignment horizontal="right" vertical="center" indent="1"/>
    </xf>
    <xf numFmtId="0" fontId="78" fillId="33" borderId="49" xfId="0" applyFont="1" applyFill="1" applyBorder="1" applyAlignment="1">
      <alignment horizontal="centerContinuous" vertical="center"/>
    </xf>
    <xf numFmtId="0" fontId="78" fillId="33" borderId="49" xfId="0" applyFont="1" applyFill="1" applyBorder="1" applyAlignment="1">
      <alignment horizontal="center" vertical="center" wrapText="1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49" fontId="56" fillId="31" borderId="0" xfId="17" applyNumberFormat="1" applyFont="1" applyFill="1" applyBorder="1" applyAlignment="1">
      <alignment horizontal="center" vertical="center" wrapText="1"/>
    </xf>
    <xf numFmtId="0" fontId="53" fillId="0" borderId="0" xfId="7" applyNumberFormat="1" applyFont="1" applyBorder="1"/>
    <xf numFmtId="0" fontId="63" fillId="0" borderId="13" xfId="7" applyNumberFormat="1" applyFont="1" applyBorder="1" applyAlignment="1"/>
    <xf numFmtId="0" fontId="63" fillId="0" borderId="20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3" borderId="49" xfId="7" applyNumberFormat="1" applyFont="1" applyFill="1" applyBorder="1" applyAlignment="1">
      <alignment horizontal="center" vertical="center"/>
    </xf>
    <xf numFmtId="0" fontId="53" fillId="33" borderId="49" xfId="7" applyFont="1" applyFill="1" applyBorder="1" applyAlignment="1">
      <alignment horizontal="center" vertical="center"/>
    </xf>
    <xf numFmtId="0" fontId="56" fillId="33" borderId="14" xfId="7" applyNumberFormat="1" applyFont="1" applyFill="1" applyBorder="1" applyAlignment="1">
      <alignment horizontal="center" vertical="center"/>
    </xf>
    <xf numFmtId="0" fontId="63" fillId="33" borderId="6" xfId="7" applyFont="1" applyFill="1" applyBorder="1" applyAlignment="1">
      <alignment horizontal="center" vertical="center"/>
    </xf>
    <xf numFmtId="0" fontId="63" fillId="33" borderId="15" xfId="7" applyFont="1" applyFill="1" applyBorder="1" applyAlignment="1">
      <alignment horizontal="center" vertical="center"/>
    </xf>
    <xf numFmtId="0" fontId="56" fillId="32" borderId="14" xfId="7" applyNumberFormat="1" applyFont="1" applyFill="1" applyBorder="1" applyAlignment="1">
      <alignment horizontal="center" vertical="center"/>
    </xf>
    <xf numFmtId="0" fontId="63" fillId="32" borderId="6" xfId="7" applyFont="1" applyFill="1" applyBorder="1" applyAlignment="1">
      <alignment horizontal="center" vertical="center"/>
    </xf>
    <xf numFmtId="0" fontId="63" fillId="32" borderId="15" xfId="7" applyFont="1" applyFill="1" applyBorder="1" applyAlignment="1">
      <alignment horizontal="center" vertical="center"/>
    </xf>
    <xf numFmtId="0" fontId="56" fillId="33" borderId="9" xfId="7" applyNumberFormat="1" applyFont="1" applyFill="1" applyBorder="1" applyAlignment="1">
      <alignment horizontal="right" vertical="center"/>
    </xf>
    <xf numFmtId="0" fontId="56" fillId="33" borderId="10" xfId="7" applyFont="1" applyFill="1" applyBorder="1" applyAlignment="1">
      <alignment horizontal="right" vertical="center"/>
    </xf>
    <xf numFmtId="0" fontId="53" fillId="0" borderId="20" xfId="7" applyNumberFormat="1" applyFont="1" applyBorder="1" applyAlignment="1"/>
    <xf numFmtId="0" fontId="63" fillId="0" borderId="0" xfId="7" applyNumberFormat="1" applyFont="1" applyBorder="1" applyAlignment="1"/>
    <xf numFmtId="0" fontId="71" fillId="0" borderId="35" xfId="7" applyNumberFormat="1" applyFont="1" applyBorder="1" applyAlignment="1">
      <alignment horizontal="center" vertical="top"/>
    </xf>
    <xf numFmtId="0" fontId="56" fillId="33" borderId="52" xfId="7" applyNumberFormat="1" applyFont="1" applyFill="1" applyBorder="1" applyAlignment="1">
      <alignment horizontal="right" vertical="center"/>
    </xf>
    <xf numFmtId="0" fontId="56" fillId="33" borderId="53" xfId="7" applyFont="1" applyFill="1" applyBorder="1" applyAlignment="1">
      <alignment horizontal="right" vertical="center"/>
    </xf>
    <xf numFmtId="0" fontId="56" fillId="33" borderId="6" xfId="7" applyNumberFormat="1" applyFont="1" applyFill="1" applyBorder="1" applyAlignment="1">
      <alignment horizontal="center" vertical="center"/>
    </xf>
    <xf numFmtId="0" fontId="56" fillId="33" borderId="15" xfId="7" applyNumberFormat="1" applyFont="1" applyFill="1" applyBorder="1" applyAlignment="1">
      <alignment horizontal="center" vertical="center"/>
    </xf>
    <xf numFmtId="0" fontId="71" fillId="0" borderId="20" xfId="7" applyNumberFormat="1" applyFont="1" applyBorder="1" applyAlignment="1">
      <alignment horizontal="center" vertical="top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65" fillId="33" borderId="1" xfId="1" applyNumberFormat="1" applyFont="1" applyFill="1" applyBorder="1" applyAlignment="1">
      <alignment horizontal="center" vertical="center" wrapText="1"/>
    </xf>
    <xf numFmtId="0" fontId="65" fillId="33" borderId="18" xfId="1" applyNumberFormat="1" applyFont="1" applyFill="1" applyBorder="1" applyAlignment="1">
      <alignment horizontal="center" vertical="center" wrapText="1"/>
    </xf>
    <xf numFmtId="0" fontId="65" fillId="33" borderId="5" xfId="1" applyNumberFormat="1" applyFont="1" applyFill="1" applyBorder="1" applyAlignment="1">
      <alignment horizontal="center" vertical="center" wrapText="1"/>
    </xf>
    <xf numFmtId="3" fontId="65" fillId="33" borderId="2" xfId="1" applyNumberFormat="1" applyFont="1" applyFill="1" applyBorder="1" applyAlignment="1">
      <alignment horizontal="center" vertical="center"/>
    </xf>
    <xf numFmtId="3" fontId="65" fillId="33" borderId="3" xfId="1" applyNumberFormat="1" applyFont="1" applyFill="1" applyBorder="1" applyAlignment="1">
      <alignment horizontal="center" vertical="center"/>
    </xf>
    <xf numFmtId="3" fontId="65" fillId="33" borderId="4" xfId="1" applyNumberFormat="1" applyFont="1" applyFill="1" applyBorder="1" applyAlignment="1">
      <alignment horizontal="center" vertical="center"/>
    </xf>
    <xf numFmtId="3" fontId="65" fillId="33" borderId="14" xfId="1" applyNumberFormat="1" applyFont="1" applyFill="1" applyBorder="1" applyAlignment="1">
      <alignment horizontal="center" vertical="center"/>
    </xf>
    <xf numFmtId="3" fontId="65" fillId="33" borderId="15" xfId="1" applyNumberFormat="1" applyFont="1" applyFill="1" applyBorder="1" applyAlignment="1">
      <alignment horizontal="center" vertical="center"/>
    </xf>
    <xf numFmtId="0" fontId="65" fillId="33" borderId="14" xfId="1" applyNumberFormat="1" applyFont="1" applyFill="1" applyBorder="1" applyAlignment="1">
      <alignment horizontal="center" vertical="center"/>
    </xf>
    <xf numFmtId="0" fontId="65" fillId="33" borderId="15" xfId="1" applyNumberFormat="1" applyFont="1" applyFill="1" applyBorder="1" applyAlignment="1">
      <alignment horizontal="center" vertical="center"/>
    </xf>
    <xf numFmtId="0" fontId="65" fillId="33" borderId="65" xfId="1" applyNumberFormat="1" applyFont="1" applyFill="1" applyBorder="1" applyAlignment="1">
      <alignment horizontal="center" vertical="center" wrapText="1"/>
    </xf>
    <xf numFmtId="0" fontId="65" fillId="33" borderId="66" xfId="1" applyNumberFormat="1" applyFont="1" applyFill="1" applyBorder="1" applyAlignment="1">
      <alignment horizontal="center" vertical="center" wrapText="1"/>
    </xf>
    <xf numFmtId="0" fontId="65" fillId="33" borderId="67" xfId="1" applyNumberFormat="1" applyFont="1" applyFill="1" applyBorder="1" applyAlignment="1">
      <alignment horizontal="center" vertical="center" wrapText="1"/>
    </xf>
    <xf numFmtId="3" fontId="65" fillId="33" borderId="56" xfId="1" applyNumberFormat="1" applyFont="1" applyFill="1" applyBorder="1" applyAlignment="1">
      <alignment horizontal="center" vertic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69" fillId="31" borderId="12" xfId="0" applyFont="1" applyFill="1" applyBorder="1" applyAlignment="1">
      <alignment horizontal="center" vertical="center"/>
    </xf>
    <xf numFmtId="0" fontId="53" fillId="31" borderId="37" xfId="0" applyFont="1" applyFill="1" applyBorder="1" applyAlignment="1">
      <alignment horizontal="center" vertical="center"/>
    </xf>
    <xf numFmtId="0" fontId="69" fillId="31" borderId="40" xfId="0" applyFont="1" applyFill="1" applyBorder="1" applyAlignment="1">
      <alignment horizontal="center" vertical="center" wrapText="1"/>
    </xf>
    <xf numFmtId="0" fontId="53" fillId="31" borderId="40" xfId="0" applyFont="1" applyFill="1" applyBorder="1" applyAlignment="1">
      <alignment horizontal="center" vertical="center" wrapText="1"/>
    </xf>
    <xf numFmtId="0" fontId="78" fillId="34" borderId="49" xfId="0" applyNumberFormat="1" applyFont="1" applyFill="1" applyBorder="1" applyAlignment="1">
      <alignment horizontal="center" vertical="center" wrapText="1"/>
    </xf>
    <xf numFmtId="0" fontId="42" fillId="33" borderId="49" xfId="0" applyFont="1" applyFill="1" applyBorder="1" applyAlignment="1"/>
    <xf numFmtId="0" fontId="78" fillId="31" borderId="46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9" fillId="31" borderId="11" xfId="18" applyNumberFormat="1" applyFont="1" applyFill="1" applyBorder="1" applyAlignment="1">
      <alignment horizontal="center" vertical="center" wrapText="1"/>
    </xf>
    <xf numFmtId="0" fontId="53" fillId="31" borderId="42" xfId="18" applyFont="1" applyFill="1" applyBorder="1" applyAlignment="1">
      <alignment horizontal="center" vertic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49" fontId="69" fillId="31" borderId="41" xfId="17" applyNumberFormat="1" applyFont="1" applyFill="1" applyBorder="1" applyAlignment="1">
      <alignment horizontal="center" vertical="center" wrapText="1"/>
    </xf>
    <xf numFmtId="49" fontId="53" fillId="31" borderId="19" xfId="17" applyNumberFormat="1" applyFont="1" applyFill="1" applyBorder="1" applyAlignment="1">
      <alignment horizontal="center" vertical="center" wrapText="1"/>
    </xf>
    <xf numFmtId="3" fontId="69" fillId="31" borderId="41" xfId="17" applyNumberFormat="1" applyFont="1" applyFill="1" applyBorder="1" applyAlignment="1">
      <alignment horizontal="center" vertical="center" wrapText="1"/>
    </xf>
    <xf numFmtId="0" fontId="53" fillId="31" borderId="19" xfId="17" applyFont="1" applyFill="1" applyBorder="1" applyAlignment="1">
      <alignment horizontal="center" vertical="center" wrapText="1"/>
    </xf>
    <xf numFmtId="49" fontId="65" fillId="31" borderId="41" xfId="17" applyNumberFormat="1" applyFont="1" applyFill="1" applyBorder="1" applyAlignment="1">
      <alignment horizontal="center" vertical="center" wrapText="1"/>
    </xf>
    <xf numFmtId="49" fontId="54" fillId="31" borderId="36" xfId="17" applyNumberFormat="1" applyFont="1" applyFill="1" applyBorder="1" applyAlignment="1">
      <alignment horizontal="center" vertical="center" wrapText="1"/>
    </xf>
  </cellXfs>
  <cellStyles count="14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lculation" xfId="63" xr:uid="{00000000-0005-0000-0000-00002C000000}"/>
    <cellStyle name="Cálculo 2" xfId="64" xr:uid="{00000000-0005-0000-0000-00002D000000}"/>
    <cellStyle name="Celda de comprobación 2" xfId="65" xr:uid="{00000000-0005-0000-0000-00002E000000}"/>
    <cellStyle name="Celda vinculada 2" xfId="66" xr:uid="{00000000-0005-0000-0000-00002F000000}"/>
    <cellStyle name="Check Cell" xfId="67" xr:uid="{00000000-0005-0000-0000-000030000000}"/>
    <cellStyle name="Encabezado 4 2" xfId="68" xr:uid="{00000000-0005-0000-0000-000031000000}"/>
    <cellStyle name="Énfasis1 2" xfId="69" xr:uid="{00000000-0005-0000-0000-000032000000}"/>
    <cellStyle name="Énfasis2 2" xfId="70" xr:uid="{00000000-0005-0000-0000-000033000000}"/>
    <cellStyle name="Énfasis3 2" xfId="71" xr:uid="{00000000-0005-0000-0000-000034000000}"/>
    <cellStyle name="Énfasis4 2" xfId="72" xr:uid="{00000000-0005-0000-0000-000035000000}"/>
    <cellStyle name="Énfasis5 2" xfId="73" xr:uid="{00000000-0005-0000-0000-000036000000}"/>
    <cellStyle name="Énfasis6 2" xfId="74" xr:uid="{00000000-0005-0000-0000-000037000000}"/>
    <cellStyle name="Entrada 2" xfId="75" xr:uid="{00000000-0005-0000-0000-000038000000}"/>
    <cellStyle name="Euro" xfId="3" xr:uid="{00000000-0005-0000-0000-000039000000}"/>
    <cellStyle name="Euro 2" xfId="117" xr:uid="{00000000-0005-0000-0000-00003A000000}"/>
    <cellStyle name="Explanatory Text" xfId="76" xr:uid="{00000000-0005-0000-0000-00003B000000}"/>
    <cellStyle name="Good" xfId="77" xr:uid="{00000000-0005-0000-0000-00003C000000}"/>
    <cellStyle name="Heading 1" xfId="78" xr:uid="{00000000-0005-0000-0000-00003D000000}"/>
    <cellStyle name="Heading 2" xfId="79" xr:uid="{00000000-0005-0000-0000-00003E000000}"/>
    <cellStyle name="Heading 3" xfId="80" xr:uid="{00000000-0005-0000-0000-00003F000000}"/>
    <cellStyle name="Heading 4" xfId="81" xr:uid="{00000000-0005-0000-0000-000040000000}"/>
    <cellStyle name="Hipervínculo" xfId="120" builtinId="8"/>
    <cellStyle name="Hipervínculo 2" xfId="140" xr:uid="{00000000-0005-0000-0000-000042000000}"/>
    <cellStyle name="Incorrecto 2" xfId="82" xr:uid="{00000000-0005-0000-0000-000043000000}"/>
    <cellStyle name="Input" xfId="83" xr:uid="{00000000-0005-0000-0000-000044000000}"/>
    <cellStyle name="Linked Cell" xfId="84" xr:uid="{00000000-0005-0000-0000-000045000000}"/>
    <cellStyle name="Millares [0] 2" xfId="4" xr:uid="{00000000-0005-0000-0000-000046000000}"/>
    <cellStyle name="Millares [0] 3" xfId="85" xr:uid="{00000000-0005-0000-0000-000047000000}"/>
    <cellStyle name="Millares 2" xfId="86" xr:uid="{00000000-0005-0000-0000-000048000000}"/>
    <cellStyle name="Millares 2 2" xfId="87" xr:uid="{00000000-0005-0000-0000-000049000000}"/>
    <cellStyle name="Millares 2 2 2" xfId="121" xr:uid="{00000000-0005-0000-0000-00004A000000}"/>
    <cellStyle name="Millares 2 3" xfId="88" xr:uid="{00000000-0005-0000-0000-00004B000000}"/>
    <cellStyle name="Millares 2 3 2" xfId="89" xr:uid="{00000000-0005-0000-0000-00004C000000}"/>
    <cellStyle name="Millares 2 3 2 2" xfId="90" xr:uid="{00000000-0005-0000-0000-00004D000000}"/>
    <cellStyle name="Millares 2 3 2 2 2" xfId="122" xr:uid="{00000000-0005-0000-0000-00004E000000}"/>
    <cellStyle name="Millares 2 3 2 3" xfId="123" xr:uid="{00000000-0005-0000-0000-00004F000000}"/>
    <cellStyle name="Millares 2 3 3" xfId="124" xr:uid="{00000000-0005-0000-0000-000050000000}"/>
    <cellStyle name="Millares 2 4" xfId="91" xr:uid="{00000000-0005-0000-0000-000051000000}"/>
    <cellStyle name="Millares 2 4 2" xfId="125" xr:uid="{00000000-0005-0000-0000-000052000000}"/>
    <cellStyle name="Millares 2 5" xfId="92" xr:uid="{00000000-0005-0000-0000-000053000000}"/>
    <cellStyle name="Normal" xfId="0" builtinId="0"/>
    <cellStyle name="Normal 10" xfId="13" xr:uid="{00000000-0005-0000-0000-000055000000}"/>
    <cellStyle name="Normal 10 2" xfId="93" xr:uid="{00000000-0005-0000-0000-000056000000}"/>
    <cellStyle name="Normal 10 2 2" xfId="126" xr:uid="{00000000-0005-0000-0000-000057000000}"/>
    <cellStyle name="Normal 11" xfId="18" xr:uid="{00000000-0005-0000-0000-000058000000}"/>
    <cellStyle name="Normal 12" xfId="94" xr:uid="{00000000-0005-0000-0000-000059000000}"/>
    <cellStyle name="Normal 12 2" xfId="127" xr:uid="{00000000-0005-0000-0000-00005A000000}"/>
    <cellStyle name="Normal 13" xfId="115" xr:uid="{00000000-0005-0000-0000-00005B000000}"/>
    <cellStyle name="Normal 13 2" xfId="128" xr:uid="{00000000-0005-0000-0000-00005C000000}"/>
    <cellStyle name="Normal 14" xfId="129" xr:uid="{00000000-0005-0000-0000-00005D000000}"/>
    <cellStyle name="Normal 15" xfId="130" xr:uid="{00000000-0005-0000-0000-00005E000000}"/>
    <cellStyle name="Normal 16" xfId="131" xr:uid="{00000000-0005-0000-0000-00005F000000}"/>
    <cellStyle name="Normal 16 2" xfId="141" xr:uid="{00000000-0005-0000-0000-000060000000}"/>
    <cellStyle name="Normal 17" xfId="139" xr:uid="{00000000-0005-0000-0000-000061000000}"/>
    <cellStyle name="Normal 18" xfId="148" xr:uid="{00000000-0005-0000-0000-000062000000}"/>
    <cellStyle name="Normal 2" xfId="2" xr:uid="{00000000-0005-0000-0000-000063000000}"/>
    <cellStyle name="Normal 2 2" xfId="5" xr:uid="{00000000-0005-0000-0000-000064000000}"/>
    <cellStyle name="Normal 2 2 2" xfId="118" xr:uid="{00000000-0005-0000-0000-000065000000}"/>
    <cellStyle name="Normal 2 2 3" xfId="143" xr:uid="{00000000-0005-0000-0000-000066000000}"/>
    <cellStyle name="Normal 2 3" xfId="17" xr:uid="{00000000-0005-0000-0000-000067000000}"/>
    <cellStyle name="Normal 2 3 2" xfId="95" xr:uid="{00000000-0005-0000-0000-000068000000}"/>
    <cellStyle name="Normal 2 3 2 2" xfId="96" xr:uid="{00000000-0005-0000-0000-000069000000}"/>
    <cellStyle name="Normal 2 3 2 2 2" xfId="132" xr:uid="{00000000-0005-0000-0000-00006A000000}"/>
    <cellStyle name="Normal 2 3 2 3" xfId="133" xr:uid="{00000000-0005-0000-0000-00006B000000}"/>
    <cellStyle name="Normal 2 3 3" xfId="134" xr:uid="{00000000-0005-0000-0000-00006C000000}"/>
    <cellStyle name="Normal 2 4" xfId="97" xr:uid="{00000000-0005-0000-0000-00006D000000}"/>
    <cellStyle name="Normal 2 4 2" xfId="135" xr:uid="{00000000-0005-0000-0000-00006E000000}"/>
    <cellStyle name="Normal 2 5" xfId="98" xr:uid="{00000000-0005-0000-0000-00006F000000}"/>
    <cellStyle name="Normal 2 5 2" xfId="136" xr:uid="{00000000-0005-0000-0000-000070000000}"/>
    <cellStyle name="Normal 2 6" xfId="99" xr:uid="{00000000-0005-0000-0000-000071000000}"/>
    <cellStyle name="Normal 2 7" xfId="142" xr:uid="{00000000-0005-0000-0000-000072000000}"/>
    <cellStyle name="Normal 3" xfId="6" xr:uid="{00000000-0005-0000-0000-000073000000}"/>
    <cellStyle name="Normal 3 2" xfId="14" xr:uid="{00000000-0005-0000-0000-000074000000}"/>
    <cellStyle name="Normal 3 2 2" xfId="119" xr:uid="{00000000-0005-0000-0000-000075000000}"/>
    <cellStyle name="Normal 3 3" xfId="137" xr:uid="{00000000-0005-0000-0000-000076000000}"/>
    <cellStyle name="Normal 3 3 2" xfId="138" xr:uid="{00000000-0005-0000-0000-000077000000}"/>
    <cellStyle name="Normal 4" xfId="7" xr:uid="{00000000-0005-0000-0000-000078000000}"/>
    <cellStyle name="Normal 4 2" xfId="100" xr:uid="{00000000-0005-0000-0000-000079000000}"/>
    <cellStyle name="Normal 4 3" xfId="144" xr:uid="{00000000-0005-0000-0000-00007A000000}"/>
    <cellStyle name="Normal 5" xfId="8" xr:uid="{00000000-0005-0000-0000-00007B000000}"/>
    <cellStyle name="Normal 5 2" xfId="101" xr:uid="{00000000-0005-0000-0000-00007C000000}"/>
    <cellStyle name="Normal 6" xfId="9" xr:uid="{00000000-0005-0000-0000-00007D000000}"/>
    <cellStyle name="Normal 6 2" xfId="145" xr:uid="{00000000-0005-0000-0000-00007E000000}"/>
    <cellStyle name="Normal 7" xfId="10" xr:uid="{00000000-0005-0000-0000-00007F000000}"/>
    <cellStyle name="Normal 7 2" xfId="146" xr:uid="{00000000-0005-0000-0000-000080000000}"/>
    <cellStyle name="Normal 8" xfId="11" xr:uid="{00000000-0005-0000-0000-000081000000}"/>
    <cellStyle name="Normal 9" xfId="12" xr:uid="{00000000-0005-0000-0000-000082000000}"/>
    <cellStyle name="Normal 9 2" xfId="116" xr:uid="{00000000-0005-0000-0000-000083000000}"/>
    <cellStyle name="Normal_afiliaultimo" xfId="114" xr:uid="{00000000-0005-0000-0000-000084000000}"/>
    <cellStyle name="Normal_M7. 15 a M7.25" xfId="1" xr:uid="{00000000-0005-0000-0000-000085000000}"/>
    <cellStyle name="Notas 2" xfId="102" xr:uid="{00000000-0005-0000-0000-000086000000}"/>
    <cellStyle name="Note" xfId="103" xr:uid="{00000000-0005-0000-0000-000087000000}"/>
    <cellStyle name="Output" xfId="104" xr:uid="{00000000-0005-0000-0000-000088000000}"/>
    <cellStyle name="Porcentaje 2" xfId="15" xr:uid="{00000000-0005-0000-0000-000089000000}"/>
    <cellStyle name="Porcentaje 3" xfId="147" xr:uid="{00000000-0005-0000-0000-00008A000000}"/>
    <cellStyle name="Porcentual 2" xfId="16" xr:uid="{00000000-0005-0000-0000-00008B000000}"/>
    <cellStyle name="Salida 2" xfId="105" xr:uid="{00000000-0005-0000-0000-00008C000000}"/>
    <cellStyle name="Texto de advertencia 2" xfId="106" xr:uid="{00000000-0005-0000-0000-00008D000000}"/>
    <cellStyle name="Texto explicativo 2" xfId="107" xr:uid="{00000000-0005-0000-0000-00008E000000}"/>
    <cellStyle name="Title" xfId="108" xr:uid="{00000000-0005-0000-0000-00008F000000}"/>
    <cellStyle name="Título 1 2" xfId="109" xr:uid="{00000000-0005-0000-0000-000090000000}"/>
    <cellStyle name="Título 2 2" xfId="110" xr:uid="{00000000-0005-0000-0000-000091000000}"/>
    <cellStyle name="Título 3 2" xfId="111" xr:uid="{00000000-0005-0000-0000-000092000000}"/>
    <cellStyle name="Título 4" xfId="112" xr:uid="{00000000-0005-0000-0000-000093000000}"/>
    <cellStyle name="Warning Text" xfId="113" xr:uid="{00000000-0005-0000-0000-000094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mínimos'!$B$42:$B$45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mínimos'!$C$42:$C$45</c:f>
              <c:numCache>
                <c:formatCode>0.00%</c:formatCode>
                <c:ptCount val="4"/>
                <c:pt idx="0">
                  <c:v>0.45484791977439176</c:v>
                </c:pt>
                <c:pt idx="1">
                  <c:v>0.12364057323270689</c:v>
                </c:pt>
                <c:pt idx="2">
                  <c:v>0.28437463194391843</c:v>
                </c:pt>
                <c:pt idx="3">
                  <c:v>0.13713687504898295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8186752"/>
        <c:axId val="138188288"/>
      </c:barChart>
      <c:catAx>
        <c:axId val="13818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38188288"/>
        <c:crosses val="autoZero"/>
        <c:auto val="1"/>
        <c:lblAlgn val="ctr"/>
        <c:lblOffset val="100"/>
        <c:noMultiLvlLbl val="0"/>
      </c:catAx>
      <c:valAx>
        <c:axId val="138188288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38186752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14</xdr:row>
      <xdr:rowOff>138916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06648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Enero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9.811.124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+ 0,10 %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10.087.697 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+ 3,26 %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1.028,19 €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+ 3,16 %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1.182,07 €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+ 3,27 %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ENERO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17</xdr:row>
      <xdr:rowOff>110490</xdr:rowOff>
    </xdr:from>
    <xdr:to>
      <xdr:col>7</xdr:col>
      <xdr:colOff>739140</xdr:colOff>
      <xdr:row>31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zoomScaleNormal="100" workbookViewId="0">
      <selection activeCell="H6" sqref="H6"/>
    </sheetView>
  </sheetViews>
  <sheetFormatPr baseColWidth="10" defaultColWidth="11.44140625" defaultRowHeight="14.4"/>
  <cols>
    <col min="1" max="1" width="13.88671875" style="13" customWidth="1"/>
    <col min="2" max="2" width="11.44140625" style="13"/>
    <col min="3" max="3" width="26.33203125" style="13" customWidth="1"/>
    <col min="4" max="4" width="13.6640625" style="13" customWidth="1"/>
    <col min="5" max="5" width="20" style="13" customWidth="1"/>
    <col min="6" max="16384" width="11.441406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6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90"/>
      <c r="M11" s="290"/>
    </row>
    <row r="12" spans="1:18">
      <c r="A12" s="18"/>
      <c r="B12" s="18"/>
      <c r="C12" s="18"/>
      <c r="D12" s="18"/>
      <c r="E12" s="18"/>
      <c r="L12" s="290"/>
      <c r="M12" s="290"/>
    </row>
    <row r="13" spans="1:18">
      <c r="A13" s="18"/>
      <c r="B13" s="18"/>
      <c r="C13" s="18"/>
      <c r="D13" s="18"/>
      <c r="E13" s="18"/>
      <c r="L13" s="290"/>
      <c r="M13" s="290"/>
    </row>
    <row r="14" spans="1:18">
      <c r="A14" s="18"/>
      <c r="B14" s="18"/>
      <c r="C14" s="18"/>
      <c r="D14" s="18"/>
      <c r="E14" s="18"/>
    </row>
    <row r="15" spans="1:18" ht="15.6">
      <c r="A15" s="18"/>
      <c r="B15" s="18"/>
      <c r="C15" s="18"/>
      <c r="D15" s="18"/>
      <c r="E15" s="18"/>
      <c r="P15" s="296"/>
      <c r="Q15" s="297"/>
      <c r="R15" s="298"/>
    </row>
    <row r="16" spans="1:18" ht="15.6">
      <c r="A16" s="18"/>
      <c r="B16" s="18"/>
      <c r="C16" s="18"/>
      <c r="D16" s="18"/>
      <c r="E16" s="18"/>
      <c r="P16" s="296"/>
      <c r="Q16" s="297"/>
      <c r="R16" s="298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5" customHeight="1">
      <c r="A20" s="18"/>
      <c r="B20" s="18"/>
      <c r="C20" s="18"/>
      <c r="D20" s="18"/>
      <c r="E20" s="18"/>
    </row>
    <row r="21" spans="1:13" ht="15.6">
      <c r="A21" s="18"/>
      <c r="B21" s="18"/>
      <c r="C21" s="18"/>
      <c r="D21" s="18"/>
      <c r="E21" s="18"/>
      <c r="L21" s="297"/>
      <c r="M21" s="298"/>
    </row>
    <row r="22" spans="1:13" ht="1.35" customHeight="1">
      <c r="A22" s="18"/>
      <c r="B22" s="18"/>
      <c r="C22" s="18"/>
      <c r="D22" s="18"/>
      <c r="E22" s="18"/>
      <c r="L22" s="297"/>
      <c r="M22" s="29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6">
      <c r="A36" s="18"/>
      <c r="B36" s="18"/>
      <c r="C36" s="18"/>
      <c r="D36" s="18"/>
      <c r="E36" s="18"/>
      <c r="I36" s="19"/>
    </row>
    <row r="37" spans="1:10" ht="15.6">
      <c r="A37" s="18"/>
      <c r="B37" s="18"/>
      <c r="C37" s="18"/>
      <c r="D37" s="18"/>
      <c r="E37" s="18"/>
      <c r="J37" s="296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6">
      <c r="A49" s="18"/>
      <c r="B49" s="18"/>
      <c r="C49" s="18"/>
      <c r="D49" s="18"/>
      <c r="E49" s="18"/>
      <c r="G49" s="296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6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6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1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 activeCell="K5" sqref="K5"/>
    </sheetView>
  </sheetViews>
  <sheetFormatPr baseColWidth="10" defaultColWidth="11.44140625" defaultRowHeight="15.6"/>
  <cols>
    <col min="1" max="1" width="2.6640625" style="229" customWidth="1"/>
    <col min="2" max="2" width="8" style="184" customWidth="1"/>
    <col min="3" max="3" width="24.6640625" style="188" customWidth="1"/>
    <col min="4" max="9" width="18.6640625" style="188" customWidth="1"/>
    <col min="10" max="11" width="11.44140625" style="188"/>
    <col min="12" max="12" width="34.88671875" style="188" customWidth="1"/>
    <col min="13" max="16384" width="11.44140625" style="188"/>
  </cols>
  <sheetData>
    <row r="1" spans="1:234" s="1" customFormat="1" ht="15.75" customHeight="1">
      <c r="A1" s="3"/>
      <c r="B1" s="8"/>
      <c r="E1" s="178"/>
    </row>
    <row r="2" spans="1:234" s="1" customFormat="1">
      <c r="A2" s="3"/>
      <c r="B2" s="8"/>
      <c r="E2" s="178"/>
    </row>
    <row r="3" spans="1:234" s="1" customFormat="1" ht="18">
      <c r="A3" s="3"/>
      <c r="B3" s="11"/>
      <c r="C3" s="179" t="s">
        <v>46</v>
      </c>
      <c r="D3" s="180"/>
      <c r="E3" s="181"/>
      <c r="F3" s="180"/>
      <c r="G3" s="180"/>
      <c r="H3" s="180"/>
      <c r="I3" s="180"/>
    </row>
    <row r="4" spans="1:234" s="1" customFormat="1">
      <c r="A4" s="3"/>
      <c r="B4" s="8"/>
      <c r="C4" s="182"/>
      <c r="D4" s="180"/>
      <c r="E4" s="181"/>
      <c r="F4" s="180"/>
      <c r="G4" s="180"/>
      <c r="H4" s="180"/>
      <c r="I4" s="180"/>
    </row>
    <row r="5" spans="1:234" s="1" customFormat="1" ht="18">
      <c r="A5" s="3"/>
      <c r="B5" s="10"/>
      <c r="C5" s="183" t="s">
        <v>201</v>
      </c>
      <c r="D5" s="180"/>
      <c r="E5" s="181"/>
      <c r="F5" s="180"/>
      <c r="G5" s="180"/>
      <c r="H5" s="180"/>
      <c r="I5" s="180"/>
      <c r="K5" s="9" t="s">
        <v>179</v>
      </c>
    </row>
    <row r="6" spans="1:234" ht="9" customHeight="1">
      <c r="C6" s="185"/>
      <c r="D6" s="186"/>
      <c r="E6" s="187"/>
      <c r="F6" s="186"/>
      <c r="G6" s="186"/>
      <c r="H6" s="186"/>
      <c r="I6" s="186"/>
    </row>
    <row r="7" spans="1:234" ht="18.75" customHeight="1">
      <c r="B7" s="495" t="s">
        <v>168</v>
      </c>
      <c r="C7" s="497" t="s">
        <v>47</v>
      </c>
      <c r="D7" s="189" t="s">
        <v>48</v>
      </c>
      <c r="E7" s="190"/>
      <c r="F7" s="189" t="s">
        <v>49</v>
      </c>
      <c r="G7" s="189"/>
      <c r="H7" s="189" t="s">
        <v>50</v>
      </c>
      <c r="I7" s="189"/>
    </row>
    <row r="8" spans="1:234" ht="24" customHeight="1">
      <c r="B8" s="496"/>
      <c r="C8" s="498"/>
      <c r="D8" s="191" t="s">
        <v>7</v>
      </c>
      <c r="E8" s="192" t="s">
        <v>51</v>
      </c>
      <c r="F8" s="191" t="s">
        <v>7</v>
      </c>
      <c r="G8" s="192" t="s">
        <v>51</v>
      </c>
      <c r="H8" s="191" t="s">
        <v>7</v>
      </c>
      <c r="I8" s="192" t="s">
        <v>51</v>
      </c>
    </row>
    <row r="9" spans="1:234" ht="24" hidden="1" customHeight="1">
      <c r="B9" s="193"/>
      <c r="C9" s="194"/>
      <c r="D9" s="195"/>
      <c r="E9" s="196"/>
      <c r="F9" s="195"/>
      <c r="G9" s="196"/>
      <c r="H9" s="195"/>
      <c r="I9" s="196"/>
    </row>
    <row r="10" spans="1:234" s="202" customFormat="1" ht="18" customHeight="1">
      <c r="A10" s="201"/>
      <c r="B10" s="184"/>
      <c r="C10" s="197" t="s">
        <v>52</v>
      </c>
      <c r="D10" s="198">
        <v>205694</v>
      </c>
      <c r="E10" s="199">
        <v>917.0555330734004</v>
      </c>
      <c r="F10" s="198">
        <v>911374</v>
      </c>
      <c r="G10" s="199">
        <v>1066.4740029120858</v>
      </c>
      <c r="H10" s="198">
        <v>390691</v>
      </c>
      <c r="I10" s="199">
        <v>683.72437261160337</v>
      </c>
      <c r="J10" s="200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1"/>
      <c r="GG10" s="201"/>
      <c r="GH10" s="201"/>
      <c r="GI10" s="201"/>
      <c r="GJ10" s="201"/>
      <c r="GK10" s="201"/>
      <c r="GL10" s="201"/>
      <c r="GM10" s="201"/>
      <c r="GN10" s="201"/>
      <c r="GO10" s="201"/>
      <c r="GP10" s="201"/>
      <c r="GQ10" s="201"/>
      <c r="GR10" s="201"/>
      <c r="GS10" s="201"/>
      <c r="GT10" s="201"/>
      <c r="GU10" s="201"/>
      <c r="GV10" s="201"/>
      <c r="GW10" s="201"/>
      <c r="GX10" s="201"/>
      <c r="GY10" s="201"/>
      <c r="GZ10" s="201"/>
      <c r="HA10" s="201"/>
      <c r="HB10" s="201"/>
      <c r="HC10" s="201"/>
      <c r="HD10" s="201"/>
      <c r="HE10" s="201"/>
      <c r="HF10" s="201"/>
      <c r="HG10" s="201"/>
      <c r="HH10" s="201"/>
      <c r="HI10" s="201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</row>
    <row r="11" spans="1:234" s="206" customFormat="1" ht="18" customHeight="1">
      <c r="A11" s="431"/>
      <c r="B11" s="184">
        <v>4</v>
      </c>
      <c r="C11" s="203" t="s">
        <v>53</v>
      </c>
      <c r="D11" s="204">
        <v>9848</v>
      </c>
      <c r="E11" s="205">
        <v>904.27451969943127</v>
      </c>
      <c r="F11" s="204">
        <v>64752</v>
      </c>
      <c r="G11" s="205">
        <v>958.10397161477647</v>
      </c>
      <c r="H11" s="204">
        <v>28265</v>
      </c>
      <c r="I11" s="205">
        <v>620.21441004776239</v>
      </c>
    </row>
    <row r="12" spans="1:234" s="206" customFormat="1" ht="18" customHeight="1">
      <c r="A12" s="431"/>
      <c r="B12" s="184">
        <v>11</v>
      </c>
      <c r="C12" s="203" t="s">
        <v>54</v>
      </c>
      <c r="D12" s="204">
        <v>37713</v>
      </c>
      <c r="E12" s="205">
        <v>1002.0474897250284</v>
      </c>
      <c r="F12" s="204">
        <v>116342</v>
      </c>
      <c r="G12" s="205">
        <v>1217.6065258462118</v>
      </c>
      <c r="H12" s="204">
        <v>56108</v>
      </c>
      <c r="I12" s="205">
        <v>764.25577653810512</v>
      </c>
    </row>
    <row r="13" spans="1:234" s="206" customFormat="1" ht="18" customHeight="1">
      <c r="A13" s="431"/>
      <c r="B13" s="184">
        <v>14</v>
      </c>
      <c r="C13" s="203" t="s">
        <v>55</v>
      </c>
      <c r="D13" s="204">
        <v>15511</v>
      </c>
      <c r="E13" s="205">
        <v>854.01805621816789</v>
      </c>
      <c r="F13" s="204">
        <v>106102</v>
      </c>
      <c r="G13" s="205">
        <v>974.01417890331959</v>
      </c>
      <c r="H13" s="204">
        <v>43307</v>
      </c>
      <c r="I13" s="205">
        <v>632.51135959544638</v>
      </c>
    </row>
    <row r="14" spans="1:234" s="206" customFormat="1" ht="18" customHeight="1">
      <c r="A14" s="431"/>
      <c r="B14" s="184">
        <v>18</v>
      </c>
      <c r="C14" s="203" t="s">
        <v>56</v>
      </c>
      <c r="D14" s="204">
        <v>22023</v>
      </c>
      <c r="E14" s="205">
        <v>913.13064296417372</v>
      </c>
      <c r="F14" s="204">
        <v>112935</v>
      </c>
      <c r="G14" s="205">
        <v>1000.6828720060212</v>
      </c>
      <c r="H14" s="204">
        <v>45196</v>
      </c>
      <c r="I14" s="205">
        <v>622.99285976635088</v>
      </c>
    </row>
    <row r="15" spans="1:234" s="206" customFormat="1" ht="18" customHeight="1">
      <c r="A15" s="431"/>
      <c r="B15" s="184">
        <v>21</v>
      </c>
      <c r="C15" s="203" t="s">
        <v>57</v>
      </c>
      <c r="D15" s="204">
        <v>11659</v>
      </c>
      <c r="E15" s="205">
        <v>863.03666180632979</v>
      </c>
      <c r="F15" s="204">
        <v>57111</v>
      </c>
      <c r="G15" s="205">
        <v>1099.5374341195215</v>
      </c>
      <c r="H15" s="204">
        <v>25008</v>
      </c>
      <c r="I15" s="205">
        <v>703.26772552783098</v>
      </c>
    </row>
    <row r="16" spans="1:234" s="206" customFormat="1" ht="18" customHeight="1">
      <c r="A16" s="431"/>
      <c r="B16" s="184">
        <v>23</v>
      </c>
      <c r="C16" s="203" t="s">
        <v>58</v>
      </c>
      <c r="D16" s="204">
        <v>21364</v>
      </c>
      <c r="E16" s="205">
        <v>845.20091649503854</v>
      </c>
      <c r="F16" s="204">
        <v>78472</v>
      </c>
      <c r="G16" s="205">
        <v>967.42531323274557</v>
      </c>
      <c r="H16" s="204">
        <v>36553</v>
      </c>
      <c r="I16" s="205">
        <v>657.7290506935135</v>
      </c>
    </row>
    <row r="17" spans="1:234" s="206" customFormat="1" ht="18" customHeight="1">
      <c r="A17" s="431"/>
      <c r="B17" s="184">
        <v>29</v>
      </c>
      <c r="C17" s="203" t="s">
        <v>59</v>
      </c>
      <c r="D17" s="204">
        <v>30741</v>
      </c>
      <c r="E17" s="205">
        <v>968.45088578771026</v>
      </c>
      <c r="F17" s="204">
        <v>160842</v>
      </c>
      <c r="G17" s="205">
        <v>1078.8958402034295</v>
      </c>
      <c r="H17" s="204">
        <v>65781</v>
      </c>
      <c r="I17" s="205">
        <v>682.57921360271212</v>
      </c>
    </row>
    <row r="18" spans="1:234" s="206" customFormat="1" ht="18" customHeight="1">
      <c r="A18" s="431"/>
      <c r="B18" s="184">
        <v>41</v>
      </c>
      <c r="C18" s="203" t="s">
        <v>60</v>
      </c>
      <c r="D18" s="204">
        <v>56835</v>
      </c>
      <c r="E18" s="205">
        <v>891.89043107240263</v>
      </c>
      <c r="F18" s="204">
        <v>214818</v>
      </c>
      <c r="G18" s="205">
        <v>1115.635245929112</v>
      </c>
      <c r="H18" s="204">
        <v>90473</v>
      </c>
      <c r="I18" s="205">
        <v>714.40925126833429</v>
      </c>
    </row>
    <row r="19" spans="1:234" s="206" customFormat="1" ht="18" hidden="1" customHeight="1">
      <c r="A19" s="431"/>
      <c r="B19" s="184"/>
      <c r="C19" s="203"/>
      <c r="D19" s="204"/>
      <c r="E19" s="205"/>
      <c r="F19" s="204"/>
      <c r="G19" s="205"/>
      <c r="H19" s="204"/>
      <c r="I19" s="205"/>
    </row>
    <row r="20" spans="1:234" s="202" customFormat="1" ht="18" customHeight="1">
      <c r="A20" s="201"/>
      <c r="B20" s="184"/>
      <c r="C20" s="197" t="s">
        <v>61</v>
      </c>
      <c r="D20" s="198">
        <v>22481</v>
      </c>
      <c r="E20" s="199">
        <v>1058.5307753213826</v>
      </c>
      <c r="F20" s="198">
        <v>197500</v>
      </c>
      <c r="G20" s="199">
        <v>1237.2405813670887</v>
      </c>
      <c r="H20" s="198">
        <v>73938</v>
      </c>
      <c r="I20" s="199">
        <v>772.50758933160228</v>
      </c>
      <c r="J20" s="200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  <c r="BI20" s="201"/>
      <c r="BJ20" s="201"/>
      <c r="BK20" s="201"/>
      <c r="BL20" s="201"/>
      <c r="BM20" s="201"/>
      <c r="BN20" s="201"/>
      <c r="BO20" s="201"/>
      <c r="BP20" s="201"/>
      <c r="BQ20" s="201"/>
      <c r="BR20" s="201"/>
      <c r="BS20" s="201"/>
      <c r="BT20" s="201"/>
      <c r="BU20" s="201"/>
      <c r="BV20" s="201"/>
      <c r="BW20" s="201"/>
      <c r="BX20" s="201"/>
      <c r="BY20" s="201"/>
      <c r="BZ20" s="201"/>
      <c r="CA20" s="201"/>
      <c r="CB20" s="201"/>
      <c r="CC20" s="201"/>
      <c r="CD20" s="201"/>
      <c r="CE20" s="201"/>
      <c r="CF20" s="201"/>
      <c r="CG20" s="201"/>
      <c r="CH20" s="201"/>
      <c r="CI20" s="201"/>
      <c r="CJ20" s="201"/>
      <c r="CK20" s="201"/>
      <c r="CL20" s="201"/>
      <c r="CM20" s="201"/>
      <c r="CN20" s="201"/>
      <c r="CO20" s="201"/>
      <c r="CP20" s="201"/>
      <c r="CQ20" s="201"/>
      <c r="CR20" s="201"/>
      <c r="CS20" s="201"/>
      <c r="CT20" s="201"/>
      <c r="CU20" s="201"/>
      <c r="CV20" s="201"/>
      <c r="CW20" s="201"/>
      <c r="CX20" s="201"/>
      <c r="CY20" s="201"/>
      <c r="CZ20" s="201"/>
      <c r="DA20" s="201"/>
      <c r="DB20" s="201"/>
      <c r="DC20" s="201"/>
      <c r="DD20" s="201"/>
      <c r="DE20" s="201"/>
      <c r="DF20" s="201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1"/>
      <c r="EU20" s="201"/>
      <c r="EV20" s="201"/>
      <c r="EW20" s="201"/>
      <c r="EX20" s="201"/>
      <c r="EY20" s="201"/>
      <c r="EZ20" s="201"/>
      <c r="FA20" s="201"/>
      <c r="FB20" s="201"/>
      <c r="FC20" s="201"/>
      <c r="FD20" s="201"/>
      <c r="FE20" s="201"/>
      <c r="FF20" s="201"/>
      <c r="FG20" s="201"/>
      <c r="FH20" s="201"/>
      <c r="FI20" s="201"/>
      <c r="FJ20" s="201"/>
      <c r="FK20" s="201"/>
      <c r="FL20" s="201"/>
      <c r="FM20" s="201"/>
      <c r="FN20" s="201"/>
      <c r="FO20" s="201"/>
      <c r="FP20" s="201"/>
      <c r="FQ20" s="201"/>
      <c r="FR20" s="201"/>
      <c r="FS20" s="201"/>
      <c r="FT20" s="201"/>
      <c r="FU20" s="201"/>
      <c r="FV20" s="201"/>
      <c r="FW20" s="201"/>
      <c r="FX20" s="201"/>
      <c r="FY20" s="201"/>
      <c r="FZ20" s="201"/>
      <c r="GA20" s="201"/>
      <c r="GB20" s="201"/>
      <c r="GC20" s="201"/>
      <c r="GD20" s="201"/>
      <c r="GE20" s="201"/>
      <c r="GF20" s="201"/>
      <c r="GG20" s="201"/>
      <c r="GH20" s="201"/>
      <c r="GI20" s="201"/>
      <c r="GJ20" s="201"/>
      <c r="GK20" s="201"/>
      <c r="GL20" s="201"/>
      <c r="GM20" s="201"/>
      <c r="GN20" s="201"/>
      <c r="GO20" s="201"/>
      <c r="GP20" s="201"/>
      <c r="GQ20" s="201"/>
      <c r="GR20" s="201"/>
      <c r="GS20" s="201"/>
      <c r="GT20" s="201"/>
      <c r="GU20" s="201"/>
      <c r="GV20" s="201"/>
      <c r="GW20" s="201"/>
      <c r="GX20" s="201"/>
      <c r="GY20" s="201"/>
      <c r="GZ20" s="201"/>
      <c r="HA20" s="201"/>
      <c r="HB20" s="201"/>
      <c r="HC20" s="201"/>
      <c r="HD20" s="201"/>
      <c r="HE20" s="201"/>
      <c r="HF20" s="201"/>
      <c r="HG20" s="201"/>
      <c r="HH20" s="201"/>
      <c r="HI20" s="201"/>
      <c r="HJ20" s="201"/>
      <c r="HK20" s="201"/>
      <c r="HL20" s="201"/>
      <c r="HM20" s="201"/>
      <c r="HN20" s="201"/>
      <c r="HO20" s="201"/>
      <c r="HP20" s="201"/>
      <c r="HQ20" s="201"/>
      <c r="HR20" s="201"/>
      <c r="HS20" s="201"/>
      <c r="HT20" s="201"/>
      <c r="HU20" s="201"/>
      <c r="HV20" s="201"/>
      <c r="HW20" s="201"/>
      <c r="HX20" s="201"/>
      <c r="HY20" s="201"/>
      <c r="HZ20" s="201"/>
    </row>
    <row r="21" spans="1:234" s="206" customFormat="1" ht="18" customHeight="1">
      <c r="A21" s="431"/>
      <c r="B21" s="184">
        <v>22</v>
      </c>
      <c r="C21" s="203" t="s">
        <v>62</v>
      </c>
      <c r="D21" s="204">
        <v>5403</v>
      </c>
      <c r="E21" s="205">
        <v>952.99218767351476</v>
      </c>
      <c r="F21" s="204">
        <v>32961</v>
      </c>
      <c r="G21" s="205">
        <v>1123.4215582051515</v>
      </c>
      <c r="H21" s="204">
        <v>13165</v>
      </c>
      <c r="I21" s="205">
        <v>722.04840182301552</v>
      </c>
    </row>
    <row r="22" spans="1:234" s="206" customFormat="1" ht="18" customHeight="1">
      <c r="A22" s="431"/>
      <c r="B22" s="184">
        <v>40</v>
      </c>
      <c r="C22" s="203" t="s">
        <v>63</v>
      </c>
      <c r="D22" s="204">
        <v>3249</v>
      </c>
      <c r="E22" s="205">
        <v>962.70168667282235</v>
      </c>
      <c r="F22" s="204">
        <v>22963</v>
      </c>
      <c r="G22" s="205">
        <v>1125.4053185559378</v>
      </c>
      <c r="H22" s="204">
        <v>8518</v>
      </c>
      <c r="I22" s="205">
        <v>698.51028762620331</v>
      </c>
    </row>
    <row r="23" spans="1:234" s="206" customFormat="1" ht="18" customHeight="1">
      <c r="A23" s="431"/>
      <c r="B23" s="184">
        <v>50</v>
      </c>
      <c r="C23" s="203" t="s">
        <v>64</v>
      </c>
      <c r="D23" s="204">
        <v>13829</v>
      </c>
      <c r="E23" s="205">
        <v>1122.2789637717838</v>
      </c>
      <c r="F23" s="204">
        <v>141576</v>
      </c>
      <c r="G23" s="205">
        <v>1281.8785282109961</v>
      </c>
      <c r="H23" s="204">
        <v>52255</v>
      </c>
      <c r="I23" s="205">
        <v>797.28233279112055</v>
      </c>
    </row>
    <row r="24" spans="1:234" s="206" customFormat="1" ht="18" hidden="1" customHeight="1">
      <c r="A24" s="431"/>
      <c r="B24" s="184"/>
      <c r="C24" s="203"/>
      <c r="D24" s="204"/>
      <c r="E24" s="205"/>
      <c r="F24" s="204"/>
      <c r="G24" s="205"/>
      <c r="H24" s="204"/>
      <c r="I24" s="205"/>
    </row>
    <row r="25" spans="1:234" s="202" customFormat="1" ht="18" customHeight="1">
      <c r="A25" s="201"/>
      <c r="B25" s="184">
        <v>33</v>
      </c>
      <c r="C25" s="197" t="s">
        <v>65</v>
      </c>
      <c r="D25" s="198">
        <v>28166</v>
      </c>
      <c r="E25" s="199">
        <v>1139.3606749272174</v>
      </c>
      <c r="F25" s="198">
        <v>181468</v>
      </c>
      <c r="G25" s="199">
        <v>1422.6390124980712</v>
      </c>
      <c r="H25" s="198">
        <v>80119</v>
      </c>
      <c r="I25" s="199">
        <v>840.21457719142768</v>
      </c>
      <c r="J25" s="200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201"/>
      <c r="CC25" s="201"/>
      <c r="CD25" s="201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/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201"/>
      <c r="GW25" s="201"/>
      <c r="GX25" s="201"/>
      <c r="GY25" s="201"/>
      <c r="GZ25" s="201"/>
      <c r="HA25" s="201"/>
      <c r="HB25" s="201"/>
      <c r="HC25" s="201"/>
      <c r="HD25" s="201"/>
      <c r="HE25" s="201"/>
      <c r="HF25" s="201"/>
      <c r="HG25" s="201"/>
      <c r="HH25" s="201"/>
      <c r="HI25" s="201"/>
      <c r="HJ25" s="201"/>
      <c r="HK25" s="201"/>
      <c r="HL25" s="201"/>
      <c r="HM25" s="201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</row>
    <row r="26" spans="1:234" s="202" customFormat="1" ht="18" hidden="1" customHeight="1">
      <c r="A26" s="201"/>
      <c r="B26" s="184"/>
      <c r="C26" s="197"/>
      <c r="D26" s="198"/>
      <c r="E26" s="199"/>
      <c r="F26" s="198"/>
      <c r="G26" s="199"/>
      <c r="H26" s="198"/>
      <c r="I26" s="199"/>
      <c r="J26" s="200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201"/>
      <c r="ER26" s="201"/>
      <c r="ES26" s="201"/>
      <c r="ET26" s="201"/>
      <c r="EU26" s="201"/>
      <c r="EV26" s="201"/>
      <c r="EW26" s="201"/>
      <c r="EX26" s="201"/>
      <c r="EY26" s="201"/>
      <c r="EZ26" s="201"/>
      <c r="FA26" s="201"/>
      <c r="FB26" s="201"/>
      <c r="FC26" s="201"/>
      <c r="FD26" s="201"/>
      <c r="FE26" s="201"/>
      <c r="FF26" s="201"/>
      <c r="FG26" s="201"/>
      <c r="FH26" s="201"/>
      <c r="FI26" s="201"/>
      <c r="FJ26" s="201"/>
      <c r="FK26" s="201"/>
      <c r="FL26" s="201"/>
      <c r="FM26" s="201"/>
      <c r="FN26" s="201"/>
      <c r="FO26" s="201"/>
      <c r="FP26" s="201"/>
      <c r="FQ26" s="201"/>
      <c r="FR26" s="201"/>
      <c r="FS26" s="201"/>
      <c r="FT26" s="201"/>
      <c r="FU26" s="201"/>
      <c r="FV26" s="201"/>
      <c r="FW26" s="201"/>
      <c r="FX26" s="201"/>
      <c r="FY26" s="201"/>
      <c r="FZ26" s="201"/>
      <c r="GA26" s="201"/>
      <c r="GB26" s="201"/>
      <c r="GC26" s="201"/>
      <c r="GD26" s="201"/>
      <c r="GE26" s="201"/>
      <c r="GF26" s="201"/>
      <c r="GG26" s="201"/>
      <c r="GH26" s="201"/>
      <c r="GI26" s="201"/>
      <c r="GJ26" s="201"/>
      <c r="GK26" s="201"/>
      <c r="GL26" s="201"/>
      <c r="GM26" s="201"/>
      <c r="GN26" s="201"/>
      <c r="GO26" s="201"/>
      <c r="GP26" s="201"/>
      <c r="GQ26" s="201"/>
      <c r="GR26" s="201"/>
      <c r="GS26" s="201"/>
      <c r="GT26" s="201"/>
      <c r="GU26" s="201"/>
      <c r="GV26" s="201"/>
      <c r="GW26" s="201"/>
      <c r="GX26" s="201"/>
      <c r="GY26" s="201"/>
      <c r="GZ26" s="201"/>
      <c r="HA26" s="201"/>
      <c r="HB26" s="201"/>
      <c r="HC26" s="201"/>
      <c r="HD26" s="201"/>
      <c r="HE26" s="201"/>
      <c r="HF26" s="201"/>
      <c r="HG26" s="201"/>
      <c r="HH26" s="201"/>
      <c r="HI26" s="201"/>
      <c r="HJ26" s="201"/>
      <c r="HK26" s="201"/>
      <c r="HL26" s="201"/>
      <c r="HM26" s="201"/>
      <c r="HN26" s="201"/>
      <c r="HO26" s="201"/>
      <c r="HP26" s="201"/>
      <c r="HQ26" s="201"/>
      <c r="HR26" s="201"/>
      <c r="HS26" s="201"/>
      <c r="HT26" s="201"/>
      <c r="HU26" s="201"/>
      <c r="HV26" s="201"/>
      <c r="HW26" s="201"/>
      <c r="HX26" s="201"/>
      <c r="HY26" s="201"/>
      <c r="HZ26" s="201"/>
    </row>
    <row r="27" spans="1:234" s="202" customFormat="1" ht="18" customHeight="1">
      <c r="A27" s="201"/>
      <c r="B27" s="184">
        <v>7</v>
      </c>
      <c r="C27" s="197" t="s">
        <v>185</v>
      </c>
      <c r="D27" s="198">
        <v>17506</v>
      </c>
      <c r="E27" s="199">
        <v>921.33351650862551</v>
      </c>
      <c r="F27" s="198">
        <v>128594</v>
      </c>
      <c r="G27" s="199">
        <v>1090.5242089055478</v>
      </c>
      <c r="H27" s="198">
        <v>44676</v>
      </c>
      <c r="I27" s="199">
        <v>661.74585750738652</v>
      </c>
      <c r="J27" s="200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/>
      <c r="DI27" s="201"/>
      <c r="DJ27" s="201"/>
      <c r="DK27" s="201"/>
      <c r="DL27" s="201"/>
      <c r="DM27" s="201"/>
      <c r="DN27" s="201"/>
      <c r="DO27" s="201"/>
      <c r="DP27" s="201"/>
      <c r="DQ27" s="201"/>
      <c r="DR27" s="201"/>
      <c r="DS27" s="201"/>
      <c r="DT27" s="201"/>
      <c r="DU27" s="201"/>
      <c r="DV27" s="201"/>
      <c r="DW27" s="201"/>
      <c r="DX27" s="201"/>
      <c r="DY27" s="201"/>
      <c r="DZ27" s="201"/>
      <c r="EA27" s="201"/>
      <c r="EB27" s="201"/>
      <c r="EC27" s="201"/>
      <c r="ED27" s="201"/>
      <c r="EE27" s="201"/>
      <c r="EF27" s="201"/>
      <c r="EG27" s="201"/>
      <c r="EH27" s="201"/>
      <c r="EI27" s="201"/>
      <c r="EJ27" s="201"/>
      <c r="EK27" s="201"/>
      <c r="EL27" s="201"/>
      <c r="EM27" s="201"/>
      <c r="EN27" s="201"/>
      <c r="EO27" s="201"/>
      <c r="EP27" s="201"/>
      <c r="EQ27" s="201"/>
      <c r="ER27" s="201"/>
      <c r="ES27" s="201"/>
      <c r="ET27" s="201"/>
      <c r="EU27" s="201"/>
      <c r="EV27" s="201"/>
      <c r="EW27" s="201"/>
      <c r="EX27" s="201"/>
      <c r="EY27" s="201"/>
      <c r="EZ27" s="201"/>
      <c r="FA27" s="201"/>
      <c r="FB27" s="201"/>
      <c r="FC27" s="201"/>
      <c r="FD27" s="201"/>
      <c r="FE27" s="201"/>
      <c r="FF27" s="201"/>
      <c r="FG27" s="201"/>
      <c r="FH27" s="201"/>
      <c r="FI27" s="201"/>
      <c r="FJ27" s="201"/>
      <c r="FK27" s="201"/>
      <c r="FL27" s="201"/>
      <c r="FM27" s="201"/>
      <c r="FN27" s="201"/>
      <c r="FO27" s="201"/>
      <c r="FP27" s="201"/>
      <c r="FQ27" s="201"/>
      <c r="FR27" s="201"/>
      <c r="FS27" s="201"/>
      <c r="FT27" s="201"/>
      <c r="FU27" s="201"/>
      <c r="FV27" s="201"/>
      <c r="FW27" s="201"/>
      <c r="FX27" s="201"/>
      <c r="FY27" s="201"/>
      <c r="FZ27" s="201"/>
      <c r="GA27" s="201"/>
      <c r="GB27" s="201"/>
      <c r="GC27" s="201"/>
      <c r="GD27" s="201"/>
      <c r="GE27" s="201"/>
      <c r="GF27" s="201"/>
      <c r="GG27" s="201"/>
      <c r="GH27" s="201"/>
      <c r="GI27" s="201"/>
      <c r="GJ27" s="201"/>
      <c r="GK27" s="201"/>
      <c r="GL27" s="201"/>
      <c r="GM27" s="201"/>
      <c r="GN27" s="201"/>
      <c r="GO27" s="201"/>
      <c r="GP27" s="201"/>
      <c r="GQ27" s="201"/>
      <c r="GR27" s="201"/>
      <c r="GS27" s="201"/>
      <c r="GT27" s="201"/>
      <c r="GU27" s="201"/>
      <c r="GV27" s="201"/>
      <c r="GW27" s="201"/>
      <c r="GX27" s="201"/>
      <c r="GY27" s="201"/>
      <c r="GZ27" s="201"/>
      <c r="HA27" s="201"/>
      <c r="HB27" s="201"/>
      <c r="HC27" s="201"/>
      <c r="HD27" s="201"/>
      <c r="HE27" s="201"/>
      <c r="HF27" s="201"/>
      <c r="HG27" s="201"/>
      <c r="HH27" s="201"/>
      <c r="HI27" s="201"/>
      <c r="HJ27" s="201"/>
      <c r="HK27" s="201"/>
      <c r="HL27" s="201"/>
      <c r="HM27" s="201"/>
      <c r="HN27" s="201"/>
      <c r="HO27" s="201"/>
      <c r="HP27" s="201"/>
      <c r="HQ27" s="201"/>
      <c r="HR27" s="201"/>
      <c r="HS27" s="201"/>
      <c r="HT27" s="201"/>
      <c r="HU27" s="201"/>
      <c r="HV27" s="201"/>
      <c r="HW27" s="201"/>
      <c r="HX27" s="201"/>
      <c r="HY27" s="201"/>
      <c r="HZ27" s="201"/>
    </row>
    <row r="28" spans="1:234" s="202" customFormat="1" ht="18" hidden="1" customHeight="1">
      <c r="A28" s="201"/>
      <c r="B28" s="184"/>
      <c r="C28" s="197"/>
      <c r="D28" s="198"/>
      <c r="E28" s="199"/>
      <c r="F28" s="198"/>
      <c r="G28" s="199"/>
      <c r="H28" s="198"/>
      <c r="I28" s="199"/>
      <c r="J28" s="200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1"/>
      <c r="DI28" s="201"/>
      <c r="DJ28" s="201"/>
      <c r="DK28" s="201"/>
      <c r="DL28" s="201"/>
      <c r="DM28" s="201"/>
      <c r="DN28" s="201"/>
      <c r="DO28" s="201"/>
      <c r="DP28" s="201"/>
      <c r="DQ28" s="201"/>
      <c r="DR28" s="201"/>
      <c r="DS28" s="201"/>
      <c r="DT28" s="201"/>
      <c r="DU28" s="201"/>
      <c r="DV28" s="201"/>
      <c r="DW28" s="201"/>
      <c r="DX28" s="201"/>
      <c r="DY28" s="201"/>
      <c r="DZ28" s="201"/>
      <c r="EA28" s="201"/>
      <c r="EB28" s="201"/>
      <c r="EC28" s="201"/>
      <c r="ED28" s="201"/>
      <c r="EE28" s="201"/>
      <c r="EF28" s="201"/>
      <c r="EG28" s="201"/>
      <c r="EH28" s="201"/>
      <c r="EI28" s="201"/>
      <c r="EJ28" s="201"/>
      <c r="EK28" s="201"/>
      <c r="EL28" s="201"/>
      <c r="EM28" s="201"/>
      <c r="EN28" s="201"/>
      <c r="EO28" s="201"/>
      <c r="EP28" s="201"/>
      <c r="EQ28" s="201"/>
      <c r="ER28" s="201"/>
      <c r="ES28" s="201"/>
      <c r="ET28" s="201"/>
      <c r="EU28" s="201"/>
      <c r="EV28" s="201"/>
      <c r="EW28" s="201"/>
      <c r="EX28" s="201"/>
      <c r="EY28" s="201"/>
      <c r="EZ28" s="201"/>
      <c r="FA28" s="201"/>
      <c r="FB28" s="201"/>
      <c r="FC28" s="201"/>
      <c r="FD28" s="201"/>
      <c r="FE28" s="201"/>
      <c r="FF28" s="201"/>
      <c r="FG28" s="201"/>
      <c r="FH28" s="201"/>
      <c r="FI28" s="201"/>
      <c r="FJ28" s="201"/>
      <c r="FK28" s="201"/>
      <c r="FL28" s="201"/>
      <c r="FM28" s="201"/>
      <c r="FN28" s="201"/>
      <c r="FO28" s="201"/>
      <c r="FP28" s="201"/>
      <c r="FQ28" s="201"/>
      <c r="FR28" s="201"/>
      <c r="FS28" s="201"/>
      <c r="FT28" s="201"/>
      <c r="FU28" s="201"/>
      <c r="FV28" s="201"/>
      <c r="FW28" s="201"/>
      <c r="FX28" s="201"/>
      <c r="FY28" s="201"/>
      <c r="FZ28" s="201"/>
      <c r="GA28" s="201"/>
      <c r="GB28" s="201"/>
      <c r="GC28" s="201"/>
      <c r="GD28" s="201"/>
      <c r="GE28" s="201"/>
      <c r="GF28" s="201"/>
      <c r="GG28" s="201"/>
      <c r="GH28" s="201"/>
      <c r="GI28" s="201"/>
      <c r="GJ28" s="201"/>
      <c r="GK28" s="201"/>
      <c r="GL28" s="201"/>
      <c r="GM28" s="201"/>
      <c r="GN28" s="201"/>
      <c r="GO28" s="201"/>
      <c r="GP28" s="201"/>
      <c r="GQ28" s="201"/>
      <c r="GR28" s="201"/>
      <c r="GS28" s="201"/>
      <c r="GT28" s="201"/>
      <c r="GU28" s="201"/>
      <c r="GV28" s="201"/>
      <c r="GW28" s="201"/>
      <c r="GX28" s="201"/>
      <c r="GY28" s="201"/>
      <c r="GZ28" s="201"/>
      <c r="HA28" s="201"/>
      <c r="HB28" s="201"/>
      <c r="HC28" s="201"/>
      <c r="HD28" s="201"/>
      <c r="HE28" s="201"/>
      <c r="HF28" s="201"/>
      <c r="HG28" s="201"/>
      <c r="HH28" s="201"/>
      <c r="HI28" s="201"/>
      <c r="HJ28" s="201"/>
      <c r="HK28" s="201"/>
      <c r="HL28" s="201"/>
      <c r="HM28" s="201"/>
      <c r="HN28" s="201"/>
      <c r="HO28" s="201"/>
      <c r="HP28" s="201"/>
      <c r="HQ28" s="201"/>
      <c r="HR28" s="201"/>
      <c r="HS28" s="201"/>
      <c r="HT28" s="201"/>
      <c r="HU28" s="201"/>
      <c r="HV28" s="201"/>
      <c r="HW28" s="201"/>
      <c r="HX28" s="201"/>
      <c r="HY28" s="201"/>
      <c r="HZ28" s="201"/>
    </row>
    <row r="29" spans="1:234" s="202" customFormat="1" ht="18" customHeight="1">
      <c r="A29" s="201"/>
      <c r="B29" s="184"/>
      <c r="C29" s="197" t="s">
        <v>66</v>
      </c>
      <c r="D29" s="198">
        <v>46161</v>
      </c>
      <c r="E29" s="199">
        <v>934.66755962825744</v>
      </c>
      <c r="F29" s="198">
        <v>188963</v>
      </c>
      <c r="G29" s="199">
        <v>1098.5840664045343</v>
      </c>
      <c r="H29" s="198">
        <v>81303</v>
      </c>
      <c r="I29" s="199">
        <v>697.89499305068716</v>
      </c>
      <c r="J29" s="200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M29" s="201"/>
      <c r="BN29" s="201"/>
      <c r="BO29" s="201"/>
      <c r="BP29" s="201"/>
      <c r="BQ29" s="201"/>
      <c r="BR29" s="201"/>
      <c r="BS29" s="201"/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1"/>
      <c r="DP29" s="201"/>
      <c r="DQ29" s="201"/>
      <c r="DR29" s="201"/>
      <c r="DS29" s="201"/>
      <c r="DT29" s="201"/>
      <c r="DU29" s="201"/>
      <c r="DV29" s="201"/>
      <c r="DW29" s="201"/>
      <c r="DX29" s="201"/>
      <c r="DY29" s="201"/>
      <c r="DZ29" s="201"/>
      <c r="EA29" s="201"/>
      <c r="EB29" s="201"/>
      <c r="EC29" s="201"/>
      <c r="ED29" s="201"/>
      <c r="EE29" s="201"/>
      <c r="EF29" s="201"/>
      <c r="EG29" s="201"/>
      <c r="EH29" s="201"/>
      <c r="EI29" s="201"/>
      <c r="EJ29" s="201"/>
      <c r="EK29" s="201"/>
      <c r="EL29" s="201"/>
      <c r="EM29" s="201"/>
      <c r="EN29" s="201"/>
      <c r="EO29" s="201"/>
      <c r="EP29" s="201"/>
      <c r="EQ29" s="201"/>
      <c r="ER29" s="201"/>
      <c r="ES29" s="201"/>
      <c r="ET29" s="201"/>
      <c r="EU29" s="201"/>
      <c r="EV29" s="201"/>
      <c r="EW29" s="201"/>
      <c r="EX29" s="201"/>
      <c r="EY29" s="201"/>
      <c r="EZ29" s="201"/>
      <c r="FA29" s="201"/>
      <c r="FB29" s="201"/>
      <c r="FC29" s="201"/>
      <c r="FD29" s="201"/>
      <c r="FE29" s="201"/>
      <c r="FF29" s="201"/>
      <c r="FG29" s="201"/>
      <c r="FH29" s="201"/>
      <c r="FI29" s="201"/>
      <c r="FJ29" s="201"/>
      <c r="FK29" s="201"/>
      <c r="FL29" s="201"/>
      <c r="FM29" s="201"/>
      <c r="FN29" s="201"/>
      <c r="FO29" s="201"/>
      <c r="FP29" s="201"/>
      <c r="FQ29" s="201"/>
      <c r="FR29" s="201"/>
      <c r="FS29" s="201"/>
      <c r="FT29" s="201"/>
      <c r="FU29" s="201"/>
      <c r="FV29" s="201"/>
      <c r="FW29" s="201"/>
      <c r="FX29" s="201"/>
      <c r="FY29" s="201"/>
      <c r="FZ29" s="201"/>
      <c r="GA29" s="201"/>
      <c r="GB29" s="201"/>
      <c r="GC29" s="201"/>
      <c r="GD29" s="201"/>
      <c r="GE29" s="201"/>
      <c r="GF29" s="201"/>
      <c r="GG29" s="201"/>
      <c r="GH29" s="201"/>
      <c r="GI29" s="201"/>
      <c r="GJ29" s="201"/>
      <c r="GK29" s="201"/>
      <c r="GL29" s="201"/>
      <c r="GM29" s="201"/>
      <c r="GN29" s="201"/>
      <c r="GO29" s="201"/>
      <c r="GP29" s="201"/>
      <c r="GQ29" s="201"/>
      <c r="GR29" s="201"/>
      <c r="GS29" s="201"/>
      <c r="GT29" s="201"/>
      <c r="GU29" s="201"/>
      <c r="GV29" s="201"/>
      <c r="GW29" s="201"/>
      <c r="GX29" s="201"/>
      <c r="GY29" s="201"/>
      <c r="GZ29" s="201"/>
      <c r="HA29" s="201"/>
      <c r="HB29" s="201"/>
      <c r="HC29" s="201"/>
      <c r="HD29" s="201"/>
      <c r="HE29" s="201"/>
      <c r="HF29" s="201"/>
      <c r="HG29" s="201"/>
      <c r="HH29" s="201"/>
      <c r="HI29" s="201"/>
      <c r="HJ29" s="201"/>
      <c r="HK29" s="201"/>
      <c r="HL29" s="201"/>
      <c r="HM29" s="201"/>
      <c r="HN29" s="201"/>
      <c r="HO29" s="201"/>
      <c r="HP29" s="201"/>
      <c r="HQ29" s="201"/>
      <c r="HR29" s="201"/>
      <c r="HS29" s="201"/>
      <c r="HT29" s="201"/>
      <c r="HU29" s="201"/>
      <c r="HV29" s="201"/>
      <c r="HW29" s="201"/>
      <c r="HX29" s="201"/>
      <c r="HY29" s="201"/>
      <c r="HZ29" s="201"/>
    </row>
    <row r="30" spans="1:234" s="206" customFormat="1" ht="18" customHeight="1">
      <c r="A30" s="431"/>
      <c r="B30" s="184">
        <v>35</v>
      </c>
      <c r="C30" s="203" t="s">
        <v>67</v>
      </c>
      <c r="D30" s="204">
        <v>25600</v>
      </c>
      <c r="E30" s="205">
        <v>973.43378984375011</v>
      </c>
      <c r="F30" s="204">
        <v>97999</v>
      </c>
      <c r="G30" s="205">
        <v>1113.4856783232483</v>
      </c>
      <c r="H30" s="204">
        <v>41793</v>
      </c>
      <c r="I30" s="205">
        <v>702.72356782236272</v>
      </c>
    </row>
    <row r="31" spans="1:234" s="206" customFormat="1" ht="18" customHeight="1">
      <c r="A31" s="431"/>
      <c r="B31" s="184">
        <v>38</v>
      </c>
      <c r="C31" s="203" t="s">
        <v>68</v>
      </c>
      <c r="D31" s="204">
        <v>20561</v>
      </c>
      <c r="E31" s="205">
        <v>886.40067117358103</v>
      </c>
      <c r="F31" s="204">
        <v>90964</v>
      </c>
      <c r="G31" s="205">
        <v>1082.5299893364406</v>
      </c>
      <c r="H31" s="204">
        <v>39510</v>
      </c>
      <c r="I31" s="205">
        <v>692.78740951657812</v>
      </c>
    </row>
    <row r="32" spans="1:234" s="206" customFormat="1" ht="18" hidden="1" customHeight="1">
      <c r="A32" s="431"/>
      <c r="B32" s="184"/>
      <c r="C32" s="203"/>
      <c r="D32" s="204"/>
      <c r="E32" s="205"/>
      <c r="F32" s="204"/>
      <c r="G32" s="205"/>
      <c r="H32" s="204"/>
      <c r="I32" s="205"/>
    </row>
    <row r="33" spans="1:234" s="202" customFormat="1" ht="18" customHeight="1">
      <c r="A33" s="201"/>
      <c r="B33" s="184">
        <v>39</v>
      </c>
      <c r="C33" s="197" t="s">
        <v>69</v>
      </c>
      <c r="D33" s="198">
        <v>13089</v>
      </c>
      <c r="E33" s="199">
        <v>1041.1232217892889</v>
      </c>
      <c r="F33" s="198">
        <v>88015</v>
      </c>
      <c r="G33" s="199">
        <v>1258.9737892404703</v>
      </c>
      <c r="H33" s="198">
        <v>35396</v>
      </c>
      <c r="I33" s="199">
        <v>770.83313594756464</v>
      </c>
      <c r="J33" s="200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S33" s="201"/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1"/>
      <c r="DP33" s="201"/>
      <c r="DQ33" s="201"/>
      <c r="DR33" s="201"/>
      <c r="DS33" s="201"/>
      <c r="DT33" s="201"/>
      <c r="DU33" s="201"/>
      <c r="DV33" s="201"/>
      <c r="DW33" s="201"/>
      <c r="DX33" s="201"/>
      <c r="DY33" s="201"/>
      <c r="DZ33" s="201"/>
      <c r="EA33" s="201"/>
      <c r="EB33" s="201"/>
      <c r="EC33" s="201"/>
      <c r="ED33" s="201"/>
      <c r="EE33" s="201"/>
      <c r="EF33" s="201"/>
      <c r="EG33" s="201"/>
      <c r="EH33" s="201"/>
      <c r="EI33" s="201"/>
      <c r="EJ33" s="201"/>
      <c r="EK33" s="201"/>
      <c r="EL33" s="201"/>
      <c r="EM33" s="201"/>
      <c r="EN33" s="201"/>
      <c r="EO33" s="201"/>
      <c r="EP33" s="201"/>
      <c r="EQ33" s="201"/>
      <c r="ER33" s="201"/>
      <c r="ES33" s="201"/>
      <c r="ET33" s="201"/>
      <c r="EU33" s="201"/>
      <c r="EV33" s="201"/>
      <c r="EW33" s="201"/>
      <c r="EX33" s="201"/>
      <c r="EY33" s="201"/>
      <c r="EZ33" s="201"/>
      <c r="FA33" s="201"/>
      <c r="FB33" s="201"/>
      <c r="FC33" s="201"/>
      <c r="FD33" s="201"/>
      <c r="FE33" s="201"/>
      <c r="FF33" s="201"/>
      <c r="FG33" s="201"/>
      <c r="FH33" s="201"/>
      <c r="FI33" s="201"/>
      <c r="FJ33" s="201"/>
      <c r="FK33" s="201"/>
      <c r="FL33" s="201"/>
      <c r="FM33" s="201"/>
      <c r="FN33" s="201"/>
      <c r="FO33" s="201"/>
      <c r="FP33" s="201"/>
      <c r="FQ33" s="201"/>
      <c r="FR33" s="201"/>
      <c r="FS33" s="201"/>
      <c r="FT33" s="201"/>
      <c r="FU33" s="201"/>
      <c r="FV33" s="201"/>
      <c r="FW33" s="201"/>
      <c r="FX33" s="201"/>
      <c r="FY33" s="201"/>
      <c r="FZ33" s="201"/>
      <c r="GA33" s="201"/>
      <c r="GB33" s="201"/>
      <c r="GC33" s="201"/>
      <c r="GD33" s="201"/>
      <c r="GE33" s="201"/>
      <c r="GF33" s="201"/>
      <c r="GG33" s="201"/>
      <c r="GH33" s="201"/>
      <c r="GI33" s="201"/>
      <c r="GJ33" s="201"/>
      <c r="GK33" s="201"/>
      <c r="GL33" s="201"/>
      <c r="GM33" s="201"/>
      <c r="GN33" s="201"/>
      <c r="GO33" s="201"/>
      <c r="GP33" s="201"/>
      <c r="GQ33" s="201"/>
      <c r="GR33" s="201"/>
      <c r="GS33" s="201"/>
      <c r="GT33" s="201"/>
      <c r="GU33" s="201"/>
      <c r="GV33" s="201"/>
      <c r="GW33" s="201"/>
      <c r="GX33" s="201"/>
      <c r="GY33" s="201"/>
      <c r="GZ33" s="201"/>
      <c r="HA33" s="201"/>
      <c r="HB33" s="201"/>
      <c r="HC33" s="201"/>
      <c r="HD33" s="201"/>
      <c r="HE33" s="201"/>
      <c r="HF33" s="201"/>
      <c r="HG33" s="201"/>
      <c r="HH33" s="201"/>
      <c r="HI33" s="201"/>
      <c r="HJ33" s="201"/>
      <c r="HK33" s="201"/>
      <c r="HL33" s="201"/>
      <c r="HM33" s="201"/>
      <c r="HN33" s="201"/>
      <c r="HO33" s="201"/>
      <c r="HP33" s="201"/>
      <c r="HQ33" s="201"/>
      <c r="HR33" s="201"/>
      <c r="HS33" s="201"/>
      <c r="HT33" s="201"/>
      <c r="HU33" s="201"/>
      <c r="HV33" s="201"/>
      <c r="HW33" s="201"/>
      <c r="HX33" s="201"/>
      <c r="HY33" s="201"/>
      <c r="HZ33" s="201"/>
    </row>
    <row r="34" spans="1:234" s="202" customFormat="1" ht="18" hidden="1" customHeight="1">
      <c r="A34" s="201"/>
      <c r="B34" s="184"/>
      <c r="C34" s="197"/>
      <c r="D34" s="198"/>
      <c r="E34" s="199"/>
      <c r="F34" s="198"/>
      <c r="G34" s="199"/>
      <c r="H34" s="198"/>
      <c r="I34" s="199"/>
      <c r="J34" s="200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201"/>
      <c r="BN34" s="201"/>
      <c r="BO34" s="201"/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201"/>
      <c r="CC34" s="201"/>
      <c r="CD34" s="201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1"/>
      <c r="CV34" s="201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1"/>
      <c r="DP34" s="201"/>
      <c r="DQ34" s="201"/>
      <c r="DR34" s="201"/>
      <c r="DS34" s="201"/>
      <c r="DT34" s="201"/>
      <c r="DU34" s="201"/>
      <c r="DV34" s="201"/>
      <c r="DW34" s="201"/>
      <c r="DX34" s="201"/>
      <c r="DY34" s="201"/>
      <c r="DZ34" s="201"/>
      <c r="EA34" s="201"/>
      <c r="EB34" s="201"/>
      <c r="EC34" s="201"/>
      <c r="ED34" s="201"/>
      <c r="EE34" s="201"/>
      <c r="EF34" s="201"/>
      <c r="EG34" s="201"/>
      <c r="EH34" s="201"/>
      <c r="EI34" s="201"/>
      <c r="EJ34" s="201"/>
      <c r="EK34" s="201"/>
      <c r="EL34" s="201"/>
      <c r="EM34" s="201"/>
      <c r="EN34" s="201"/>
      <c r="EO34" s="201"/>
      <c r="EP34" s="201"/>
      <c r="EQ34" s="201"/>
      <c r="ER34" s="201"/>
      <c r="ES34" s="201"/>
      <c r="ET34" s="201"/>
      <c r="EU34" s="201"/>
      <c r="EV34" s="201"/>
      <c r="EW34" s="201"/>
      <c r="EX34" s="201"/>
      <c r="EY34" s="201"/>
      <c r="EZ34" s="201"/>
      <c r="FA34" s="201"/>
      <c r="FB34" s="201"/>
      <c r="FC34" s="201"/>
      <c r="FD34" s="201"/>
      <c r="FE34" s="201"/>
      <c r="FF34" s="201"/>
      <c r="FG34" s="201"/>
      <c r="FH34" s="201"/>
      <c r="FI34" s="201"/>
      <c r="FJ34" s="201"/>
      <c r="FK34" s="201"/>
      <c r="FL34" s="201"/>
      <c r="FM34" s="201"/>
      <c r="FN34" s="201"/>
      <c r="FO34" s="201"/>
      <c r="FP34" s="201"/>
      <c r="FQ34" s="201"/>
      <c r="FR34" s="201"/>
      <c r="FS34" s="201"/>
      <c r="FT34" s="201"/>
      <c r="FU34" s="201"/>
      <c r="FV34" s="201"/>
      <c r="FW34" s="201"/>
      <c r="FX34" s="201"/>
      <c r="FY34" s="201"/>
      <c r="FZ34" s="201"/>
      <c r="GA34" s="201"/>
      <c r="GB34" s="201"/>
      <c r="GC34" s="201"/>
      <c r="GD34" s="201"/>
      <c r="GE34" s="201"/>
      <c r="GF34" s="201"/>
      <c r="GG34" s="201"/>
      <c r="GH34" s="201"/>
      <c r="GI34" s="201"/>
      <c r="GJ34" s="201"/>
      <c r="GK34" s="201"/>
      <c r="GL34" s="201"/>
      <c r="GM34" s="201"/>
      <c r="GN34" s="201"/>
      <c r="GO34" s="201"/>
      <c r="GP34" s="201"/>
      <c r="GQ34" s="201"/>
      <c r="GR34" s="201"/>
      <c r="GS34" s="201"/>
      <c r="GT34" s="201"/>
      <c r="GU34" s="201"/>
      <c r="GV34" s="201"/>
      <c r="GW34" s="201"/>
      <c r="GX34" s="201"/>
      <c r="GY34" s="201"/>
      <c r="GZ34" s="201"/>
      <c r="HA34" s="201"/>
      <c r="HB34" s="201"/>
      <c r="HC34" s="201"/>
      <c r="HD34" s="201"/>
      <c r="HE34" s="201"/>
      <c r="HF34" s="201"/>
      <c r="HG34" s="201"/>
      <c r="HH34" s="201"/>
      <c r="HI34" s="201"/>
      <c r="HJ34" s="201"/>
      <c r="HK34" s="201"/>
      <c r="HL34" s="201"/>
      <c r="HM34" s="201"/>
      <c r="HN34" s="201"/>
      <c r="HO34" s="201"/>
      <c r="HP34" s="201"/>
      <c r="HQ34" s="201"/>
      <c r="HR34" s="201"/>
      <c r="HS34" s="201"/>
      <c r="HT34" s="201"/>
      <c r="HU34" s="201"/>
      <c r="HV34" s="201"/>
      <c r="HW34" s="201"/>
      <c r="HX34" s="201"/>
      <c r="HY34" s="201"/>
      <c r="HZ34" s="201"/>
    </row>
    <row r="35" spans="1:234" s="202" customFormat="1" ht="18" customHeight="1">
      <c r="A35" s="201"/>
      <c r="B35" s="184"/>
      <c r="C35" s="197" t="s">
        <v>70</v>
      </c>
      <c r="D35" s="198">
        <v>46519</v>
      </c>
      <c r="E35" s="199">
        <v>991.89563339710651</v>
      </c>
      <c r="F35" s="198">
        <v>390178</v>
      </c>
      <c r="G35" s="199">
        <v>1170.1042042093598</v>
      </c>
      <c r="H35" s="198">
        <v>152177</v>
      </c>
      <c r="I35" s="199">
        <v>729.17054679747957</v>
      </c>
      <c r="J35" s="200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201"/>
      <c r="CC35" s="201"/>
      <c r="CD35" s="201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1"/>
      <c r="CV35" s="201"/>
      <c r="CW35" s="201"/>
      <c r="CX35" s="201"/>
      <c r="CY35" s="201"/>
      <c r="CZ35" s="201"/>
      <c r="DA35" s="201"/>
      <c r="DB35" s="201"/>
      <c r="DC35" s="201"/>
      <c r="DD35" s="201"/>
      <c r="DE35" s="201"/>
      <c r="DF35" s="201"/>
      <c r="DG35" s="201"/>
      <c r="DH35" s="201"/>
      <c r="DI35" s="201"/>
      <c r="DJ35" s="201"/>
      <c r="DK35" s="201"/>
      <c r="DL35" s="201"/>
      <c r="DM35" s="201"/>
      <c r="DN35" s="201"/>
      <c r="DO35" s="201"/>
      <c r="DP35" s="201"/>
      <c r="DQ35" s="201"/>
      <c r="DR35" s="201"/>
      <c r="DS35" s="201"/>
      <c r="DT35" s="201"/>
      <c r="DU35" s="201"/>
      <c r="DV35" s="201"/>
      <c r="DW35" s="201"/>
      <c r="DX35" s="201"/>
      <c r="DY35" s="201"/>
      <c r="DZ35" s="201"/>
      <c r="EA35" s="201"/>
      <c r="EB35" s="201"/>
      <c r="EC35" s="201"/>
      <c r="ED35" s="201"/>
      <c r="EE35" s="201"/>
      <c r="EF35" s="201"/>
      <c r="EG35" s="201"/>
      <c r="EH35" s="201"/>
      <c r="EI35" s="201"/>
      <c r="EJ35" s="201"/>
      <c r="EK35" s="201"/>
      <c r="EL35" s="201"/>
      <c r="EM35" s="201"/>
      <c r="EN35" s="201"/>
      <c r="EO35" s="201"/>
      <c r="EP35" s="201"/>
      <c r="EQ35" s="201"/>
      <c r="ER35" s="201"/>
      <c r="ES35" s="201"/>
      <c r="ET35" s="201"/>
      <c r="EU35" s="201"/>
      <c r="EV35" s="201"/>
      <c r="EW35" s="201"/>
      <c r="EX35" s="201"/>
      <c r="EY35" s="201"/>
      <c r="EZ35" s="201"/>
      <c r="FA35" s="201"/>
      <c r="FB35" s="201"/>
      <c r="FC35" s="201"/>
      <c r="FD35" s="201"/>
      <c r="FE35" s="201"/>
      <c r="FF35" s="201"/>
      <c r="FG35" s="201"/>
      <c r="FH35" s="201"/>
      <c r="FI35" s="201"/>
      <c r="FJ35" s="201"/>
      <c r="FK35" s="201"/>
      <c r="FL35" s="201"/>
      <c r="FM35" s="201"/>
      <c r="FN35" s="201"/>
      <c r="FO35" s="201"/>
      <c r="FP35" s="201"/>
      <c r="FQ35" s="201"/>
      <c r="FR35" s="201"/>
      <c r="FS35" s="201"/>
      <c r="FT35" s="201"/>
      <c r="FU35" s="201"/>
      <c r="FV35" s="201"/>
      <c r="FW35" s="201"/>
      <c r="FX35" s="201"/>
      <c r="FY35" s="201"/>
      <c r="FZ35" s="201"/>
      <c r="GA35" s="201"/>
      <c r="GB35" s="201"/>
      <c r="GC35" s="201"/>
      <c r="GD35" s="201"/>
      <c r="GE35" s="201"/>
      <c r="GF35" s="201"/>
      <c r="GG35" s="201"/>
      <c r="GH35" s="201"/>
      <c r="GI35" s="201"/>
      <c r="GJ35" s="201"/>
      <c r="GK35" s="201"/>
      <c r="GL35" s="201"/>
      <c r="GM35" s="201"/>
      <c r="GN35" s="201"/>
      <c r="GO35" s="201"/>
      <c r="GP35" s="201"/>
      <c r="GQ35" s="201"/>
      <c r="GR35" s="201"/>
      <c r="GS35" s="201"/>
      <c r="GT35" s="201"/>
      <c r="GU35" s="201"/>
      <c r="GV35" s="201"/>
      <c r="GW35" s="201"/>
      <c r="GX35" s="201"/>
      <c r="GY35" s="201"/>
      <c r="GZ35" s="201"/>
      <c r="HA35" s="201"/>
      <c r="HB35" s="201"/>
      <c r="HC35" s="201"/>
      <c r="HD35" s="201"/>
      <c r="HE35" s="201"/>
      <c r="HF35" s="201"/>
      <c r="HG35" s="201"/>
      <c r="HH35" s="201"/>
      <c r="HI35" s="201"/>
      <c r="HJ35" s="201"/>
      <c r="HK35" s="201"/>
      <c r="HL35" s="201"/>
      <c r="HM35" s="201"/>
      <c r="HN35" s="201"/>
      <c r="HO35" s="201"/>
      <c r="HP35" s="201"/>
      <c r="HQ35" s="201"/>
      <c r="HR35" s="201"/>
      <c r="HS35" s="201"/>
      <c r="HT35" s="201"/>
      <c r="HU35" s="201"/>
      <c r="HV35" s="201"/>
      <c r="HW35" s="201"/>
      <c r="HX35" s="201"/>
      <c r="HY35" s="201"/>
      <c r="HZ35" s="201"/>
    </row>
    <row r="36" spans="1:234" s="206" customFormat="1" ht="18" customHeight="1">
      <c r="A36" s="431"/>
      <c r="B36" s="184">
        <v>5</v>
      </c>
      <c r="C36" s="203" t="s">
        <v>71</v>
      </c>
      <c r="D36" s="204">
        <v>2966</v>
      </c>
      <c r="E36" s="205">
        <v>862.67936952124069</v>
      </c>
      <c r="F36" s="204">
        <v>24178</v>
      </c>
      <c r="G36" s="205">
        <v>1017.7605620812308</v>
      </c>
      <c r="H36" s="204">
        <v>10035</v>
      </c>
      <c r="I36" s="205">
        <v>681.61147882411558</v>
      </c>
    </row>
    <row r="37" spans="1:234" s="206" customFormat="1" ht="18" customHeight="1">
      <c r="A37" s="431"/>
      <c r="B37" s="184">
        <v>9</v>
      </c>
      <c r="C37" s="203" t="s">
        <v>72</v>
      </c>
      <c r="D37" s="204">
        <v>4746</v>
      </c>
      <c r="E37" s="205">
        <v>1103.2561335861776</v>
      </c>
      <c r="F37" s="204">
        <v>61569</v>
      </c>
      <c r="G37" s="205">
        <v>1245.6436674300378</v>
      </c>
      <c r="H37" s="204">
        <v>20915</v>
      </c>
      <c r="I37" s="205">
        <v>746.18144154912727</v>
      </c>
    </row>
    <row r="38" spans="1:234" s="206" customFormat="1" ht="18" customHeight="1">
      <c r="A38" s="431"/>
      <c r="B38" s="184">
        <v>24</v>
      </c>
      <c r="C38" s="203" t="s">
        <v>73</v>
      </c>
      <c r="D38" s="204">
        <v>13911</v>
      </c>
      <c r="E38" s="205">
        <v>1047.3959399036735</v>
      </c>
      <c r="F38" s="204">
        <v>85999</v>
      </c>
      <c r="G38" s="205">
        <v>1165.8694710403608</v>
      </c>
      <c r="H38" s="204">
        <v>35358</v>
      </c>
      <c r="I38" s="205">
        <v>712.28308162226358</v>
      </c>
    </row>
    <row r="39" spans="1:234" s="206" customFormat="1" ht="18" customHeight="1">
      <c r="A39" s="431"/>
      <c r="B39" s="184">
        <v>34</v>
      </c>
      <c r="C39" s="203" t="s">
        <v>74</v>
      </c>
      <c r="D39" s="204">
        <v>4029</v>
      </c>
      <c r="E39" s="205">
        <v>966.07182427401335</v>
      </c>
      <c r="F39" s="204">
        <v>26190</v>
      </c>
      <c r="G39" s="205">
        <v>1207.7680091638028</v>
      </c>
      <c r="H39" s="204">
        <v>10517</v>
      </c>
      <c r="I39" s="205">
        <v>756.01786536084433</v>
      </c>
    </row>
    <row r="40" spans="1:234" s="206" customFormat="1" ht="18" customHeight="1">
      <c r="A40" s="431"/>
      <c r="B40" s="184">
        <v>37</v>
      </c>
      <c r="C40" s="203" t="s">
        <v>75</v>
      </c>
      <c r="D40" s="204">
        <v>5319</v>
      </c>
      <c r="E40" s="205">
        <v>936.19147396127096</v>
      </c>
      <c r="F40" s="204">
        <v>51410</v>
      </c>
      <c r="G40" s="205">
        <v>1080.6250624392144</v>
      </c>
      <c r="H40" s="204">
        <v>20366</v>
      </c>
      <c r="I40" s="205">
        <v>701.06103211234404</v>
      </c>
    </row>
    <row r="41" spans="1:234" s="206" customFormat="1" ht="18" customHeight="1">
      <c r="A41" s="431"/>
      <c r="B41" s="184">
        <v>40</v>
      </c>
      <c r="C41" s="203" t="s">
        <v>76</v>
      </c>
      <c r="D41" s="204">
        <v>2290</v>
      </c>
      <c r="E41" s="205">
        <v>916.74394759825338</v>
      </c>
      <c r="F41" s="204">
        <v>21348</v>
      </c>
      <c r="G41" s="205">
        <v>1111.8872667228782</v>
      </c>
      <c r="H41" s="204">
        <v>8687</v>
      </c>
      <c r="I41" s="205">
        <v>705.42521814205145</v>
      </c>
    </row>
    <row r="42" spans="1:234" s="206" customFormat="1" ht="18" customHeight="1">
      <c r="A42" s="431"/>
      <c r="B42" s="184">
        <v>42</v>
      </c>
      <c r="C42" s="203" t="s">
        <v>77</v>
      </c>
      <c r="D42" s="204">
        <v>1207</v>
      </c>
      <c r="E42" s="205">
        <v>971.58204639602297</v>
      </c>
      <c r="F42" s="204">
        <v>14932</v>
      </c>
      <c r="G42" s="205">
        <v>1095.0600395124566</v>
      </c>
      <c r="H42" s="204">
        <v>5339</v>
      </c>
      <c r="I42" s="205">
        <v>683.13544671286752</v>
      </c>
    </row>
    <row r="43" spans="1:234" s="206" customFormat="1" ht="18" customHeight="1">
      <c r="A43" s="431"/>
      <c r="B43" s="184">
        <v>47</v>
      </c>
      <c r="C43" s="203" t="s">
        <v>78</v>
      </c>
      <c r="D43" s="204">
        <v>9620</v>
      </c>
      <c r="E43" s="205">
        <v>981.36195841995834</v>
      </c>
      <c r="F43" s="204">
        <v>74025</v>
      </c>
      <c r="G43" s="205">
        <v>1323.6201352245862</v>
      </c>
      <c r="H43" s="204">
        <v>27882</v>
      </c>
      <c r="I43" s="205">
        <v>814.18585036941397</v>
      </c>
    </row>
    <row r="44" spans="1:234" s="206" customFormat="1" ht="18" customHeight="1">
      <c r="A44" s="431"/>
      <c r="B44" s="184">
        <v>49</v>
      </c>
      <c r="C44" s="203" t="s">
        <v>79</v>
      </c>
      <c r="D44" s="204">
        <v>2431</v>
      </c>
      <c r="E44" s="205">
        <v>901.79201563142726</v>
      </c>
      <c r="F44" s="204">
        <v>30527</v>
      </c>
      <c r="G44" s="205">
        <v>973.87541225800101</v>
      </c>
      <c r="H44" s="204">
        <v>13078</v>
      </c>
      <c r="I44" s="205">
        <v>659.61594204006735</v>
      </c>
    </row>
    <row r="45" spans="1:234" s="206" customFormat="1" ht="18" hidden="1" customHeight="1">
      <c r="A45" s="431"/>
      <c r="B45" s="184"/>
      <c r="C45" s="203"/>
      <c r="D45" s="204"/>
      <c r="E45" s="205"/>
      <c r="F45" s="204"/>
      <c r="G45" s="205"/>
      <c r="H45" s="204"/>
      <c r="I45" s="205"/>
    </row>
    <row r="46" spans="1:234" s="202" customFormat="1" ht="18" customHeight="1">
      <c r="A46" s="201"/>
      <c r="B46" s="184"/>
      <c r="C46" s="197" t="s">
        <v>80</v>
      </c>
      <c r="D46" s="198">
        <v>44164</v>
      </c>
      <c r="E46" s="199">
        <v>912.52062177338996</v>
      </c>
      <c r="F46" s="198">
        <v>218597</v>
      </c>
      <c r="G46" s="199">
        <v>1096.5729657314605</v>
      </c>
      <c r="H46" s="198">
        <v>95656</v>
      </c>
      <c r="I46" s="199">
        <v>727.32470184829015</v>
      </c>
      <c r="J46" s="200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  <c r="BI46" s="201"/>
      <c r="BJ46" s="201"/>
      <c r="BK46" s="201"/>
      <c r="BL46" s="201"/>
      <c r="BM46" s="201"/>
      <c r="BN46" s="201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201"/>
      <c r="CC46" s="201"/>
      <c r="CD46" s="201"/>
      <c r="CE46" s="201"/>
      <c r="CF46" s="201"/>
      <c r="CG46" s="201"/>
      <c r="CH46" s="201"/>
      <c r="CI46" s="201"/>
      <c r="CJ46" s="201"/>
      <c r="CK46" s="201"/>
      <c r="CL46" s="201"/>
      <c r="CM46" s="201"/>
      <c r="CN46" s="201"/>
      <c r="CO46" s="201"/>
      <c r="CP46" s="201"/>
      <c r="CQ46" s="201"/>
      <c r="CR46" s="201"/>
      <c r="CS46" s="201"/>
      <c r="CT46" s="201"/>
      <c r="CU46" s="201"/>
      <c r="CV46" s="201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/>
      <c r="DO46" s="201"/>
      <c r="DP46" s="201"/>
      <c r="DQ46" s="201"/>
      <c r="DR46" s="201"/>
      <c r="DS46" s="201"/>
      <c r="DT46" s="201"/>
      <c r="DU46" s="201"/>
      <c r="DV46" s="201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  <c r="EL46" s="201"/>
      <c r="EM46" s="201"/>
      <c r="EN46" s="201"/>
      <c r="EO46" s="201"/>
      <c r="EP46" s="201"/>
      <c r="EQ46" s="201"/>
      <c r="ER46" s="201"/>
      <c r="ES46" s="201"/>
      <c r="ET46" s="201"/>
      <c r="EU46" s="201"/>
      <c r="EV46" s="201"/>
      <c r="EW46" s="201"/>
      <c r="EX46" s="201"/>
      <c r="EY46" s="201"/>
      <c r="EZ46" s="201"/>
      <c r="FA46" s="201"/>
      <c r="FB46" s="201"/>
      <c r="FC46" s="201"/>
      <c r="FD46" s="201"/>
      <c r="FE46" s="201"/>
      <c r="FF46" s="201"/>
      <c r="FG46" s="201"/>
      <c r="FH46" s="201"/>
      <c r="FI46" s="201"/>
      <c r="FJ46" s="201"/>
      <c r="FK46" s="201"/>
      <c r="FL46" s="201"/>
      <c r="FM46" s="201"/>
      <c r="FN46" s="201"/>
      <c r="FO46" s="201"/>
      <c r="FP46" s="201"/>
      <c r="FQ46" s="201"/>
      <c r="FR46" s="201"/>
      <c r="FS46" s="201"/>
      <c r="FT46" s="201"/>
      <c r="FU46" s="201"/>
      <c r="FV46" s="201"/>
      <c r="FW46" s="201"/>
      <c r="FX46" s="201"/>
      <c r="FY46" s="201"/>
      <c r="FZ46" s="201"/>
      <c r="GA46" s="201"/>
      <c r="GB46" s="201"/>
      <c r="GC46" s="201"/>
      <c r="GD46" s="201"/>
      <c r="GE46" s="201"/>
      <c r="GF46" s="201"/>
      <c r="GG46" s="201"/>
      <c r="GH46" s="201"/>
      <c r="GI46" s="201"/>
      <c r="GJ46" s="201"/>
      <c r="GK46" s="201"/>
      <c r="GL46" s="201"/>
      <c r="GM46" s="201"/>
      <c r="GN46" s="201"/>
      <c r="GO46" s="201"/>
      <c r="GP46" s="201"/>
      <c r="GQ46" s="201"/>
      <c r="GR46" s="201"/>
      <c r="GS46" s="201"/>
      <c r="GT46" s="201"/>
      <c r="GU46" s="201"/>
      <c r="GV46" s="201"/>
      <c r="GW46" s="201"/>
      <c r="GX46" s="201"/>
      <c r="GY46" s="201"/>
      <c r="GZ46" s="201"/>
      <c r="HA46" s="201"/>
      <c r="HB46" s="201"/>
      <c r="HC46" s="201"/>
      <c r="HD46" s="201"/>
      <c r="HE46" s="201"/>
      <c r="HF46" s="201"/>
      <c r="HG46" s="201"/>
      <c r="HH46" s="201"/>
      <c r="HI46" s="201"/>
      <c r="HJ46" s="201"/>
      <c r="HK46" s="201"/>
      <c r="HL46" s="201"/>
      <c r="HM46" s="201"/>
      <c r="HN46" s="201"/>
      <c r="HO46" s="201"/>
      <c r="HP46" s="201"/>
      <c r="HQ46" s="201"/>
      <c r="HR46" s="201"/>
      <c r="HS46" s="201"/>
      <c r="HT46" s="201"/>
      <c r="HU46" s="201"/>
      <c r="HV46" s="201"/>
      <c r="HW46" s="201"/>
      <c r="HX46" s="201"/>
      <c r="HY46" s="201"/>
      <c r="HZ46" s="201"/>
    </row>
    <row r="47" spans="1:234" s="206" customFormat="1" ht="18" customHeight="1">
      <c r="A47" s="431"/>
      <c r="B47" s="184">
        <v>2</v>
      </c>
      <c r="C47" s="203" t="s">
        <v>81</v>
      </c>
      <c r="D47" s="204">
        <v>7158</v>
      </c>
      <c r="E47" s="205">
        <v>915.13983794355966</v>
      </c>
      <c r="F47" s="204">
        <v>43209</v>
      </c>
      <c r="G47" s="205">
        <v>1047.4582431900758</v>
      </c>
      <c r="H47" s="204">
        <v>18675</v>
      </c>
      <c r="I47" s="205">
        <v>703.37613119143236</v>
      </c>
    </row>
    <row r="48" spans="1:234" s="206" customFormat="1" ht="18" customHeight="1">
      <c r="A48" s="431"/>
      <c r="B48" s="184">
        <v>13</v>
      </c>
      <c r="C48" s="203" t="s">
        <v>82</v>
      </c>
      <c r="D48" s="204">
        <v>14675</v>
      </c>
      <c r="E48" s="205">
        <v>903.17821737649069</v>
      </c>
      <c r="F48" s="204">
        <v>52786</v>
      </c>
      <c r="G48" s="205">
        <v>1123.6393073921117</v>
      </c>
      <c r="H48" s="204">
        <v>26968</v>
      </c>
      <c r="I48" s="205">
        <v>752.85855866211796</v>
      </c>
    </row>
    <row r="49" spans="1:234" s="206" customFormat="1" ht="18" customHeight="1">
      <c r="A49" s="431"/>
      <c r="B49" s="184">
        <v>16</v>
      </c>
      <c r="C49" s="203" t="s">
        <v>83</v>
      </c>
      <c r="D49" s="204">
        <v>6125</v>
      </c>
      <c r="E49" s="205">
        <v>854.99499428571426</v>
      </c>
      <c r="F49" s="204">
        <v>25075</v>
      </c>
      <c r="G49" s="205">
        <v>990.64236570289131</v>
      </c>
      <c r="H49" s="204">
        <v>11224</v>
      </c>
      <c r="I49" s="205">
        <v>692.87665092658597</v>
      </c>
    </row>
    <row r="50" spans="1:234" s="206" customFormat="1" ht="18" customHeight="1">
      <c r="A50" s="431"/>
      <c r="B50" s="184">
        <v>19</v>
      </c>
      <c r="C50" s="203" t="s">
        <v>84</v>
      </c>
      <c r="D50" s="204">
        <v>5673</v>
      </c>
      <c r="E50" s="205">
        <v>1004.7777243081263</v>
      </c>
      <c r="F50" s="204">
        <v>25296</v>
      </c>
      <c r="G50" s="205">
        <v>1257.4768706514865</v>
      </c>
      <c r="H50" s="204">
        <v>9368</v>
      </c>
      <c r="I50" s="205">
        <v>780.54641011955584</v>
      </c>
    </row>
    <row r="51" spans="1:234" s="206" customFormat="1" ht="18" customHeight="1">
      <c r="A51" s="431"/>
      <c r="B51" s="184">
        <v>45</v>
      </c>
      <c r="C51" s="203" t="s">
        <v>85</v>
      </c>
      <c r="D51" s="204">
        <v>10533</v>
      </c>
      <c r="E51" s="205">
        <v>907.51932687743272</v>
      </c>
      <c r="F51" s="204">
        <v>72231</v>
      </c>
      <c r="G51" s="205">
        <v>1086.597453171076</v>
      </c>
      <c r="H51" s="204">
        <v>29421</v>
      </c>
      <c r="I51" s="205">
        <v>715.31649230141716</v>
      </c>
    </row>
    <row r="52" spans="1:234" s="206" customFormat="1" ht="18" hidden="1" customHeight="1">
      <c r="A52" s="431"/>
      <c r="B52" s="184"/>
      <c r="C52" s="203"/>
      <c r="D52" s="204"/>
      <c r="E52" s="205"/>
      <c r="F52" s="204"/>
      <c r="G52" s="205"/>
      <c r="H52" s="204"/>
      <c r="I52" s="205"/>
    </row>
    <row r="53" spans="1:234" s="202" customFormat="1" ht="18" customHeight="1">
      <c r="A53" s="201"/>
      <c r="B53" s="184"/>
      <c r="C53" s="197" t="s">
        <v>86</v>
      </c>
      <c r="D53" s="198">
        <v>159757</v>
      </c>
      <c r="E53" s="199">
        <v>1087.6660661504659</v>
      </c>
      <c r="F53" s="198">
        <v>1135800</v>
      </c>
      <c r="G53" s="199">
        <v>1203.1713770470167</v>
      </c>
      <c r="H53" s="198">
        <v>391260</v>
      </c>
      <c r="I53" s="199">
        <v>746.46283098195499</v>
      </c>
      <c r="J53" s="200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  <c r="BI53" s="201"/>
      <c r="BJ53" s="201"/>
      <c r="BK53" s="201"/>
      <c r="BL53" s="201"/>
      <c r="BM53" s="201"/>
      <c r="BN53" s="201"/>
      <c r="BO53" s="201"/>
      <c r="BP53" s="201"/>
      <c r="BQ53" s="201"/>
      <c r="BR53" s="201"/>
      <c r="BS53" s="201"/>
      <c r="BT53" s="201"/>
      <c r="BU53" s="201"/>
      <c r="BV53" s="201"/>
      <c r="BW53" s="201"/>
      <c r="BX53" s="201"/>
      <c r="BY53" s="201"/>
      <c r="BZ53" s="201"/>
      <c r="CA53" s="201"/>
      <c r="CB53" s="201"/>
      <c r="CC53" s="201"/>
      <c r="CD53" s="201"/>
      <c r="CE53" s="201"/>
      <c r="CF53" s="201"/>
      <c r="CG53" s="201"/>
      <c r="CH53" s="201"/>
      <c r="CI53" s="201"/>
      <c r="CJ53" s="201"/>
      <c r="CK53" s="201"/>
      <c r="CL53" s="201"/>
      <c r="CM53" s="201"/>
      <c r="CN53" s="201"/>
      <c r="CO53" s="201"/>
      <c r="CP53" s="201"/>
      <c r="CQ53" s="201"/>
      <c r="CR53" s="201"/>
      <c r="CS53" s="201"/>
      <c r="CT53" s="201"/>
      <c r="CU53" s="201"/>
      <c r="CV53" s="201"/>
      <c r="CW53" s="201"/>
      <c r="CX53" s="201"/>
      <c r="CY53" s="201"/>
      <c r="CZ53" s="201"/>
      <c r="DA53" s="201"/>
      <c r="DB53" s="201"/>
      <c r="DC53" s="201"/>
      <c r="DD53" s="201"/>
      <c r="DE53" s="201"/>
      <c r="DF53" s="201"/>
      <c r="DG53" s="201"/>
      <c r="DH53" s="201"/>
      <c r="DI53" s="201"/>
      <c r="DJ53" s="201"/>
      <c r="DK53" s="201"/>
      <c r="DL53" s="201"/>
      <c r="DM53" s="201"/>
      <c r="DN53" s="201"/>
      <c r="DO53" s="201"/>
      <c r="DP53" s="201"/>
      <c r="DQ53" s="201"/>
      <c r="DR53" s="201"/>
      <c r="DS53" s="201"/>
      <c r="DT53" s="201"/>
      <c r="DU53" s="201"/>
      <c r="DV53" s="201"/>
      <c r="DW53" s="201"/>
      <c r="DX53" s="201"/>
      <c r="DY53" s="201"/>
      <c r="DZ53" s="201"/>
      <c r="EA53" s="201"/>
      <c r="EB53" s="201"/>
      <c r="EC53" s="201"/>
      <c r="ED53" s="201"/>
      <c r="EE53" s="201"/>
      <c r="EF53" s="201"/>
      <c r="EG53" s="201"/>
      <c r="EH53" s="201"/>
      <c r="EI53" s="201"/>
      <c r="EJ53" s="201"/>
      <c r="EK53" s="201"/>
      <c r="EL53" s="201"/>
      <c r="EM53" s="201"/>
      <c r="EN53" s="201"/>
      <c r="EO53" s="201"/>
      <c r="EP53" s="201"/>
      <c r="EQ53" s="201"/>
      <c r="ER53" s="201"/>
      <c r="ES53" s="201"/>
      <c r="ET53" s="201"/>
      <c r="EU53" s="201"/>
      <c r="EV53" s="201"/>
      <c r="EW53" s="201"/>
      <c r="EX53" s="201"/>
      <c r="EY53" s="201"/>
      <c r="EZ53" s="201"/>
      <c r="FA53" s="201"/>
      <c r="FB53" s="201"/>
      <c r="FC53" s="201"/>
      <c r="FD53" s="201"/>
      <c r="FE53" s="201"/>
      <c r="FF53" s="201"/>
      <c r="FG53" s="201"/>
      <c r="FH53" s="201"/>
      <c r="FI53" s="201"/>
      <c r="FJ53" s="201"/>
      <c r="FK53" s="201"/>
      <c r="FL53" s="201"/>
      <c r="FM53" s="201"/>
      <c r="FN53" s="201"/>
      <c r="FO53" s="201"/>
      <c r="FP53" s="201"/>
      <c r="FQ53" s="201"/>
      <c r="FR53" s="201"/>
      <c r="FS53" s="201"/>
      <c r="FT53" s="201"/>
      <c r="FU53" s="201"/>
      <c r="FV53" s="201"/>
      <c r="FW53" s="201"/>
      <c r="FX53" s="201"/>
      <c r="FY53" s="201"/>
      <c r="FZ53" s="201"/>
      <c r="GA53" s="201"/>
      <c r="GB53" s="201"/>
      <c r="GC53" s="201"/>
      <c r="GD53" s="201"/>
      <c r="GE53" s="201"/>
      <c r="GF53" s="201"/>
      <c r="GG53" s="201"/>
      <c r="GH53" s="201"/>
      <c r="GI53" s="201"/>
      <c r="GJ53" s="201"/>
      <c r="GK53" s="201"/>
      <c r="GL53" s="201"/>
      <c r="GM53" s="201"/>
      <c r="GN53" s="201"/>
      <c r="GO53" s="201"/>
      <c r="GP53" s="201"/>
      <c r="GQ53" s="201"/>
      <c r="GR53" s="201"/>
      <c r="GS53" s="201"/>
      <c r="GT53" s="201"/>
      <c r="GU53" s="201"/>
      <c r="GV53" s="201"/>
      <c r="GW53" s="201"/>
      <c r="GX53" s="201"/>
      <c r="GY53" s="201"/>
      <c r="GZ53" s="201"/>
      <c r="HA53" s="201"/>
      <c r="HB53" s="201"/>
      <c r="HC53" s="201"/>
      <c r="HD53" s="201"/>
      <c r="HE53" s="201"/>
      <c r="HF53" s="201"/>
      <c r="HG53" s="201"/>
      <c r="HH53" s="201"/>
      <c r="HI53" s="201"/>
      <c r="HJ53" s="201"/>
      <c r="HK53" s="201"/>
      <c r="HL53" s="201"/>
      <c r="HM53" s="201"/>
      <c r="HN53" s="201"/>
      <c r="HO53" s="201"/>
      <c r="HP53" s="201"/>
      <c r="HQ53" s="201"/>
      <c r="HR53" s="201"/>
      <c r="HS53" s="201"/>
      <c r="HT53" s="201"/>
      <c r="HU53" s="201"/>
      <c r="HV53" s="201"/>
      <c r="HW53" s="201"/>
      <c r="HX53" s="201"/>
      <c r="HY53" s="201"/>
      <c r="HZ53" s="201"/>
    </row>
    <row r="54" spans="1:234" s="206" customFormat="1" ht="18" customHeight="1">
      <c r="A54" s="431"/>
      <c r="B54" s="184">
        <v>8</v>
      </c>
      <c r="C54" s="203" t="s">
        <v>87</v>
      </c>
      <c r="D54" s="204">
        <v>120578</v>
      </c>
      <c r="E54" s="205">
        <v>1121.4939129028514</v>
      </c>
      <c r="F54" s="204">
        <v>857229</v>
      </c>
      <c r="G54" s="205">
        <v>1240.386553604696</v>
      </c>
      <c r="H54" s="204">
        <v>291074</v>
      </c>
      <c r="I54" s="205">
        <v>773.19333798278103</v>
      </c>
    </row>
    <row r="55" spans="1:234" s="206" customFormat="1" ht="18" customHeight="1">
      <c r="A55" s="431"/>
      <c r="B55" s="184">
        <v>17</v>
      </c>
      <c r="C55" s="203" t="s">
        <v>186</v>
      </c>
      <c r="D55" s="204">
        <v>12502</v>
      </c>
      <c r="E55" s="205">
        <v>957.15458326667726</v>
      </c>
      <c r="F55" s="204">
        <v>106571</v>
      </c>
      <c r="G55" s="205">
        <v>1072.9073834345179</v>
      </c>
      <c r="H55" s="204">
        <v>36097</v>
      </c>
      <c r="I55" s="205">
        <v>653.97285259162811</v>
      </c>
    </row>
    <row r="56" spans="1:234" s="206" customFormat="1" ht="18" customHeight="1">
      <c r="A56" s="431"/>
      <c r="B56" s="184">
        <v>25</v>
      </c>
      <c r="C56" s="203" t="s">
        <v>192</v>
      </c>
      <c r="D56" s="204">
        <v>10270</v>
      </c>
      <c r="E56" s="205">
        <v>965.72483933787726</v>
      </c>
      <c r="F56" s="204">
        <v>61694</v>
      </c>
      <c r="G56" s="205">
        <v>1035.0986664829643</v>
      </c>
      <c r="H56" s="204">
        <v>24320</v>
      </c>
      <c r="I56" s="205">
        <v>638.14671587171051</v>
      </c>
    </row>
    <row r="57" spans="1:234" s="206" customFormat="1" ht="18" customHeight="1">
      <c r="A57" s="431"/>
      <c r="B57" s="184">
        <v>43</v>
      </c>
      <c r="C57" s="203" t="s">
        <v>88</v>
      </c>
      <c r="D57" s="204">
        <v>16407</v>
      </c>
      <c r="E57" s="205">
        <v>1014.8372036325958</v>
      </c>
      <c r="F57" s="204">
        <v>110306</v>
      </c>
      <c r="G57" s="205">
        <v>1133.8144362047392</v>
      </c>
      <c r="H57" s="204">
        <v>39769</v>
      </c>
      <c r="I57" s="205">
        <v>701.00790565515854</v>
      </c>
    </row>
    <row r="58" spans="1:234" s="206" customFormat="1" ht="18" hidden="1" customHeight="1">
      <c r="A58" s="431"/>
      <c r="B58" s="184"/>
      <c r="C58" s="203"/>
      <c r="D58" s="204"/>
      <c r="E58" s="205"/>
      <c r="F58" s="204"/>
      <c r="G58" s="205"/>
      <c r="H58" s="204"/>
      <c r="I58" s="205"/>
    </row>
    <row r="59" spans="1:234" s="202" customFormat="1" ht="18" customHeight="1">
      <c r="A59" s="201"/>
      <c r="B59" s="184"/>
      <c r="C59" s="197" t="s">
        <v>89</v>
      </c>
      <c r="D59" s="198">
        <v>95969</v>
      </c>
      <c r="E59" s="199">
        <v>943.85277808458954</v>
      </c>
      <c r="F59" s="198">
        <v>627126</v>
      </c>
      <c r="G59" s="199">
        <v>1081.6070601761053</v>
      </c>
      <c r="H59" s="198">
        <v>242619</v>
      </c>
      <c r="I59" s="199">
        <v>692.0403421001655</v>
      </c>
      <c r="J59" s="200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201"/>
      <c r="CC59" s="201"/>
      <c r="CD59" s="201"/>
      <c r="CE59" s="201"/>
      <c r="CF59" s="201"/>
      <c r="CG59" s="201"/>
      <c r="CH59" s="201"/>
      <c r="CI59" s="201"/>
      <c r="CJ59" s="201"/>
      <c r="CK59" s="201"/>
      <c r="CL59" s="201"/>
      <c r="CM59" s="201"/>
      <c r="CN59" s="201"/>
      <c r="CO59" s="201"/>
      <c r="CP59" s="201"/>
      <c r="CQ59" s="201"/>
      <c r="CR59" s="201"/>
      <c r="CS59" s="201"/>
      <c r="CT59" s="201"/>
      <c r="CU59" s="201"/>
      <c r="CV59" s="201"/>
      <c r="CW59" s="201"/>
      <c r="CX59" s="201"/>
      <c r="CY59" s="201"/>
      <c r="CZ59" s="201"/>
      <c r="DA59" s="201"/>
      <c r="DB59" s="201"/>
      <c r="DC59" s="201"/>
      <c r="DD59" s="201"/>
      <c r="DE59" s="201"/>
      <c r="DF59" s="201"/>
      <c r="DG59" s="201"/>
      <c r="DH59" s="201"/>
      <c r="DI59" s="201"/>
      <c r="DJ59" s="201"/>
      <c r="DK59" s="201"/>
      <c r="DL59" s="201"/>
      <c r="DM59" s="201"/>
      <c r="DN59" s="201"/>
      <c r="DO59" s="201"/>
      <c r="DP59" s="201"/>
      <c r="DQ59" s="201"/>
      <c r="DR59" s="201"/>
      <c r="DS59" s="201"/>
      <c r="DT59" s="201"/>
      <c r="DU59" s="201"/>
      <c r="DV59" s="201"/>
      <c r="DW59" s="201"/>
      <c r="DX59" s="201"/>
      <c r="DY59" s="201"/>
      <c r="DZ59" s="201"/>
      <c r="EA59" s="201"/>
      <c r="EB59" s="201"/>
      <c r="EC59" s="201"/>
      <c r="ED59" s="201"/>
      <c r="EE59" s="201"/>
      <c r="EF59" s="201"/>
      <c r="EG59" s="201"/>
      <c r="EH59" s="201"/>
      <c r="EI59" s="201"/>
      <c r="EJ59" s="201"/>
      <c r="EK59" s="201"/>
      <c r="EL59" s="201"/>
      <c r="EM59" s="201"/>
      <c r="EN59" s="201"/>
      <c r="EO59" s="201"/>
      <c r="EP59" s="201"/>
      <c r="EQ59" s="201"/>
      <c r="ER59" s="201"/>
      <c r="ES59" s="201"/>
      <c r="ET59" s="201"/>
      <c r="EU59" s="201"/>
      <c r="EV59" s="201"/>
      <c r="EW59" s="201"/>
      <c r="EX59" s="201"/>
      <c r="EY59" s="201"/>
      <c r="EZ59" s="201"/>
      <c r="FA59" s="201"/>
      <c r="FB59" s="201"/>
      <c r="FC59" s="201"/>
      <c r="FD59" s="201"/>
      <c r="FE59" s="201"/>
      <c r="FF59" s="201"/>
      <c r="FG59" s="201"/>
      <c r="FH59" s="201"/>
      <c r="FI59" s="201"/>
      <c r="FJ59" s="201"/>
      <c r="FK59" s="201"/>
      <c r="FL59" s="201"/>
      <c r="FM59" s="201"/>
      <c r="FN59" s="201"/>
      <c r="FO59" s="201"/>
      <c r="FP59" s="201"/>
      <c r="FQ59" s="201"/>
      <c r="FR59" s="201"/>
      <c r="FS59" s="201"/>
      <c r="FT59" s="201"/>
      <c r="FU59" s="201"/>
      <c r="FV59" s="201"/>
      <c r="FW59" s="201"/>
      <c r="FX59" s="201"/>
      <c r="FY59" s="201"/>
      <c r="FZ59" s="201"/>
      <c r="GA59" s="201"/>
      <c r="GB59" s="201"/>
      <c r="GC59" s="201"/>
      <c r="GD59" s="201"/>
      <c r="GE59" s="201"/>
      <c r="GF59" s="201"/>
      <c r="GG59" s="201"/>
      <c r="GH59" s="201"/>
      <c r="GI59" s="201"/>
      <c r="GJ59" s="201"/>
      <c r="GK59" s="201"/>
      <c r="GL59" s="201"/>
      <c r="GM59" s="201"/>
      <c r="GN59" s="201"/>
      <c r="GO59" s="201"/>
      <c r="GP59" s="201"/>
      <c r="GQ59" s="201"/>
      <c r="GR59" s="201"/>
      <c r="GS59" s="201"/>
      <c r="GT59" s="201"/>
      <c r="GU59" s="201"/>
      <c r="GV59" s="201"/>
      <c r="GW59" s="201"/>
      <c r="GX59" s="201"/>
      <c r="GY59" s="201"/>
      <c r="GZ59" s="201"/>
      <c r="HA59" s="201"/>
      <c r="HB59" s="201"/>
      <c r="HC59" s="201"/>
      <c r="HD59" s="201"/>
      <c r="HE59" s="201"/>
      <c r="HF59" s="201"/>
      <c r="HG59" s="201"/>
      <c r="HH59" s="201"/>
      <c r="HI59" s="201"/>
      <c r="HJ59" s="201"/>
      <c r="HK59" s="201"/>
      <c r="HL59" s="201"/>
      <c r="HM59" s="201"/>
      <c r="HN59" s="201"/>
      <c r="HO59" s="201"/>
      <c r="HP59" s="201"/>
      <c r="HQ59" s="201"/>
      <c r="HR59" s="201"/>
      <c r="HS59" s="201"/>
      <c r="HT59" s="201"/>
      <c r="HU59" s="201"/>
      <c r="HV59" s="201"/>
      <c r="HW59" s="201"/>
      <c r="HX59" s="201"/>
      <c r="HY59" s="201"/>
      <c r="HZ59" s="201"/>
    </row>
    <row r="60" spans="1:234" s="206" customFormat="1" ht="18" customHeight="1">
      <c r="A60" s="431"/>
      <c r="B60" s="184">
        <v>3</v>
      </c>
      <c r="C60" s="203" t="s">
        <v>90</v>
      </c>
      <c r="D60" s="204">
        <v>23302</v>
      </c>
      <c r="E60" s="205">
        <v>890.63616899836927</v>
      </c>
      <c r="F60" s="204">
        <v>207617</v>
      </c>
      <c r="G60" s="205">
        <v>1007.345580564212</v>
      </c>
      <c r="H60" s="204">
        <v>79920</v>
      </c>
      <c r="I60" s="205">
        <v>670.27233521021026</v>
      </c>
    </row>
    <row r="61" spans="1:234" s="206" customFormat="1" ht="18" customHeight="1">
      <c r="A61" s="431"/>
      <c r="B61" s="184">
        <v>12</v>
      </c>
      <c r="C61" s="203" t="s">
        <v>91</v>
      </c>
      <c r="D61" s="204">
        <v>13267</v>
      </c>
      <c r="E61" s="205">
        <v>958.81190321851204</v>
      </c>
      <c r="F61" s="204">
        <v>85216</v>
      </c>
      <c r="G61" s="205">
        <v>1028.6789234416071</v>
      </c>
      <c r="H61" s="204">
        <v>30145</v>
      </c>
      <c r="I61" s="205">
        <v>661.28298225244635</v>
      </c>
    </row>
    <row r="62" spans="1:234" s="206" customFormat="1" ht="18" customHeight="1">
      <c r="A62" s="431"/>
      <c r="B62" s="184">
        <v>46</v>
      </c>
      <c r="C62" s="203" t="s">
        <v>92</v>
      </c>
      <c r="D62" s="204">
        <v>59400</v>
      </c>
      <c r="E62" s="205">
        <v>961.38797525252517</v>
      </c>
      <c r="F62" s="204">
        <v>334293</v>
      </c>
      <c r="G62" s="205">
        <v>1141.2202429605165</v>
      </c>
      <c r="H62" s="204">
        <v>132554</v>
      </c>
      <c r="I62" s="205">
        <v>712.15953671711156</v>
      </c>
    </row>
    <row r="63" spans="1:234" s="206" customFormat="1" ht="18" hidden="1" customHeight="1">
      <c r="A63" s="431"/>
      <c r="B63" s="184"/>
      <c r="C63" s="203"/>
      <c r="D63" s="204"/>
      <c r="E63" s="205"/>
      <c r="F63" s="204"/>
      <c r="G63" s="205"/>
      <c r="H63" s="204"/>
      <c r="I63" s="205"/>
    </row>
    <row r="64" spans="1:234" s="202" customFormat="1" ht="18" customHeight="1">
      <c r="A64" s="201"/>
      <c r="B64" s="184"/>
      <c r="C64" s="197" t="s">
        <v>93</v>
      </c>
      <c r="D64" s="198">
        <v>27274</v>
      </c>
      <c r="E64" s="199">
        <v>838.8296241842047</v>
      </c>
      <c r="F64" s="198">
        <v>130792</v>
      </c>
      <c r="G64" s="199">
        <v>980.64031890329693</v>
      </c>
      <c r="H64" s="198">
        <v>60348</v>
      </c>
      <c r="I64" s="199">
        <v>676.20733064890283</v>
      </c>
      <c r="J64" s="200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01"/>
      <c r="BR64" s="201"/>
      <c r="BS64" s="201"/>
      <c r="BT64" s="201"/>
      <c r="BU64" s="201"/>
      <c r="BV64" s="201"/>
      <c r="BW64" s="201"/>
      <c r="BX64" s="201"/>
      <c r="BY64" s="201"/>
      <c r="BZ64" s="201"/>
      <c r="CA64" s="201"/>
      <c r="CB64" s="201"/>
      <c r="CC64" s="201"/>
      <c r="CD64" s="201"/>
      <c r="CE64" s="201"/>
      <c r="CF64" s="201"/>
      <c r="CG64" s="201"/>
      <c r="CH64" s="201"/>
      <c r="CI64" s="201"/>
      <c r="CJ64" s="201"/>
      <c r="CK64" s="201"/>
      <c r="CL64" s="201"/>
      <c r="CM64" s="201"/>
      <c r="CN64" s="201"/>
      <c r="CO64" s="201"/>
      <c r="CP64" s="201"/>
      <c r="CQ64" s="201"/>
      <c r="CR64" s="201"/>
      <c r="CS64" s="201"/>
      <c r="CT64" s="201"/>
      <c r="CU64" s="201"/>
      <c r="CV64" s="201"/>
      <c r="CW64" s="201"/>
      <c r="CX64" s="201"/>
      <c r="CY64" s="201"/>
      <c r="CZ64" s="201"/>
      <c r="DA64" s="201"/>
      <c r="DB64" s="201"/>
      <c r="DC64" s="201"/>
      <c r="DD64" s="201"/>
      <c r="DE64" s="201"/>
      <c r="DF64" s="201"/>
      <c r="DG64" s="201"/>
      <c r="DH64" s="201"/>
      <c r="DI64" s="201"/>
      <c r="DJ64" s="201"/>
      <c r="DK64" s="201"/>
      <c r="DL64" s="201"/>
      <c r="DM64" s="201"/>
      <c r="DN64" s="201"/>
      <c r="DO64" s="201"/>
      <c r="DP64" s="201"/>
      <c r="DQ64" s="201"/>
      <c r="DR64" s="201"/>
      <c r="DS64" s="201"/>
      <c r="DT64" s="201"/>
      <c r="DU64" s="201"/>
      <c r="DV64" s="201"/>
      <c r="DW64" s="201"/>
      <c r="DX64" s="201"/>
      <c r="DY64" s="201"/>
      <c r="DZ64" s="201"/>
      <c r="EA64" s="201"/>
      <c r="EB64" s="201"/>
      <c r="EC64" s="201"/>
      <c r="ED64" s="201"/>
      <c r="EE64" s="201"/>
      <c r="EF64" s="201"/>
      <c r="EG64" s="201"/>
      <c r="EH64" s="201"/>
      <c r="EI64" s="201"/>
      <c r="EJ64" s="201"/>
      <c r="EK64" s="201"/>
      <c r="EL64" s="201"/>
      <c r="EM64" s="201"/>
      <c r="EN64" s="201"/>
      <c r="EO64" s="201"/>
      <c r="EP64" s="201"/>
      <c r="EQ64" s="201"/>
      <c r="ER64" s="201"/>
      <c r="ES64" s="201"/>
      <c r="ET64" s="201"/>
      <c r="EU64" s="201"/>
      <c r="EV64" s="201"/>
      <c r="EW64" s="201"/>
      <c r="EX64" s="201"/>
      <c r="EY64" s="201"/>
      <c r="EZ64" s="201"/>
      <c r="FA64" s="201"/>
      <c r="FB64" s="201"/>
      <c r="FC64" s="201"/>
      <c r="FD64" s="201"/>
      <c r="FE64" s="201"/>
      <c r="FF64" s="201"/>
      <c r="FG64" s="201"/>
      <c r="FH64" s="201"/>
      <c r="FI64" s="201"/>
      <c r="FJ64" s="201"/>
      <c r="FK64" s="201"/>
      <c r="FL64" s="201"/>
      <c r="FM64" s="201"/>
      <c r="FN64" s="201"/>
      <c r="FO64" s="201"/>
      <c r="FP64" s="201"/>
      <c r="FQ64" s="201"/>
      <c r="FR64" s="201"/>
      <c r="FS64" s="201"/>
      <c r="FT64" s="201"/>
      <c r="FU64" s="201"/>
      <c r="FV64" s="201"/>
      <c r="FW64" s="201"/>
      <c r="FX64" s="201"/>
      <c r="FY64" s="201"/>
      <c r="FZ64" s="201"/>
      <c r="GA64" s="201"/>
      <c r="GB64" s="201"/>
      <c r="GC64" s="201"/>
      <c r="GD64" s="201"/>
      <c r="GE64" s="201"/>
      <c r="GF64" s="201"/>
      <c r="GG64" s="201"/>
      <c r="GH64" s="201"/>
      <c r="GI64" s="201"/>
      <c r="GJ64" s="201"/>
      <c r="GK64" s="201"/>
      <c r="GL64" s="201"/>
      <c r="GM64" s="201"/>
      <c r="GN64" s="201"/>
      <c r="GO64" s="201"/>
      <c r="GP64" s="201"/>
      <c r="GQ64" s="201"/>
      <c r="GR64" s="201"/>
      <c r="GS64" s="201"/>
      <c r="GT64" s="201"/>
      <c r="GU64" s="201"/>
      <c r="GV64" s="201"/>
      <c r="GW64" s="201"/>
      <c r="GX64" s="201"/>
      <c r="GY64" s="201"/>
      <c r="GZ64" s="201"/>
      <c r="HA64" s="201"/>
      <c r="HB64" s="201"/>
      <c r="HC64" s="201"/>
      <c r="HD64" s="201"/>
      <c r="HE64" s="201"/>
      <c r="HF64" s="201"/>
      <c r="HG64" s="201"/>
      <c r="HH64" s="201"/>
      <c r="HI64" s="201"/>
      <c r="HJ64" s="201"/>
      <c r="HK64" s="201"/>
      <c r="HL64" s="201"/>
      <c r="HM64" s="201"/>
      <c r="HN64" s="201"/>
      <c r="HO64" s="201"/>
      <c r="HP64" s="201"/>
      <c r="HQ64" s="201"/>
      <c r="HR64" s="201"/>
      <c r="HS64" s="201"/>
      <c r="HT64" s="201"/>
      <c r="HU64" s="201"/>
      <c r="HV64" s="201"/>
      <c r="HW64" s="201"/>
      <c r="HX64" s="201"/>
      <c r="HY64" s="201"/>
      <c r="HZ64" s="201"/>
    </row>
    <row r="65" spans="1:234" s="206" customFormat="1" ht="18" customHeight="1">
      <c r="A65" s="431"/>
      <c r="B65" s="184">
        <v>6</v>
      </c>
      <c r="C65" s="203" t="s">
        <v>94</v>
      </c>
      <c r="D65" s="204">
        <v>16857</v>
      </c>
      <c r="E65" s="205">
        <v>833.34006347511422</v>
      </c>
      <c r="F65" s="204">
        <v>74059</v>
      </c>
      <c r="G65" s="205">
        <v>995.29735238120963</v>
      </c>
      <c r="H65" s="204">
        <v>35994</v>
      </c>
      <c r="I65" s="205">
        <v>693.11885036394949</v>
      </c>
    </row>
    <row r="66" spans="1:234" s="206" customFormat="1" ht="18" customHeight="1">
      <c r="A66" s="431"/>
      <c r="B66" s="184">
        <v>10</v>
      </c>
      <c r="C66" s="203" t="s">
        <v>95</v>
      </c>
      <c r="D66" s="204">
        <v>10417</v>
      </c>
      <c r="E66" s="205">
        <v>847.71294230584613</v>
      </c>
      <c r="F66" s="204">
        <v>56733</v>
      </c>
      <c r="G66" s="205">
        <v>961.50709410748595</v>
      </c>
      <c r="H66" s="204">
        <v>24354</v>
      </c>
      <c r="I66" s="205">
        <v>651.21294612794611</v>
      </c>
    </row>
    <row r="67" spans="1:234" s="206" customFormat="1" ht="18" hidden="1" customHeight="1">
      <c r="A67" s="431"/>
      <c r="B67" s="184"/>
      <c r="C67" s="203"/>
      <c r="D67" s="204"/>
      <c r="E67" s="205"/>
      <c r="F67" s="204"/>
      <c r="G67" s="205"/>
      <c r="H67" s="204"/>
      <c r="I67" s="205"/>
    </row>
    <row r="68" spans="1:234" s="202" customFormat="1" ht="18" customHeight="1">
      <c r="A68" s="201"/>
      <c r="B68" s="184"/>
      <c r="C68" s="197" t="s">
        <v>96</v>
      </c>
      <c r="D68" s="198">
        <v>69695</v>
      </c>
      <c r="E68" s="199">
        <v>900.43058081641425</v>
      </c>
      <c r="F68" s="198">
        <v>480700</v>
      </c>
      <c r="G68" s="199">
        <v>995.95752827127103</v>
      </c>
      <c r="H68" s="198">
        <v>185481</v>
      </c>
      <c r="I68" s="199">
        <v>621.43446417692371</v>
      </c>
      <c r="J68" s="200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1"/>
      <c r="BB68" s="201"/>
      <c r="BC68" s="201"/>
      <c r="BD68" s="201"/>
      <c r="BE68" s="201"/>
      <c r="BF68" s="201"/>
      <c r="BG68" s="201"/>
      <c r="BH68" s="201"/>
      <c r="BI68" s="201"/>
      <c r="BJ68" s="201"/>
      <c r="BK68" s="201"/>
      <c r="BL68" s="201"/>
      <c r="BM68" s="201"/>
      <c r="BN68" s="201"/>
      <c r="BO68" s="201"/>
      <c r="BP68" s="201"/>
      <c r="BQ68" s="201"/>
      <c r="BR68" s="201"/>
      <c r="BS68" s="201"/>
      <c r="BT68" s="201"/>
      <c r="BU68" s="201"/>
      <c r="BV68" s="201"/>
      <c r="BW68" s="201"/>
      <c r="BX68" s="201"/>
      <c r="BY68" s="201"/>
      <c r="BZ68" s="201"/>
      <c r="CA68" s="201"/>
      <c r="CB68" s="201"/>
      <c r="CC68" s="201"/>
      <c r="CD68" s="201"/>
      <c r="CE68" s="201"/>
      <c r="CF68" s="201"/>
      <c r="CG68" s="201"/>
      <c r="CH68" s="201"/>
      <c r="CI68" s="201"/>
      <c r="CJ68" s="201"/>
      <c r="CK68" s="201"/>
      <c r="CL68" s="201"/>
      <c r="CM68" s="201"/>
      <c r="CN68" s="201"/>
      <c r="CO68" s="201"/>
      <c r="CP68" s="201"/>
      <c r="CQ68" s="201"/>
      <c r="CR68" s="201"/>
      <c r="CS68" s="201"/>
      <c r="CT68" s="201"/>
      <c r="CU68" s="201"/>
      <c r="CV68" s="201"/>
      <c r="CW68" s="201"/>
      <c r="CX68" s="201"/>
      <c r="CY68" s="201"/>
      <c r="CZ68" s="201"/>
      <c r="DA68" s="201"/>
      <c r="DB68" s="201"/>
      <c r="DC68" s="201"/>
      <c r="DD68" s="201"/>
      <c r="DE68" s="201"/>
      <c r="DF68" s="201"/>
      <c r="DG68" s="201"/>
      <c r="DH68" s="201"/>
      <c r="DI68" s="201"/>
      <c r="DJ68" s="201"/>
      <c r="DK68" s="201"/>
      <c r="DL68" s="201"/>
      <c r="DM68" s="201"/>
      <c r="DN68" s="201"/>
      <c r="DO68" s="201"/>
      <c r="DP68" s="201"/>
      <c r="DQ68" s="201"/>
      <c r="DR68" s="201"/>
      <c r="DS68" s="201"/>
      <c r="DT68" s="201"/>
      <c r="DU68" s="201"/>
      <c r="DV68" s="201"/>
      <c r="DW68" s="201"/>
      <c r="DX68" s="201"/>
      <c r="DY68" s="201"/>
      <c r="DZ68" s="201"/>
      <c r="EA68" s="201"/>
      <c r="EB68" s="201"/>
      <c r="EC68" s="201"/>
      <c r="ED68" s="201"/>
      <c r="EE68" s="201"/>
      <c r="EF68" s="201"/>
      <c r="EG68" s="201"/>
      <c r="EH68" s="201"/>
      <c r="EI68" s="201"/>
      <c r="EJ68" s="201"/>
      <c r="EK68" s="201"/>
      <c r="EL68" s="201"/>
      <c r="EM68" s="201"/>
      <c r="EN68" s="201"/>
      <c r="EO68" s="201"/>
      <c r="EP68" s="201"/>
      <c r="EQ68" s="201"/>
      <c r="ER68" s="201"/>
      <c r="ES68" s="201"/>
      <c r="ET68" s="201"/>
      <c r="EU68" s="201"/>
      <c r="EV68" s="201"/>
      <c r="EW68" s="201"/>
      <c r="EX68" s="201"/>
      <c r="EY68" s="201"/>
      <c r="EZ68" s="201"/>
      <c r="FA68" s="201"/>
      <c r="FB68" s="201"/>
      <c r="FC68" s="201"/>
      <c r="FD68" s="201"/>
      <c r="FE68" s="201"/>
      <c r="FF68" s="201"/>
      <c r="FG68" s="201"/>
      <c r="FH68" s="201"/>
      <c r="FI68" s="201"/>
      <c r="FJ68" s="201"/>
      <c r="FK68" s="201"/>
      <c r="FL68" s="201"/>
      <c r="FM68" s="201"/>
      <c r="FN68" s="201"/>
      <c r="FO68" s="201"/>
      <c r="FP68" s="201"/>
      <c r="FQ68" s="201"/>
      <c r="FR68" s="201"/>
      <c r="FS68" s="201"/>
      <c r="FT68" s="201"/>
      <c r="FU68" s="201"/>
      <c r="FV68" s="201"/>
      <c r="FW68" s="201"/>
      <c r="FX68" s="201"/>
      <c r="FY68" s="201"/>
      <c r="FZ68" s="201"/>
      <c r="GA68" s="201"/>
      <c r="GB68" s="201"/>
      <c r="GC68" s="201"/>
      <c r="GD68" s="201"/>
      <c r="GE68" s="201"/>
      <c r="GF68" s="201"/>
      <c r="GG68" s="201"/>
      <c r="GH68" s="201"/>
      <c r="GI68" s="201"/>
      <c r="GJ68" s="201"/>
      <c r="GK68" s="201"/>
      <c r="GL68" s="201"/>
      <c r="GM68" s="201"/>
      <c r="GN68" s="201"/>
      <c r="GO68" s="201"/>
      <c r="GP68" s="201"/>
      <c r="GQ68" s="201"/>
      <c r="GR68" s="201"/>
      <c r="GS68" s="201"/>
      <c r="GT68" s="201"/>
      <c r="GU68" s="201"/>
      <c r="GV68" s="201"/>
      <c r="GW68" s="201"/>
      <c r="GX68" s="201"/>
      <c r="GY68" s="201"/>
      <c r="GZ68" s="201"/>
      <c r="HA68" s="201"/>
      <c r="HB68" s="201"/>
      <c r="HC68" s="201"/>
      <c r="HD68" s="201"/>
      <c r="HE68" s="201"/>
      <c r="HF68" s="201"/>
      <c r="HG68" s="201"/>
      <c r="HH68" s="201"/>
      <c r="HI68" s="201"/>
      <c r="HJ68" s="201"/>
      <c r="HK68" s="201"/>
      <c r="HL68" s="201"/>
      <c r="HM68" s="201"/>
      <c r="HN68" s="201"/>
      <c r="HO68" s="201"/>
      <c r="HP68" s="201"/>
      <c r="HQ68" s="201"/>
      <c r="HR68" s="201"/>
      <c r="HS68" s="201"/>
      <c r="HT68" s="201"/>
      <c r="HU68" s="201"/>
      <c r="HV68" s="201"/>
      <c r="HW68" s="201"/>
      <c r="HX68" s="201"/>
      <c r="HY68" s="201"/>
      <c r="HZ68" s="201"/>
    </row>
    <row r="69" spans="1:234" s="206" customFormat="1" ht="18" customHeight="1">
      <c r="A69" s="431"/>
      <c r="B69" s="184">
        <v>15</v>
      </c>
      <c r="C69" s="203" t="s">
        <v>187</v>
      </c>
      <c r="D69" s="204">
        <v>25555</v>
      </c>
      <c r="E69" s="205">
        <v>904.15131755038146</v>
      </c>
      <c r="F69" s="204">
        <v>188411</v>
      </c>
      <c r="G69" s="205">
        <v>1052.552288454496</v>
      </c>
      <c r="H69" s="204">
        <v>74310</v>
      </c>
      <c r="I69" s="205">
        <v>660.72125312878484</v>
      </c>
    </row>
    <row r="70" spans="1:234" s="206" customFormat="1" ht="18" customHeight="1">
      <c r="A70" s="431"/>
      <c r="B70" s="184">
        <v>27</v>
      </c>
      <c r="C70" s="203" t="s">
        <v>97</v>
      </c>
      <c r="D70" s="204">
        <v>10676</v>
      </c>
      <c r="E70" s="205">
        <v>883.53868677407263</v>
      </c>
      <c r="F70" s="204">
        <v>72525</v>
      </c>
      <c r="G70" s="205">
        <v>881.52891334022763</v>
      </c>
      <c r="H70" s="204">
        <v>28042</v>
      </c>
      <c r="I70" s="205">
        <v>534.04997040154046</v>
      </c>
    </row>
    <row r="71" spans="1:234" s="206" customFormat="1" ht="18" customHeight="1">
      <c r="A71" s="431"/>
      <c r="B71" s="184">
        <v>32</v>
      </c>
      <c r="C71" s="203" t="s">
        <v>188</v>
      </c>
      <c r="D71" s="204">
        <v>10848</v>
      </c>
      <c r="E71" s="205">
        <v>917.98076788348089</v>
      </c>
      <c r="F71" s="204">
        <v>67161</v>
      </c>
      <c r="G71" s="205">
        <v>830.94151084706903</v>
      </c>
      <c r="H71" s="204">
        <v>24969</v>
      </c>
      <c r="I71" s="205">
        <v>542.41254515599337</v>
      </c>
    </row>
    <row r="72" spans="1:234" s="206" customFormat="1" ht="18" customHeight="1">
      <c r="A72" s="431"/>
      <c r="B72" s="184">
        <v>36</v>
      </c>
      <c r="C72" s="203" t="s">
        <v>98</v>
      </c>
      <c r="D72" s="204">
        <v>22616</v>
      </c>
      <c r="E72" s="205">
        <v>895.78210205164487</v>
      </c>
      <c r="F72" s="204">
        <v>152603</v>
      </c>
      <c r="G72" s="205">
        <v>1053.0894371014988</v>
      </c>
      <c r="H72" s="204">
        <v>58160</v>
      </c>
      <c r="I72" s="205">
        <v>647.29644807427781</v>
      </c>
    </row>
    <row r="73" spans="1:234" s="206" customFormat="1" ht="18" hidden="1" customHeight="1">
      <c r="A73" s="431"/>
      <c r="B73" s="184"/>
      <c r="C73" s="203"/>
      <c r="D73" s="204"/>
      <c r="E73" s="205"/>
      <c r="F73" s="204"/>
      <c r="G73" s="205"/>
      <c r="H73" s="204"/>
      <c r="I73" s="205"/>
    </row>
    <row r="74" spans="1:234" s="202" customFormat="1" ht="18" customHeight="1">
      <c r="A74" s="201"/>
      <c r="B74" s="184">
        <v>28</v>
      </c>
      <c r="C74" s="197" t="s">
        <v>99</v>
      </c>
      <c r="D74" s="198">
        <v>82702</v>
      </c>
      <c r="E74" s="199">
        <v>1076.7242632584457</v>
      </c>
      <c r="F74" s="198">
        <v>787920</v>
      </c>
      <c r="G74" s="199">
        <v>1380.8995832952583</v>
      </c>
      <c r="H74" s="198">
        <v>269260</v>
      </c>
      <c r="I74" s="199">
        <v>844.88599472628687</v>
      </c>
      <c r="J74" s="200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201"/>
      <c r="CB74" s="201"/>
      <c r="CC74" s="201"/>
      <c r="CD74" s="201"/>
      <c r="CE74" s="201"/>
      <c r="CF74" s="201"/>
      <c r="CG74" s="201"/>
      <c r="CH74" s="201"/>
      <c r="CI74" s="201"/>
      <c r="CJ74" s="201"/>
      <c r="CK74" s="201"/>
      <c r="CL74" s="201"/>
      <c r="CM74" s="201"/>
      <c r="CN74" s="201"/>
      <c r="CO74" s="201"/>
      <c r="CP74" s="201"/>
      <c r="CQ74" s="201"/>
      <c r="CR74" s="201"/>
      <c r="CS74" s="201"/>
      <c r="CT74" s="201"/>
      <c r="CU74" s="201"/>
      <c r="CV74" s="201"/>
      <c r="CW74" s="201"/>
      <c r="CX74" s="201"/>
      <c r="CY74" s="201"/>
      <c r="CZ74" s="201"/>
      <c r="DA74" s="201"/>
      <c r="DB74" s="201"/>
      <c r="DC74" s="201"/>
      <c r="DD74" s="201"/>
      <c r="DE74" s="201"/>
      <c r="DF74" s="201"/>
      <c r="DG74" s="201"/>
      <c r="DH74" s="201"/>
      <c r="DI74" s="201"/>
      <c r="DJ74" s="201"/>
      <c r="DK74" s="201"/>
      <c r="DL74" s="201"/>
      <c r="DM74" s="201"/>
      <c r="DN74" s="201"/>
      <c r="DO74" s="201"/>
      <c r="DP74" s="201"/>
      <c r="DQ74" s="201"/>
      <c r="DR74" s="201"/>
      <c r="DS74" s="201"/>
      <c r="DT74" s="201"/>
      <c r="DU74" s="201"/>
      <c r="DV74" s="201"/>
      <c r="DW74" s="201"/>
      <c r="DX74" s="201"/>
      <c r="DY74" s="201"/>
      <c r="DZ74" s="201"/>
      <c r="EA74" s="201"/>
      <c r="EB74" s="201"/>
      <c r="EC74" s="201"/>
      <c r="ED74" s="201"/>
      <c r="EE74" s="201"/>
      <c r="EF74" s="201"/>
      <c r="EG74" s="201"/>
      <c r="EH74" s="201"/>
      <c r="EI74" s="201"/>
      <c r="EJ74" s="201"/>
      <c r="EK74" s="201"/>
      <c r="EL74" s="201"/>
      <c r="EM74" s="201"/>
      <c r="EN74" s="201"/>
      <c r="EO74" s="201"/>
      <c r="EP74" s="201"/>
      <c r="EQ74" s="201"/>
      <c r="ER74" s="201"/>
      <c r="ES74" s="201"/>
      <c r="ET74" s="201"/>
      <c r="EU74" s="201"/>
      <c r="EV74" s="201"/>
      <c r="EW74" s="201"/>
      <c r="EX74" s="201"/>
      <c r="EY74" s="201"/>
      <c r="EZ74" s="201"/>
      <c r="FA74" s="201"/>
      <c r="FB74" s="201"/>
      <c r="FC74" s="201"/>
      <c r="FD74" s="201"/>
      <c r="FE74" s="201"/>
      <c r="FF74" s="201"/>
      <c r="FG74" s="201"/>
      <c r="FH74" s="201"/>
      <c r="FI74" s="201"/>
      <c r="FJ74" s="201"/>
      <c r="FK74" s="201"/>
      <c r="FL74" s="201"/>
      <c r="FM74" s="201"/>
      <c r="FN74" s="201"/>
      <c r="FO74" s="201"/>
      <c r="FP74" s="201"/>
      <c r="FQ74" s="201"/>
      <c r="FR74" s="201"/>
      <c r="FS74" s="201"/>
      <c r="FT74" s="201"/>
      <c r="FU74" s="201"/>
      <c r="FV74" s="201"/>
      <c r="FW74" s="201"/>
      <c r="FX74" s="201"/>
      <c r="FY74" s="201"/>
      <c r="FZ74" s="201"/>
      <c r="GA74" s="201"/>
      <c r="GB74" s="201"/>
      <c r="GC74" s="201"/>
      <c r="GD74" s="201"/>
      <c r="GE74" s="201"/>
      <c r="GF74" s="201"/>
      <c r="GG74" s="201"/>
      <c r="GH74" s="201"/>
      <c r="GI74" s="201"/>
      <c r="GJ74" s="201"/>
      <c r="GK74" s="201"/>
      <c r="GL74" s="201"/>
      <c r="GM74" s="201"/>
      <c r="GN74" s="201"/>
      <c r="GO74" s="201"/>
      <c r="GP74" s="201"/>
      <c r="GQ74" s="201"/>
      <c r="GR74" s="201"/>
      <c r="GS74" s="201"/>
      <c r="GT74" s="201"/>
      <c r="GU74" s="201"/>
      <c r="GV74" s="201"/>
      <c r="GW74" s="201"/>
      <c r="GX74" s="201"/>
      <c r="GY74" s="201"/>
      <c r="GZ74" s="201"/>
      <c r="HA74" s="201"/>
      <c r="HB74" s="201"/>
      <c r="HC74" s="201"/>
      <c r="HD74" s="201"/>
      <c r="HE74" s="201"/>
      <c r="HF74" s="201"/>
      <c r="HG74" s="201"/>
      <c r="HH74" s="201"/>
      <c r="HI74" s="201"/>
      <c r="HJ74" s="201"/>
      <c r="HK74" s="201"/>
      <c r="HL74" s="201"/>
      <c r="HM74" s="201"/>
      <c r="HN74" s="201"/>
      <c r="HO74" s="201"/>
      <c r="HP74" s="201"/>
      <c r="HQ74" s="201"/>
      <c r="HR74" s="201"/>
      <c r="HS74" s="201"/>
      <c r="HT74" s="201"/>
      <c r="HU74" s="201"/>
      <c r="HV74" s="201"/>
      <c r="HW74" s="201"/>
      <c r="HX74" s="201"/>
      <c r="HY74" s="201"/>
      <c r="HZ74" s="201"/>
    </row>
    <row r="75" spans="1:234" s="202" customFormat="1" ht="18" hidden="1" customHeight="1">
      <c r="A75" s="201"/>
      <c r="B75" s="184"/>
      <c r="C75" s="197"/>
      <c r="D75" s="198"/>
      <c r="E75" s="199"/>
      <c r="F75" s="198"/>
      <c r="G75" s="199"/>
      <c r="H75" s="198"/>
      <c r="I75" s="199"/>
      <c r="J75" s="200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  <c r="BI75" s="201"/>
      <c r="BJ75" s="201"/>
      <c r="BK75" s="201"/>
      <c r="BL75" s="201"/>
      <c r="BM75" s="201"/>
      <c r="BN75" s="201"/>
      <c r="BO75" s="201"/>
      <c r="BP75" s="201"/>
      <c r="BQ75" s="201"/>
      <c r="BR75" s="201"/>
      <c r="BS75" s="201"/>
      <c r="BT75" s="201"/>
      <c r="BU75" s="201"/>
      <c r="BV75" s="201"/>
      <c r="BW75" s="201"/>
      <c r="BX75" s="201"/>
      <c r="BY75" s="201"/>
      <c r="BZ75" s="201"/>
      <c r="CA75" s="201"/>
      <c r="CB75" s="201"/>
      <c r="CC75" s="201"/>
      <c r="CD75" s="201"/>
      <c r="CE75" s="201"/>
      <c r="CF75" s="201"/>
      <c r="CG75" s="201"/>
      <c r="CH75" s="201"/>
      <c r="CI75" s="201"/>
      <c r="CJ75" s="201"/>
      <c r="CK75" s="201"/>
      <c r="CL75" s="201"/>
      <c r="CM75" s="201"/>
      <c r="CN75" s="201"/>
      <c r="CO75" s="201"/>
      <c r="CP75" s="201"/>
      <c r="CQ75" s="201"/>
      <c r="CR75" s="201"/>
      <c r="CS75" s="201"/>
      <c r="CT75" s="201"/>
      <c r="CU75" s="201"/>
      <c r="CV75" s="201"/>
      <c r="CW75" s="201"/>
      <c r="CX75" s="201"/>
      <c r="CY75" s="201"/>
      <c r="CZ75" s="201"/>
      <c r="DA75" s="201"/>
      <c r="DB75" s="201"/>
      <c r="DC75" s="201"/>
      <c r="DD75" s="201"/>
      <c r="DE75" s="201"/>
      <c r="DF75" s="201"/>
      <c r="DG75" s="201"/>
      <c r="DH75" s="201"/>
      <c r="DI75" s="201"/>
      <c r="DJ75" s="201"/>
      <c r="DK75" s="201"/>
      <c r="DL75" s="201"/>
      <c r="DM75" s="201"/>
      <c r="DN75" s="201"/>
      <c r="DO75" s="201"/>
      <c r="DP75" s="201"/>
      <c r="DQ75" s="201"/>
      <c r="DR75" s="201"/>
      <c r="DS75" s="201"/>
      <c r="DT75" s="201"/>
      <c r="DU75" s="201"/>
      <c r="DV75" s="201"/>
      <c r="DW75" s="201"/>
      <c r="DX75" s="201"/>
      <c r="DY75" s="201"/>
      <c r="DZ75" s="201"/>
      <c r="EA75" s="201"/>
      <c r="EB75" s="201"/>
      <c r="EC75" s="201"/>
      <c r="ED75" s="201"/>
      <c r="EE75" s="201"/>
      <c r="EF75" s="201"/>
      <c r="EG75" s="201"/>
      <c r="EH75" s="201"/>
      <c r="EI75" s="201"/>
      <c r="EJ75" s="201"/>
      <c r="EK75" s="201"/>
      <c r="EL75" s="201"/>
      <c r="EM75" s="201"/>
      <c r="EN75" s="201"/>
      <c r="EO75" s="201"/>
      <c r="EP75" s="201"/>
      <c r="EQ75" s="201"/>
      <c r="ER75" s="201"/>
      <c r="ES75" s="201"/>
      <c r="ET75" s="201"/>
      <c r="EU75" s="201"/>
      <c r="EV75" s="201"/>
      <c r="EW75" s="201"/>
      <c r="EX75" s="201"/>
      <c r="EY75" s="201"/>
      <c r="EZ75" s="201"/>
      <c r="FA75" s="201"/>
      <c r="FB75" s="201"/>
      <c r="FC75" s="201"/>
      <c r="FD75" s="201"/>
      <c r="FE75" s="201"/>
      <c r="FF75" s="201"/>
      <c r="FG75" s="201"/>
      <c r="FH75" s="201"/>
      <c r="FI75" s="201"/>
      <c r="FJ75" s="201"/>
      <c r="FK75" s="201"/>
      <c r="FL75" s="201"/>
      <c r="FM75" s="201"/>
      <c r="FN75" s="201"/>
      <c r="FO75" s="201"/>
      <c r="FP75" s="201"/>
      <c r="FQ75" s="201"/>
      <c r="FR75" s="201"/>
      <c r="FS75" s="201"/>
      <c r="FT75" s="201"/>
      <c r="FU75" s="201"/>
      <c r="FV75" s="201"/>
      <c r="FW75" s="201"/>
      <c r="FX75" s="201"/>
      <c r="FY75" s="201"/>
      <c r="FZ75" s="201"/>
      <c r="GA75" s="201"/>
      <c r="GB75" s="201"/>
      <c r="GC75" s="201"/>
      <c r="GD75" s="201"/>
      <c r="GE75" s="201"/>
      <c r="GF75" s="201"/>
      <c r="GG75" s="201"/>
      <c r="GH75" s="201"/>
      <c r="GI75" s="201"/>
      <c r="GJ75" s="201"/>
      <c r="GK75" s="201"/>
      <c r="GL75" s="201"/>
      <c r="GM75" s="201"/>
      <c r="GN75" s="201"/>
      <c r="GO75" s="201"/>
      <c r="GP75" s="201"/>
      <c r="GQ75" s="201"/>
      <c r="GR75" s="201"/>
      <c r="GS75" s="201"/>
      <c r="GT75" s="201"/>
      <c r="GU75" s="201"/>
      <c r="GV75" s="201"/>
      <c r="GW75" s="201"/>
      <c r="GX75" s="201"/>
      <c r="GY75" s="201"/>
      <c r="GZ75" s="201"/>
      <c r="HA75" s="201"/>
      <c r="HB75" s="201"/>
      <c r="HC75" s="201"/>
      <c r="HD75" s="201"/>
      <c r="HE75" s="201"/>
      <c r="HF75" s="201"/>
      <c r="HG75" s="201"/>
      <c r="HH75" s="201"/>
      <c r="HI75" s="201"/>
      <c r="HJ75" s="201"/>
      <c r="HK75" s="201"/>
      <c r="HL75" s="201"/>
      <c r="HM75" s="201"/>
      <c r="HN75" s="201"/>
      <c r="HO75" s="201"/>
      <c r="HP75" s="201"/>
      <c r="HQ75" s="201"/>
      <c r="HR75" s="201"/>
      <c r="HS75" s="201"/>
      <c r="HT75" s="201"/>
      <c r="HU75" s="201"/>
      <c r="HV75" s="201"/>
      <c r="HW75" s="201"/>
      <c r="HX75" s="201"/>
      <c r="HY75" s="201"/>
      <c r="HZ75" s="201"/>
    </row>
    <row r="76" spans="1:234" s="202" customFormat="1" ht="18" customHeight="1">
      <c r="A76" s="201"/>
      <c r="B76" s="184">
        <v>30</v>
      </c>
      <c r="C76" s="197" t="s">
        <v>100</v>
      </c>
      <c r="D76" s="198">
        <v>30621</v>
      </c>
      <c r="E76" s="199">
        <v>895.4719721759576</v>
      </c>
      <c r="F76" s="198">
        <v>145872</v>
      </c>
      <c r="G76" s="199">
        <v>1052.7486439481188</v>
      </c>
      <c r="H76" s="198">
        <v>61752</v>
      </c>
      <c r="I76" s="199">
        <v>674.46625777302756</v>
      </c>
      <c r="J76" s="200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  <c r="BP76" s="201"/>
      <c r="BQ76" s="201"/>
      <c r="BR76" s="201"/>
      <c r="BS76" s="201"/>
      <c r="BT76" s="201"/>
      <c r="BU76" s="201"/>
      <c r="BV76" s="201"/>
      <c r="BW76" s="201"/>
      <c r="BX76" s="201"/>
      <c r="BY76" s="201"/>
      <c r="BZ76" s="201"/>
      <c r="CA76" s="201"/>
      <c r="CB76" s="201"/>
      <c r="CC76" s="201"/>
      <c r="CD76" s="201"/>
      <c r="CE76" s="201"/>
      <c r="CF76" s="201"/>
      <c r="CG76" s="201"/>
      <c r="CH76" s="201"/>
      <c r="CI76" s="201"/>
      <c r="CJ76" s="201"/>
      <c r="CK76" s="201"/>
      <c r="CL76" s="201"/>
      <c r="CM76" s="201"/>
      <c r="CN76" s="201"/>
      <c r="CO76" s="201"/>
      <c r="CP76" s="201"/>
      <c r="CQ76" s="201"/>
      <c r="CR76" s="201"/>
      <c r="CS76" s="201"/>
      <c r="CT76" s="201"/>
      <c r="CU76" s="201"/>
      <c r="CV76" s="201"/>
      <c r="CW76" s="201"/>
      <c r="CX76" s="201"/>
      <c r="CY76" s="201"/>
      <c r="CZ76" s="201"/>
      <c r="DA76" s="201"/>
      <c r="DB76" s="201"/>
      <c r="DC76" s="201"/>
      <c r="DD76" s="201"/>
      <c r="DE76" s="201"/>
      <c r="DF76" s="201"/>
      <c r="DG76" s="201"/>
      <c r="DH76" s="201"/>
      <c r="DI76" s="201"/>
      <c r="DJ76" s="201"/>
      <c r="DK76" s="201"/>
      <c r="DL76" s="201"/>
      <c r="DM76" s="201"/>
      <c r="DN76" s="201"/>
      <c r="DO76" s="201"/>
      <c r="DP76" s="201"/>
      <c r="DQ76" s="201"/>
      <c r="DR76" s="201"/>
      <c r="DS76" s="201"/>
      <c r="DT76" s="201"/>
      <c r="DU76" s="201"/>
      <c r="DV76" s="201"/>
      <c r="DW76" s="201"/>
      <c r="DX76" s="201"/>
      <c r="DY76" s="201"/>
      <c r="DZ76" s="201"/>
      <c r="EA76" s="201"/>
      <c r="EB76" s="201"/>
      <c r="EC76" s="201"/>
      <c r="ED76" s="201"/>
      <c r="EE76" s="201"/>
      <c r="EF76" s="201"/>
      <c r="EG76" s="201"/>
      <c r="EH76" s="201"/>
      <c r="EI76" s="201"/>
      <c r="EJ76" s="201"/>
      <c r="EK76" s="201"/>
      <c r="EL76" s="201"/>
      <c r="EM76" s="201"/>
      <c r="EN76" s="201"/>
      <c r="EO76" s="201"/>
      <c r="EP76" s="201"/>
      <c r="EQ76" s="201"/>
      <c r="ER76" s="201"/>
      <c r="ES76" s="201"/>
      <c r="ET76" s="201"/>
      <c r="EU76" s="201"/>
      <c r="EV76" s="201"/>
      <c r="EW76" s="201"/>
      <c r="EX76" s="201"/>
      <c r="EY76" s="201"/>
      <c r="EZ76" s="201"/>
      <c r="FA76" s="201"/>
      <c r="FB76" s="201"/>
      <c r="FC76" s="201"/>
      <c r="FD76" s="201"/>
      <c r="FE76" s="201"/>
      <c r="FF76" s="201"/>
      <c r="FG76" s="201"/>
      <c r="FH76" s="201"/>
      <c r="FI76" s="201"/>
      <c r="FJ76" s="201"/>
      <c r="FK76" s="201"/>
      <c r="FL76" s="201"/>
      <c r="FM76" s="201"/>
      <c r="FN76" s="201"/>
      <c r="FO76" s="201"/>
      <c r="FP76" s="201"/>
      <c r="FQ76" s="201"/>
      <c r="FR76" s="201"/>
      <c r="FS76" s="201"/>
      <c r="FT76" s="201"/>
      <c r="FU76" s="201"/>
      <c r="FV76" s="201"/>
      <c r="FW76" s="201"/>
      <c r="FX76" s="201"/>
      <c r="FY76" s="201"/>
      <c r="FZ76" s="201"/>
      <c r="GA76" s="201"/>
      <c r="GB76" s="201"/>
      <c r="GC76" s="201"/>
      <c r="GD76" s="201"/>
      <c r="GE76" s="201"/>
      <c r="GF76" s="201"/>
      <c r="GG76" s="201"/>
      <c r="GH76" s="201"/>
      <c r="GI76" s="201"/>
      <c r="GJ76" s="201"/>
      <c r="GK76" s="201"/>
      <c r="GL76" s="201"/>
      <c r="GM76" s="201"/>
      <c r="GN76" s="201"/>
      <c r="GO76" s="201"/>
      <c r="GP76" s="201"/>
      <c r="GQ76" s="201"/>
      <c r="GR76" s="201"/>
      <c r="GS76" s="201"/>
      <c r="GT76" s="201"/>
      <c r="GU76" s="201"/>
      <c r="GV76" s="201"/>
      <c r="GW76" s="201"/>
      <c r="GX76" s="201"/>
      <c r="GY76" s="201"/>
      <c r="GZ76" s="201"/>
      <c r="HA76" s="201"/>
      <c r="HB76" s="201"/>
      <c r="HC76" s="201"/>
      <c r="HD76" s="201"/>
      <c r="HE76" s="201"/>
      <c r="HF76" s="201"/>
      <c r="HG76" s="201"/>
      <c r="HH76" s="201"/>
      <c r="HI76" s="201"/>
      <c r="HJ76" s="201"/>
      <c r="HK76" s="201"/>
      <c r="HL76" s="201"/>
      <c r="HM76" s="201"/>
      <c r="HN76" s="201"/>
      <c r="HO76" s="201"/>
      <c r="HP76" s="201"/>
      <c r="HQ76" s="201"/>
      <c r="HR76" s="201"/>
      <c r="HS76" s="201"/>
      <c r="HT76" s="201"/>
      <c r="HU76" s="201"/>
      <c r="HV76" s="201"/>
      <c r="HW76" s="201"/>
      <c r="HX76" s="201"/>
      <c r="HY76" s="201"/>
      <c r="HZ76" s="201"/>
    </row>
    <row r="77" spans="1:234" s="202" customFormat="1" ht="18" hidden="1" customHeight="1">
      <c r="A77" s="201"/>
      <c r="B77" s="184"/>
      <c r="C77" s="197"/>
      <c r="D77" s="198"/>
      <c r="E77" s="199"/>
      <c r="F77" s="198"/>
      <c r="G77" s="199"/>
      <c r="H77" s="198"/>
      <c r="I77" s="199"/>
      <c r="J77" s="200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  <c r="BI77" s="201"/>
      <c r="BJ77" s="201"/>
      <c r="BK77" s="201"/>
      <c r="BL77" s="201"/>
      <c r="BM77" s="201"/>
      <c r="BN77" s="201"/>
      <c r="BO77" s="201"/>
      <c r="BP77" s="201"/>
      <c r="BQ77" s="201"/>
      <c r="BR77" s="201"/>
      <c r="BS77" s="201"/>
      <c r="BT77" s="201"/>
      <c r="BU77" s="201"/>
      <c r="BV77" s="201"/>
      <c r="BW77" s="201"/>
      <c r="BX77" s="201"/>
      <c r="BY77" s="201"/>
      <c r="BZ77" s="201"/>
      <c r="CA77" s="201"/>
      <c r="CB77" s="201"/>
      <c r="CC77" s="201"/>
      <c r="CD77" s="201"/>
      <c r="CE77" s="201"/>
      <c r="CF77" s="201"/>
      <c r="CG77" s="201"/>
      <c r="CH77" s="201"/>
      <c r="CI77" s="201"/>
      <c r="CJ77" s="201"/>
      <c r="CK77" s="201"/>
      <c r="CL77" s="201"/>
      <c r="CM77" s="201"/>
      <c r="CN77" s="201"/>
      <c r="CO77" s="201"/>
      <c r="CP77" s="201"/>
      <c r="CQ77" s="201"/>
      <c r="CR77" s="201"/>
      <c r="CS77" s="201"/>
      <c r="CT77" s="201"/>
      <c r="CU77" s="201"/>
      <c r="CV77" s="201"/>
      <c r="CW77" s="201"/>
      <c r="CX77" s="201"/>
      <c r="CY77" s="201"/>
      <c r="CZ77" s="201"/>
      <c r="DA77" s="201"/>
      <c r="DB77" s="201"/>
      <c r="DC77" s="201"/>
      <c r="DD77" s="201"/>
      <c r="DE77" s="201"/>
      <c r="DF77" s="201"/>
      <c r="DG77" s="201"/>
      <c r="DH77" s="201"/>
      <c r="DI77" s="201"/>
      <c r="DJ77" s="201"/>
      <c r="DK77" s="201"/>
      <c r="DL77" s="201"/>
      <c r="DM77" s="201"/>
      <c r="DN77" s="201"/>
      <c r="DO77" s="201"/>
      <c r="DP77" s="201"/>
      <c r="DQ77" s="201"/>
      <c r="DR77" s="201"/>
      <c r="DS77" s="201"/>
      <c r="DT77" s="201"/>
      <c r="DU77" s="201"/>
      <c r="DV77" s="201"/>
      <c r="DW77" s="201"/>
      <c r="DX77" s="201"/>
      <c r="DY77" s="201"/>
      <c r="DZ77" s="201"/>
      <c r="EA77" s="201"/>
      <c r="EB77" s="201"/>
      <c r="EC77" s="201"/>
      <c r="ED77" s="201"/>
      <c r="EE77" s="201"/>
      <c r="EF77" s="201"/>
      <c r="EG77" s="201"/>
      <c r="EH77" s="201"/>
      <c r="EI77" s="201"/>
      <c r="EJ77" s="201"/>
      <c r="EK77" s="201"/>
      <c r="EL77" s="201"/>
      <c r="EM77" s="201"/>
      <c r="EN77" s="201"/>
      <c r="EO77" s="201"/>
      <c r="EP77" s="201"/>
      <c r="EQ77" s="201"/>
      <c r="ER77" s="201"/>
      <c r="ES77" s="201"/>
      <c r="ET77" s="201"/>
      <c r="EU77" s="201"/>
      <c r="EV77" s="201"/>
      <c r="EW77" s="201"/>
      <c r="EX77" s="201"/>
      <c r="EY77" s="201"/>
      <c r="EZ77" s="201"/>
      <c r="FA77" s="201"/>
      <c r="FB77" s="201"/>
      <c r="FC77" s="201"/>
      <c r="FD77" s="201"/>
      <c r="FE77" s="201"/>
      <c r="FF77" s="201"/>
      <c r="FG77" s="201"/>
      <c r="FH77" s="201"/>
      <c r="FI77" s="201"/>
      <c r="FJ77" s="201"/>
      <c r="FK77" s="201"/>
      <c r="FL77" s="201"/>
      <c r="FM77" s="201"/>
      <c r="FN77" s="201"/>
      <c r="FO77" s="201"/>
      <c r="FP77" s="201"/>
      <c r="FQ77" s="201"/>
      <c r="FR77" s="201"/>
      <c r="FS77" s="201"/>
      <c r="FT77" s="201"/>
      <c r="FU77" s="201"/>
      <c r="FV77" s="201"/>
      <c r="FW77" s="201"/>
      <c r="FX77" s="201"/>
      <c r="FY77" s="201"/>
      <c r="FZ77" s="201"/>
      <c r="GA77" s="201"/>
      <c r="GB77" s="201"/>
      <c r="GC77" s="201"/>
      <c r="GD77" s="201"/>
      <c r="GE77" s="201"/>
      <c r="GF77" s="201"/>
      <c r="GG77" s="201"/>
      <c r="GH77" s="201"/>
      <c r="GI77" s="201"/>
      <c r="GJ77" s="201"/>
      <c r="GK77" s="201"/>
      <c r="GL77" s="201"/>
      <c r="GM77" s="201"/>
      <c r="GN77" s="201"/>
      <c r="GO77" s="201"/>
      <c r="GP77" s="201"/>
      <c r="GQ77" s="201"/>
      <c r="GR77" s="201"/>
      <c r="GS77" s="201"/>
      <c r="GT77" s="201"/>
      <c r="GU77" s="201"/>
      <c r="GV77" s="201"/>
      <c r="GW77" s="201"/>
      <c r="GX77" s="201"/>
      <c r="GY77" s="201"/>
      <c r="GZ77" s="201"/>
      <c r="HA77" s="201"/>
      <c r="HB77" s="201"/>
      <c r="HC77" s="201"/>
      <c r="HD77" s="201"/>
      <c r="HE77" s="201"/>
      <c r="HF77" s="201"/>
      <c r="HG77" s="201"/>
      <c r="HH77" s="201"/>
      <c r="HI77" s="201"/>
      <c r="HJ77" s="201"/>
      <c r="HK77" s="201"/>
      <c r="HL77" s="201"/>
      <c r="HM77" s="201"/>
      <c r="HN77" s="201"/>
      <c r="HO77" s="201"/>
      <c r="HP77" s="201"/>
      <c r="HQ77" s="201"/>
      <c r="HR77" s="201"/>
      <c r="HS77" s="201"/>
      <c r="HT77" s="201"/>
      <c r="HU77" s="201"/>
      <c r="HV77" s="201"/>
      <c r="HW77" s="201"/>
      <c r="HX77" s="201"/>
      <c r="HY77" s="201"/>
      <c r="HZ77" s="201"/>
    </row>
    <row r="78" spans="1:234" s="202" customFormat="1" ht="18" customHeight="1">
      <c r="A78" s="201"/>
      <c r="B78" s="184">
        <v>31</v>
      </c>
      <c r="C78" s="197" t="s">
        <v>101</v>
      </c>
      <c r="D78" s="198">
        <v>10543</v>
      </c>
      <c r="E78" s="199">
        <v>1168.1111277624966</v>
      </c>
      <c r="F78" s="198">
        <v>93672</v>
      </c>
      <c r="G78" s="199">
        <v>1336.4871392732086</v>
      </c>
      <c r="H78" s="198">
        <v>29451</v>
      </c>
      <c r="I78" s="199">
        <v>811.12523547587512</v>
      </c>
      <c r="J78" s="200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201"/>
      <c r="BM78" s="201"/>
      <c r="BN78" s="201"/>
      <c r="BO78" s="201"/>
      <c r="BP78" s="201"/>
      <c r="BQ78" s="201"/>
      <c r="BR78" s="201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1"/>
      <c r="CK78" s="201"/>
      <c r="CL78" s="201"/>
      <c r="CM78" s="201"/>
      <c r="CN78" s="201"/>
      <c r="CO78" s="201"/>
      <c r="CP78" s="201"/>
      <c r="CQ78" s="201"/>
      <c r="CR78" s="201"/>
      <c r="CS78" s="201"/>
      <c r="CT78" s="201"/>
      <c r="CU78" s="201"/>
      <c r="CV78" s="201"/>
      <c r="CW78" s="201"/>
      <c r="CX78" s="201"/>
      <c r="CY78" s="201"/>
      <c r="CZ78" s="201"/>
      <c r="DA78" s="201"/>
      <c r="DB78" s="201"/>
      <c r="DC78" s="201"/>
      <c r="DD78" s="201"/>
      <c r="DE78" s="201"/>
      <c r="DF78" s="201"/>
      <c r="DG78" s="201"/>
      <c r="DH78" s="201"/>
      <c r="DI78" s="201"/>
      <c r="DJ78" s="201"/>
      <c r="DK78" s="201"/>
      <c r="DL78" s="201"/>
      <c r="DM78" s="201"/>
      <c r="DN78" s="201"/>
      <c r="DO78" s="201"/>
      <c r="DP78" s="201"/>
      <c r="DQ78" s="201"/>
      <c r="DR78" s="201"/>
      <c r="DS78" s="201"/>
      <c r="DT78" s="201"/>
      <c r="DU78" s="201"/>
      <c r="DV78" s="201"/>
      <c r="DW78" s="201"/>
      <c r="DX78" s="201"/>
      <c r="DY78" s="201"/>
      <c r="DZ78" s="201"/>
      <c r="EA78" s="201"/>
      <c r="EB78" s="201"/>
      <c r="EC78" s="201"/>
      <c r="ED78" s="201"/>
      <c r="EE78" s="201"/>
      <c r="EF78" s="201"/>
      <c r="EG78" s="201"/>
      <c r="EH78" s="201"/>
      <c r="EI78" s="201"/>
      <c r="EJ78" s="201"/>
      <c r="EK78" s="201"/>
      <c r="EL78" s="201"/>
      <c r="EM78" s="201"/>
      <c r="EN78" s="201"/>
      <c r="EO78" s="201"/>
      <c r="EP78" s="201"/>
      <c r="EQ78" s="201"/>
      <c r="ER78" s="201"/>
      <c r="ES78" s="201"/>
      <c r="ET78" s="201"/>
      <c r="EU78" s="201"/>
      <c r="EV78" s="201"/>
      <c r="EW78" s="201"/>
      <c r="EX78" s="201"/>
      <c r="EY78" s="201"/>
      <c r="EZ78" s="201"/>
      <c r="FA78" s="201"/>
      <c r="FB78" s="201"/>
      <c r="FC78" s="201"/>
      <c r="FD78" s="201"/>
      <c r="FE78" s="201"/>
      <c r="FF78" s="201"/>
      <c r="FG78" s="201"/>
      <c r="FH78" s="201"/>
      <c r="FI78" s="201"/>
      <c r="FJ78" s="201"/>
      <c r="FK78" s="201"/>
      <c r="FL78" s="201"/>
      <c r="FM78" s="201"/>
      <c r="FN78" s="201"/>
      <c r="FO78" s="201"/>
      <c r="FP78" s="201"/>
      <c r="FQ78" s="201"/>
      <c r="FR78" s="201"/>
      <c r="FS78" s="201"/>
      <c r="FT78" s="201"/>
      <c r="FU78" s="201"/>
      <c r="FV78" s="201"/>
      <c r="FW78" s="201"/>
      <c r="FX78" s="201"/>
      <c r="FY78" s="201"/>
      <c r="FZ78" s="201"/>
      <c r="GA78" s="201"/>
      <c r="GB78" s="201"/>
      <c r="GC78" s="201"/>
      <c r="GD78" s="201"/>
      <c r="GE78" s="201"/>
      <c r="GF78" s="201"/>
      <c r="GG78" s="201"/>
      <c r="GH78" s="201"/>
      <c r="GI78" s="201"/>
      <c r="GJ78" s="201"/>
      <c r="GK78" s="201"/>
      <c r="GL78" s="201"/>
      <c r="GM78" s="201"/>
      <c r="GN78" s="201"/>
      <c r="GO78" s="201"/>
      <c r="GP78" s="201"/>
      <c r="GQ78" s="201"/>
      <c r="GR78" s="201"/>
      <c r="GS78" s="201"/>
      <c r="GT78" s="201"/>
      <c r="GU78" s="201"/>
      <c r="GV78" s="201"/>
      <c r="GW78" s="201"/>
      <c r="GX78" s="201"/>
      <c r="GY78" s="201"/>
      <c r="GZ78" s="201"/>
      <c r="HA78" s="201"/>
      <c r="HB78" s="201"/>
      <c r="HC78" s="201"/>
      <c r="HD78" s="201"/>
      <c r="HE78" s="201"/>
      <c r="HF78" s="201"/>
      <c r="HG78" s="201"/>
      <c r="HH78" s="201"/>
      <c r="HI78" s="201"/>
      <c r="HJ78" s="201"/>
      <c r="HK78" s="201"/>
      <c r="HL78" s="201"/>
      <c r="HM78" s="201"/>
      <c r="HN78" s="201"/>
      <c r="HO78" s="201"/>
      <c r="HP78" s="201"/>
      <c r="HQ78" s="201"/>
      <c r="HR78" s="201"/>
      <c r="HS78" s="201"/>
      <c r="HT78" s="201"/>
      <c r="HU78" s="201"/>
      <c r="HV78" s="201"/>
      <c r="HW78" s="201"/>
      <c r="HX78" s="201"/>
      <c r="HY78" s="201"/>
      <c r="HZ78" s="201"/>
    </row>
    <row r="79" spans="1:234" s="202" customFormat="1" ht="18" hidden="1" customHeight="1">
      <c r="A79" s="201"/>
      <c r="B79" s="184"/>
      <c r="C79" s="197"/>
      <c r="D79" s="198"/>
      <c r="E79" s="199"/>
      <c r="F79" s="198"/>
      <c r="G79" s="199"/>
      <c r="H79" s="198"/>
      <c r="I79" s="199"/>
      <c r="J79" s="200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201"/>
      <c r="BN79" s="201"/>
      <c r="BO79" s="201"/>
      <c r="BP79" s="201"/>
      <c r="BQ79" s="201"/>
      <c r="BR79" s="201"/>
      <c r="BS79" s="201"/>
      <c r="BT79" s="201"/>
      <c r="BU79" s="201"/>
      <c r="BV79" s="201"/>
      <c r="BW79" s="201"/>
      <c r="BX79" s="201"/>
      <c r="BY79" s="201"/>
      <c r="BZ79" s="201"/>
      <c r="CA79" s="201"/>
      <c r="CB79" s="201"/>
      <c r="CC79" s="201"/>
      <c r="CD79" s="201"/>
      <c r="CE79" s="201"/>
      <c r="CF79" s="201"/>
      <c r="CG79" s="201"/>
      <c r="CH79" s="201"/>
      <c r="CI79" s="201"/>
      <c r="CJ79" s="201"/>
      <c r="CK79" s="201"/>
      <c r="CL79" s="201"/>
      <c r="CM79" s="201"/>
      <c r="CN79" s="201"/>
      <c r="CO79" s="201"/>
      <c r="CP79" s="201"/>
      <c r="CQ79" s="201"/>
      <c r="CR79" s="201"/>
      <c r="CS79" s="201"/>
      <c r="CT79" s="201"/>
      <c r="CU79" s="201"/>
      <c r="CV79" s="201"/>
      <c r="CW79" s="201"/>
      <c r="CX79" s="201"/>
      <c r="CY79" s="201"/>
      <c r="CZ79" s="201"/>
      <c r="DA79" s="201"/>
      <c r="DB79" s="201"/>
      <c r="DC79" s="201"/>
      <c r="DD79" s="201"/>
      <c r="DE79" s="201"/>
      <c r="DF79" s="201"/>
      <c r="DG79" s="201"/>
      <c r="DH79" s="201"/>
      <c r="DI79" s="201"/>
      <c r="DJ79" s="201"/>
      <c r="DK79" s="201"/>
      <c r="DL79" s="201"/>
      <c r="DM79" s="201"/>
      <c r="DN79" s="201"/>
      <c r="DO79" s="201"/>
      <c r="DP79" s="201"/>
      <c r="DQ79" s="201"/>
      <c r="DR79" s="201"/>
      <c r="DS79" s="201"/>
      <c r="DT79" s="201"/>
      <c r="DU79" s="201"/>
      <c r="DV79" s="201"/>
      <c r="DW79" s="201"/>
      <c r="DX79" s="201"/>
      <c r="DY79" s="201"/>
      <c r="DZ79" s="201"/>
      <c r="EA79" s="201"/>
      <c r="EB79" s="201"/>
      <c r="EC79" s="201"/>
      <c r="ED79" s="201"/>
      <c r="EE79" s="201"/>
      <c r="EF79" s="201"/>
      <c r="EG79" s="201"/>
      <c r="EH79" s="201"/>
      <c r="EI79" s="201"/>
      <c r="EJ79" s="201"/>
      <c r="EK79" s="201"/>
      <c r="EL79" s="201"/>
      <c r="EM79" s="201"/>
      <c r="EN79" s="201"/>
      <c r="EO79" s="201"/>
      <c r="EP79" s="201"/>
      <c r="EQ79" s="201"/>
      <c r="ER79" s="201"/>
      <c r="ES79" s="201"/>
      <c r="ET79" s="201"/>
      <c r="EU79" s="201"/>
      <c r="EV79" s="201"/>
      <c r="EW79" s="201"/>
      <c r="EX79" s="201"/>
      <c r="EY79" s="201"/>
      <c r="EZ79" s="201"/>
      <c r="FA79" s="201"/>
      <c r="FB79" s="201"/>
      <c r="FC79" s="201"/>
      <c r="FD79" s="201"/>
      <c r="FE79" s="201"/>
      <c r="FF79" s="201"/>
      <c r="FG79" s="201"/>
      <c r="FH79" s="201"/>
      <c r="FI79" s="201"/>
      <c r="FJ79" s="201"/>
      <c r="FK79" s="201"/>
      <c r="FL79" s="201"/>
      <c r="FM79" s="201"/>
      <c r="FN79" s="201"/>
      <c r="FO79" s="201"/>
      <c r="FP79" s="201"/>
      <c r="FQ79" s="201"/>
      <c r="FR79" s="201"/>
      <c r="FS79" s="201"/>
      <c r="FT79" s="201"/>
      <c r="FU79" s="201"/>
      <c r="FV79" s="201"/>
      <c r="FW79" s="201"/>
      <c r="FX79" s="201"/>
      <c r="FY79" s="201"/>
      <c r="FZ79" s="201"/>
      <c r="GA79" s="201"/>
      <c r="GB79" s="201"/>
      <c r="GC79" s="201"/>
      <c r="GD79" s="201"/>
      <c r="GE79" s="201"/>
      <c r="GF79" s="201"/>
      <c r="GG79" s="201"/>
      <c r="GH79" s="201"/>
      <c r="GI79" s="201"/>
      <c r="GJ79" s="201"/>
      <c r="GK79" s="201"/>
      <c r="GL79" s="201"/>
      <c r="GM79" s="201"/>
      <c r="GN79" s="201"/>
      <c r="GO79" s="201"/>
      <c r="GP79" s="201"/>
      <c r="GQ79" s="201"/>
      <c r="GR79" s="201"/>
      <c r="GS79" s="201"/>
      <c r="GT79" s="201"/>
      <c r="GU79" s="201"/>
      <c r="GV79" s="201"/>
      <c r="GW79" s="201"/>
      <c r="GX79" s="201"/>
      <c r="GY79" s="201"/>
      <c r="GZ79" s="201"/>
      <c r="HA79" s="201"/>
      <c r="HB79" s="201"/>
      <c r="HC79" s="201"/>
      <c r="HD79" s="201"/>
      <c r="HE79" s="201"/>
      <c r="HF79" s="201"/>
      <c r="HG79" s="201"/>
      <c r="HH79" s="201"/>
      <c r="HI79" s="201"/>
      <c r="HJ79" s="201"/>
      <c r="HK79" s="201"/>
      <c r="HL79" s="201"/>
      <c r="HM79" s="201"/>
      <c r="HN79" s="201"/>
      <c r="HO79" s="201"/>
      <c r="HP79" s="201"/>
      <c r="HQ79" s="201"/>
      <c r="HR79" s="201"/>
      <c r="HS79" s="201"/>
      <c r="HT79" s="201"/>
      <c r="HU79" s="201"/>
      <c r="HV79" s="201"/>
      <c r="HW79" s="201"/>
      <c r="HX79" s="201"/>
      <c r="HY79" s="201"/>
      <c r="HZ79" s="201"/>
    </row>
    <row r="80" spans="1:234" s="202" customFormat="1" ht="18" customHeight="1">
      <c r="A80" s="201"/>
      <c r="B80" s="184"/>
      <c r="C80" s="197" t="s">
        <v>102</v>
      </c>
      <c r="D80" s="198">
        <v>41988</v>
      </c>
      <c r="E80" s="199">
        <v>1272.8571901495666</v>
      </c>
      <c r="F80" s="198">
        <v>368146</v>
      </c>
      <c r="G80" s="199">
        <v>1451.8012546109426</v>
      </c>
      <c r="H80" s="198">
        <v>134785</v>
      </c>
      <c r="I80" s="199">
        <v>896.598680268576</v>
      </c>
      <c r="J80" s="200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201"/>
      <c r="BN80" s="201"/>
      <c r="BO80" s="201"/>
      <c r="BP80" s="201"/>
      <c r="BQ80" s="201"/>
      <c r="BR80" s="201"/>
      <c r="BS80" s="201"/>
      <c r="BT80" s="201"/>
      <c r="BU80" s="201"/>
      <c r="BV80" s="201"/>
      <c r="BW80" s="201"/>
      <c r="BX80" s="201"/>
      <c r="BY80" s="201"/>
      <c r="BZ80" s="201"/>
      <c r="CA80" s="201"/>
      <c r="CB80" s="201"/>
      <c r="CC80" s="201"/>
      <c r="CD80" s="201"/>
      <c r="CE80" s="201"/>
      <c r="CF80" s="201"/>
      <c r="CG80" s="201"/>
      <c r="CH80" s="201"/>
      <c r="CI80" s="201"/>
      <c r="CJ80" s="201"/>
      <c r="CK80" s="201"/>
      <c r="CL80" s="201"/>
      <c r="CM80" s="201"/>
      <c r="CN80" s="201"/>
      <c r="CO80" s="201"/>
      <c r="CP80" s="201"/>
      <c r="CQ80" s="201"/>
      <c r="CR80" s="201"/>
      <c r="CS80" s="201"/>
      <c r="CT80" s="201"/>
      <c r="CU80" s="201"/>
      <c r="CV80" s="201"/>
      <c r="CW80" s="201"/>
      <c r="CX80" s="201"/>
      <c r="CY80" s="201"/>
      <c r="CZ80" s="201"/>
      <c r="DA80" s="201"/>
      <c r="DB80" s="201"/>
      <c r="DC80" s="201"/>
      <c r="DD80" s="201"/>
      <c r="DE80" s="201"/>
      <c r="DF80" s="201"/>
      <c r="DG80" s="201"/>
      <c r="DH80" s="201"/>
      <c r="DI80" s="201"/>
      <c r="DJ80" s="201"/>
      <c r="DK80" s="201"/>
      <c r="DL80" s="201"/>
      <c r="DM80" s="201"/>
      <c r="DN80" s="201"/>
      <c r="DO80" s="201"/>
      <c r="DP80" s="201"/>
      <c r="DQ80" s="201"/>
      <c r="DR80" s="201"/>
      <c r="DS80" s="201"/>
      <c r="DT80" s="201"/>
      <c r="DU80" s="201"/>
      <c r="DV80" s="201"/>
      <c r="DW80" s="201"/>
      <c r="DX80" s="201"/>
      <c r="DY80" s="201"/>
      <c r="DZ80" s="201"/>
      <c r="EA80" s="201"/>
      <c r="EB80" s="201"/>
      <c r="EC80" s="201"/>
      <c r="ED80" s="201"/>
      <c r="EE80" s="201"/>
      <c r="EF80" s="201"/>
      <c r="EG80" s="201"/>
      <c r="EH80" s="201"/>
      <c r="EI80" s="201"/>
      <c r="EJ80" s="201"/>
      <c r="EK80" s="201"/>
      <c r="EL80" s="201"/>
      <c r="EM80" s="201"/>
      <c r="EN80" s="201"/>
      <c r="EO80" s="201"/>
      <c r="EP80" s="201"/>
      <c r="EQ80" s="201"/>
      <c r="ER80" s="201"/>
      <c r="ES80" s="201"/>
      <c r="ET80" s="201"/>
      <c r="EU80" s="201"/>
      <c r="EV80" s="201"/>
      <c r="EW80" s="201"/>
      <c r="EX80" s="201"/>
      <c r="EY80" s="201"/>
      <c r="EZ80" s="201"/>
      <c r="FA80" s="201"/>
      <c r="FB80" s="201"/>
      <c r="FC80" s="201"/>
      <c r="FD80" s="201"/>
      <c r="FE80" s="201"/>
      <c r="FF80" s="201"/>
      <c r="FG80" s="201"/>
      <c r="FH80" s="201"/>
      <c r="FI80" s="201"/>
      <c r="FJ80" s="201"/>
      <c r="FK80" s="201"/>
      <c r="FL80" s="201"/>
      <c r="FM80" s="201"/>
      <c r="FN80" s="201"/>
      <c r="FO80" s="201"/>
      <c r="FP80" s="201"/>
      <c r="FQ80" s="201"/>
      <c r="FR80" s="201"/>
      <c r="FS80" s="201"/>
      <c r="FT80" s="201"/>
      <c r="FU80" s="201"/>
      <c r="FV80" s="201"/>
      <c r="FW80" s="201"/>
      <c r="FX80" s="201"/>
      <c r="FY80" s="201"/>
      <c r="FZ80" s="201"/>
      <c r="GA80" s="201"/>
      <c r="GB80" s="201"/>
      <c r="GC80" s="201"/>
      <c r="GD80" s="201"/>
      <c r="GE80" s="201"/>
      <c r="GF80" s="201"/>
      <c r="GG80" s="201"/>
      <c r="GH80" s="201"/>
      <c r="GI80" s="201"/>
      <c r="GJ80" s="201"/>
      <c r="GK80" s="201"/>
      <c r="GL80" s="201"/>
      <c r="GM80" s="201"/>
      <c r="GN80" s="201"/>
      <c r="GO80" s="201"/>
      <c r="GP80" s="201"/>
      <c r="GQ80" s="201"/>
      <c r="GR80" s="201"/>
      <c r="GS80" s="201"/>
      <c r="GT80" s="201"/>
      <c r="GU80" s="201"/>
      <c r="GV80" s="201"/>
      <c r="GW80" s="201"/>
      <c r="GX80" s="201"/>
      <c r="GY80" s="201"/>
      <c r="GZ80" s="201"/>
      <c r="HA80" s="201"/>
      <c r="HB80" s="201"/>
      <c r="HC80" s="201"/>
      <c r="HD80" s="201"/>
      <c r="HE80" s="201"/>
      <c r="HF80" s="201"/>
      <c r="HG80" s="201"/>
      <c r="HH80" s="201"/>
      <c r="HI80" s="201"/>
      <c r="HJ80" s="201"/>
      <c r="HK80" s="201"/>
      <c r="HL80" s="201"/>
      <c r="HM80" s="201"/>
      <c r="HN80" s="201"/>
      <c r="HO80" s="201"/>
      <c r="HP80" s="201"/>
      <c r="HQ80" s="201"/>
      <c r="HR80" s="201"/>
      <c r="HS80" s="201"/>
      <c r="HT80" s="201"/>
      <c r="HU80" s="201"/>
      <c r="HV80" s="201"/>
      <c r="HW80" s="201"/>
      <c r="HX80" s="201"/>
      <c r="HY80" s="201"/>
      <c r="HZ80" s="201"/>
    </row>
    <row r="81" spans="1:234" s="206" customFormat="1" ht="18" customHeight="1">
      <c r="A81" s="431"/>
      <c r="B81" s="184">
        <v>1</v>
      </c>
      <c r="C81" s="203" t="s">
        <v>189</v>
      </c>
      <c r="D81" s="204">
        <v>6465</v>
      </c>
      <c r="E81" s="205">
        <v>1259.1710858468678</v>
      </c>
      <c r="F81" s="204">
        <v>53213</v>
      </c>
      <c r="G81" s="205">
        <v>1467.3381951778701</v>
      </c>
      <c r="H81" s="204">
        <v>16892</v>
      </c>
      <c r="I81" s="205">
        <v>882.75532322993138</v>
      </c>
    </row>
    <row r="82" spans="1:234" s="206" customFormat="1" ht="18" customHeight="1">
      <c r="A82" s="431"/>
      <c r="B82" s="184">
        <v>20</v>
      </c>
      <c r="C82" s="203" t="s">
        <v>190</v>
      </c>
      <c r="D82" s="204">
        <v>13122</v>
      </c>
      <c r="E82" s="205">
        <v>1298.6317832647464</v>
      </c>
      <c r="F82" s="204">
        <v>128991</v>
      </c>
      <c r="G82" s="205">
        <v>1401.9926640618339</v>
      </c>
      <c r="H82" s="204">
        <v>43563</v>
      </c>
      <c r="I82" s="205">
        <v>875.31403278011146</v>
      </c>
    </row>
    <row r="83" spans="1:234" s="206" customFormat="1" ht="18" customHeight="1">
      <c r="A83" s="431"/>
      <c r="B83" s="184">
        <v>48</v>
      </c>
      <c r="C83" s="203" t="s">
        <v>191</v>
      </c>
      <c r="D83" s="204">
        <v>22401</v>
      </c>
      <c r="E83" s="205">
        <v>1261.7088688005001</v>
      </c>
      <c r="F83" s="204">
        <v>185942</v>
      </c>
      <c r="G83" s="205">
        <v>1481.9079152101192</v>
      </c>
      <c r="H83" s="204">
        <v>74330</v>
      </c>
      <c r="I83" s="205">
        <v>912.21909040764149</v>
      </c>
    </row>
    <row r="84" spans="1:234" s="206" customFormat="1" ht="18" hidden="1" customHeight="1">
      <c r="A84" s="431"/>
      <c r="B84" s="184"/>
      <c r="C84" s="203"/>
      <c r="D84" s="204"/>
      <c r="E84" s="205"/>
      <c r="F84" s="204"/>
      <c r="G84" s="205"/>
      <c r="H84" s="204"/>
      <c r="I84" s="205"/>
    </row>
    <row r="85" spans="1:234" s="202" customFormat="1" ht="18" customHeight="1">
      <c r="A85" s="201"/>
      <c r="B85" s="184">
        <v>26</v>
      </c>
      <c r="C85" s="197" t="s">
        <v>103</v>
      </c>
      <c r="D85" s="198">
        <v>4621</v>
      </c>
      <c r="E85" s="199">
        <v>1011.2961783163819</v>
      </c>
      <c r="F85" s="198">
        <v>47763</v>
      </c>
      <c r="G85" s="199">
        <v>1130.5771172246302</v>
      </c>
      <c r="H85" s="198">
        <v>15987</v>
      </c>
      <c r="I85" s="199">
        <v>725.54680115093504</v>
      </c>
      <c r="J85" s="200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  <c r="BI85" s="201"/>
      <c r="BJ85" s="201"/>
      <c r="BK85" s="201"/>
      <c r="BL85" s="201"/>
      <c r="BM85" s="201"/>
      <c r="BN85" s="201"/>
      <c r="BO85" s="201"/>
      <c r="BP85" s="201"/>
      <c r="BQ85" s="201"/>
      <c r="BR85" s="201"/>
      <c r="BS85" s="201"/>
      <c r="BT85" s="201"/>
      <c r="BU85" s="201"/>
      <c r="BV85" s="201"/>
      <c r="BW85" s="201"/>
      <c r="BX85" s="201"/>
      <c r="BY85" s="201"/>
      <c r="BZ85" s="201"/>
      <c r="CA85" s="201"/>
      <c r="CB85" s="201"/>
      <c r="CC85" s="201"/>
      <c r="CD85" s="201"/>
      <c r="CE85" s="201"/>
      <c r="CF85" s="201"/>
      <c r="CG85" s="201"/>
      <c r="CH85" s="201"/>
      <c r="CI85" s="201"/>
      <c r="CJ85" s="201"/>
      <c r="CK85" s="201"/>
      <c r="CL85" s="201"/>
      <c r="CM85" s="201"/>
      <c r="CN85" s="201"/>
      <c r="CO85" s="201"/>
      <c r="CP85" s="201"/>
      <c r="CQ85" s="201"/>
      <c r="CR85" s="201"/>
      <c r="CS85" s="201"/>
      <c r="CT85" s="201"/>
      <c r="CU85" s="201"/>
      <c r="CV85" s="201"/>
      <c r="CW85" s="201"/>
      <c r="CX85" s="201"/>
      <c r="CY85" s="201"/>
      <c r="CZ85" s="201"/>
      <c r="DA85" s="201"/>
      <c r="DB85" s="201"/>
      <c r="DC85" s="201"/>
      <c r="DD85" s="201"/>
      <c r="DE85" s="201"/>
      <c r="DF85" s="201"/>
      <c r="DG85" s="201"/>
      <c r="DH85" s="201"/>
      <c r="DI85" s="201"/>
      <c r="DJ85" s="201"/>
      <c r="DK85" s="201"/>
      <c r="DL85" s="201"/>
      <c r="DM85" s="201"/>
      <c r="DN85" s="201"/>
      <c r="DO85" s="201"/>
      <c r="DP85" s="201"/>
      <c r="DQ85" s="201"/>
      <c r="DR85" s="201"/>
      <c r="DS85" s="201"/>
      <c r="DT85" s="201"/>
      <c r="DU85" s="201"/>
      <c r="DV85" s="201"/>
      <c r="DW85" s="201"/>
      <c r="DX85" s="201"/>
      <c r="DY85" s="201"/>
      <c r="DZ85" s="201"/>
      <c r="EA85" s="201"/>
      <c r="EB85" s="201"/>
      <c r="EC85" s="201"/>
      <c r="ED85" s="201"/>
      <c r="EE85" s="201"/>
      <c r="EF85" s="201"/>
      <c r="EG85" s="201"/>
      <c r="EH85" s="201"/>
      <c r="EI85" s="201"/>
      <c r="EJ85" s="201"/>
      <c r="EK85" s="201"/>
      <c r="EL85" s="201"/>
      <c r="EM85" s="201"/>
      <c r="EN85" s="201"/>
      <c r="EO85" s="201"/>
      <c r="EP85" s="201"/>
      <c r="EQ85" s="201"/>
      <c r="ER85" s="201"/>
      <c r="ES85" s="201"/>
      <c r="ET85" s="201"/>
      <c r="EU85" s="201"/>
      <c r="EV85" s="201"/>
      <c r="EW85" s="201"/>
      <c r="EX85" s="201"/>
      <c r="EY85" s="201"/>
      <c r="EZ85" s="201"/>
      <c r="FA85" s="201"/>
      <c r="FB85" s="201"/>
      <c r="FC85" s="201"/>
      <c r="FD85" s="201"/>
      <c r="FE85" s="201"/>
      <c r="FF85" s="201"/>
      <c r="FG85" s="201"/>
      <c r="FH85" s="201"/>
      <c r="FI85" s="201"/>
      <c r="FJ85" s="201"/>
      <c r="FK85" s="201"/>
      <c r="FL85" s="201"/>
      <c r="FM85" s="201"/>
      <c r="FN85" s="201"/>
      <c r="FO85" s="201"/>
      <c r="FP85" s="201"/>
      <c r="FQ85" s="201"/>
      <c r="FR85" s="201"/>
      <c r="FS85" s="201"/>
      <c r="FT85" s="201"/>
      <c r="FU85" s="201"/>
      <c r="FV85" s="201"/>
      <c r="FW85" s="201"/>
      <c r="FX85" s="201"/>
      <c r="FY85" s="201"/>
      <c r="FZ85" s="201"/>
      <c r="GA85" s="201"/>
      <c r="GB85" s="201"/>
      <c r="GC85" s="201"/>
      <c r="GD85" s="201"/>
      <c r="GE85" s="201"/>
      <c r="GF85" s="201"/>
      <c r="GG85" s="201"/>
      <c r="GH85" s="201"/>
      <c r="GI85" s="201"/>
      <c r="GJ85" s="201"/>
      <c r="GK85" s="201"/>
      <c r="GL85" s="201"/>
      <c r="GM85" s="201"/>
      <c r="GN85" s="201"/>
      <c r="GO85" s="201"/>
      <c r="GP85" s="201"/>
      <c r="GQ85" s="201"/>
      <c r="GR85" s="201"/>
      <c r="GS85" s="201"/>
      <c r="GT85" s="201"/>
      <c r="GU85" s="201"/>
      <c r="GV85" s="201"/>
      <c r="GW85" s="201"/>
      <c r="GX85" s="201"/>
      <c r="GY85" s="201"/>
      <c r="GZ85" s="201"/>
      <c r="HA85" s="201"/>
      <c r="HB85" s="201"/>
      <c r="HC85" s="201"/>
      <c r="HD85" s="201"/>
      <c r="HE85" s="201"/>
      <c r="HF85" s="201"/>
      <c r="HG85" s="201"/>
      <c r="HH85" s="201"/>
      <c r="HI85" s="201"/>
      <c r="HJ85" s="201"/>
      <c r="HK85" s="201"/>
      <c r="HL85" s="201"/>
      <c r="HM85" s="201"/>
      <c r="HN85" s="201"/>
      <c r="HO85" s="201"/>
      <c r="HP85" s="201"/>
      <c r="HQ85" s="201"/>
      <c r="HR85" s="201"/>
      <c r="HS85" s="201"/>
      <c r="HT85" s="201"/>
      <c r="HU85" s="201"/>
      <c r="HV85" s="201"/>
      <c r="HW85" s="201"/>
      <c r="HX85" s="201"/>
      <c r="HY85" s="201"/>
      <c r="HZ85" s="201"/>
    </row>
    <row r="86" spans="1:234" s="202" customFormat="1" ht="18" hidden="1" customHeight="1">
      <c r="A86" s="201"/>
      <c r="B86" s="184"/>
      <c r="C86" s="197"/>
      <c r="D86" s="198"/>
      <c r="E86" s="199"/>
      <c r="F86" s="198"/>
      <c r="G86" s="199"/>
      <c r="H86" s="198"/>
      <c r="I86" s="199"/>
      <c r="J86" s="200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  <c r="BI86" s="201"/>
      <c r="BJ86" s="201"/>
      <c r="BK86" s="201"/>
      <c r="BL86" s="201"/>
      <c r="BM86" s="201"/>
      <c r="BN86" s="201"/>
      <c r="BO86" s="201"/>
      <c r="BP86" s="201"/>
      <c r="BQ86" s="201"/>
      <c r="BR86" s="201"/>
      <c r="BS86" s="201"/>
      <c r="BT86" s="201"/>
      <c r="BU86" s="201"/>
      <c r="BV86" s="201"/>
      <c r="BW86" s="201"/>
      <c r="BX86" s="201"/>
      <c r="BY86" s="201"/>
      <c r="BZ86" s="201"/>
      <c r="CA86" s="201"/>
      <c r="CB86" s="201"/>
      <c r="CC86" s="201"/>
      <c r="CD86" s="201"/>
      <c r="CE86" s="201"/>
      <c r="CF86" s="201"/>
      <c r="CG86" s="201"/>
      <c r="CH86" s="201"/>
      <c r="CI86" s="201"/>
      <c r="CJ86" s="201"/>
      <c r="CK86" s="201"/>
      <c r="CL86" s="201"/>
      <c r="CM86" s="201"/>
      <c r="CN86" s="201"/>
      <c r="CO86" s="201"/>
      <c r="CP86" s="201"/>
      <c r="CQ86" s="201"/>
      <c r="CR86" s="201"/>
      <c r="CS86" s="201"/>
      <c r="CT86" s="201"/>
      <c r="CU86" s="201"/>
      <c r="CV86" s="201"/>
      <c r="CW86" s="201"/>
      <c r="CX86" s="201"/>
      <c r="CY86" s="201"/>
      <c r="CZ86" s="201"/>
      <c r="DA86" s="201"/>
      <c r="DB86" s="201"/>
      <c r="DC86" s="201"/>
      <c r="DD86" s="201"/>
      <c r="DE86" s="201"/>
      <c r="DF86" s="201"/>
      <c r="DG86" s="201"/>
      <c r="DH86" s="201"/>
      <c r="DI86" s="201"/>
      <c r="DJ86" s="201"/>
      <c r="DK86" s="201"/>
      <c r="DL86" s="201"/>
      <c r="DM86" s="201"/>
      <c r="DN86" s="201"/>
      <c r="DO86" s="201"/>
      <c r="DP86" s="201"/>
      <c r="DQ86" s="201"/>
      <c r="DR86" s="201"/>
      <c r="DS86" s="201"/>
      <c r="DT86" s="201"/>
      <c r="DU86" s="201"/>
      <c r="DV86" s="201"/>
      <c r="DW86" s="201"/>
      <c r="DX86" s="201"/>
      <c r="DY86" s="201"/>
      <c r="DZ86" s="201"/>
      <c r="EA86" s="201"/>
      <c r="EB86" s="201"/>
      <c r="EC86" s="201"/>
      <c r="ED86" s="201"/>
      <c r="EE86" s="201"/>
      <c r="EF86" s="201"/>
      <c r="EG86" s="201"/>
      <c r="EH86" s="201"/>
      <c r="EI86" s="201"/>
      <c r="EJ86" s="201"/>
      <c r="EK86" s="201"/>
      <c r="EL86" s="201"/>
      <c r="EM86" s="201"/>
      <c r="EN86" s="201"/>
      <c r="EO86" s="201"/>
      <c r="EP86" s="201"/>
      <c r="EQ86" s="201"/>
      <c r="ER86" s="201"/>
      <c r="ES86" s="201"/>
      <c r="ET86" s="201"/>
      <c r="EU86" s="201"/>
      <c r="EV86" s="201"/>
      <c r="EW86" s="201"/>
      <c r="EX86" s="201"/>
      <c r="EY86" s="201"/>
      <c r="EZ86" s="201"/>
      <c r="FA86" s="201"/>
      <c r="FB86" s="201"/>
      <c r="FC86" s="201"/>
      <c r="FD86" s="201"/>
      <c r="FE86" s="201"/>
      <c r="FF86" s="201"/>
      <c r="FG86" s="201"/>
      <c r="FH86" s="201"/>
      <c r="FI86" s="201"/>
      <c r="FJ86" s="201"/>
      <c r="FK86" s="201"/>
      <c r="FL86" s="201"/>
      <c r="FM86" s="201"/>
      <c r="FN86" s="201"/>
      <c r="FO86" s="201"/>
      <c r="FP86" s="201"/>
      <c r="FQ86" s="201"/>
      <c r="FR86" s="201"/>
      <c r="FS86" s="201"/>
      <c r="FT86" s="201"/>
      <c r="FU86" s="201"/>
      <c r="FV86" s="201"/>
      <c r="FW86" s="201"/>
      <c r="FX86" s="201"/>
      <c r="FY86" s="201"/>
      <c r="FZ86" s="201"/>
      <c r="GA86" s="201"/>
      <c r="GB86" s="201"/>
      <c r="GC86" s="201"/>
      <c r="GD86" s="201"/>
      <c r="GE86" s="201"/>
      <c r="GF86" s="201"/>
      <c r="GG86" s="201"/>
      <c r="GH86" s="201"/>
      <c r="GI86" s="201"/>
      <c r="GJ86" s="201"/>
      <c r="GK86" s="201"/>
      <c r="GL86" s="201"/>
      <c r="GM86" s="201"/>
      <c r="GN86" s="201"/>
      <c r="GO86" s="201"/>
      <c r="GP86" s="201"/>
      <c r="GQ86" s="201"/>
      <c r="GR86" s="201"/>
      <c r="GS86" s="201"/>
      <c r="GT86" s="201"/>
      <c r="GU86" s="201"/>
      <c r="GV86" s="201"/>
      <c r="GW86" s="201"/>
      <c r="GX86" s="201"/>
      <c r="GY86" s="201"/>
      <c r="GZ86" s="201"/>
      <c r="HA86" s="201"/>
      <c r="HB86" s="201"/>
      <c r="HC86" s="201"/>
      <c r="HD86" s="201"/>
      <c r="HE86" s="201"/>
      <c r="HF86" s="201"/>
      <c r="HG86" s="201"/>
      <c r="HH86" s="201"/>
      <c r="HI86" s="201"/>
      <c r="HJ86" s="201"/>
      <c r="HK86" s="201"/>
      <c r="HL86" s="201"/>
      <c r="HM86" s="201"/>
      <c r="HN86" s="201"/>
      <c r="HO86" s="201"/>
      <c r="HP86" s="201"/>
      <c r="HQ86" s="201"/>
      <c r="HR86" s="201"/>
      <c r="HS86" s="201"/>
      <c r="HT86" s="201"/>
      <c r="HU86" s="201"/>
      <c r="HV86" s="201"/>
      <c r="HW86" s="201"/>
      <c r="HX86" s="201"/>
      <c r="HY86" s="201"/>
      <c r="HZ86" s="201"/>
    </row>
    <row r="87" spans="1:234" s="202" customFormat="1" ht="18" customHeight="1">
      <c r="A87" s="201"/>
      <c r="B87" s="184">
        <v>51</v>
      </c>
      <c r="C87" s="203" t="s">
        <v>104</v>
      </c>
      <c r="D87" s="204">
        <v>966</v>
      </c>
      <c r="E87" s="205">
        <v>1157.0866977225674</v>
      </c>
      <c r="F87" s="204">
        <v>4354</v>
      </c>
      <c r="G87" s="205">
        <v>1284.3101102434543</v>
      </c>
      <c r="H87" s="204">
        <v>2671</v>
      </c>
      <c r="I87" s="205">
        <v>795.88608386372141</v>
      </c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  <c r="BI87" s="201"/>
      <c r="BJ87" s="201"/>
      <c r="BK87" s="201"/>
      <c r="BL87" s="201"/>
      <c r="BM87" s="201"/>
      <c r="BN87" s="201"/>
      <c r="BO87" s="201"/>
      <c r="BP87" s="201"/>
      <c r="BQ87" s="201"/>
      <c r="BR87" s="201"/>
      <c r="BS87" s="201"/>
      <c r="BT87" s="201"/>
      <c r="BU87" s="201"/>
      <c r="BV87" s="201"/>
      <c r="BW87" s="201"/>
      <c r="BX87" s="201"/>
      <c r="BY87" s="201"/>
      <c r="BZ87" s="201"/>
      <c r="CA87" s="201"/>
      <c r="CB87" s="201"/>
      <c r="CC87" s="201"/>
      <c r="CD87" s="201"/>
      <c r="CE87" s="201"/>
      <c r="CF87" s="201"/>
      <c r="CG87" s="201"/>
      <c r="CH87" s="201"/>
      <c r="CI87" s="201"/>
      <c r="CJ87" s="201"/>
      <c r="CK87" s="201"/>
      <c r="CL87" s="201"/>
      <c r="CM87" s="201"/>
      <c r="CN87" s="201"/>
      <c r="CO87" s="201"/>
      <c r="CP87" s="201"/>
      <c r="CQ87" s="201"/>
      <c r="CR87" s="201"/>
      <c r="CS87" s="201"/>
      <c r="CT87" s="201"/>
      <c r="CU87" s="201"/>
      <c r="CV87" s="201"/>
      <c r="CW87" s="201"/>
      <c r="CX87" s="201"/>
      <c r="CY87" s="201"/>
      <c r="CZ87" s="201"/>
      <c r="DA87" s="201"/>
      <c r="DB87" s="201"/>
      <c r="DC87" s="201"/>
      <c r="DD87" s="201"/>
      <c r="DE87" s="201"/>
      <c r="DF87" s="201"/>
      <c r="DG87" s="201"/>
      <c r="DH87" s="201"/>
      <c r="DI87" s="201"/>
      <c r="DJ87" s="201"/>
      <c r="DK87" s="201"/>
      <c r="DL87" s="201"/>
      <c r="DM87" s="201"/>
      <c r="DN87" s="201"/>
      <c r="DO87" s="201"/>
      <c r="DP87" s="201"/>
      <c r="DQ87" s="201"/>
      <c r="DR87" s="201"/>
      <c r="DS87" s="201"/>
      <c r="DT87" s="201"/>
      <c r="DU87" s="201"/>
      <c r="DV87" s="201"/>
      <c r="DW87" s="201"/>
      <c r="DX87" s="201"/>
      <c r="DY87" s="201"/>
      <c r="DZ87" s="201"/>
      <c r="EA87" s="201"/>
      <c r="EB87" s="201"/>
      <c r="EC87" s="201"/>
      <c r="ED87" s="201"/>
      <c r="EE87" s="201"/>
      <c r="EF87" s="201"/>
      <c r="EG87" s="201"/>
      <c r="EH87" s="201"/>
      <c r="EI87" s="201"/>
      <c r="EJ87" s="201"/>
      <c r="EK87" s="201"/>
      <c r="EL87" s="201"/>
      <c r="EM87" s="201"/>
      <c r="EN87" s="201"/>
      <c r="EO87" s="201"/>
      <c r="EP87" s="201"/>
      <c r="EQ87" s="201"/>
      <c r="ER87" s="201"/>
      <c r="ES87" s="201"/>
      <c r="ET87" s="201"/>
      <c r="EU87" s="201"/>
      <c r="EV87" s="201"/>
      <c r="EW87" s="201"/>
      <c r="EX87" s="201"/>
      <c r="EY87" s="201"/>
      <c r="EZ87" s="201"/>
      <c r="FA87" s="201"/>
      <c r="FB87" s="201"/>
      <c r="FC87" s="201"/>
      <c r="FD87" s="201"/>
      <c r="FE87" s="201"/>
      <c r="FF87" s="201"/>
      <c r="FG87" s="201"/>
      <c r="FH87" s="201"/>
      <c r="FI87" s="201"/>
      <c r="FJ87" s="201"/>
      <c r="FK87" s="201"/>
      <c r="FL87" s="201"/>
      <c r="FM87" s="201"/>
      <c r="FN87" s="201"/>
      <c r="FO87" s="201"/>
      <c r="FP87" s="201"/>
      <c r="FQ87" s="201"/>
      <c r="FR87" s="201"/>
      <c r="FS87" s="201"/>
      <c r="FT87" s="201"/>
      <c r="FU87" s="201"/>
      <c r="FV87" s="201"/>
      <c r="FW87" s="201"/>
      <c r="FX87" s="201"/>
      <c r="FY87" s="201"/>
      <c r="FZ87" s="201"/>
      <c r="GA87" s="201"/>
      <c r="GB87" s="201"/>
      <c r="GC87" s="201"/>
      <c r="GD87" s="201"/>
      <c r="GE87" s="201"/>
      <c r="GF87" s="201"/>
      <c r="GG87" s="201"/>
      <c r="GH87" s="201"/>
      <c r="GI87" s="201"/>
      <c r="GJ87" s="201"/>
      <c r="GK87" s="201"/>
      <c r="GL87" s="201"/>
      <c r="GM87" s="201"/>
      <c r="GN87" s="201"/>
      <c r="GO87" s="201"/>
      <c r="GP87" s="201"/>
      <c r="GQ87" s="201"/>
      <c r="GR87" s="201"/>
      <c r="GS87" s="201"/>
      <c r="GT87" s="201"/>
      <c r="GU87" s="201"/>
      <c r="GV87" s="201"/>
      <c r="GW87" s="201"/>
      <c r="GX87" s="201"/>
      <c r="GY87" s="201"/>
      <c r="GZ87" s="201"/>
      <c r="HA87" s="201"/>
      <c r="HB87" s="201"/>
      <c r="HC87" s="201"/>
      <c r="HD87" s="201"/>
      <c r="HE87" s="201"/>
      <c r="HF87" s="201"/>
      <c r="HG87" s="201"/>
      <c r="HH87" s="201"/>
      <c r="HI87" s="201"/>
      <c r="HJ87" s="201"/>
      <c r="HK87" s="201"/>
      <c r="HL87" s="201"/>
      <c r="HM87" s="201"/>
      <c r="HN87" s="201"/>
      <c r="HO87" s="201"/>
      <c r="HP87" s="201"/>
      <c r="HQ87" s="201"/>
      <c r="HR87" s="201"/>
      <c r="HS87" s="201"/>
      <c r="HT87" s="201"/>
      <c r="HU87" s="201"/>
      <c r="HV87" s="201"/>
      <c r="HW87" s="201"/>
      <c r="HX87" s="201"/>
      <c r="HY87" s="201"/>
      <c r="HZ87" s="201"/>
    </row>
    <row r="88" spans="1:234" s="202" customFormat="1" ht="18" customHeight="1">
      <c r="A88" s="201"/>
      <c r="B88" s="184">
        <v>52</v>
      </c>
      <c r="C88" s="203" t="s">
        <v>105</v>
      </c>
      <c r="D88" s="207">
        <v>1277</v>
      </c>
      <c r="E88" s="208">
        <v>1079.3011746280345</v>
      </c>
      <c r="F88" s="207">
        <v>3770</v>
      </c>
      <c r="G88" s="208">
        <v>1241.7150610079577</v>
      </c>
      <c r="H88" s="207">
        <v>2295</v>
      </c>
      <c r="I88" s="208">
        <v>743.95051851851861</v>
      </c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01"/>
      <c r="CZ88" s="201"/>
      <c r="DA88" s="201"/>
      <c r="DB88" s="201"/>
      <c r="DC88" s="201"/>
      <c r="DD88" s="201"/>
      <c r="DE88" s="201"/>
      <c r="DF88" s="201"/>
      <c r="DG88" s="201"/>
      <c r="DH88" s="201"/>
      <c r="DI88" s="201"/>
      <c r="DJ88" s="201"/>
      <c r="DK88" s="201"/>
      <c r="DL88" s="201"/>
      <c r="DM88" s="201"/>
      <c r="DN88" s="201"/>
      <c r="DO88" s="201"/>
      <c r="DP88" s="201"/>
      <c r="DQ88" s="201"/>
      <c r="DR88" s="201"/>
      <c r="DS88" s="201"/>
      <c r="DT88" s="201"/>
      <c r="DU88" s="201"/>
      <c r="DV88" s="201"/>
      <c r="DW88" s="201"/>
      <c r="DX88" s="201"/>
      <c r="DY88" s="201"/>
      <c r="DZ88" s="201"/>
      <c r="EA88" s="201"/>
      <c r="EB88" s="201"/>
      <c r="EC88" s="201"/>
      <c r="ED88" s="201"/>
      <c r="EE88" s="201"/>
      <c r="EF88" s="201"/>
      <c r="EG88" s="201"/>
      <c r="EH88" s="201"/>
      <c r="EI88" s="201"/>
      <c r="EJ88" s="201"/>
      <c r="EK88" s="201"/>
      <c r="EL88" s="201"/>
      <c r="EM88" s="201"/>
      <c r="EN88" s="201"/>
      <c r="EO88" s="201"/>
      <c r="EP88" s="201"/>
      <c r="EQ88" s="201"/>
      <c r="ER88" s="201"/>
      <c r="ES88" s="201"/>
      <c r="ET88" s="201"/>
      <c r="EU88" s="201"/>
      <c r="EV88" s="201"/>
      <c r="EW88" s="201"/>
      <c r="EX88" s="201"/>
      <c r="EY88" s="201"/>
      <c r="EZ88" s="201"/>
      <c r="FA88" s="201"/>
      <c r="FB88" s="201"/>
      <c r="FC88" s="201"/>
      <c r="FD88" s="201"/>
      <c r="FE88" s="201"/>
      <c r="FF88" s="201"/>
      <c r="FG88" s="201"/>
      <c r="FH88" s="201"/>
      <c r="FI88" s="201"/>
      <c r="FJ88" s="201"/>
      <c r="FK88" s="201"/>
      <c r="FL88" s="201"/>
      <c r="FM88" s="201"/>
      <c r="FN88" s="201"/>
      <c r="FO88" s="201"/>
      <c r="FP88" s="201"/>
      <c r="FQ88" s="201"/>
      <c r="FR88" s="201"/>
      <c r="FS88" s="201"/>
      <c r="FT88" s="201"/>
      <c r="FU88" s="201"/>
      <c r="FV88" s="201"/>
      <c r="FW88" s="201"/>
      <c r="FX88" s="201"/>
      <c r="FY88" s="201"/>
      <c r="FZ88" s="201"/>
      <c r="GA88" s="201"/>
      <c r="GB88" s="201"/>
      <c r="GC88" s="201"/>
      <c r="GD88" s="201"/>
      <c r="GE88" s="201"/>
      <c r="GF88" s="201"/>
      <c r="GG88" s="201"/>
      <c r="GH88" s="201"/>
      <c r="GI88" s="201"/>
      <c r="GJ88" s="201"/>
      <c r="GK88" s="201"/>
      <c r="GL88" s="201"/>
      <c r="GM88" s="201"/>
      <c r="GN88" s="201"/>
      <c r="GO88" s="201"/>
      <c r="GP88" s="201"/>
      <c r="GQ88" s="201"/>
      <c r="GR88" s="201"/>
      <c r="GS88" s="201"/>
      <c r="GT88" s="201"/>
      <c r="GU88" s="201"/>
      <c r="GV88" s="201"/>
      <c r="GW88" s="201"/>
      <c r="GX88" s="201"/>
      <c r="GY88" s="201"/>
      <c r="GZ88" s="201"/>
      <c r="HA88" s="201"/>
      <c r="HB88" s="201"/>
      <c r="HC88" s="201"/>
      <c r="HD88" s="201"/>
      <c r="HE88" s="201"/>
      <c r="HF88" s="201"/>
      <c r="HG88" s="201"/>
      <c r="HH88" s="201"/>
      <c r="HI88" s="201"/>
      <c r="HJ88" s="201"/>
      <c r="HK88" s="201"/>
      <c r="HL88" s="201"/>
      <c r="HM88" s="201"/>
      <c r="HN88" s="201"/>
      <c r="HO88" s="201"/>
      <c r="HP88" s="201"/>
      <c r="HQ88" s="201"/>
      <c r="HR88" s="201"/>
      <c r="HS88" s="201"/>
      <c r="HT88" s="201"/>
      <c r="HU88" s="201"/>
      <c r="HV88" s="201"/>
      <c r="HW88" s="201"/>
      <c r="HX88" s="201"/>
      <c r="HY88" s="201"/>
      <c r="HZ88" s="201"/>
    </row>
    <row r="89" spans="1:234" s="202" customFormat="1" ht="18" hidden="1" customHeight="1">
      <c r="A89" s="201"/>
      <c r="B89" s="184"/>
      <c r="C89" s="203"/>
      <c r="D89" s="209"/>
      <c r="E89" s="210"/>
      <c r="F89" s="209"/>
      <c r="G89" s="210"/>
      <c r="H89" s="209"/>
      <c r="I89" s="210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1"/>
      <c r="CD89" s="201"/>
      <c r="CE89" s="201"/>
      <c r="CF89" s="201"/>
      <c r="CG89" s="201"/>
      <c r="CH89" s="201"/>
      <c r="CI89" s="201"/>
      <c r="CJ89" s="201"/>
      <c r="CK89" s="201"/>
      <c r="CL89" s="201"/>
      <c r="CM89" s="201"/>
      <c r="CN89" s="201"/>
      <c r="CO89" s="201"/>
      <c r="CP89" s="201"/>
      <c r="CQ89" s="201"/>
      <c r="CR89" s="201"/>
      <c r="CS89" s="201"/>
      <c r="CT89" s="201"/>
      <c r="CU89" s="201"/>
      <c r="CV89" s="201"/>
      <c r="CW89" s="201"/>
      <c r="CX89" s="201"/>
      <c r="CY89" s="201"/>
      <c r="CZ89" s="201"/>
      <c r="DA89" s="201"/>
      <c r="DB89" s="201"/>
      <c r="DC89" s="201"/>
      <c r="DD89" s="201"/>
      <c r="DE89" s="201"/>
      <c r="DF89" s="201"/>
      <c r="DG89" s="201"/>
      <c r="DH89" s="201"/>
      <c r="DI89" s="201"/>
      <c r="DJ89" s="201"/>
      <c r="DK89" s="201"/>
      <c r="DL89" s="201"/>
      <c r="DM89" s="201"/>
      <c r="DN89" s="201"/>
      <c r="DO89" s="201"/>
      <c r="DP89" s="201"/>
      <c r="DQ89" s="201"/>
      <c r="DR89" s="201"/>
      <c r="DS89" s="201"/>
      <c r="DT89" s="201"/>
      <c r="DU89" s="201"/>
      <c r="DV89" s="201"/>
      <c r="DW89" s="201"/>
      <c r="DX89" s="201"/>
      <c r="DY89" s="201"/>
      <c r="DZ89" s="201"/>
      <c r="EA89" s="201"/>
      <c r="EB89" s="201"/>
      <c r="EC89" s="201"/>
      <c r="ED89" s="201"/>
      <c r="EE89" s="201"/>
      <c r="EF89" s="201"/>
      <c r="EG89" s="201"/>
      <c r="EH89" s="201"/>
      <c r="EI89" s="201"/>
      <c r="EJ89" s="201"/>
      <c r="EK89" s="201"/>
      <c r="EL89" s="201"/>
      <c r="EM89" s="201"/>
      <c r="EN89" s="201"/>
      <c r="EO89" s="201"/>
      <c r="EP89" s="201"/>
      <c r="EQ89" s="201"/>
      <c r="ER89" s="201"/>
      <c r="ES89" s="201"/>
      <c r="ET89" s="201"/>
      <c r="EU89" s="201"/>
      <c r="EV89" s="201"/>
      <c r="EW89" s="201"/>
      <c r="EX89" s="201"/>
      <c r="EY89" s="201"/>
      <c r="EZ89" s="201"/>
      <c r="FA89" s="201"/>
      <c r="FB89" s="201"/>
      <c r="FC89" s="201"/>
      <c r="FD89" s="201"/>
      <c r="FE89" s="201"/>
      <c r="FF89" s="201"/>
      <c r="FG89" s="201"/>
      <c r="FH89" s="201"/>
      <c r="FI89" s="201"/>
      <c r="FJ89" s="201"/>
      <c r="FK89" s="201"/>
      <c r="FL89" s="201"/>
      <c r="FM89" s="201"/>
      <c r="FN89" s="201"/>
      <c r="FO89" s="201"/>
      <c r="FP89" s="201"/>
      <c r="FQ89" s="201"/>
      <c r="FR89" s="201"/>
      <c r="FS89" s="201"/>
      <c r="FT89" s="201"/>
      <c r="FU89" s="201"/>
      <c r="FV89" s="201"/>
      <c r="FW89" s="201"/>
      <c r="FX89" s="201"/>
      <c r="FY89" s="201"/>
      <c r="FZ89" s="201"/>
      <c r="GA89" s="201"/>
      <c r="GB89" s="201"/>
      <c r="GC89" s="201"/>
      <c r="GD89" s="201"/>
      <c r="GE89" s="201"/>
      <c r="GF89" s="201"/>
      <c r="GG89" s="201"/>
      <c r="GH89" s="201"/>
      <c r="GI89" s="201"/>
      <c r="GJ89" s="201"/>
      <c r="GK89" s="201"/>
      <c r="GL89" s="201"/>
      <c r="GM89" s="201"/>
      <c r="GN89" s="201"/>
      <c r="GO89" s="201"/>
      <c r="GP89" s="201"/>
      <c r="GQ89" s="201"/>
      <c r="GR89" s="201"/>
      <c r="GS89" s="201"/>
      <c r="GT89" s="201"/>
      <c r="GU89" s="201"/>
      <c r="GV89" s="201"/>
      <c r="GW89" s="201"/>
      <c r="GX89" s="201"/>
      <c r="GY89" s="201"/>
      <c r="GZ89" s="201"/>
      <c r="HA89" s="201"/>
      <c r="HB89" s="201"/>
      <c r="HC89" s="201"/>
      <c r="HD89" s="201"/>
      <c r="HE89" s="201"/>
      <c r="HF89" s="201"/>
      <c r="HG89" s="201"/>
      <c r="HH89" s="201"/>
      <c r="HI89" s="201"/>
      <c r="HJ89" s="201"/>
      <c r="HK89" s="201"/>
      <c r="HL89" s="201"/>
      <c r="HM89" s="201"/>
      <c r="HN89" s="201"/>
      <c r="HO89" s="201"/>
      <c r="HP89" s="201"/>
      <c r="HQ89" s="201"/>
      <c r="HR89" s="201"/>
      <c r="HS89" s="201"/>
      <c r="HT89" s="201"/>
      <c r="HU89" s="201"/>
      <c r="HV89" s="201"/>
      <c r="HW89" s="201"/>
      <c r="HX89" s="201"/>
      <c r="HY89" s="201"/>
      <c r="HZ89" s="201"/>
    </row>
    <row r="90" spans="1:234" s="202" customFormat="1" ht="18" customHeight="1">
      <c r="A90" s="201"/>
      <c r="B90" s="211"/>
      <c r="C90" s="211" t="s">
        <v>45</v>
      </c>
      <c r="D90" s="212">
        <v>949193</v>
      </c>
      <c r="E90" s="213">
        <v>993.72647117077429</v>
      </c>
      <c r="F90" s="212">
        <v>6130604</v>
      </c>
      <c r="G90" s="213">
        <v>1182.0684509014109</v>
      </c>
      <c r="H90" s="212">
        <v>2349865</v>
      </c>
      <c r="I90" s="213">
        <v>736.65216017516013</v>
      </c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  <c r="BI90" s="201"/>
      <c r="BJ90" s="201"/>
      <c r="BK90" s="201"/>
      <c r="BL90" s="201"/>
      <c r="BM90" s="201"/>
      <c r="BN90" s="201"/>
      <c r="BO90" s="201"/>
      <c r="BP90" s="201"/>
      <c r="BQ90" s="201"/>
      <c r="BR90" s="201"/>
      <c r="BS90" s="201"/>
      <c r="BT90" s="201"/>
      <c r="BU90" s="201"/>
      <c r="BV90" s="201"/>
      <c r="BW90" s="201"/>
      <c r="BX90" s="201"/>
      <c r="BY90" s="201"/>
      <c r="BZ90" s="201"/>
      <c r="CA90" s="201"/>
      <c r="CB90" s="201"/>
      <c r="CC90" s="201"/>
      <c r="CD90" s="201"/>
      <c r="CE90" s="201"/>
      <c r="CF90" s="201"/>
      <c r="CG90" s="201"/>
      <c r="CH90" s="201"/>
      <c r="CI90" s="201"/>
      <c r="CJ90" s="201"/>
      <c r="CK90" s="201"/>
      <c r="CL90" s="201"/>
      <c r="CM90" s="201"/>
      <c r="CN90" s="201"/>
      <c r="CO90" s="201"/>
      <c r="CP90" s="201"/>
      <c r="CQ90" s="201"/>
      <c r="CR90" s="201"/>
      <c r="CS90" s="201"/>
      <c r="CT90" s="201"/>
      <c r="CU90" s="201"/>
      <c r="CV90" s="201"/>
      <c r="CW90" s="201"/>
      <c r="CX90" s="201"/>
      <c r="CY90" s="201"/>
      <c r="CZ90" s="201"/>
      <c r="DA90" s="201"/>
      <c r="DB90" s="201"/>
      <c r="DC90" s="201"/>
      <c r="DD90" s="201"/>
      <c r="DE90" s="201"/>
      <c r="DF90" s="201"/>
      <c r="DG90" s="201"/>
      <c r="DH90" s="201"/>
      <c r="DI90" s="201"/>
      <c r="DJ90" s="201"/>
      <c r="DK90" s="201"/>
      <c r="DL90" s="201"/>
      <c r="DM90" s="201"/>
      <c r="DN90" s="201"/>
      <c r="DO90" s="201"/>
      <c r="DP90" s="201"/>
      <c r="DQ90" s="201"/>
      <c r="DR90" s="201"/>
      <c r="DS90" s="201"/>
      <c r="DT90" s="201"/>
      <c r="DU90" s="201"/>
      <c r="DV90" s="201"/>
      <c r="DW90" s="201"/>
      <c r="DX90" s="201"/>
      <c r="DY90" s="201"/>
      <c r="DZ90" s="201"/>
      <c r="EA90" s="201"/>
      <c r="EB90" s="201"/>
      <c r="EC90" s="201"/>
      <c r="ED90" s="201"/>
      <c r="EE90" s="201"/>
      <c r="EF90" s="201"/>
      <c r="EG90" s="201"/>
      <c r="EH90" s="201"/>
      <c r="EI90" s="201"/>
      <c r="EJ90" s="201"/>
      <c r="EK90" s="201"/>
      <c r="EL90" s="201"/>
      <c r="EM90" s="201"/>
      <c r="EN90" s="201"/>
      <c r="EO90" s="201"/>
      <c r="EP90" s="201"/>
      <c r="EQ90" s="201"/>
      <c r="ER90" s="201"/>
      <c r="ES90" s="201"/>
      <c r="ET90" s="201"/>
      <c r="EU90" s="201"/>
      <c r="EV90" s="201"/>
      <c r="EW90" s="201"/>
      <c r="EX90" s="201"/>
      <c r="EY90" s="201"/>
      <c r="EZ90" s="201"/>
      <c r="FA90" s="201"/>
      <c r="FB90" s="201"/>
      <c r="FC90" s="201"/>
      <c r="FD90" s="201"/>
      <c r="FE90" s="201"/>
      <c r="FF90" s="201"/>
      <c r="FG90" s="201"/>
      <c r="FH90" s="201"/>
      <c r="FI90" s="201"/>
      <c r="FJ90" s="201"/>
      <c r="FK90" s="201"/>
      <c r="FL90" s="201"/>
      <c r="FM90" s="201"/>
      <c r="FN90" s="201"/>
      <c r="FO90" s="201"/>
      <c r="FP90" s="201"/>
      <c r="FQ90" s="201"/>
      <c r="FR90" s="201"/>
      <c r="FS90" s="201"/>
      <c r="FT90" s="201"/>
      <c r="FU90" s="201"/>
      <c r="FV90" s="201"/>
      <c r="FW90" s="201"/>
      <c r="FX90" s="201"/>
      <c r="FY90" s="201"/>
      <c r="FZ90" s="201"/>
      <c r="GA90" s="201"/>
      <c r="GB90" s="201"/>
      <c r="GC90" s="201"/>
      <c r="GD90" s="201"/>
      <c r="GE90" s="201"/>
      <c r="GF90" s="201"/>
      <c r="GG90" s="201"/>
      <c r="GH90" s="201"/>
      <c r="GI90" s="201"/>
      <c r="GJ90" s="201"/>
      <c r="GK90" s="201"/>
      <c r="GL90" s="201"/>
      <c r="GM90" s="201"/>
      <c r="GN90" s="201"/>
      <c r="GO90" s="201"/>
      <c r="GP90" s="201"/>
      <c r="GQ90" s="201"/>
      <c r="GR90" s="201"/>
      <c r="GS90" s="201"/>
      <c r="GT90" s="201"/>
      <c r="GU90" s="201"/>
      <c r="GV90" s="201"/>
      <c r="GW90" s="201"/>
      <c r="GX90" s="201"/>
      <c r="GY90" s="201"/>
      <c r="GZ90" s="201"/>
      <c r="HA90" s="201"/>
      <c r="HB90" s="201"/>
      <c r="HC90" s="201"/>
      <c r="HD90" s="201"/>
      <c r="HE90" s="201"/>
      <c r="HF90" s="201"/>
      <c r="HG90" s="201"/>
      <c r="HH90" s="201"/>
      <c r="HI90" s="201"/>
      <c r="HJ90" s="201"/>
      <c r="HK90" s="201"/>
      <c r="HL90" s="201"/>
      <c r="HM90" s="201"/>
      <c r="HN90" s="201"/>
      <c r="HO90" s="201"/>
      <c r="HP90" s="201"/>
      <c r="HQ90" s="201"/>
      <c r="HR90" s="201"/>
      <c r="HS90" s="201"/>
      <c r="HT90" s="201"/>
      <c r="HU90" s="201"/>
      <c r="HV90" s="201"/>
      <c r="HW90" s="201"/>
      <c r="HX90" s="201"/>
      <c r="HY90" s="201"/>
      <c r="HZ90" s="201"/>
    </row>
    <row r="91" spans="1:234" ht="18" customHeight="1">
      <c r="C91" s="214"/>
    </row>
    <row r="92" spans="1:234" ht="18" customHeight="1">
      <c r="B92" s="215"/>
      <c r="D92" s="216"/>
      <c r="E92" s="217"/>
      <c r="F92" s="216"/>
      <c r="G92" s="217"/>
      <c r="H92" s="216"/>
      <c r="I92" s="217"/>
    </row>
    <row r="93" spans="1:234" ht="18" customHeight="1">
      <c r="B93" s="215"/>
      <c r="D93" s="216"/>
      <c r="E93" s="217"/>
      <c r="F93" s="216"/>
      <c r="G93" s="217"/>
      <c r="H93" s="216"/>
      <c r="I93" s="217"/>
    </row>
    <row r="94" spans="1:234" ht="18" customHeight="1">
      <c r="B94" s="215"/>
      <c r="C94" s="218"/>
      <c r="D94" s="216"/>
      <c r="E94" s="217"/>
      <c r="F94" s="216"/>
      <c r="G94" s="217"/>
      <c r="H94" s="216"/>
      <c r="I94" s="217"/>
    </row>
    <row r="95" spans="1:234" ht="18" customHeight="1">
      <c r="B95" s="215"/>
      <c r="E95" s="217"/>
    </row>
    <row r="96" spans="1:234" ht="18" customHeight="1">
      <c r="B96" s="215"/>
      <c r="E96" s="217"/>
    </row>
    <row r="97" spans="2:5" ht="18" customHeight="1">
      <c r="B97" s="215"/>
      <c r="E97" s="217"/>
    </row>
    <row r="98" spans="2:5" ht="18" customHeight="1">
      <c r="B98" s="215"/>
      <c r="E98" s="217"/>
    </row>
    <row r="99" spans="2:5" ht="18" customHeight="1">
      <c r="B99" s="215"/>
      <c r="E99" s="217"/>
    </row>
    <row r="100" spans="2:5" ht="18" customHeight="1">
      <c r="B100" s="219"/>
      <c r="E100" s="217"/>
    </row>
    <row r="101" spans="2:5" ht="18" customHeight="1">
      <c r="B101" s="219"/>
    </row>
    <row r="102" spans="2:5" ht="18" customHeight="1">
      <c r="B102" s="219"/>
    </row>
    <row r="103" spans="2:5" ht="18" customHeight="1">
      <c r="B103" s="219"/>
    </row>
    <row r="104" spans="2:5" ht="18" customHeight="1">
      <c r="B104" s="219"/>
    </row>
    <row r="105" spans="2:5" ht="18" customHeight="1">
      <c r="B105" s="219"/>
    </row>
    <row r="106" spans="2:5" ht="18" customHeight="1">
      <c r="B106" s="219"/>
    </row>
    <row r="107" spans="2:5" ht="18" customHeight="1">
      <c r="B107" s="219"/>
    </row>
    <row r="108" spans="2:5" ht="18" customHeight="1">
      <c r="B108" s="220"/>
    </row>
    <row r="109" spans="2:5" ht="18" customHeight="1">
      <c r="B109" s="220"/>
    </row>
    <row r="110" spans="2:5" ht="18" customHeight="1">
      <c r="B110" s="220"/>
    </row>
    <row r="111" spans="2:5" ht="18" customHeight="1">
      <c r="B111" s="220"/>
    </row>
    <row r="112" spans="2:5" ht="18" customHeight="1">
      <c r="B112" s="220"/>
    </row>
    <row r="113" spans="2:2" ht="18" customHeight="1">
      <c r="B113" s="220"/>
    </row>
    <row r="114" spans="2:2" ht="18" customHeight="1">
      <c r="B114" s="220"/>
    </row>
    <row r="115" spans="2:2">
      <c r="B115" s="220"/>
    </row>
    <row r="116" spans="2:2" ht="12.9" customHeight="1">
      <c r="B116" s="220"/>
    </row>
    <row r="117" spans="2:2">
      <c r="B117" s="220"/>
    </row>
    <row r="118" spans="2:2">
      <c r="B118" s="220"/>
    </row>
    <row r="119" spans="2:2">
      <c r="B119" s="220"/>
    </row>
    <row r="120" spans="2:2">
      <c r="B120" s="220"/>
    </row>
    <row r="121" spans="2:2">
      <c r="B121" s="220"/>
    </row>
    <row r="122" spans="2:2">
      <c r="B122" s="220"/>
    </row>
    <row r="123" spans="2:2">
      <c r="B123" s="220"/>
    </row>
    <row r="124" spans="2:2">
      <c r="B124" s="220"/>
    </row>
    <row r="125" spans="2:2">
      <c r="B125" s="220"/>
    </row>
    <row r="126" spans="2:2">
      <c r="B126" s="220"/>
    </row>
    <row r="127" spans="2:2">
      <c r="B127" s="220"/>
    </row>
    <row r="128" spans="2:2">
      <c r="B128" s="220"/>
    </row>
    <row r="129" spans="2:2" ht="15.75" customHeight="1">
      <c r="B129" s="220"/>
    </row>
    <row r="130" spans="2:2">
      <c r="B130" s="220"/>
    </row>
    <row r="131" spans="2:2">
      <c r="B131" s="220"/>
    </row>
    <row r="132" spans="2:2">
      <c r="B132" s="220"/>
    </row>
    <row r="133" spans="2:2">
      <c r="B133" s="220"/>
    </row>
    <row r="134" spans="2:2">
      <c r="B134" s="220"/>
    </row>
    <row r="135" spans="2:2">
      <c r="B135" s="220"/>
    </row>
    <row r="136" spans="2:2">
      <c r="B136" s="220"/>
    </row>
    <row r="137" spans="2:2">
      <c r="B137" s="220"/>
    </row>
    <row r="138" spans="2:2">
      <c r="B138" s="220"/>
    </row>
    <row r="139" spans="2:2">
      <c r="B139" s="220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 activeCell="K5" sqref="K5"/>
    </sheetView>
  </sheetViews>
  <sheetFormatPr baseColWidth="10" defaultColWidth="11.44140625" defaultRowHeight="15.6"/>
  <cols>
    <col min="1" max="1" width="2.6640625" style="229" customWidth="1"/>
    <col min="2" max="2" width="8" style="184" customWidth="1"/>
    <col min="3" max="3" width="24.6640625" style="188" customWidth="1"/>
    <col min="4" max="9" width="18.6640625" style="188" customWidth="1"/>
    <col min="10" max="11" width="11.44140625" style="188" customWidth="1"/>
    <col min="12" max="12" width="14.44140625" style="188" customWidth="1"/>
    <col min="13" max="16384" width="11.44140625" style="188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">
      <c r="A3" s="432"/>
      <c r="B3" s="8"/>
      <c r="C3" s="179" t="s">
        <v>46</v>
      </c>
      <c r="D3" s="221"/>
      <c r="E3" s="222"/>
      <c r="F3" s="221"/>
      <c r="G3" s="221"/>
      <c r="H3" s="221"/>
      <c r="I3" s="221"/>
      <c r="J3" s="2" t="s">
        <v>106</v>
      </c>
    </row>
    <row r="4" spans="1:234" s="2" customFormat="1" ht="15.75" customHeight="1">
      <c r="A4" s="432"/>
      <c r="B4" s="8"/>
      <c r="C4" s="223"/>
      <c r="D4" s="221"/>
      <c r="E4" s="222"/>
      <c r="F4" s="221"/>
      <c r="G4" s="221"/>
      <c r="H4" s="221"/>
      <c r="I4" s="221"/>
    </row>
    <row r="5" spans="1:234" s="2" customFormat="1" ht="18.75" customHeight="1">
      <c r="A5" s="432"/>
      <c r="B5" s="8"/>
      <c r="C5" s="183" t="str">
        <f>'Número pensiones (IP-J-V)'!$C$5</f>
        <v>1 de  enero de 2021</v>
      </c>
      <c r="D5" s="221"/>
      <c r="E5" s="222"/>
      <c r="F5" s="221"/>
      <c r="G5" s="221"/>
      <c r="H5" s="221"/>
      <c r="I5" s="221"/>
      <c r="J5" s="2" t="s">
        <v>106</v>
      </c>
      <c r="K5" s="9" t="s">
        <v>179</v>
      </c>
    </row>
    <row r="6" spans="1:234" ht="9" customHeight="1">
      <c r="C6" s="185"/>
      <c r="D6" s="186"/>
      <c r="E6" s="187"/>
      <c r="F6" s="186"/>
      <c r="G6" s="186"/>
      <c r="H6" s="186"/>
      <c r="I6" s="186"/>
    </row>
    <row r="7" spans="1:234" ht="18.75" customHeight="1">
      <c r="B7" s="495" t="s">
        <v>168</v>
      </c>
      <c r="C7" s="497" t="s">
        <v>47</v>
      </c>
      <c r="D7" s="189" t="s">
        <v>107</v>
      </c>
      <c r="E7" s="190"/>
      <c r="F7" s="189" t="s">
        <v>108</v>
      </c>
      <c r="G7" s="189"/>
      <c r="H7" s="189" t="s">
        <v>45</v>
      </c>
      <c r="I7" s="189"/>
      <c r="J7" s="224"/>
      <c r="M7" s="225"/>
    </row>
    <row r="8" spans="1:234" ht="24" customHeight="1">
      <c r="B8" s="496"/>
      <c r="C8" s="498"/>
      <c r="D8" s="191" t="s">
        <v>7</v>
      </c>
      <c r="E8" s="192" t="s">
        <v>51</v>
      </c>
      <c r="F8" s="191" t="s">
        <v>7</v>
      </c>
      <c r="G8" s="192" t="s">
        <v>51</v>
      </c>
      <c r="H8" s="191" t="s">
        <v>7</v>
      </c>
      <c r="I8" s="192" t="s">
        <v>51</v>
      </c>
      <c r="J8" s="224"/>
    </row>
    <row r="9" spans="1:234" ht="24" hidden="1" customHeight="1">
      <c r="B9" s="193"/>
      <c r="C9" s="194"/>
      <c r="D9" s="195"/>
      <c r="E9" s="196"/>
      <c r="F9" s="195"/>
      <c r="G9" s="196"/>
      <c r="H9" s="195"/>
      <c r="I9" s="196"/>
      <c r="J9" s="224"/>
    </row>
    <row r="10" spans="1:234" s="202" customFormat="1" ht="18" customHeight="1">
      <c r="A10" s="201"/>
      <c r="B10" s="184"/>
      <c r="C10" s="197" t="s">
        <v>52</v>
      </c>
      <c r="D10" s="198">
        <v>69143</v>
      </c>
      <c r="E10" s="199">
        <v>393.41076464718049</v>
      </c>
      <c r="F10" s="198">
        <v>10786</v>
      </c>
      <c r="G10" s="199">
        <v>571.42522807342846</v>
      </c>
      <c r="H10" s="198">
        <v>1587688</v>
      </c>
      <c r="I10" s="199">
        <v>920.25602676344477</v>
      </c>
      <c r="J10" s="200"/>
      <c r="K10" s="201"/>
      <c r="L10" s="201"/>
      <c r="M10" s="201"/>
      <c r="N10" s="201"/>
      <c r="O10" s="201"/>
      <c r="P10" s="201"/>
      <c r="Q10" s="201"/>
      <c r="R10" s="201"/>
      <c r="S10" s="201"/>
      <c r="T10" s="201"/>
      <c r="U10" s="201"/>
      <c r="V10" s="201"/>
      <c r="W10" s="201"/>
      <c r="X10" s="201"/>
      <c r="Y10" s="201"/>
      <c r="Z10" s="201"/>
      <c r="AA10" s="201"/>
      <c r="AB10" s="201"/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1"/>
      <c r="AP10" s="201"/>
      <c r="AQ10" s="201"/>
      <c r="AR10" s="201"/>
      <c r="AS10" s="201"/>
      <c r="AT10" s="201"/>
      <c r="AU10" s="201"/>
      <c r="AV10" s="201"/>
      <c r="AW10" s="201"/>
      <c r="AX10" s="201"/>
      <c r="AY10" s="201"/>
      <c r="AZ10" s="201"/>
      <c r="BA10" s="201"/>
      <c r="BB10" s="201"/>
      <c r="BC10" s="201"/>
      <c r="BD10" s="201"/>
      <c r="BE10" s="201"/>
      <c r="BF10" s="201"/>
      <c r="BG10" s="201"/>
      <c r="BH10" s="201"/>
      <c r="BI10" s="201"/>
      <c r="BJ10" s="201"/>
      <c r="BK10" s="201"/>
      <c r="BL10" s="201"/>
      <c r="BM10" s="201"/>
      <c r="BN10" s="201"/>
      <c r="BO10" s="201"/>
      <c r="BP10" s="201"/>
      <c r="BQ10" s="201"/>
      <c r="BR10" s="201"/>
      <c r="BS10" s="201"/>
      <c r="BT10" s="201"/>
      <c r="BU10" s="201"/>
      <c r="BV10" s="201"/>
      <c r="BW10" s="201"/>
      <c r="BX10" s="201"/>
      <c r="BY10" s="201"/>
      <c r="BZ10" s="201"/>
      <c r="CA10" s="201"/>
      <c r="CB10" s="201"/>
      <c r="CC10" s="201"/>
      <c r="CD10" s="201"/>
      <c r="CE10" s="201"/>
      <c r="CF10" s="201"/>
      <c r="CG10" s="201"/>
      <c r="CH10" s="201"/>
      <c r="CI10" s="201"/>
      <c r="CJ10" s="201"/>
      <c r="CK10" s="201"/>
      <c r="CL10" s="201"/>
      <c r="CM10" s="201"/>
      <c r="CN10" s="201"/>
      <c r="CO10" s="201"/>
      <c r="CP10" s="201"/>
      <c r="CQ10" s="201"/>
      <c r="CR10" s="201"/>
      <c r="CS10" s="201"/>
      <c r="CT10" s="201"/>
      <c r="CU10" s="201"/>
      <c r="CV10" s="201"/>
      <c r="CW10" s="201"/>
      <c r="CX10" s="201"/>
      <c r="CY10" s="201"/>
      <c r="CZ10" s="201"/>
      <c r="DA10" s="201"/>
      <c r="DB10" s="201"/>
      <c r="DC10" s="201"/>
      <c r="DD10" s="201"/>
      <c r="DE10" s="201"/>
      <c r="DF10" s="201"/>
      <c r="DG10" s="201"/>
      <c r="DH10" s="201"/>
      <c r="DI10" s="201"/>
      <c r="DJ10" s="201"/>
      <c r="DK10" s="201"/>
      <c r="DL10" s="201"/>
      <c r="DM10" s="201"/>
      <c r="DN10" s="201"/>
      <c r="DO10" s="201"/>
      <c r="DP10" s="201"/>
      <c r="DQ10" s="201"/>
      <c r="DR10" s="201"/>
      <c r="DS10" s="201"/>
      <c r="DT10" s="201"/>
      <c r="DU10" s="201"/>
      <c r="DV10" s="201"/>
      <c r="DW10" s="201"/>
      <c r="DX10" s="201"/>
      <c r="DY10" s="201"/>
      <c r="DZ10" s="201"/>
      <c r="EA10" s="201"/>
      <c r="EB10" s="201"/>
      <c r="EC10" s="201"/>
      <c r="ED10" s="201"/>
      <c r="EE10" s="201"/>
      <c r="EF10" s="201"/>
      <c r="EG10" s="201"/>
      <c r="EH10" s="201"/>
      <c r="EI10" s="201"/>
      <c r="EJ10" s="201"/>
      <c r="EK10" s="201"/>
      <c r="EL10" s="201"/>
      <c r="EM10" s="201"/>
      <c r="EN10" s="201"/>
      <c r="EO10" s="201"/>
      <c r="EP10" s="201"/>
      <c r="EQ10" s="201"/>
      <c r="ER10" s="201"/>
      <c r="ES10" s="201"/>
      <c r="ET10" s="201"/>
      <c r="EU10" s="201"/>
      <c r="EV10" s="201"/>
      <c r="EW10" s="201"/>
      <c r="EX10" s="201"/>
      <c r="EY10" s="201"/>
      <c r="EZ10" s="201"/>
      <c r="FA10" s="201"/>
      <c r="FB10" s="201"/>
      <c r="FC10" s="201"/>
      <c r="FD10" s="201"/>
      <c r="FE10" s="201"/>
      <c r="FF10" s="201"/>
      <c r="FG10" s="201"/>
      <c r="FH10" s="201"/>
      <c r="FI10" s="201"/>
      <c r="FJ10" s="201"/>
      <c r="FK10" s="201"/>
      <c r="FL10" s="201"/>
      <c r="FM10" s="201"/>
      <c r="FN10" s="201"/>
      <c r="FO10" s="201"/>
      <c r="FP10" s="201"/>
      <c r="FQ10" s="201"/>
      <c r="FR10" s="201"/>
      <c r="FS10" s="201"/>
      <c r="FT10" s="201"/>
      <c r="FU10" s="201"/>
      <c r="FV10" s="201"/>
      <c r="FW10" s="201"/>
      <c r="FX10" s="201"/>
      <c r="FY10" s="201"/>
      <c r="FZ10" s="201"/>
      <c r="GA10" s="201"/>
      <c r="GB10" s="201"/>
      <c r="GC10" s="201"/>
      <c r="GD10" s="201"/>
      <c r="GE10" s="201"/>
      <c r="GF10" s="201"/>
      <c r="GG10" s="201"/>
      <c r="GH10" s="201"/>
      <c r="GI10" s="201"/>
      <c r="GJ10" s="201"/>
      <c r="GK10" s="201"/>
      <c r="GL10" s="201"/>
      <c r="GM10" s="201"/>
      <c r="GN10" s="201"/>
      <c r="GO10" s="201"/>
      <c r="GP10" s="201"/>
      <c r="GQ10" s="201"/>
      <c r="GR10" s="201"/>
      <c r="GS10" s="201"/>
      <c r="GT10" s="201"/>
      <c r="GU10" s="201"/>
      <c r="GV10" s="201"/>
      <c r="GW10" s="201"/>
      <c r="GX10" s="201"/>
      <c r="GY10" s="201"/>
      <c r="GZ10" s="201"/>
      <c r="HA10" s="201"/>
      <c r="HB10" s="201"/>
      <c r="HC10" s="201"/>
      <c r="HD10" s="201"/>
      <c r="HE10" s="201"/>
      <c r="HF10" s="201"/>
      <c r="HG10" s="201"/>
      <c r="HH10" s="201"/>
      <c r="HI10" s="201"/>
      <c r="HJ10" s="201"/>
      <c r="HK10" s="201"/>
      <c r="HL10" s="201"/>
      <c r="HM10" s="201"/>
      <c r="HN10" s="201"/>
      <c r="HO10" s="201"/>
      <c r="HP10" s="201"/>
      <c r="HQ10" s="201"/>
      <c r="HR10" s="201"/>
      <c r="HS10" s="201"/>
      <c r="HT10" s="201"/>
      <c r="HU10" s="201"/>
      <c r="HV10" s="201"/>
      <c r="HW10" s="201"/>
      <c r="HX10" s="201"/>
      <c r="HY10" s="201"/>
      <c r="HZ10" s="201"/>
    </row>
    <row r="11" spans="1:234" s="206" customFormat="1" ht="18" customHeight="1">
      <c r="A11" s="431"/>
      <c r="B11" s="184">
        <v>4</v>
      </c>
      <c r="C11" s="203" t="s">
        <v>53</v>
      </c>
      <c r="D11" s="204">
        <v>5201</v>
      </c>
      <c r="E11" s="205">
        <v>358.1483887713901</v>
      </c>
      <c r="F11" s="204">
        <v>479</v>
      </c>
      <c r="G11" s="205">
        <v>550.26530271398735</v>
      </c>
      <c r="H11" s="204">
        <v>108545</v>
      </c>
      <c r="I11" s="205">
        <v>834.68709742503108</v>
      </c>
    </row>
    <row r="12" spans="1:234" s="206" customFormat="1" ht="18" customHeight="1">
      <c r="A12" s="431"/>
      <c r="B12" s="184">
        <v>11</v>
      </c>
      <c r="C12" s="203" t="s">
        <v>54</v>
      </c>
      <c r="D12" s="204">
        <v>10441</v>
      </c>
      <c r="E12" s="205">
        <v>420.60650703955559</v>
      </c>
      <c r="F12" s="204">
        <v>2454</v>
      </c>
      <c r="G12" s="205">
        <v>587.17269763651177</v>
      </c>
      <c r="H12" s="204">
        <v>223058</v>
      </c>
      <c r="I12" s="205">
        <v>1022.8834332774442</v>
      </c>
    </row>
    <row r="13" spans="1:234" s="206" customFormat="1" ht="18" customHeight="1">
      <c r="A13" s="431"/>
      <c r="B13" s="184">
        <v>14</v>
      </c>
      <c r="C13" s="203" t="s">
        <v>55</v>
      </c>
      <c r="D13" s="204">
        <v>7071</v>
      </c>
      <c r="E13" s="205">
        <v>393.66591146938191</v>
      </c>
      <c r="F13" s="204">
        <v>1227</v>
      </c>
      <c r="G13" s="205">
        <v>554.99504482477596</v>
      </c>
      <c r="H13" s="204">
        <v>173218</v>
      </c>
      <c r="I13" s="205">
        <v>851.22958647484666</v>
      </c>
    </row>
    <row r="14" spans="1:234" s="206" customFormat="1" ht="18" customHeight="1">
      <c r="A14" s="431"/>
      <c r="B14" s="184">
        <v>18</v>
      </c>
      <c r="C14" s="203" t="s">
        <v>56</v>
      </c>
      <c r="D14" s="204">
        <v>7831</v>
      </c>
      <c r="E14" s="205">
        <v>380.11247222576941</v>
      </c>
      <c r="F14" s="204">
        <v>1293</v>
      </c>
      <c r="G14" s="205">
        <v>556.36069605568446</v>
      </c>
      <c r="H14" s="204">
        <v>189278</v>
      </c>
      <c r="I14" s="205">
        <v>871.60059140523481</v>
      </c>
    </row>
    <row r="15" spans="1:234" s="206" customFormat="1" ht="18" customHeight="1">
      <c r="A15" s="431"/>
      <c r="B15" s="184">
        <v>21</v>
      </c>
      <c r="C15" s="203" t="s">
        <v>57</v>
      </c>
      <c r="D15" s="204">
        <v>4298</v>
      </c>
      <c r="E15" s="205">
        <v>395.25847138203812</v>
      </c>
      <c r="F15" s="204">
        <v>676</v>
      </c>
      <c r="G15" s="205">
        <v>590.27713017751478</v>
      </c>
      <c r="H15" s="204">
        <v>98752</v>
      </c>
      <c r="I15" s="205">
        <v>937.12526703256674</v>
      </c>
    </row>
    <row r="16" spans="1:234" s="206" customFormat="1" ht="18" customHeight="1">
      <c r="A16" s="431"/>
      <c r="B16" s="184">
        <v>23</v>
      </c>
      <c r="C16" s="203" t="s">
        <v>58</v>
      </c>
      <c r="D16" s="204">
        <v>5721</v>
      </c>
      <c r="E16" s="205">
        <v>377.27311658800909</v>
      </c>
      <c r="F16" s="204">
        <v>736</v>
      </c>
      <c r="G16" s="205">
        <v>523.77039402173909</v>
      </c>
      <c r="H16" s="204">
        <v>142846</v>
      </c>
      <c r="I16" s="205">
        <v>843.9754425045154</v>
      </c>
    </row>
    <row r="17" spans="1:234" s="206" customFormat="1" ht="18" customHeight="1">
      <c r="A17" s="431"/>
      <c r="B17" s="184">
        <v>29</v>
      </c>
      <c r="C17" s="203" t="s">
        <v>59</v>
      </c>
      <c r="D17" s="204">
        <v>12569</v>
      </c>
      <c r="E17" s="205">
        <v>385.77740790834594</v>
      </c>
      <c r="F17" s="204">
        <v>1510</v>
      </c>
      <c r="G17" s="205">
        <v>570.67922516556303</v>
      </c>
      <c r="H17" s="204">
        <v>271443</v>
      </c>
      <c r="I17" s="205">
        <v>935.42371153428098</v>
      </c>
    </row>
    <row r="18" spans="1:234" s="206" customFormat="1" ht="18" customHeight="1">
      <c r="A18" s="431"/>
      <c r="B18" s="184">
        <v>41</v>
      </c>
      <c r="C18" s="203" t="s">
        <v>60</v>
      </c>
      <c r="D18" s="204">
        <v>16011</v>
      </c>
      <c r="E18" s="205">
        <v>404.7847798388608</v>
      </c>
      <c r="F18" s="204">
        <v>2411</v>
      </c>
      <c r="G18" s="205">
        <v>585.77036499377857</v>
      </c>
      <c r="H18" s="204">
        <v>380548</v>
      </c>
      <c r="I18" s="205">
        <v>953.56479224697046</v>
      </c>
    </row>
    <row r="19" spans="1:234" s="206" customFormat="1" ht="18" hidden="1" customHeight="1">
      <c r="A19" s="431"/>
      <c r="B19" s="184"/>
      <c r="C19" s="203"/>
      <c r="D19" s="204"/>
      <c r="E19" s="205"/>
      <c r="F19" s="204"/>
      <c r="G19" s="205"/>
      <c r="H19" s="204"/>
      <c r="I19" s="205"/>
    </row>
    <row r="20" spans="1:234" s="202" customFormat="1" ht="18" customHeight="1">
      <c r="A20" s="201"/>
      <c r="B20" s="184"/>
      <c r="C20" s="197" t="s">
        <v>61</v>
      </c>
      <c r="D20" s="198">
        <v>9441</v>
      </c>
      <c r="E20" s="199">
        <v>429.32237898527688</v>
      </c>
      <c r="F20" s="198">
        <v>864</v>
      </c>
      <c r="G20" s="199">
        <v>634.67432870370374</v>
      </c>
      <c r="H20" s="198">
        <v>304224</v>
      </c>
      <c r="I20" s="199">
        <v>1084.3033505574838</v>
      </c>
      <c r="J20" s="200"/>
      <c r="K20" s="201"/>
      <c r="L20" s="201"/>
      <c r="M20" s="201"/>
      <c r="N20" s="201"/>
      <c r="O20" s="201"/>
      <c r="P20" s="201"/>
      <c r="Q20" s="201"/>
      <c r="R20" s="201"/>
      <c r="S20" s="201"/>
      <c r="T20" s="201"/>
      <c r="U20" s="201"/>
      <c r="V20" s="201"/>
      <c r="W20" s="201"/>
      <c r="X20" s="201"/>
      <c r="Y20" s="201"/>
      <c r="Z20" s="201"/>
      <c r="AA20" s="201"/>
      <c r="AB20" s="201"/>
      <c r="AC20" s="201"/>
      <c r="AD20" s="201"/>
      <c r="AE20" s="201"/>
      <c r="AF20" s="201"/>
      <c r="AG20" s="201"/>
      <c r="AH20" s="201"/>
      <c r="AI20" s="201"/>
      <c r="AJ20" s="201"/>
      <c r="AK20" s="201"/>
      <c r="AL20" s="201"/>
      <c r="AM20" s="201"/>
      <c r="AN20" s="201"/>
      <c r="AO20" s="201"/>
      <c r="AP20" s="201"/>
      <c r="AQ20" s="201"/>
      <c r="AR20" s="201"/>
      <c r="AS20" s="201"/>
      <c r="AT20" s="201"/>
      <c r="AU20" s="201"/>
      <c r="AV20" s="201"/>
      <c r="AW20" s="201"/>
      <c r="AX20" s="201"/>
      <c r="AY20" s="201"/>
      <c r="AZ20" s="201"/>
      <c r="BA20" s="201"/>
      <c r="BB20" s="201"/>
      <c r="BC20" s="201"/>
      <c r="BD20" s="201"/>
      <c r="BE20" s="201"/>
      <c r="BF20" s="201"/>
      <c r="BG20" s="201"/>
      <c r="BH20" s="201"/>
      <c r="BI20" s="201"/>
      <c r="BJ20" s="201"/>
      <c r="BK20" s="201"/>
      <c r="BL20" s="201"/>
      <c r="BM20" s="201"/>
      <c r="BN20" s="201"/>
      <c r="BO20" s="201"/>
      <c r="BP20" s="201"/>
      <c r="BQ20" s="201"/>
      <c r="BR20" s="201"/>
      <c r="BS20" s="201"/>
      <c r="BT20" s="201"/>
      <c r="BU20" s="201"/>
      <c r="BV20" s="201"/>
      <c r="BW20" s="201"/>
      <c r="BX20" s="201"/>
      <c r="BY20" s="201"/>
      <c r="BZ20" s="201"/>
      <c r="CA20" s="201"/>
      <c r="CB20" s="201"/>
      <c r="CC20" s="201"/>
      <c r="CD20" s="201"/>
      <c r="CE20" s="201"/>
      <c r="CF20" s="201"/>
      <c r="CG20" s="201"/>
      <c r="CH20" s="201"/>
      <c r="CI20" s="201"/>
      <c r="CJ20" s="201"/>
      <c r="CK20" s="201"/>
      <c r="CL20" s="201"/>
      <c r="CM20" s="201"/>
      <c r="CN20" s="201"/>
      <c r="CO20" s="201"/>
      <c r="CP20" s="201"/>
      <c r="CQ20" s="201"/>
      <c r="CR20" s="201"/>
      <c r="CS20" s="201"/>
      <c r="CT20" s="201"/>
      <c r="CU20" s="201"/>
      <c r="CV20" s="201"/>
      <c r="CW20" s="201"/>
      <c r="CX20" s="201"/>
      <c r="CY20" s="201"/>
      <c r="CZ20" s="201"/>
      <c r="DA20" s="201"/>
      <c r="DB20" s="201"/>
      <c r="DC20" s="201"/>
      <c r="DD20" s="201"/>
      <c r="DE20" s="201"/>
      <c r="DF20" s="201"/>
      <c r="DG20" s="201"/>
      <c r="DH20" s="201"/>
      <c r="DI20" s="201"/>
      <c r="DJ20" s="201"/>
      <c r="DK20" s="201"/>
      <c r="DL20" s="201"/>
      <c r="DM20" s="201"/>
      <c r="DN20" s="201"/>
      <c r="DO20" s="201"/>
      <c r="DP20" s="201"/>
      <c r="DQ20" s="201"/>
      <c r="DR20" s="201"/>
      <c r="DS20" s="201"/>
      <c r="DT20" s="201"/>
      <c r="DU20" s="201"/>
      <c r="DV20" s="201"/>
      <c r="DW20" s="201"/>
      <c r="DX20" s="201"/>
      <c r="DY20" s="201"/>
      <c r="DZ20" s="201"/>
      <c r="EA20" s="201"/>
      <c r="EB20" s="201"/>
      <c r="EC20" s="201"/>
      <c r="ED20" s="201"/>
      <c r="EE20" s="201"/>
      <c r="EF20" s="201"/>
      <c r="EG20" s="201"/>
      <c r="EH20" s="201"/>
      <c r="EI20" s="201"/>
      <c r="EJ20" s="201"/>
      <c r="EK20" s="201"/>
      <c r="EL20" s="201"/>
      <c r="EM20" s="201"/>
      <c r="EN20" s="201"/>
      <c r="EO20" s="201"/>
      <c r="EP20" s="201"/>
      <c r="EQ20" s="201"/>
      <c r="ER20" s="201"/>
      <c r="ES20" s="201"/>
      <c r="ET20" s="201"/>
      <c r="EU20" s="201"/>
      <c r="EV20" s="201"/>
      <c r="EW20" s="201"/>
      <c r="EX20" s="201"/>
      <c r="EY20" s="201"/>
      <c r="EZ20" s="201"/>
      <c r="FA20" s="201"/>
      <c r="FB20" s="201"/>
      <c r="FC20" s="201"/>
      <c r="FD20" s="201"/>
      <c r="FE20" s="201"/>
      <c r="FF20" s="201"/>
      <c r="FG20" s="201"/>
      <c r="FH20" s="201"/>
      <c r="FI20" s="201"/>
      <c r="FJ20" s="201"/>
      <c r="FK20" s="201"/>
      <c r="FL20" s="201"/>
      <c r="FM20" s="201"/>
      <c r="FN20" s="201"/>
      <c r="FO20" s="201"/>
      <c r="FP20" s="201"/>
      <c r="FQ20" s="201"/>
      <c r="FR20" s="201"/>
      <c r="FS20" s="201"/>
      <c r="FT20" s="201"/>
      <c r="FU20" s="201"/>
      <c r="FV20" s="201"/>
      <c r="FW20" s="201"/>
      <c r="FX20" s="201"/>
      <c r="FY20" s="201"/>
      <c r="FZ20" s="201"/>
      <c r="GA20" s="201"/>
      <c r="GB20" s="201"/>
      <c r="GC20" s="201"/>
      <c r="GD20" s="201"/>
      <c r="GE20" s="201"/>
      <c r="GF20" s="201"/>
      <c r="GG20" s="201"/>
      <c r="GH20" s="201"/>
      <c r="GI20" s="201"/>
      <c r="GJ20" s="201"/>
      <c r="GK20" s="201"/>
      <c r="GL20" s="201"/>
      <c r="GM20" s="201"/>
      <c r="GN20" s="201"/>
      <c r="GO20" s="201"/>
      <c r="GP20" s="201"/>
      <c r="GQ20" s="201"/>
      <c r="GR20" s="201"/>
      <c r="GS20" s="201"/>
      <c r="GT20" s="201"/>
      <c r="GU20" s="201"/>
      <c r="GV20" s="201"/>
      <c r="GW20" s="201"/>
      <c r="GX20" s="201"/>
      <c r="GY20" s="201"/>
      <c r="GZ20" s="201"/>
      <c r="HA20" s="201"/>
      <c r="HB20" s="201"/>
      <c r="HC20" s="201"/>
      <c r="HD20" s="201"/>
      <c r="HE20" s="201"/>
      <c r="HF20" s="201"/>
      <c r="HG20" s="201"/>
      <c r="HH20" s="201"/>
      <c r="HI20" s="201"/>
      <c r="HJ20" s="201"/>
      <c r="HK20" s="201"/>
      <c r="HL20" s="201"/>
      <c r="HM20" s="201"/>
      <c r="HN20" s="201"/>
      <c r="HO20" s="201"/>
      <c r="HP20" s="201"/>
      <c r="HQ20" s="201"/>
      <c r="HR20" s="201"/>
      <c r="HS20" s="201"/>
      <c r="HT20" s="201"/>
      <c r="HU20" s="201"/>
      <c r="HV20" s="201"/>
      <c r="HW20" s="201"/>
      <c r="HX20" s="201"/>
      <c r="HY20" s="201"/>
      <c r="HZ20" s="201"/>
    </row>
    <row r="21" spans="1:234" s="206" customFormat="1" ht="18" customHeight="1">
      <c r="A21" s="431"/>
      <c r="B21" s="184">
        <v>22</v>
      </c>
      <c r="C21" s="203" t="s">
        <v>62</v>
      </c>
      <c r="D21" s="204">
        <v>1668</v>
      </c>
      <c r="E21" s="205">
        <v>406.97505395683447</v>
      </c>
      <c r="F21" s="204">
        <v>98</v>
      </c>
      <c r="G21" s="205">
        <v>591.98122448979598</v>
      </c>
      <c r="H21" s="204">
        <v>53295</v>
      </c>
      <c r="I21" s="205">
        <v>983.59565681583615</v>
      </c>
    </row>
    <row r="22" spans="1:234" s="206" customFormat="1" ht="18" customHeight="1">
      <c r="A22" s="431"/>
      <c r="B22" s="184">
        <v>40</v>
      </c>
      <c r="C22" s="203" t="s">
        <v>63</v>
      </c>
      <c r="D22" s="204">
        <v>1053</v>
      </c>
      <c r="E22" s="205">
        <v>415.18414055080717</v>
      </c>
      <c r="F22" s="204">
        <v>100</v>
      </c>
      <c r="G22" s="205">
        <v>603.44799999999998</v>
      </c>
      <c r="H22" s="204">
        <v>35883</v>
      </c>
      <c r="I22" s="205">
        <v>987.03966892400354</v>
      </c>
    </row>
    <row r="23" spans="1:234" s="206" customFormat="1" ht="18" customHeight="1">
      <c r="A23" s="431"/>
      <c r="B23" s="184">
        <v>50</v>
      </c>
      <c r="C23" s="203" t="s">
        <v>64</v>
      </c>
      <c r="D23" s="204">
        <v>6720</v>
      </c>
      <c r="E23" s="205">
        <v>437.08471577380953</v>
      </c>
      <c r="F23" s="204">
        <v>666</v>
      </c>
      <c r="G23" s="205">
        <v>645.64513513513521</v>
      </c>
      <c r="H23" s="204">
        <v>215046</v>
      </c>
      <c r="I23" s="205">
        <v>1125.4914183477019</v>
      </c>
    </row>
    <row r="24" spans="1:234" s="206" customFormat="1" ht="18" hidden="1" customHeight="1">
      <c r="A24" s="431"/>
      <c r="B24" s="184"/>
      <c r="C24" s="203"/>
      <c r="D24" s="204"/>
      <c r="E24" s="205"/>
      <c r="F24" s="204"/>
      <c r="G24" s="205"/>
      <c r="H24" s="204"/>
      <c r="I24" s="205"/>
    </row>
    <row r="25" spans="1:234" s="202" customFormat="1" ht="18" customHeight="1">
      <c r="A25" s="201"/>
      <c r="B25" s="184">
        <v>33</v>
      </c>
      <c r="C25" s="197" t="s">
        <v>65</v>
      </c>
      <c r="D25" s="198">
        <v>8769</v>
      </c>
      <c r="E25" s="199">
        <v>503.46845592427877</v>
      </c>
      <c r="F25" s="198">
        <v>1774</v>
      </c>
      <c r="G25" s="199">
        <v>809.56776775648245</v>
      </c>
      <c r="H25" s="198">
        <v>300296</v>
      </c>
      <c r="I25" s="199">
        <v>1210.215683558888</v>
      </c>
      <c r="J25" s="200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1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1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1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01"/>
      <c r="BR25" s="201"/>
      <c r="BS25" s="201"/>
      <c r="BT25" s="201"/>
      <c r="BU25" s="201"/>
      <c r="BV25" s="201"/>
      <c r="BW25" s="201"/>
      <c r="BX25" s="201"/>
      <c r="BY25" s="201"/>
      <c r="BZ25" s="201"/>
      <c r="CA25" s="201"/>
      <c r="CB25" s="201"/>
      <c r="CC25" s="201"/>
      <c r="CD25" s="201"/>
      <c r="CE25" s="201"/>
      <c r="CF25" s="201"/>
      <c r="CG25" s="201"/>
      <c r="CH25" s="201"/>
      <c r="CI25" s="201"/>
      <c r="CJ25" s="201"/>
      <c r="CK25" s="201"/>
      <c r="CL25" s="201"/>
      <c r="CM25" s="201"/>
      <c r="CN25" s="201"/>
      <c r="CO25" s="201"/>
      <c r="CP25" s="201"/>
      <c r="CQ25" s="201"/>
      <c r="CR25" s="201"/>
      <c r="CS25" s="201"/>
      <c r="CT25" s="201"/>
      <c r="CU25" s="201"/>
      <c r="CV25" s="201"/>
      <c r="CW25" s="201"/>
      <c r="CX25" s="201"/>
      <c r="CY25" s="201"/>
      <c r="CZ25" s="201"/>
      <c r="DA25" s="201"/>
      <c r="DB25" s="201"/>
      <c r="DC25" s="201"/>
      <c r="DD25" s="201"/>
      <c r="DE25" s="201"/>
      <c r="DF25" s="201"/>
      <c r="DG25" s="201"/>
      <c r="DH25" s="201"/>
      <c r="DI25" s="201"/>
      <c r="DJ25" s="201"/>
      <c r="DK25" s="201"/>
      <c r="DL25" s="201"/>
      <c r="DM25" s="201"/>
      <c r="DN25" s="201"/>
      <c r="DO25" s="201"/>
      <c r="DP25" s="201"/>
      <c r="DQ25" s="201"/>
      <c r="DR25" s="201"/>
      <c r="DS25" s="201"/>
      <c r="DT25" s="201"/>
      <c r="DU25" s="201"/>
      <c r="DV25" s="201"/>
      <c r="DW25" s="201"/>
      <c r="DX25" s="201"/>
      <c r="DY25" s="201"/>
      <c r="DZ25" s="201"/>
      <c r="EA25" s="201"/>
      <c r="EB25" s="201"/>
      <c r="EC25" s="201"/>
      <c r="ED25" s="201"/>
      <c r="EE25" s="201"/>
      <c r="EF25" s="201"/>
      <c r="EG25" s="201"/>
      <c r="EH25" s="201"/>
      <c r="EI25" s="201"/>
      <c r="EJ25" s="201"/>
      <c r="EK25" s="201"/>
      <c r="EL25" s="201"/>
      <c r="EM25" s="201"/>
      <c r="EN25" s="201"/>
      <c r="EO25" s="201"/>
      <c r="EP25" s="201"/>
      <c r="EQ25" s="201"/>
      <c r="ER25" s="201"/>
      <c r="ES25" s="201"/>
      <c r="ET25" s="201"/>
      <c r="EU25" s="201"/>
      <c r="EV25" s="201"/>
      <c r="EW25" s="201"/>
      <c r="EX25" s="201"/>
      <c r="EY25" s="201"/>
      <c r="EZ25" s="201"/>
      <c r="FA25" s="201"/>
      <c r="FB25" s="201"/>
      <c r="FC25" s="201"/>
      <c r="FD25" s="201"/>
      <c r="FE25" s="201"/>
      <c r="FF25" s="201"/>
      <c r="FG25" s="201"/>
      <c r="FH25" s="201"/>
      <c r="FI25" s="201"/>
      <c r="FJ25" s="201"/>
      <c r="FK25" s="201"/>
      <c r="FL25" s="201"/>
      <c r="FM25" s="201"/>
      <c r="FN25" s="201"/>
      <c r="FO25" s="201"/>
      <c r="FP25" s="201"/>
      <c r="FQ25" s="201"/>
      <c r="FR25" s="201"/>
      <c r="FS25" s="201"/>
      <c r="FT25" s="201"/>
      <c r="FU25" s="201"/>
      <c r="FV25" s="201"/>
      <c r="FW25" s="201"/>
      <c r="FX25" s="201"/>
      <c r="FY25" s="201"/>
      <c r="FZ25" s="201"/>
      <c r="GA25" s="201"/>
      <c r="GB25" s="201"/>
      <c r="GC25" s="201"/>
      <c r="GD25" s="201"/>
      <c r="GE25" s="201"/>
      <c r="GF25" s="201"/>
      <c r="GG25" s="201"/>
      <c r="GH25" s="201"/>
      <c r="GI25" s="201"/>
      <c r="GJ25" s="201"/>
      <c r="GK25" s="201"/>
      <c r="GL25" s="201"/>
      <c r="GM25" s="201"/>
      <c r="GN25" s="201"/>
      <c r="GO25" s="201"/>
      <c r="GP25" s="201"/>
      <c r="GQ25" s="201"/>
      <c r="GR25" s="201"/>
      <c r="GS25" s="201"/>
      <c r="GT25" s="201"/>
      <c r="GU25" s="201"/>
      <c r="GV25" s="201"/>
      <c r="GW25" s="201"/>
      <c r="GX25" s="201"/>
      <c r="GY25" s="201"/>
      <c r="GZ25" s="201"/>
      <c r="HA25" s="201"/>
      <c r="HB25" s="201"/>
      <c r="HC25" s="201"/>
      <c r="HD25" s="201"/>
      <c r="HE25" s="201"/>
      <c r="HF25" s="201"/>
      <c r="HG25" s="201"/>
      <c r="HH25" s="201"/>
      <c r="HI25" s="201"/>
      <c r="HJ25" s="201"/>
      <c r="HK25" s="201"/>
      <c r="HL25" s="201"/>
      <c r="HM25" s="201"/>
      <c r="HN25" s="201"/>
      <c r="HO25" s="201"/>
      <c r="HP25" s="201"/>
      <c r="HQ25" s="201"/>
      <c r="HR25" s="201"/>
      <c r="HS25" s="201"/>
      <c r="HT25" s="201"/>
      <c r="HU25" s="201"/>
      <c r="HV25" s="201"/>
      <c r="HW25" s="201"/>
      <c r="HX25" s="201"/>
      <c r="HY25" s="201"/>
      <c r="HZ25" s="201"/>
    </row>
    <row r="26" spans="1:234" s="202" customFormat="1" ht="18" hidden="1" customHeight="1">
      <c r="A26" s="201"/>
      <c r="B26" s="184"/>
      <c r="C26" s="197"/>
      <c r="D26" s="198"/>
      <c r="E26" s="199"/>
      <c r="F26" s="198"/>
      <c r="G26" s="199"/>
      <c r="H26" s="198"/>
      <c r="I26" s="199"/>
      <c r="J26" s="200"/>
      <c r="K26" s="201"/>
      <c r="L26" s="201"/>
      <c r="M26" s="201"/>
      <c r="N26" s="201"/>
      <c r="O26" s="201"/>
      <c r="P26" s="201"/>
      <c r="Q26" s="201"/>
      <c r="R26" s="201"/>
      <c r="S26" s="201"/>
      <c r="T26" s="201"/>
      <c r="U26" s="201"/>
      <c r="V26" s="201"/>
      <c r="W26" s="201"/>
      <c r="X26" s="201"/>
      <c r="Y26" s="201"/>
      <c r="Z26" s="201"/>
      <c r="AA26" s="201"/>
      <c r="AB26" s="201"/>
      <c r="AC26" s="201"/>
      <c r="AD26" s="201"/>
      <c r="AE26" s="201"/>
      <c r="AF26" s="201"/>
      <c r="AG26" s="201"/>
      <c r="AH26" s="201"/>
      <c r="AI26" s="201"/>
      <c r="AJ26" s="201"/>
      <c r="AK26" s="201"/>
      <c r="AL26" s="201"/>
      <c r="AM26" s="201"/>
      <c r="AN26" s="201"/>
      <c r="AO26" s="201"/>
      <c r="AP26" s="201"/>
      <c r="AQ26" s="201"/>
      <c r="AR26" s="201"/>
      <c r="AS26" s="201"/>
      <c r="AT26" s="201"/>
      <c r="AU26" s="201"/>
      <c r="AV26" s="201"/>
      <c r="AW26" s="201"/>
      <c r="AX26" s="201"/>
      <c r="AY26" s="201"/>
      <c r="AZ26" s="201"/>
      <c r="BA26" s="201"/>
      <c r="BB26" s="201"/>
      <c r="BC26" s="201"/>
      <c r="BD26" s="201"/>
      <c r="BE26" s="201"/>
      <c r="BF26" s="201"/>
      <c r="BG26" s="201"/>
      <c r="BH26" s="201"/>
      <c r="BI26" s="201"/>
      <c r="BJ26" s="201"/>
      <c r="BK26" s="201"/>
      <c r="BL26" s="201"/>
      <c r="BM26" s="201"/>
      <c r="BN26" s="201"/>
      <c r="BO26" s="201"/>
      <c r="BP26" s="201"/>
      <c r="BQ26" s="201"/>
      <c r="BR26" s="201"/>
      <c r="BS26" s="201"/>
      <c r="BT26" s="201"/>
      <c r="BU26" s="201"/>
      <c r="BV26" s="201"/>
      <c r="BW26" s="201"/>
      <c r="BX26" s="201"/>
      <c r="BY26" s="201"/>
      <c r="BZ26" s="201"/>
      <c r="CA26" s="201"/>
      <c r="CB26" s="201"/>
      <c r="CC26" s="201"/>
      <c r="CD26" s="201"/>
      <c r="CE26" s="201"/>
      <c r="CF26" s="201"/>
      <c r="CG26" s="201"/>
      <c r="CH26" s="201"/>
      <c r="CI26" s="201"/>
      <c r="CJ26" s="201"/>
      <c r="CK26" s="201"/>
      <c r="CL26" s="201"/>
      <c r="CM26" s="201"/>
      <c r="CN26" s="201"/>
      <c r="CO26" s="201"/>
      <c r="CP26" s="201"/>
      <c r="CQ26" s="201"/>
      <c r="CR26" s="201"/>
      <c r="CS26" s="201"/>
      <c r="CT26" s="201"/>
      <c r="CU26" s="201"/>
      <c r="CV26" s="201"/>
      <c r="CW26" s="201"/>
      <c r="CX26" s="201"/>
      <c r="CY26" s="201"/>
      <c r="CZ26" s="201"/>
      <c r="DA26" s="201"/>
      <c r="DB26" s="201"/>
      <c r="DC26" s="201"/>
      <c r="DD26" s="201"/>
      <c r="DE26" s="201"/>
      <c r="DF26" s="201"/>
      <c r="DG26" s="201"/>
      <c r="DH26" s="201"/>
      <c r="DI26" s="201"/>
      <c r="DJ26" s="201"/>
      <c r="DK26" s="201"/>
      <c r="DL26" s="201"/>
      <c r="DM26" s="201"/>
      <c r="DN26" s="201"/>
      <c r="DO26" s="201"/>
      <c r="DP26" s="201"/>
      <c r="DQ26" s="201"/>
      <c r="DR26" s="201"/>
      <c r="DS26" s="201"/>
      <c r="DT26" s="201"/>
      <c r="DU26" s="201"/>
      <c r="DV26" s="201"/>
      <c r="DW26" s="201"/>
      <c r="DX26" s="201"/>
      <c r="DY26" s="201"/>
      <c r="DZ26" s="201"/>
      <c r="EA26" s="201"/>
      <c r="EB26" s="201"/>
      <c r="EC26" s="201"/>
      <c r="ED26" s="201"/>
      <c r="EE26" s="201"/>
      <c r="EF26" s="201"/>
      <c r="EG26" s="201"/>
      <c r="EH26" s="201"/>
      <c r="EI26" s="201"/>
      <c r="EJ26" s="201"/>
      <c r="EK26" s="201"/>
      <c r="EL26" s="201"/>
      <c r="EM26" s="201"/>
      <c r="EN26" s="201"/>
      <c r="EO26" s="201"/>
      <c r="EP26" s="201"/>
      <c r="EQ26" s="201"/>
      <c r="ER26" s="201"/>
      <c r="ES26" s="201"/>
      <c r="ET26" s="201"/>
      <c r="EU26" s="201"/>
      <c r="EV26" s="201"/>
      <c r="EW26" s="201"/>
      <c r="EX26" s="201"/>
      <c r="EY26" s="201"/>
      <c r="EZ26" s="201"/>
      <c r="FA26" s="201"/>
      <c r="FB26" s="201"/>
      <c r="FC26" s="201"/>
      <c r="FD26" s="201"/>
      <c r="FE26" s="201"/>
      <c r="FF26" s="201"/>
      <c r="FG26" s="201"/>
      <c r="FH26" s="201"/>
      <c r="FI26" s="201"/>
      <c r="FJ26" s="201"/>
      <c r="FK26" s="201"/>
      <c r="FL26" s="201"/>
      <c r="FM26" s="201"/>
      <c r="FN26" s="201"/>
      <c r="FO26" s="201"/>
      <c r="FP26" s="201"/>
      <c r="FQ26" s="201"/>
      <c r="FR26" s="201"/>
      <c r="FS26" s="201"/>
      <c r="FT26" s="201"/>
      <c r="FU26" s="201"/>
      <c r="FV26" s="201"/>
      <c r="FW26" s="201"/>
      <c r="FX26" s="201"/>
      <c r="FY26" s="201"/>
      <c r="FZ26" s="201"/>
      <c r="GA26" s="201"/>
      <c r="GB26" s="201"/>
      <c r="GC26" s="201"/>
      <c r="GD26" s="201"/>
      <c r="GE26" s="201"/>
      <c r="GF26" s="201"/>
      <c r="GG26" s="201"/>
      <c r="GH26" s="201"/>
      <c r="GI26" s="201"/>
      <c r="GJ26" s="201"/>
      <c r="GK26" s="201"/>
      <c r="GL26" s="201"/>
      <c r="GM26" s="201"/>
      <c r="GN26" s="201"/>
      <c r="GO26" s="201"/>
      <c r="GP26" s="201"/>
      <c r="GQ26" s="201"/>
      <c r="GR26" s="201"/>
      <c r="GS26" s="201"/>
      <c r="GT26" s="201"/>
      <c r="GU26" s="201"/>
      <c r="GV26" s="201"/>
      <c r="GW26" s="201"/>
      <c r="GX26" s="201"/>
      <c r="GY26" s="201"/>
      <c r="GZ26" s="201"/>
      <c r="HA26" s="201"/>
      <c r="HB26" s="201"/>
      <c r="HC26" s="201"/>
      <c r="HD26" s="201"/>
      <c r="HE26" s="201"/>
      <c r="HF26" s="201"/>
      <c r="HG26" s="201"/>
      <c r="HH26" s="201"/>
      <c r="HI26" s="201"/>
      <c r="HJ26" s="201"/>
      <c r="HK26" s="201"/>
      <c r="HL26" s="201"/>
      <c r="HM26" s="201"/>
      <c r="HN26" s="201"/>
      <c r="HO26" s="201"/>
      <c r="HP26" s="201"/>
      <c r="HQ26" s="201"/>
      <c r="HR26" s="201"/>
      <c r="HS26" s="201"/>
      <c r="HT26" s="201"/>
      <c r="HU26" s="201"/>
      <c r="HV26" s="201"/>
      <c r="HW26" s="201"/>
      <c r="HX26" s="201"/>
      <c r="HY26" s="201"/>
      <c r="HZ26" s="201"/>
    </row>
    <row r="27" spans="1:234" s="202" customFormat="1" ht="18" customHeight="1">
      <c r="A27" s="201"/>
      <c r="B27" s="184">
        <v>7</v>
      </c>
      <c r="C27" s="197" t="s">
        <v>185</v>
      </c>
      <c r="D27" s="198">
        <v>6215</v>
      </c>
      <c r="E27" s="199">
        <v>362.02150603378925</v>
      </c>
      <c r="F27" s="198">
        <v>120</v>
      </c>
      <c r="G27" s="199">
        <v>604.72450000000003</v>
      </c>
      <c r="H27" s="198">
        <v>197111</v>
      </c>
      <c r="I27" s="199">
        <v>955.04778114869328</v>
      </c>
      <c r="J27" s="200"/>
      <c r="K27" s="201"/>
      <c r="L27" s="201"/>
      <c r="M27" s="201"/>
      <c r="N27" s="201"/>
      <c r="O27" s="201"/>
      <c r="P27" s="201"/>
      <c r="Q27" s="201"/>
      <c r="R27" s="201"/>
      <c r="S27" s="201"/>
      <c r="T27" s="201"/>
      <c r="U27" s="201"/>
      <c r="V27" s="201"/>
      <c r="W27" s="201"/>
      <c r="X27" s="201"/>
      <c r="Y27" s="201"/>
      <c r="Z27" s="201"/>
      <c r="AA27" s="201"/>
      <c r="AB27" s="201"/>
      <c r="AC27" s="201"/>
      <c r="AD27" s="201"/>
      <c r="AE27" s="201"/>
      <c r="AF27" s="201"/>
      <c r="AG27" s="201"/>
      <c r="AH27" s="201"/>
      <c r="AI27" s="201"/>
      <c r="AJ27" s="201"/>
      <c r="AK27" s="201"/>
      <c r="AL27" s="201"/>
      <c r="AM27" s="201"/>
      <c r="AN27" s="201"/>
      <c r="AO27" s="201"/>
      <c r="AP27" s="201"/>
      <c r="AQ27" s="201"/>
      <c r="AR27" s="201"/>
      <c r="AS27" s="201"/>
      <c r="AT27" s="201"/>
      <c r="AU27" s="201"/>
      <c r="AV27" s="201"/>
      <c r="AW27" s="201"/>
      <c r="AX27" s="201"/>
      <c r="AY27" s="201"/>
      <c r="AZ27" s="201"/>
      <c r="BA27" s="201"/>
      <c r="BB27" s="201"/>
      <c r="BC27" s="201"/>
      <c r="BD27" s="201"/>
      <c r="BE27" s="201"/>
      <c r="BF27" s="201"/>
      <c r="BG27" s="201"/>
      <c r="BH27" s="201"/>
      <c r="BI27" s="201"/>
      <c r="BJ27" s="201"/>
      <c r="BK27" s="201"/>
      <c r="BL27" s="201"/>
      <c r="BM27" s="201"/>
      <c r="BN27" s="201"/>
      <c r="BO27" s="201"/>
      <c r="BP27" s="201"/>
      <c r="BQ27" s="201"/>
      <c r="BR27" s="201"/>
      <c r="BS27" s="201"/>
      <c r="BT27" s="201"/>
      <c r="BU27" s="201"/>
      <c r="BV27" s="201"/>
      <c r="BW27" s="201"/>
      <c r="BX27" s="201"/>
      <c r="BY27" s="201"/>
      <c r="BZ27" s="201"/>
      <c r="CA27" s="201"/>
      <c r="CB27" s="201"/>
      <c r="CC27" s="201"/>
      <c r="CD27" s="201"/>
      <c r="CE27" s="201"/>
      <c r="CF27" s="201"/>
      <c r="CG27" s="201"/>
      <c r="CH27" s="201"/>
      <c r="CI27" s="201"/>
      <c r="CJ27" s="201"/>
      <c r="CK27" s="201"/>
      <c r="CL27" s="201"/>
      <c r="CM27" s="201"/>
      <c r="CN27" s="201"/>
      <c r="CO27" s="201"/>
      <c r="CP27" s="201"/>
      <c r="CQ27" s="201"/>
      <c r="CR27" s="201"/>
      <c r="CS27" s="201"/>
      <c r="CT27" s="201"/>
      <c r="CU27" s="201"/>
      <c r="CV27" s="201"/>
      <c r="CW27" s="201"/>
      <c r="CX27" s="201"/>
      <c r="CY27" s="201"/>
      <c r="CZ27" s="201"/>
      <c r="DA27" s="201"/>
      <c r="DB27" s="201"/>
      <c r="DC27" s="201"/>
      <c r="DD27" s="201"/>
      <c r="DE27" s="201"/>
      <c r="DF27" s="201"/>
      <c r="DG27" s="201"/>
      <c r="DH27" s="201"/>
      <c r="DI27" s="201"/>
      <c r="DJ27" s="201"/>
      <c r="DK27" s="201"/>
      <c r="DL27" s="201"/>
      <c r="DM27" s="201"/>
      <c r="DN27" s="201"/>
      <c r="DO27" s="201"/>
      <c r="DP27" s="201"/>
      <c r="DQ27" s="201"/>
      <c r="DR27" s="201"/>
      <c r="DS27" s="201"/>
      <c r="DT27" s="201"/>
      <c r="DU27" s="201"/>
      <c r="DV27" s="201"/>
      <c r="DW27" s="201"/>
      <c r="DX27" s="201"/>
      <c r="DY27" s="201"/>
      <c r="DZ27" s="201"/>
      <c r="EA27" s="201"/>
      <c r="EB27" s="201"/>
      <c r="EC27" s="201"/>
      <c r="ED27" s="201"/>
      <c r="EE27" s="201"/>
      <c r="EF27" s="201"/>
      <c r="EG27" s="201"/>
      <c r="EH27" s="201"/>
      <c r="EI27" s="201"/>
      <c r="EJ27" s="201"/>
      <c r="EK27" s="201"/>
      <c r="EL27" s="201"/>
      <c r="EM27" s="201"/>
      <c r="EN27" s="201"/>
      <c r="EO27" s="201"/>
      <c r="EP27" s="201"/>
      <c r="EQ27" s="201"/>
      <c r="ER27" s="201"/>
      <c r="ES27" s="201"/>
      <c r="ET27" s="201"/>
      <c r="EU27" s="201"/>
      <c r="EV27" s="201"/>
      <c r="EW27" s="201"/>
      <c r="EX27" s="201"/>
      <c r="EY27" s="201"/>
      <c r="EZ27" s="201"/>
      <c r="FA27" s="201"/>
      <c r="FB27" s="201"/>
      <c r="FC27" s="201"/>
      <c r="FD27" s="201"/>
      <c r="FE27" s="201"/>
      <c r="FF27" s="201"/>
      <c r="FG27" s="201"/>
      <c r="FH27" s="201"/>
      <c r="FI27" s="201"/>
      <c r="FJ27" s="201"/>
      <c r="FK27" s="201"/>
      <c r="FL27" s="201"/>
      <c r="FM27" s="201"/>
      <c r="FN27" s="201"/>
      <c r="FO27" s="201"/>
      <c r="FP27" s="201"/>
      <c r="FQ27" s="201"/>
      <c r="FR27" s="201"/>
      <c r="FS27" s="201"/>
      <c r="FT27" s="201"/>
      <c r="FU27" s="201"/>
      <c r="FV27" s="201"/>
      <c r="FW27" s="201"/>
      <c r="FX27" s="201"/>
      <c r="FY27" s="201"/>
      <c r="FZ27" s="201"/>
      <c r="GA27" s="201"/>
      <c r="GB27" s="201"/>
      <c r="GC27" s="201"/>
      <c r="GD27" s="201"/>
      <c r="GE27" s="201"/>
      <c r="GF27" s="201"/>
      <c r="GG27" s="201"/>
      <c r="GH27" s="201"/>
      <c r="GI27" s="201"/>
      <c r="GJ27" s="201"/>
      <c r="GK27" s="201"/>
      <c r="GL27" s="201"/>
      <c r="GM27" s="201"/>
      <c r="GN27" s="201"/>
      <c r="GO27" s="201"/>
      <c r="GP27" s="201"/>
      <c r="GQ27" s="201"/>
      <c r="GR27" s="201"/>
      <c r="GS27" s="201"/>
      <c r="GT27" s="201"/>
      <c r="GU27" s="201"/>
      <c r="GV27" s="201"/>
      <c r="GW27" s="201"/>
      <c r="GX27" s="201"/>
      <c r="GY27" s="201"/>
      <c r="GZ27" s="201"/>
      <c r="HA27" s="201"/>
      <c r="HB27" s="201"/>
      <c r="HC27" s="201"/>
      <c r="HD27" s="201"/>
      <c r="HE27" s="201"/>
      <c r="HF27" s="201"/>
      <c r="HG27" s="201"/>
      <c r="HH27" s="201"/>
      <c r="HI27" s="201"/>
      <c r="HJ27" s="201"/>
      <c r="HK27" s="201"/>
      <c r="HL27" s="201"/>
      <c r="HM27" s="201"/>
      <c r="HN27" s="201"/>
      <c r="HO27" s="201"/>
      <c r="HP27" s="201"/>
      <c r="HQ27" s="201"/>
      <c r="HR27" s="201"/>
      <c r="HS27" s="201"/>
      <c r="HT27" s="201"/>
      <c r="HU27" s="201"/>
      <c r="HV27" s="201"/>
      <c r="HW27" s="201"/>
      <c r="HX27" s="201"/>
      <c r="HY27" s="201"/>
      <c r="HZ27" s="201"/>
    </row>
    <row r="28" spans="1:234" s="202" customFormat="1" ht="18" hidden="1" customHeight="1">
      <c r="A28" s="201"/>
      <c r="B28" s="184"/>
      <c r="C28" s="197"/>
      <c r="D28" s="198"/>
      <c r="E28" s="199"/>
      <c r="F28" s="198"/>
      <c r="G28" s="199"/>
      <c r="H28" s="198"/>
      <c r="I28" s="199"/>
      <c r="J28" s="200"/>
      <c r="K28" s="201"/>
      <c r="L28" s="201"/>
      <c r="M28" s="201"/>
      <c r="N28" s="201"/>
      <c r="O28" s="201"/>
      <c r="P28" s="201"/>
      <c r="Q28" s="201"/>
      <c r="R28" s="201"/>
      <c r="S28" s="201"/>
      <c r="T28" s="201"/>
      <c r="U28" s="201"/>
      <c r="V28" s="201"/>
      <c r="W28" s="201"/>
      <c r="X28" s="201"/>
      <c r="Y28" s="201"/>
      <c r="Z28" s="201"/>
      <c r="AA28" s="201"/>
      <c r="AB28" s="201"/>
      <c r="AC28" s="201"/>
      <c r="AD28" s="201"/>
      <c r="AE28" s="201"/>
      <c r="AF28" s="201"/>
      <c r="AG28" s="201"/>
      <c r="AH28" s="201"/>
      <c r="AI28" s="201"/>
      <c r="AJ28" s="201"/>
      <c r="AK28" s="201"/>
      <c r="AL28" s="201"/>
      <c r="AM28" s="201"/>
      <c r="AN28" s="201"/>
      <c r="AO28" s="201"/>
      <c r="AP28" s="201"/>
      <c r="AQ28" s="201"/>
      <c r="AR28" s="201"/>
      <c r="AS28" s="201"/>
      <c r="AT28" s="201"/>
      <c r="AU28" s="201"/>
      <c r="AV28" s="201"/>
      <c r="AW28" s="201"/>
      <c r="AX28" s="201"/>
      <c r="AY28" s="201"/>
      <c r="AZ28" s="201"/>
      <c r="BA28" s="201"/>
      <c r="BB28" s="201"/>
      <c r="BC28" s="201"/>
      <c r="BD28" s="201"/>
      <c r="BE28" s="201"/>
      <c r="BF28" s="201"/>
      <c r="BG28" s="201"/>
      <c r="BH28" s="201"/>
      <c r="BI28" s="201"/>
      <c r="BJ28" s="201"/>
      <c r="BK28" s="201"/>
      <c r="BL28" s="201"/>
      <c r="BM28" s="201"/>
      <c r="BN28" s="201"/>
      <c r="BO28" s="201"/>
      <c r="BP28" s="201"/>
      <c r="BQ28" s="201"/>
      <c r="BR28" s="201"/>
      <c r="BS28" s="201"/>
      <c r="BT28" s="201"/>
      <c r="BU28" s="201"/>
      <c r="BV28" s="201"/>
      <c r="BW28" s="201"/>
      <c r="BX28" s="201"/>
      <c r="BY28" s="201"/>
      <c r="BZ28" s="201"/>
      <c r="CA28" s="201"/>
      <c r="CB28" s="201"/>
      <c r="CC28" s="201"/>
      <c r="CD28" s="201"/>
      <c r="CE28" s="201"/>
      <c r="CF28" s="201"/>
      <c r="CG28" s="201"/>
      <c r="CH28" s="201"/>
      <c r="CI28" s="201"/>
      <c r="CJ28" s="201"/>
      <c r="CK28" s="201"/>
      <c r="CL28" s="201"/>
      <c r="CM28" s="201"/>
      <c r="CN28" s="201"/>
      <c r="CO28" s="201"/>
      <c r="CP28" s="201"/>
      <c r="CQ28" s="201"/>
      <c r="CR28" s="201"/>
      <c r="CS28" s="201"/>
      <c r="CT28" s="201"/>
      <c r="CU28" s="201"/>
      <c r="CV28" s="201"/>
      <c r="CW28" s="201"/>
      <c r="CX28" s="201"/>
      <c r="CY28" s="201"/>
      <c r="CZ28" s="201"/>
      <c r="DA28" s="201"/>
      <c r="DB28" s="201"/>
      <c r="DC28" s="201"/>
      <c r="DD28" s="201"/>
      <c r="DE28" s="201"/>
      <c r="DF28" s="201"/>
      <c r="DG28" s="201"/>
      <c r="DH28" s="201"/>
      <c r="DI28" s="201"/>
      <c r="DJ28" s="201"/>
      <c r="DK28" s="201"/>
      <c r="DL28" s="201"/>
      <c r="DM28" s="201"/>
      <c r="DN28" s="201"/>
      <c r="DO28" s="201"/>
      <c r="DP28" s="201"/>
      <c r="DQ28" s="201"/>
      <c r="DR28" s="201"/>
      <c r="DS28" s="201"/>
      <c r="DT28" s="201"/>
      <c r="DU28" s="201"/>
      <c r="DV28" s="201"/>
      <c r="DW28" s="201"/>
      <c r="DX28" s="201"/>
      <c r="DY28" s="201"/>
      <c r="DZ28" s="201"/>
      <c r="EA28" s="201"/>
      <c r="EB28" s="201"/>
      <c r="EC28" s="201"/>
      <c r="ED28" s="201"/>
      <c r="EE28" s="201"/>
      <c r="EF28" s="201"/>
      <c r="EG28" s="201"/>
      <c r="EH28" s="201"/>
      <c r="EI28" s="201"/>
      <c r="EJ28" s="201"/>
      <c r="EK28" s="201"/>
      <c r="EL28" s="201"/>
      <c r="EM28" s="201"/>
      <c r="EN28" s="201"/>
      <c r="EO28" s="201"/>
      <c r="EP28" s="201"/>
      <c r="EQ28" s="201"/>
      <c r="ER28" s="201"/>
      <c r="ES28" s="201"/>
      <c r="ET28" s="201"/>
      <c r="EU28" s="201"/>
      <c r="EV28" s="201"/>
      <c r="EW28" s="201"/>
      <c r="EX28" s="201"/>
      <c r="EY28" s="201"/>
      <c r="EZ28" s="201"/>
      <c r="FA28" s="201"/>
      <c r="FB28" s="201"/>
      <c r="FC28" s="201"/>
      <c r="FD28" s="201"/>
      <c r="FE28" s="201"/>
      <c r="FF28" s="201"/>
      <c r="FG28" s="201"/>
      <c r="FH28" s="201"/>
      <c r="FI28" s="201"/>
      <c r="FJ28" s="201"/>
      <c r="FK28" s="201"/>
      <c r="FL28" s="201"/>
      <c r="FM28" s="201"/>
      <c r="FN28" s="201"/>
      <c r="FO28" s="201"/>
      <c r="FP28" s="201"/>
      <c r="FQ28" s="201"/>
      <c r="FR28" s="201"/>
      <c r="FS28" s="201"/>
      <c r="FT28" s="201"/>
      <c r="FU28" s="201"/>
      <c r="FV28" s="201"/>
      <c r="FW28" s="201"/>
      <c r="FX28" s="201"/>
      <c r="FY28" s="201"/>
      <c r="FZ28" s="201"/>
      <c r="GA28" s="201"/>
      <c r="GB28" s="201"/>
      <c r="GC28" s="201"/>
      <c r="GD28" s="201"/>
      <c r="GE28" s="201"/>
      <c r="GF28" s="201"/>
      <c r="GG28" s="201"/>
      <c r="GH28" s="201"/>
      <c r="GI28" s="201"/>
      <c r="GJ28" s="201"/>
      <c r="GK28" s="201"/>
      <c r="GL28" s="201"/>
      <c r="GM28" s="201"/>
      <c r="GN28" s="201"/>
      <c r="GO28" s="201"/>
      <c r="GP28" s="201"/>
      <c r="GQ28" s="201"/>
      <c r="GR28" s="201"/>
      <c r="GS28" s="201"/>
      <c r="GT28" s="201"/>
      <c r="GU28" s="201"/>
      <c r="GV28" s="201"/>
      <c r="GW28" s="201"/>
      <c r="GX28" s="201"/>
      <c r="GY28" s="201"/>
      <c r="GZ28" s="201"/>
      <c r="HA28" s="201"/>
      <c r="HB28" s="201"/>
      <c r="HC28" s="201"/>
      <c r="HD28" s="201"/>
      <c r="HE28" s="201"/>
      <c r="HF28" s="201"/>
      <c r="HG28" s="201"/>
      <c r="HH28" s="201"/>
      <c r="HI28" s="201"/>
      <c r="HJ28" s="201"/>
      <c r="HK28" s="201"/>
      <c r="HL28" s="201"/>
      <c r="HM28" s="201"/>
      <c r="HN28" s="201"/>
      <c r="HO28" s="201"/>
      <c r="HP28" s="201"/>
      <c r="HQ28" s="201"/>
      <c r="HR28" s="201"/>
      <c r="HS28" s="201"/>
      <c r="HT28" s="201"/>
      <c r="HU28" s="201"/>
      <c r="HV28" s="201"/>
      <c r="HW28" s="201"/>
      <c r="HX28" s="201"/>
      <c r="HY28" s="201"/>
      <c r="HZ28" s="201"/>
    </row>
    <row r="29" spans="1:234" s="202" customFormat="1" ht="18" customHeight="1">
      <c r="A29" s="201"/>
      <c r="B29" s="184"/>
      <c r="C29" s="197" t="s">
        <v>66</v>
      </c>
      <c r="D29" s="198">
        <v>16575</v>
      </c>
      <c r="E29" s="199">
        <v>390.70794087481153</v>
      </c>
      <c r="F29" s="198">
        <v>2254</v>
      </c>
      <c r="G29" s="199">
        <v>587.85217391304354</v>
      </c>
      <c r="H29" s="198">
        <v>335256</v>
      </c>
      <c r="I29" s="199">
        <v>940.41237054668716</v>
      </c>
      <c r="J29" s="200"/>
      <c r="K29" s="201"/>
      <c r="L29" s="201"/>
      <c r="M29" s="201"/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1"/>
      <c r="AB29" s="201"/>
      <c r="AC29" s="201"/>
      <c r="AD29" s="201"/>
      <c r="AE29" s="201"/>
      <c r="AF29" s="201"/>
      <c r="AG29" s="201"/>
      <c r="AH29" s="201"/>
      <c r="AI29" s="201"/>
      <c r="AJ29" s="201"/>
      <c r="AK29" s="201"/>
      <c r="AL29" s="201"/>
      <c r="AM29" s="201"/>
      <c r="AN29" s="201"/>
      <c r="AO29" s="201"/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1"/>
      <c r="BB29" s="201"/>
      <c r="BC29" s="201"/>
      <c r="BD29" s="201"/>
      <c r="BE29" s="201"/>
      <c r="BF29" s="201"/>
      <c r="BG29" s="201"/>
      <c r="BH29" s="201"/>
      <c r="BI29" s="201"/>
      <c r="BJ29" s="201"/>
      <c r="BK29" s="201"/>
      <c r="BL29" s="201"/>
      <c r="BM29" s="201"/>
      <c r="BN29" s="201"/>
      <c r="BO29" s="201"/>
      <c r="BP29" s="201"/>
      <c r="BQ29" s="201"/>
      <c r="BR29" s="201"/>
      <c r="BS29" s="201"/>
      <c r="BT29" s="201"/>
      <c r="BU29" s="201"/>
      <c r="BV29" s="201"/>
      <c r="BW29" s="201"/>
      <c r="BX29" s="201"/>
      <c r="BY29" s="201"/>
      <c r="BZ29" s="201"/>
      <c r="CA29" s="201"/>
      <c r="CB29" s="201"/>
      <c r="CC29" s="201"/>
      <c r="CD29" s="201"/>
      <c r="CE29" s="201"/>
      <c r="CF29" s="201"/>
      <c r="CG29" s="201"/>
      <c r="CH29" s="201"/>
      <c r="CI29" s="201"/>
      <c r="CJ29" s="201"/>
      <c r="CK29" s="201"/>
      <c r="CL29" s="201"/>
      <c r="CM29" s="201"/>
      <c r="CN29" s="201"/>
      <c r="CO29" s="201"/>
      <c r="CP29" s="201"/>
      <c r="CQ29" s="201"/>
      <c r="CR29" s="201"/>
      <c r="CS29" s="201"/>
      <c r="CT29" s="201"/>
      <c r="CU29" s="201"/>
      <c r="CV29" s="201"/>
      <c r="CW29" s="201"/>
      <c r="CX29" s="201"/>
      <c r="CY29" s="201"/>
      <c r="CZ29" s="201"/>
      <c r="DA29" s="201"/>
      <c r="DB29" s="201"/>
      <c r="DC29" s="201"/>
      <c r="DD29" s="201"/>
      <c r="DE29" s="201"/>
      <c r="DF29" s="201"/>
      <c r="DG29" s="201"/>
      <c r="DH29" s="201"/>
      <c r="DI29" s="201"/>
      <c r="DJ29" s="201"/>
      <c r="DK29" s="201"/>
      <c r="DL29" s="201"/>
      <c r="DM29" s="201"/>
      <c r="DN29" s="201"/>
      <c r="DO29" s="201"/>
      <c r="DP29" s="201"/>
      <c r="DQ29" s="201"/>
      <c r="DR29" s="201"/>
      <c r="DS29" s="201"/>
      <c r="DT29" s="201"/>
      <c r="DU29" s="201"/>
      <c r="DV29" s="201"/>
      <c r="DW29" s="201"/>
      <c r="DX29" s="201"/>
      <c r="DY29" s="201"/>
      <c r="DZ29" s="201"/>
      <c r="EA29" s="201"/>
      <c r="EB29" s="201"/>
      <c r="EC29" s="201"/>
      <c r="ED29" s="201"/>
      <c r="EE29" s="201"/>
      <c r="EF29" s="201"/>
      <c r="EG29" s="201"/>
      <c r="EH29" s="201"/>
      <c r="EI29" s="201"/>
      <c r="EJ29" s="201"/>
      <c r="EK29" s="201"/>
      <c r="EL29" s="201"/>
      <c r="EM29" s="201"/>
      <c r="EN29" s="201"/>
      <c r="EO29" s="201"/>
      <c r="EP29" s="201"/>
      <c r="EQ29" s="201"/>
      <c r="ER29" s="201"/>
      <c r="ES29" s="201"/>
      <c r="ET29" s="201"/>
      <c r="EU29" s="201"/>
      <c r="EV29" s="201"/>
      <c r="EW29" s="201"/>
      <c r="EX29" s="201"/>
      <c r="EY29" s="201"/>
      <c r="EZ29" s="201"/>
      <c r="FA29" s="201"/>
      <c r="FB29" s="201"/>
      <c r="FC29" s="201"/>
      <c r="FD29" s="201"/>
      <c r="FE29" s="201"/>
      <c r="FF29" s="201"/>
      <c r="FG29" s="201"/>
      <c r="FH29" s="201"/>
      <c r="FI29" s="201"/>
      <c r="FJ29" s="201"/>
      <c r="FK29" s="201"/>
      <c r="FL29" s="201"/>
      <c r="FM29" s="201"/>
      <c r="FN29" s="201"/>
      <c r="FO29" s="201"/>
      <c r="FP29" s="201"/>
      <c r="FQ29" s="201"/>
      <c r="FR29" s="201"/>
      <c r="FS29" s="201"/>
      <c r="FT29" s="201"/>
      <c r="FU29" s="201"/>
      <c r="FV29" s="201"/>
      <c r="FW29" s="201"/>
      <c r="FX29" s="201"/>
      <c r="FY29" s="201"/>
      <c r="FZ29" s="201"/>
      <c r="GA29" s="201"/>
      <c r="GB29" s="201"/>
      <c r="GC29" s="201"/>
      <c r="GD29" s="201"/>
      <c r="GE29" s="201"/>
      <c r="GF29" s="201"/>
      <c r="GG29" s="201"/>
      <c r="GH29" s="201"/>
      <c r="GI29" s="201"/>
      <c r="GJ29" s="201"/>
      <c r="GK29" s="201"/>
      <c r="GL29" s="201"/>
      <c r="GM29" s="201"/>
      <c r="GN29" s="201"/>
      <c r="GO29" s="201"/>
      <c r="GP29" s="201"/>
      <c r="GQ29" s="201"/>
      <c r="GR29" s="201"/>
      <c r="GS29" s="201"/>
      <c r="GT29" s="201"/>
      <c r="GU29" s="201"/>
      <c r="GV29" s="201"/>
      <c r="GW29" s="201"/>
      <c r="GX29" s="201"/>
      <c r="GY29" s="201"/>
      <c r="GZ29" s="201"/>
      <c r="HA29" s="201"/>
      <c r="HB29" s="201"/>
      <c r="HC29" s="201"/>
      <c r="HD29" s="201"/>
      <c r="HE29" s="201"/>
      <c r="HF29" s="201"/>
      <c r="HG29" s="201"/>
      <c r="HH29" s="201"/>
      <c r="HI29" s="201"/>
      <c r="HJ29" s="201"/>
      <c r="HK29" s="201"/>
      <c r="HL29" s="201"/>
      <c r="HM29" s="201"/>
      <c r="HN29" s="201"/>
      <c r="HO29" s="201"/>
      <c r="HP29" s="201"/>
      <c r="HQ29" s="201"/>
      <c r="HR29" s="201"/>
      <c r="HS29" s="201"/>
      <c r="HT29" s="201"/>
      <c r="HU29" s="201"/>
      <c r="HV29" s="201"/>
      <c r="HW29" s="201"/>
      <c r="HX29" s="201"/>
      <c r="HY29" s="201"/>
      <c r="HZ29" s="201"/>
    </row>
    <row r="30" spans="1:234" s="206" customFormat="1" ht="18" customHeight="1">
      <c r="A30" s="431"/>
      <c r="B30" s="184">
        <v>35</v>
      </c>
      <c r="C30" s="203" t="s">
        <v>67</v>
      </c>
      <c r="D30" s="204">
        <v>9296</v>
      </c>
      <c r="E30" s="205">
        <v>393.00990963855423</v>
      </c>
      <c r="F30" s="204">
        <v>1460</v>
      </c>
      <c r="G30" s="205">
        <v>573.65745205479448</v>
      </c>
      <c r="H30" s="204">
        <v>176148</v>
      </c>
      <c r="I30" s="205">
        <v>953.17729454776702</v>
      </c>
    </row>
    <row r="31" spans="1:234" s="206" customFormat="1" ht="18" customHeight="1">
      <c r="A31" s="431"/>
      <c r="B31" s="184">
        <v>38</v>
      </c>
      <c r="C31" s="203" t="s">
        <v>68</v>
      </c>
      <c r="D31" s="204">
        <v>7279</v>
      </c>
      <c r="E31" s="205">
        <v>387.76810001373815</v>
      </c>
      <c r="F31" s="204">
        <v>794</v>
      </c>
      <c r="G31" s="205">
        <v>613.95329974811079</v>
      </c>
      <c r="H31" s="204">
        <v>159108</v>
      </c>
      <c r="I31" s="205">
        <v>926.2803606355435</v>
      </c>
    </row>
    <row r="32" spans="1:234" s="206" customFormat="1" ht="18" hidden="1" customHeight="1">
      <c r="A32" s="431"/>
      <c r="B32" s="184"/>
      <c r="C32" s="203"/>
      <c r="D32" s="204"/>
      <c r="E32" s="205"/>
      <c r="F32" s="204"/>
      <c r="G32" s="205"/>
      <c r="H32" s="204"/>
      <c r="I32" s="205"/>
    </row>
    <row r="33" spans="1:234" s="202" customFormat="1" ht="18" customHeight="1">
      <c r="A33" s="201"/>
      <c r="B33" s="184">
        <v>39</v>
      </c>
      <c r="C33" s="197" t="s">
        <v>69</v>
      </c>
      <c r="D33" s="198">
        <v>4527</v>
      </c>
      <c r="E33" s="199">
        <v>451.78688535453944</v>
      </c>
      <c r="F33" s="198">
        <v>1294</v>
      </c>
      <c r="G33" s="199">
        <v>651.49169242658422</v>
      </c>
      <c r="H33" s="198">
        <v>142321</v>
      </c>
      <c r="I33" s="199">
        <v>1086.3366549560503</v>
      </c>
      <c r="J33" s="200"/>
      <c r="K33" s="201"/>
      <c r="L33" s="201"/>
      <c r="M33" s="201"/>
      <c r="N33" s="201"/>
      <c r="O33" s="201"/>
      <c r="P33" s="201"/>
      <c r="Q33" s="201"/>
      <c r="R33" s="201"/>
      <c r="S33" s="201"/>
      <c r="T33" s="201"/>
      <c r="U33" s="201"/>
      <c r="V33" s="201"/>
      <c r="W33" s="201"/>
      <c r="X33" s="201"/>
      <c r="Y33" s="201"/>
      <c r="Z33" s="201"/>
      <c r="AA33" s="201"/>
      <c r="AB33" s="201"/>
      <c r="AC33" s="201"/>
      <c r="AD33" s="201"/>
      <c r="AE33" s="201"/>
      <c r="AF33" s="201"/>
      <c r="AG33" s="201"/>
      <c r="AH33" s="201"/>
      <c r="AI33" s="201"/>
      <c r="AJ33" s="201"/>
      <c r="AK33" s="201"/>
      <c r="AL33" s="201"/>
      <c r="AM33" s="201"/>
      <c r="AN33" s="201"/>
      <c r="AO33" s="201"/>
      <c r="AP33" s="201"/>
      <c r="AQ33" s="201"/>
      <c r="AR33" s="201"/>
      <c r="AS33" s="201"/>
      <c r="AT33" s="201"/>
      <c r="AU33" s="201"/>
      <c r="AV33" s="201"/>
      <c r="AW33" s="201"/>
      <c r="AX33" s="201"/>
      <c r="AY33" s="201"/>
      <c r="AZ33" s="201"/>
      <c r="BA33" s="201"/>
      <c r="BB33" s="201"/>
      <c r="BC33" s="201"/>
      <c r="BD33" s="201"/>
      <c r="BE33" s="201"/>
      <c r="BF33" s="201"/>
      <c r="BG33" s="201"/>
      <c r="BH33" s="201"/>
      <c r="BI33" s="201"/>
      <c r="BJ33" s="201"/>
      <c r="BK33" s="201"/>
      <c r="BL33" s="201"/>
      <c r="BM33" s="201"/>
      <c r="BN33" s="201"/>
      <c r="BO33" s="201"/>
      <c r="BP33" s="201"/>
      <c r="BQ33" s="201"/>
      <c r="BR33" s="201"/>
      <c r="BS33" s="201"/>
      <c r="BT33" s="201"/>
      <c r="BU33" s="201"/>
      <c r="BV33" s="201"/>
      <c r="BW33" s="201"/>
      <c r="BX33" s="201"/>
      <c r="BY33" s="201"/>
      <c r="BZ33" s="201"/>
      <c r="CA33" s="201"/>
      <c r="CB33" s="201"/>
      <c r="CC33" s="201"/>
      <c r="CD33" s="201"/>
      <c r="CE33" s="201"/>
      <c r="CF33" s="201"/>
      <c r="CG33" s="201"/>
      <c r="CH33" s="201"/>
      <c r="CI33" s="201"/>
      <c r="CJ33" s="201"/>
      <c r="CK33" s="201"/>
      <c r="CL33" s="201"/>
      <c r="CM33" s="201"/>
      <c r="CN33" s="201"/>
      <c r="CO33" s="201"/>
      <c r="CP33" s="201"/>
      <c r="CQ33" s="201"/>
      <c r="CR33" s="201"/>
      <c r="CS33" s="201"/>
      <c r="CT33" s="201"/>
      <c r="CU33" s="201"/>
      <c r="CV33" s="201"/>
      <c r="CW33" s="201"/>
      <c r="CX33" s="201"/>
      <c r="CY33" s="201"/>
      <c r="CZ33" s="201"/>
      <c r="DA33" s="201"/>
      <c r="DB33" s="201"/>
      <c r="DC33" s="201"/>
      <c r="DD33" s="201"/>
      <c r="DE33" s="201"/>
      <c r="DF33" s="201"/>
      <c r="DG33" s="201"/>
      <c r="DH33" s="201"/>
      <c r="DI33" s="201"/>
      <c r="DJ33" s="201"/>
      <c r="DK33" s="201"/>
      <c r="DL33" s="201"/>
      <c r="DM33" s="201"/>
      <c r="DN33" s="201"/>
      <c r="DO33" s="201"/>
      <c r="DP33" s="201"/>
      <c r="DQ33" s="201"/>
      <c r="DR33" s="201"/>
      <c r="DS33" s="201"/>
      <c r="DT33" s="201"/>
      <c r="DU33" s="201"/>
      <c r="DV33" s="201"/>
      <c r="DW33" s="201"/>
      <c r="DX33" s="201"/>
      <c r="DY33" s="201"/>
      <c r="DZ33" s="201"/>
      <c r="EA33" s="201"/>
      <c r="EB33" s="201"/>
      <c r="EC33" s="201"/>
      <c r="ED33" s="201"/>
      <c r="EE33" s="201"/>
      <c r="EF33" s="201"/>
      <c r="EG33" s="201"/>
      <c r="EH33" s="201"/>
      <c r="EI33" s="201"/>
      <c r="EJ33" s="201"/>
      <c r="EK33" s="201"/>
      <c r="EL33" s="201"/>
      <c r="EM33" s="201"/>
      <c r="EN33" s="201"/>
      <c r="EO33" s="201"/>
      <c r="EP33" s="201"/>
      <c r="EQ33" s="201"/>
      <c r="ER33" s="201"/>
      <c r="ES33" s="201"/>
      <c r="ET33" s="201"/>
      <c r="EU33" s="201"/>
      <c r="EV33" s="201"/>
      <c r="EW33" s="201"/>
      <c r="EX33" s="201"/>
      <c r="EY33" s="201"/>
      <c r="EZ33" s="201"/>
      <c r="FA33" s="201"/>
      <c r="FB33" s="201"/>
      <c r="FC33" s="201"/>
      <c r="FD33" s="201"/>
      <c r="FE33" s="201"/>
      <c r="FF33" s="201"/>
      <c r="FG33" s="201"/>
      <c r="FH33" s="201"/>
      <c r="FI33" s="201"/>
      <c r="FJ33" s="201"/>
      <c r="FK33" s="201"/>
      <c r="FL33" s="201"/>
      <c r="FM33" s="201"/>
      <c r="FN33" s="201"/>
      <c r="FO33" s="201"/>
      <c r="FP33" s="201"/>
      <c r="FQ33" s="201"/>
      <c r="FR33" s="201"/>
      <c r="FS33" s="201"/>
      <c r="FT33" s="201"/>
      <c r="FU33" s="201"/>
      <c r="FV33" s="201"/>
      <c r="FW33" s="201"/>
      <c r="FX33" s="201"/>
      <c r="FY33" s="201"/>
      <c r="FZ33" s="201"/>
      <c r="GA33" s="201"/>
      <c r="GB33" s="201"/>
      <c r="GC33" s="201"/>
      <c r="GD33" s="201"/>
      <c r="GE33" s="201"/>
      <c r="GF33" s="201"/>
      <c r="GG33" s="201"/>
      <c r="GH33" s="201"/>
      <c r="GI33" s="201"/>
      <c r="GJ33" s="201"/>
      <c r="GK33" s="201"/>
      <c r="GL33" s="201"/>
      <c r="GM33" s="201"/>
      <c r="GN33" s="201"/>
      <c r="GO33" s="201"/>
      <c r="GP33" s="201"/>
      <c r="GQ33" s="201"/>
      <c r="GR33" s="201"/>
      <c r="GS33" s="201"/>
      <c r="GT33" s="201"/>
      <c r="GU33" s="201"/>
      <c r="GV33" s="201"/>
      <c r="GW33" s="201"/>
      <c r="GX33" s="201"/>
      <c r="GY33" s="201"/>
      <c r="GZ33" s="201"/>
      <c r="HA33" s="201"/>
      <c r="HB33" s="201"/>
      <c r="HC33" s="201"/>
      <c r="HD33" s="201"/>
      <c r="HE33" s="201"/>
      <c r="HF33" s="201"/>
      <c r="HG33" s="201"/>
      <c r="HH33" s="201"/>
      <c r="HI33" s="201"/>
      <c r="HJ33" s="201"/>
      <c r="HK33" s="201"/>
      <c r="HL33" s="201"/>
      <c r="HM33" s="201"/>
      <c r="HN33" s="201"/>
      <c r="HO33" s="201"/>
      <c r="HP33" s="201"/>
      <c r="HQ33" s="201"/>
      <c r="HR33" s="201"/>
      <c r="HS33" s="201"/>
      <c r="HT33" s="201"/>
      <c r="HU33" s="201"/>
      <c r="HV33" s="201"/>
      <c r="HW33" s="201"/>
      <c r="HX33" s="201"/>
      <c r="HY33" s="201"/>
      <c r="HZ33" s="201"/>
    </row>
    <row r="34" spans="1:234" s="202" customFormat="1" ht="18" hidden="1" customHeight="1">
      <c r="A34" s="201"/>
      <c r="B34" s="184"/>
      <c r="C34" s="197"/>
      <c r="D34" s="198"/>
      <c r="E34" s="199"/>
      <c r="F34" s="198"/>
      <c r="G34" s="199"/>
      <c r="H34" s="198"/>
      <c r="I34" s="199"/>
      <c r="J34" s="200"/>
      <c r="K34" s="201"/>
      <c r="L34" s="201"/>
      <c r="M34" s="201"/>
      <c r="N34" s="201"/>
      <c r="O34" s="201"/>
      <c r="P34" s="201"/>
      <c r="Q34" s="201"/>
      <c r="R34" s="201"/>
      <c r="S34" s="201"/>
      <c r="T34" s="201"/>
      <c r="U34" s="201"/>
      <c r="V34" s="201"/>
      <c r="W34" s="201"/>
      <c r="X34" s="201"/>
      <c r="Y34" s="201"/>
      <c r="Z34" s="201"/>
      <c r="AA34" s="201"/>
      <c r="AB34" s="201"/>
      <c r="AC34" s="201"/>
      <c r="AD34" s="201"/>
      <c r="AE34" s="201"/>
      <c r="AF34" s="201"/>
      <c r="AG34" s="201"/>
      <c r="AH34" s="201"/>
      <c r="AI34" s="201"/>
      <c r="AJ34" s="201"/>
      <c r="AK34" s="201"/>
      <c r="AL34" s="201"/>
      <c r="AM34" s="201"/>
      <c r="AN34" s="201"/>
      <c r="AO34" s="201"/>
      <c r="AP34" s="201"/>
      <c r="AQ34" s="201"/>
      <c r="AR34" s="201"/>
      <c r="AS34" s="201"/>
      <c r="AT34" s="201"/>
      <c r="AU34" s="201"/>
      <c r="AV34" s="201"/>
      <c r="AW34" s="201"/>
      <c r="AX34" s="201"/>
      <c r="AY34" s="201"/>
      <c r="AZ34" s="201"/>
      <c r="BA34" s="201"/>
      <c r="BB34" s="201"/>
      <c r="BC34" s="201"/>
      <c r="BD34" s="201"/>
      <c r="BE34" s="201"/>
      <c r="BF34" s="201"/>
      <c r="BG34" s="201"/>
      <c r="BH34" s="201"/>
      <c r="BI34" s="201"/>
      <c r="BJ34" s="201"/>
      <c r="BK34" s="201"/>
      <c r="BL34" s="201"/>
      <c r="BM34" s="201"/>
      <c r="BN34" s="201"/>
      <c r="BO34" s="201"/>
      <c r="BP34" s="201"/>
      <c r="BQ34" s="201"/>
      <c r="BR34" s="201"/>
      <c r="BS34" s="201"/>
      <c r="BT34" s="201"/>
      <c r="BU34" s="201"/>
      <c r="BV34" s="201"/>
      <c r="BW34" s="201"/>
      <c r="BX34" s="201"/>
      <c r="BY34" s="201"/>
      <c r="BZ34" s="201"/>
      <c r="CA34" s="201"/>
      <c r="CB34" s="201"/>
      <c r="CC34" s="201"/>
      <c r="CD34" s="201"/>
      <c r="CE34" s="201"/>
      <c r="CF34" s="201"/>
      <c r="CG34" s="201"/>
      <c r="CH34" s="201"/>
      <c r="CI34" s="201"/>
      <c r="CJ34" s="201"/>
      <c r="CK34" s="201"/>
      <c r="CL34" s="201"/>
      <c r="CM34" s="201"/>
      <c r="CN34" s="201"/>
      <c r="CO34" s="201"/>
      <c r="CP34" s="201"/>
      <c r="CQ34" s="201"/>
      <c r="CR34" s="201"/>
      <c r="CS34" s="201"/>
      <c r="CT34" s="201"/>
      <c r="CU34" s="201"/>
      <c r="CV34" s="201"/>
      <c r="CW34" s="201"/>
      <c r="CX34" s="201"/>
      <c r="CY34" s="201"/>
      <c r="CZ34" s="201"/>
      <c r="DA34" s="201"/>
      <c r="DB34" s="201"/>
      <c r="DC34" s="201"/>
      <c r="DD34" s="201"/>
      <c r="DE34" s="201"/>
      <c r="DF34" s="201"/>
      <c r="DG34" s="201"/>
      <c r="DH34" s="201"/>
      <c r="DI34" s="201"/>
      <c r="DJ34" s="201"/>
      <c r="DK34" s="201"/>
      <c r="DL34" s="201"/>
      <c r="DM34" s="201"/>
      <c r="DN34" s="201"/>
      <c r="DO34" s="201"/>
      <c r="DP34" s="201"/>
      <c r="DQ34" s="201"/>
      <c r="DR34" s="201"/>
      <c r="DS34" s="201"/>
      <c r="DT34" s="201"/>
      <c r="DU34" s="201"/>
      <c r="DV34" s="201"/>
      <c r="DW34" s="201"/>
      <c r="DX34" s="201"/>
      <c r="DY34" s="201"/>
      <c r="DZ34" s="201"/>
      <c r="EA34" s="201"/>
      <c r="EB34" s="201"/>
      <c r="EC34" s="201"/>
      <c r="ED34" s="201"/>
      <c r="EE34" s="201"/>
      <c r="EF34" s="201"/>
      <c r="EG34" s="201"/>
      <c r="EH34" s="201"/>
      <c r="EI34" s="201"/>
      <c r="EJ34" s="201"/>
      <c r="EK34" s="201"/>
      <c r="EL34" s="201"/>
      <c r="EM34" s="201"/>
      <c r="EN34" s="201"/>
      <c r="EO34" s="201"/>
      <c r="EP34" s="201"/>
      <c r="EQ34" s="201"/>
      <c r="ER34" s="201"/>
      <c r="ES34" s="201"/>
      <c r="ET34" s="201"/>
      <c r="EU34" s="201"/>
      <c r="EV34" s="201"/>
      <c r="EW34" s="201"/>
      <c r="EX34" s="201"/>
      <c r="EY34" s="201"/>
      <c r="EZ34" s="201"/>
      <c r="FA34" s="201"/>
      <c r="FB34" s="201"/>
      <c r="FC34" s="201"/>
      <c r="FD34" s="201"/>
      <c r="FE34" s="201"/>
      <c r="FF34" s="201"/>
      <c r="FG34" s="201"/>
      <c r="FH34" s="201"/>
      <c r="FI34" s="201"/>
      <c r="FJ34" s="201"/>
      <c r="FK34" s="201"/>
      <c r="FL34" s="201"/>
      <c r="FM34" s="201"/>
      <c r="FN34" s="201"/>
      <c r="FO34" s="201"/>
      <c r="FP34" s="201"/>
      <c r="FQ34" s="201"/>
      <c r="FR34" s="201"/>
      <c r="FS34" s="201"/>
      <c r="FT34" s="201"/>
      <c r="FU34" s="201"/>
      <c r="FV34" s="201"/>
      <c r="FW34" s="201"/>
      <c r="FX34" s="201"/>
      <c r="FY34" s="201"/>
      <c r="FZ34" s="201"/>
      <c r="GA34" s="201"/>
      <c r="GB34" s="201"/>
      <c r="GC34" s="201"/>
      <c r="GD34" s="201"/>
      <c r="GE34" s="201"/>
      <c r="GF34" s="201"/>
      <c r="GG34" s="201"/>
      <c r="GH34" s="201"/>
      <c r="GI34" s="201"/>
      <c r="GJ34" s="201"/>
      <c r="GK34" s="201"/>
      <c r="GL34" s="201"/>
      <c r="GM34" s="201"/>
      <c r="GN34" s="201"/>
      <c r="GO34" s="201"/>
      <c r="GP34" s="201"/>
      <c r="GQ34" s="201"/>
      <c r="GR34" s="201"/>
      <c r="GS34" s="201"/>
      <c r="GT34" s="201"/>
      <c r="GU34" s="201"/>
      <c r="GV34" s="201"/>
      <c r="GW34" s="201"/>
      <c r="GX34" s="201"/>
      <c r="GY34" s="201"/>
      <c r="GZ34" s="201"/>
      <c r="HA34" s="201"/>
      <c r="HB34" s="201"/>
      <c r="HC34" s="201"/>
      <c r="HD34" s="201"/>
      <c r="HE34" s="201"/>
      <c r="HF34" s="201"/>
      <c r="HG34" s="201"/>
      <c r="HH34" s="201"/>
      <c r="HI34" s="201"/>
      <c r="HJ34" s="201"/>
      <c r="HK34" s="201"/>
      <c r="HL34" s="201"/>
      <c r="HM34" s="201"/>
      <c r="HN34" s="201"/>
      <c r="HO34" s="201"/>
      <c r="HP34" s="201"/>
      <c r="HQ34" s="201"/>
      <c r="HR34" s="201"/>
      <c r="HS34" s="201"/>
      <c r="HT34" s="201"/>
      <c r="HU34" s="201"/>
      <c r="HV34" s="201"/>
      <c r="HW34" s="201"/>
      <c r="HX34" s="201"/>
      <c r="HY34" s="201"/>
      <c r="HZ34" s="201"/>
    </row>
    <row r="35" spans="1:234" s="202" customFormat="1" ht="18" customHeight="1">
      <c r="A35" s="201"/>
      <c r="B35" s="184"/>
      <c r="C35" s="197" t="s">
        <v>70</v>
      </c>
      <c r="D35" s="198">
        <v>19289</v>
      </c>
      <c r="E35" s="199">
        <v>449.08588988542692</v>
      </c>
      <c r="F35" s="198">
        <v>3847</v>
      </c>
      <c r="G35" s="199">
        <v>612.20513646997676</v>
      </c>
      <c r="H35" s="198">
        <v>612010</v>
      </c>
      <c r="I35" s="199">
        <v>1020.6883357298082</v>
      </c>
      <c r="J35" s="200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  <c r="V35" s="201"/>
      <c r="W35" s="201"/>
      <c r="X35" s="201"/>
      <c r="Y35" s="201"/>
      <c r="Z35" s="201"/>
      <c r="AA35" s="201"/>
      <c r="AB35" s="201"/>
      <c r="AC35" s="201"/>
      <c r="AD35" s="201"/>
      <c r="AE35" s="201"/>
      <c r="AF35" s="201"/>
      <c r="AG35" s="201"/>
      <c r="AH35" s="201"/>
      <c r="AI35" s="201"/>
      <c r="AJ35" s="201"/>
      <c r="AK35" s="201"/>
      <c r="AL35" s="201"/>
      <c r="AM35" s="201"/>
      <c r="AN35" s="201"/>
      <c r="AO35" s="201"/>
      <c r="AP35" s="201"/>
      <c r="AQ35" s="201"/>
      <c r="AR35" s="201"/>
      <c r="AS35" s="201"/>
      <c r="AT35" s="201"/>
      <c r="AU35" s="201"/>
      <c r="AV35" s="201"/>
      <c r="AW35" s="201"/>
      <c r="AX35" s="201"/>
      <c r="AY35" s="201"/>
      <c r="AZ35" s="201"/>
      <c r="BA35" s="201"/>
      <c r="BB35" s="201"/>
      <c r="BC35" s="201"/>
      <c r="BD35" s="201"/>
      <c r="BE35" s="201"/>
      <c r="BF35" s="201"/>
      <c r="BG35" s="201"/>
      <c r="BH35" s="201"/>
      <c r="BI35" s="201"/>
      <c r="BJ35" s="201"/>
      <c r="BK35" s="201"/>
      <c r="BL35" s="201"/>
      <c r="BM35" s="201"/>
      <c r="BN35" s="201"/>
      <c r="BO35" s="201"/>
      <c r="BP35" s="201"/>
      <c r="BQ35" s="201"/>
      <c r="BR35" s="201"/>
      <c r="BS35" s="201"/>
      <c r="BT35" s="201"/>
      <c r="BU35" s="201"/>
      <c r="BV35" s="201"/>
      <c r="BW35" s="201"/>
      <c r="BX35" s="201"/>
      <c r="BY35" s="201"/>
      <c r="BZ35" s="201"/>
      <c r="CA35" s="201"/>
      <c r="CB35" s="201"/>
      <c r="CC35" s="201"/>
      <c r="CD35" s="201"/>
      <c r="CE35" s="201"/>
      <c r="CF35" s="201"/>
      <c r="CG35" s="201"/>
      <c r="CH35" s="201"/>
      <c r="CI35" s="201"/>
      <c r="CJ35" s="201"/>
      <c r="CK35" s="201"/>
      <c r="CL35" s="201"/>
      <c r="CM35" s="201"/>
      <c r="CN35" s="201"/>
      <c r="CO35" s="201"/>
      <c r="CP35" s="201"/>
      <c r="CQ35" s="201"/>
      <c r="CR35" s="201"/>
      <c r="CS35" s="201"/>
      <c r="CT35" s="201"/>
      <c r="CU35" s="201"/>
      <c r="CV35" s="201"/>
      <c r="CW35" s="201"/>
      <c r="CX35" s="201"/>
      <c r="CY35" s="201"/>
      <c r="CZ35" s="201"/>
      <c r="DA35" s="201"/>
      <c r="DB35" s="201"/>
      <c r="DC35" s="201"/>
      <c r="DD35" s="201"/>
      <c r="DE35" s="201"/>
      <c r="DF35" s="201"/>
      <c r="DG35" s="201"/>
      <c r="DH35" s="201"/>
      <c r="DI35" s="201"/>
      <c r="DJ35" s="201"/>
      <c r="DK35" s="201"/>
      <c r="DL35" s="201"/>
      <c r="DM35" s="201"/>
      <c r="DN35" s="201"/>
      <c r="DO35" s="201"/>
      <c r="DP35" s="201"/>
      <c r="DQ35" s="201"/>
      <c r="DR35" s="201"/>
      <c r="DS35" s="201"/>
      <c r="DT35" s="201"/>
      <c r="DU35" s="201"/>
      <c r="DV35" s="201"/>
      <c r="DW35" s="201"/>
      <c r="DX35" s="201"/>
      <c r="DY35" s="201"/>
      <c r="DZ35" s="201"/>
      <c r="EA35" s="201"/>
      <c r="EB35" s="201"/>
      <c r="EC35" s="201"/>
      <c r="ED35" s="201"/>
      <c r="EE35" s="201"/>
      <c r="EF35" s="201"/>
      <c r="EG35" s="201"/>
      <c r="EH35" s="201"/>
      <c r="EI35" s="201"/>
      <c r="EJ35" s="201"/>
      <c r="EK35" s="201"/>
      <c r="EL35" s="201"/>
      <c r="EM35" s="201"/>
      <c r="EN35" s="201"/>
      <c r="EO35" s="201"/>
      <c r="EP35" s="201"/>
      <c r="EQ35" s="201"/>
      <c r="ER35" s="201"/>
      <c r="ES35" s="201"/>
      <c r="ET35" s="201"/>
      <c r="EU35" s="201"/>
      <c r="EV35" s="201"/>
      <c r="EW35" s="201"/>
      <c r="EX35" s="201"/>
      <c r="EY35" s="201"/>
      <c r="EZ35" s="201"/>
      <c r="FA35" s="201"/>
      <c r="FB35" s="201"/>
      <c r="FC35" s="201"/>
      <c r="FD35" s="201"/>
      <c r="FE35" s="201"/>
      <c r="FF35" s="201"/>
      <c r="FG35" s="201"/>
      <c r="FH35" s="201"/>
      <c r="FI35" s="201"/>
      <c r="FJ35" s="201"/>
      <c r="FK35" s="201"/>
      <c r="FL35" s="201"/>
      <c r="FM35" s="201"/>
      <c r="FN35" s="201"/>
      <c r="FO35" s="201"/>
      <c r="FP35" s="201"/>
      <c r="FQ35" s="201"/>
      <c r="FR35" s="201"/>
      <c r="FS35" s="201"/>
      <c r="FT35" s="201"/>
      <c r="FU35" s="201"/>
      <c r="FV35" s="201"/>
      <c r="FW35" s="201"/>
      <c r="FX35" s="201"/>
      <c r="FY35" s="201"/>
      <c r="FZ35" s="201"/>
      <c r="GA35" s="201"/>
      <c r="GB35" s="201"/>
      <c r="GC35" s="201"/>
      <c r="GD35" s="201"/>
      <c r="GE35" s="201"/>
      <c r="GF35" s="201"/>
      <c r="GG35" s="201"/>
      <c r="GH35" s="201"/>
      <c r="GI35" s="201"/>
      <c r="GJ35" s="201"/>
      <c r="GK35" s="201"/>
      <c r="GL35" s="201"/>
      <c r="GM35" s="201"/>
      <c r="GN35" s="201"/>
      <c r="GO35" s="201"/>
      <c r="GP35" s="201"/>
      <c r="GQ35" s="201"/>
      <c r="GR35" s="201"/>
      <c r="GS35" s="201"/>
      <c r="GT35" s="201"/>
      <c r="GU35" s="201"/>
      <c r="GV35" s="201"/>
      <c r="GW35" s="201"/>
      <c r="GX35" s="201"/>
      <c r="GY35" s="201"/>
      <c r="GZ35" s="201"/>
      <c r="HA35" s="201"/>
      <c r="HB35" s="201"/>
      <c r="HC35" s="201"/>
      <c r="HD35" s="201"/>
      <c r="HE35" s="201"/>
      <c r="HF35" s="201"/>
      <c r="HG35" s="201"/>
      <c r="HH35" s="201"/>
      <c r="HI35" s="201"/>
      <c r="HJ35" s="201"/>
      <c r="HK35" s="201"/>
      <c r="HL35" s="201"/>
      <c r="HM35" s="201"/>
      <c r="HN35" s="201"/>
      <c r="HO35" s="201"/>
      <c r="HP35" s="201"/>
      <c r="HQ35" s="201"/>
      <c r="HR35" s="201"/>
      <c r="HS35" s="201"/>
      <c r="HT35" s="201"/>
      <c r="HU35" s="201"/>
      <c r="HV35" s="201"/>
      <c r="HW35" s="201"/>
      <c r="HX35" s="201"/>
      <c r="HY35" s="201"/>
      <c r="HZ35" s="201"/>
    </row>
    <row r="36" spans="1:234" s="206" customFormat="1" ht="18" customHeight="1">
      <c r="A36" s="431"/>
      <c r="B36" s="184">
        <v>5</v>
      </c>
      <c r="C36" s="203" t="s">
        <v>71</v>
      </c>
      <c r="D36" s="204">
        <v>1306</v>
      </c>
      <c r="E36" s="205">
        <v>443.43294027565088</v>
      </c>
      <c r="F36" s="204">
        <v>239</v>
      </c>
      <c r="G36" s="205">
        <v>546.80556485355646</v>
      </c>
      <c r="H36" s="204">
        <v>38724</v>
      </c>
      <c r="I36" s="205">
        <v>896.49579124057436</v>
      </c>
    </row>
    <row r="37" spans="1:234" s="206" customFormat="1" ht="18" customHeight="1">
      <c r="A37" s="431"/>
      <c r="B37" s="184">
        <v>9</v>
      </c>
      <c r="C37" s="203" t="s">
        <v>72</v>
      </c>
      <c r="D37" s="204">
        <v>2900</v>
      </c>
      <c r="E37" s="205">
        <v>446.80511724137932</v>
      </c>
      <c r="F37" s="204">
        <v>328</v>
      </c>
      <c r="G37" s="205">
        <v>668.02271341463415</v>
      </c>
      <c r="H37" s="204">
        <v>90458</v>
      </c>
      <c r="I37" s="205">
        <v>1094.9868415176109</v>
      </c>
    </row>
    <row r="38" spans="1:234" s="206" customFormat="1" ht="18" customHeight="1">
      <c r="A38" s="431"/>
      <c r="B38" s="184">
        <v>24</v>
      </c>
      <c r="C38" s="203" t="s">
        <v>73</v>
      </c>
      <c r="D38" s="204">
        <v>4142</v>
      </c>
      <c r="E38" s="205">
        <v>456.50058667310486</v>
      </c>
      <c r="F38" s="204">
        <v>1038</v>
      </c>
      <c r="G38" s="205">
        <v>674.27048169556826</v>
      </c>
      <c r="H38" s="204">
        <v>140448</v>
      </c>
      <c r="I38" s="205">
        <v>1015.3904430821373</v>
      </c>
    </row>
    <row r="39" spans="1:234" s="206" customFormat="1" ht="18" customHeight="1">
      <c r="A39" s="431"/>
      <c r="B39" s="184">
        <v>34</v>
      </c>
      <c r="C39" s="203" t="s">
        <v>74</v>
      </c>
      <c r="D39" s="204">
        <v>1374</v>
      </c>
      <c r="E39" s="205">
        <v>465.67315866084431</v>
      </c>
      <c r="F39" s="204">
        <v>305</v>
      </c>
      <c r="G39" s="205">
        <v>632.48078688524572</v>
      </c>
      <c r="H39" s="204">
        <v>42415</v>
      </c>
      <c r="I39" s="205">
        <v>1044.6193325474476</v>
      </c>
    </row>
    <row r="40" spans="1:234" s="206" customFormat="1" ht="18" customHeight="1">
      <c r="A40" s="431"/>
      <c r="B40" s="184">
        <v>37</v>
      </c>
      <c r="C40" s="203" t="s">
        <v>75</v>
      </c>
      <c r="D40" s="204">
        <v>2594</v>
      </c>
      <c r="E40" s="205">
        <v>457.62428681572868</v>
      </c>
      <c r="F40" s="204">
        <v>650</v>
      </c>
      <c r="G40" s="205">
        <v>554.06146153846157</v>
      </c>
      <c r="H40" s="204">
        <v>80339</v>
      </c>
      <c r="I40" s="205">
        <v>950.4669368550766</v>
      </c>
    </row>
    <row r="41" spans="1:234" s="206" customFormat="1" ht="18" customHeight="1">
      <c r="A41" s="431"/>
      <c r="B41" s="184">
        <v>40</v>
      </c>
      <c r="C41" s="203" t="s">
        <v>76</v>
      </c>
      <c r="D41" s="204">
        <v>1157</v>
      </c>
      <c r="E41" s="205">
        <v>418.09388072601547</v>
      </c>
      <c r="F41" s="204">
        <v>140</v>
      </c>
      <c r="G41" s="205">
        <v>559.10814285714287</v>
      </c>
      <c r="H41" s="204">
        <v>33622</v>
      </c>
      <c r="I41" s="205">
        <v>967.40085777169713</v>
      </c>
    </row>
    <row r="42" spans="1:234" s="206" customFormat="1" ht="18" customHeight="1">
      <c r="A42" s="431"/>
      <c r="B42" s="184">
        <v>42</v>
      </c>
      <c r="C42" s="203" t="s">
        <v>77</v>
      </c>
      <c r="D42" s="204">
        <v>687</v>
      </c>
      <c r="E42" s="205">
        <v>457.22796215429412</v>
      </c>
      <c r="F42" s="204">
        <v>93</v>
      </c>
      <c r="G42" s="205">
        <v>589.29279569892481</v>
      </c>
      <c r="H42" s="204">
        <v>22258</v>
      </c>
      <c r="I42" s="205">
        <v>967.75613397430072</v>
      </c>
    </row>
    <row r="43" spans="1:234" s="206" customFormat="1" ht="18" customHeight="1">
      <c r="A43" s="431"/>
      <c r="B43" s="184">
        <v>47</v>
      </c>
      <c r="C43" s="203" t="s">
        <v>78</v>
      </c>
      <c r="D43" s="204">
        <v>3496</v>
      </c>
      <c r="E43" s="205">
        <v>448.37133581235702</v>
      </c>
      <c r="F43" s="204">
        <v>655</v>
      </c>
      <c r="G43" s="205">
        <v>630.47091603053423</v>
      </c>
      <c r="H43" s="204">
        <v>115678</v>
      </c>
      <c r="I43" s="205">
        <v>1141.9913645637025</v>
      </c>
    </row>
    <row r="44" spans="1:234" s="206" customFormat="1" ht="18" customHeight="1">
      <c r="A44" s="431"/>
      <c r="B44" s="184">
        <v>49</v>
      </c>
      <c r="C44" s="203" t="s">
        <v>79</v>
      </c>
      <c r="D44" s="204">
        <v>1633</v>
      </c>
      <c r="E44" s="205">
        <v>431.39332516840176</v>
      </c>
      <c r="F44" s="204">
        <v>399</v>
      </c>
      <c r="G44" s="205">
        <v>517.2381203007518</v>
      </c>
      <c r="H44" s="204">
        <v>48068</v>
      </c>
      <c r="I44" s="205">
        <v>862.50835691104203</v>
      </c>
    </row>
    <row r="45" spans="1:234" s="206" customFormat="1" ht="18" hidden="1" customHeight="1">
      <c r="A45" s="431"/>
      <c r="B45" s="184"/>
      <c r="C45" s="203"/>
      <c r="D45" s="204"/>
      <c r="E45" s="205"/>
      <c r="F45" s="204"/>
      <c r="G45" s="205"/>
      <c r="H45" s="204"/>
      <c r="I45" s="205"/>
    </row>
    <row r="46" spans="1:234" s="202" customFormat="1" ht="18" customHeight="1">
      <c r="A46" s="201"/>
      <c r="B46" s="184"/>
      <c r="C46" s="197" t="s">
        <v>80</v>
      </c>
      <c r="D46" s="198">
        <v>14932</v>
      </c>
      <c r="E46" s="199">
        <v>411.02765804982585</v>
      </c>
      <c r="F46" s="198">
        <v>2527</v>
      </c>
      <c r="G46" s="199">
        <v>542.06263157894739</v>
      </c>
      <c r="H46" s="198">
        <v>375876</v>
      </c>
      <c r="I46" s="199">
        <v>950.0163624972065</v>
      </c>
      <c r="J46" s="200"/>
      <c r="K46" s="201"/>
      <c r="L46" s="201"/>
      <c r="M46" s="201"/>
      <c r="N46" s="201"/>
      <c r="O46" s="201"/>
      <c r="P46" s="201"/>
      <c r="Q46" s="201"/>
      <c r="R46" s="201"/>
      <c r="S46" s="201"/>
      <c r="T46" s="201"/>
      <c r="U46" s="201"/>
      <c r="V46" s="201"/>
      <c r="W46" s="201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1"/>
      <c r="AT46" s="201"/>
      <c r="AU46" s="201"/>
      <c r="AV46" s="201"/>
      <c r="AW46" s="201"/>
      <c r="AX46" s="201"/>
      <c r="AY46" s="201"/>
      <c r="AZ46" s="201"/>
      <c r="BA46" s="201"/>
      <c r="BB46" s="201"/>
      <c r="BC46" s="201"/>
      <c r="BD46" s="201"/>
      <c r="BE46" s="201"/>
      <c r="BF46" s="201"/>
      <c r="BG46" s="201"/>
      <c r="BH46" s="201"/>
      <c r="BI46" s="201"/>
      <c r="BJ46" s="201"/>
      <c r="BK46" s="201"/>
      <c r="BL46" s="201"/>
      <c r="BM46" s="201"/>
      <c r="BN46" s="201"/>
      <c r="BO46" s="201"/>
      <c r="BP46" s="201"/>
      <c r="BQ46" s="201"/>
      <c r="BR46" s="201"/>
      <c r="BS46" s="201"/>
      <c r="BT46" s="201"/>
      <c r="BU46" s="201"/>
      <c r="BV46" s="201"/>
      <c r="BW46" s="201"/>
      <c r="BX46" s="201"/>
      <c r="BY46" s="201"/>
      <c r="BZ46" s="201"/>
      <c r="CA46" s="201"/>
      <c r="CB46" s="201"/>
      <c r="CC46" s="201"/>
      <c r="CD46" s="201"/>
      <c r="CE46" s="201"/>
      <c r="CF46" s="201"/>
      <c r="CG46" s="201"/>
      <c r="CH46" s="201"/>
      <c r="CI46" s="201"/>
      <c r="CJ46" s="201"/>
      <c r="CK46" s="201"/>
      <c r="CL46" s="201"/>
      <c r="CM46" s="201"/>
      <c r="CN46" s="201"/>
      <c r="CO46" s="201"/>
      <c r="CP46" s="201"/>
      <c r="CQ46" s="201"/>
      <c r="CR46" s="201"/>
      <c r="CS46" s="201"/>
      <c r="CT46" s="201"/>
      <c r="CU46" s="201"/>
      <c r="CV46" s="201"/>
      <c r="CW46" s="201"/>
      <c r="CX46" s="201"/>
      <c r="CY46" s="201"/>
      <c r="CZ46" s="201"/>
      <c r="DA46" s="201"/>
      <c r="DB46" s="201"/>
      <c r="DC46" s="201"/>
      <c r="DD46" s="201"/>
      <c r="DE46" s="201"/>
      <c r="DF46" s="201"/>
      <c r="DG46" s="201"/>
      <c r="DH46" s="201"/>
      <c r="DI46" s="201"/>
      <c r="DJ46" s="201"/>
      <c r="DK46" s="201"/>
      <c r="DL46" s="201"/>
      <c r="DM46" s="201"/>
      <c r="DN46" s="201"/>
      <c r="DO46" s="201"/>
      <c r="DP46" s="201"/>
      <c r="DQ46" s="201"/>
      <c r="DR46" s="201"/>
      <c r="DS46" s="201"/>
      <c r="DT46" s="201"/>
      <c r="DU46" s="201"/>
      <c r="DV46" s="201"/>
      <c r="DW46" s="201"/>
      <c r="DX46" s="201"/>
      <c r="DY46" s="201"/>
      <c r="DZ46" s="201"/>
      <c r="EA46" s="201"/>
      <c r="EB46" s="201"/>
      <c r="EC46" s="201"/>
      <c r="ED46" s="201"/>
      <c r="EE46" s="201"/>
      <c r="EF46" s="201"/>
      <c r="EG46" s="201"/>
      <c r="EH46" s="201"/>
      <c r="EI46" s="201"/>
      <c r="EJ46" s="201"/>
      <c r="EK46" s="201"/>
      <c r="EL46" s="201"/>
      <c r="EM46" s="201"/>
      <c r="EN46" s="201"/>
      <c r="EO46" s="201"/>
      <c r="EP46" s="201"/>
      <c r="EQ46" s="201"/>
      <c r="ER46" s="201"/>
      <c r="ES46" s="201"/>
      <c r="ET46" s="201"/>
      <c r="EU46" s="201"/>
      <c r="EV46" s="201"/>
      <c r="EW46" s="201"/>
      <c r="EX46" s="201"/>
      <c r="EY46" s="201"/>
      <c r="EZ46" s="201"/>
      <c r="FA46" s="201"/>
      <c r="FB46" s="201"/>
      <c r="FC46" s="201"/>
      <c r="FD46" s="201"/>
      <c r="FE46" s="201"/>
      <c r="FF46" s="201"/>
      <c r="FG46" s="201"/>
      <c r="FH46" s="201"/>
      <c r="FI46" s="201"/>
      <c r="FJ46" s="201"/>
      <c r="FK46" s="201"/>
      <c r="FL46" s="201"/>
      <c r="FM46" s="201"/>
      <c r="FN46" s="201"/>
      <c r="FO46" s="201"/>
      <c r="FP46" s="201"/>
      <c r="FQ46" s="201"/>
      <c r="FR46" s="201"/>
      <c r="FS46" s="201"/>
      <c r="FT46" s="201"/>
      <c r="FU46" s="201"/>
      <c r="FV46" s="201"/>
      <c r="FW46" s="201"/>
      <c r="FX46" s="201"/>
      <c r="FY46" s="201"/>
      <c r="FZ46" s="201"/>
      <c r="GA46" s="201"/>
      <c r="GB46" s="201"/>
      <c r="GC46" s="201"/>
      <c r="GD46" s="201"/>
      <c r="GE46" s="201"/>
      <c r="GF46" s="201"/>
      <c r="GG46" s="201"/>
      <c r="GH46" s="201"/>
      <c r="GI46" s="201"/>
      <c r="GJ46" s="201"/>
      <c r="GK46" s="201"/>
      <c r="GL46" s="201"/>
      <c r="GM46" s="201"/>
      <c r="GN46" s="201"/>
      <c r="GO46" s="201"/>
      <c r="GP46" s="201"/>
      <c r="GQ46" s="201"/>
      <c r="GR46" s="201"/>
      <c r="GS46" s="201"/>
      <c r="GT46" s="201"/>
      <c r="GU46" s="201"/>
      <c r="GV46" s="201"/>
      <c r="GW46" s="201"/>
      <c r="GX46" s="201"/>
      <c r="GY46" s="201"/>
      <c r="GZ46" s="201"/>
      <c r="HA46" s="201"/>
      <c r="HB46" s="201"/>
      <c r="HC46" s="201"/>
      <c r="HD46" s="201"/>
      <c r="HE46" s="201"/>
      <c r="HF46" s="201"/>
      <c r="HG46" s="201"/>
      <c r="HH46" s="201"/>
      <c r="HI46" s="201"/>
      <c r="HJ46" s="201"/>
      <c r="HK46" s="201"/>
      <c r="HL46" s="201"/>
      <c r="HM46" s="201"/>
      <c r="HN46" s="201"/>
      <c r="HO46" s="201"/>
      <c r="HP46" s="201"/>
      <c r="HQ46" s="201"/>
      <c r="HR46" s="201"/>
      <c r="HS46" s="201"/>
      <c r="HT46" s="201"/>
      <c r="HU46" s="201"/>
      <c r="HV46" s="201"/>
      <c r="HW46" s="201"/>
      <c r="HX46" s="201"/>
      <c r="HY46" s="201"/>
      <c r="HZ46" s="201"/>
    </row>
    <row r="47" spans="1:234" s="206" customFormat="1" ht="18" customHeight="1">
      <c r="A47" s="431"/>
      <c r="B47" s="184">
        <v>2</v>
      </c>
      <c r="C47" s="203" t="s">
        <v>81</v>
      </c>
      <c r="D47" s="204">
        <v>2995</v>
      </c>
      <c r="E47" s="205">
        <v>405.48742570951589</v>
      </c>
      <c r="F47" s="204">
        <v>691</v>
      </c>
      <c r="G47" s="205">
        <v>510.10057887120115</v>
      </c>
      <c r="H47" s="204">
        <v>72728</v>
      </c>
      <c r="I47" s="205">
        <v>914.53989907600896</v>
      </c>
    </row>
    <row r="48" spans="1:234" s="206" customFormat="1" ht="18" customHeight="1">
      <c r="A48" s="431"/>
      <c r="B48" s="184">
        <v>13</v>
      </c>
      <c r="C48" s="203" t="s">
        <v>82</v>
      </c>
      <c r="D48" s="204">
        <v>4204</v>
      </c>
      <c r="E48" s="205">
        <v>430.02110608943866</v>
      </c>
      <c r="F48" s="204">
        <v>830</v>
      </c>
      <c r="G48" s="205">
        <v>569.94180722891565</v>
      </c>
      <c r="H48" s="204">
        <v>99463</v>
      </c>
      <c r="I48" s="205">
        <v>956.64231784683784</v>
      </c>
    </row>
    <row r="49" spans="1:234" s="206" customFormat="1" ht="18" customHeight="1">
      <c r="A49" s="431"/>
      <c r="B49" s="184">
        <v>16</v>
      </c>
      <c r="C49" s="203" t="s">
        <v>83</v>
      </c>
      <c r="D49" s="204">
        <v>1680</v>
      </c>
      <c r="E49" s="205">
        <v>417.26467857142859</v>
      </c>
      <c r="F49" s="204">
        <v>317</v>
      </c>
      <c r="G49" s="205">
        <v>524.86501577287061</v>
      </c>
      <c r="H49" s="204">
        <v>44421</v>
      </c>
      <c r="I49" s="205">
        <v>871.69212894801967</v>
      </c>
    </row>
    <row r="50" spans="1:234" s="206" customFormat="1" ht="18" customHeight="1">
      <c r="A50" s="431"/>
      <c r="B50" s="184">
        <v>19</v>
      </c>
      <c r="C50" s="203" t="s">
        <v>84</v>
      </c>
      <c r="D50" s="204">
        <v>1609</v>
      </c>
      <c r="E50" s="205">
        <v>422.81703542573035</v>
      </c>
      <c r="F50" s="204">
        <v>123</v>
      </c>
      <c r="G50" s="205">
        <v>605.30837398373978</v>
      </c>
      <c r="H50" s="204">
        <v>42069</v>
      </c>
      <c r="I50" s="205">
        <v>1083.3669271910433</v>
      </c>
    </row>
    <row r="51" spans="1:234" s="206" customFormat="1" ht="18" customHeight="1">
      <c r="A51" s="431"/>
      <c r="B51" s="184">
        <v>45</v>
      </c>
      <c r="C51" s="203" t="s">
        <v>85</v>
      </c>
      <c r="D51" s="204">
        <v>4444</v>
      </c>
      <c r="E51" s="205">
        <v>390.16745049504948</v>
      </c>
      <c r="F51" s="204">
        <v>566</v>
      </c>
      <c r="G51" s="205">
        <v>536.08821554770327</v>
      </c>
      <c r="H51" s="204">
        <v>117195</v>
      </c>
      <c r="I51" s="205">
        <v>948.22798165450752</v>
      </c>
    </row>
    <row r="52" spans="1:234" s="206" customFormat="1" ht="18" hidden="1" customHeight="1">
      <c r="A52" s="431"/>
      <c r="B52" s="184"/>
      <c r="C52" s="203"/>
      <c r="D52" s="204"/>
      <c r="E52" s="205"/>
      <c r="F52" s="204"/>
      <c r="G52" s="205"/>
      <c r="H52" s="204"/>
      <c r="I52" s="205"/>
    </row>
    <row r="53" spans="1:234" s="202" customFormat="1" ht="18" customHeight="1">
      <c r="A53" s="201"/>
      <c r="B53" s="184"/>
      <c r="C53" s="197" t="s">
        <v>86</v>
      </c>
      <c r="D53" s="198">
        <v>49546</v>
      </c>
      <c r="E53" s="199">
        <v>412.4131185161267</v>
      </c>
      <c r="F53" s="198">
        <v>1365</v>
      </c>
      <c r="G53" s="199">
        <v>659.14081318681315</v>
      </c>
      <c r="H53" s="198">
        <v>1737728</v>
      </c>
      <c r="I53" s="199">
        <v>1066.7483706368314</v>
      </c>
      <c r="J53" s="200"/>
      <c r="K53" s="201"/>
      <c r="L53" s="201"/>
      <c r="M53" s="201"/>
      <c r="N53" s="201"/>
      <c r="O53" s="201"/>
      <c r="P53" s="201"/>
      <c r="Q53" s="201"/>
      <c r="R53" s="201"/>
      <c r="S53" s="201"/>
      <c r="T53" s="201"/>
      <c r="U53" s="201"/>
      <c r="V53" s="201"/>
      <c r="W53" s="201"/>
      <c r="X53" s="201"/>
      <c r="Y53" s="201"/>
      <c r="Z53" s="201"/>
      <c r="AA53" s="201"/>
      <c r="AB53" s="201"/>
      <c r="AC53" s="201"/>
      <c r="AD53" s="201"/>
      <c r="AE53" s="201"/>
      <c r="AF53" s="201"/>
      <c r="AG53" s="201"/>
      <c r="AH53" s="201"/>
      <c r="AI53" s="201"/>
      <c r="AJ53" s="201"/>
      <c r="AK53" s="201"/>
      <c r="AL53" s="201"/>
      <c r="AM53" s="201"/>
      <c r="AN53" s="201"/>
      <c r="AO53" s="201"/>
      <c r="AP53" s="201"/>
      <c r="AQ53" s="201"/>
      <c r="AR53" s="201"/>
      <c r="AS53" s="201"/>
      <c r="AT53" s="201"/>
      <c r="AU53" s="201"/>
      <c r="AV53" s="201"/>
      <c r="AW53" s="201"/>
      <c r="AX53" s="201"/>
      <c r="AY53" s="201"/>
      <c r="AZ53" s="201"/>
      <c r="BA53" s="201"/>
      <c r="BB53" s="201"/>
      <c r="BC53" s="201"/>
      <c r="BD53" s="201"/>
      <c r="BE53" s="201"/>
      <c r="BF53" s="201"/>
      <c r="BG53" s="201"/>
      <c r="BH53" s="201"/>
      <c r="BI53" s="201"/>
      <c r="BJ53" s="201"/>
      <c r="BK53" s="201"/>
      <c r="BL53" s="201"/>
      <c r="BM53" s="201"/>
      <c r="BN53" s="201"/>
      <c r="BO53" s="201"/>
      <c r="BP53" s="201"/>
      <c r="BQ53" s="201"/>
      <c r="BR53" s="201"/>
      <c r="BS53" s="201"/>
      <c r="BT53" s="201"/>
      <c r="BU53" s="201"/>
      <c r="BV53" s="201"/>
      <c r="BW53" s="201"/>
      <c r="BX53" s="201"/>
      <c r="BY53" s="201"/>
      <c r="BZ53" s="201"/>
      <c r="CA53" s="201"/>
      <c r="CB53" s="201"/>
      <c r="CC53" s="201"/>
      <c r="CD53" s="201"/>
      <c r="CE53" s="201"/>
      <c r="CF53" s="201"/>
      <c r="CG53" s="201"/>
      <c r="CH53" s="201"/>
      <c r="CI53" s="201"/>
      <c r="CJ53" s="201"/>
      <c r="CK53" s="201"/>
      <c r="CL53" s="201"/>
      <c r="CM53" s="201"/>
      <c r="CN53" s="201"/>
      <c r="CO53" s="201"/>
      <c r="CP53" s="201"/>
      <c r="CQ53" s="201"/>
      <c r="CR53" s="201"/>
      <c r="CS53" s="201"/>
      <c r="CT53" s="201"/>
      <c r="CU53" s="201"/>
      <c r="CV53" s="201"/>
      <c r="CW53" s="201"/>
      <c r="CX53" s="201"/>
      <c r="CY53" s="201"/>
      <c r="CZ53" s="201"/>
      <c r="DA53" s="201"/>
      <c r="DB53" s="201"/>
      <c r="DC53" s="201"/>
      <c r="DD53" s="201"/>
      <c r="DE53" s="201"/>
      <c r="DF53" s="201"/>
      <c r="DG53" s="201"/>
      <c r="DH53" s="201"/>
      <c r="DI53" s="201"/>
      <c r="DJ53" s="201"/>
      <c r="DK53" s="201"/>
      <c r="DL53" s="201"/>
      <c r="DM53" s="201"/>
      <c r="DN53" s="201"/>
      <c r="DO53" s="201"/>
      <c r="DP53" s="201"/>
      <c r="DQ53" s="201"/>
      <c r="DR53" s="201"/>
      <c r="DS53" s="201"/>
      <c r="DT53" s="201"/>
      <c r="DU53" s="201"/>
      <c r="DV53" s="201"/>
      <c r="DW53" s="201"/>
      <c r="DX53" s="201"/>
      <c r="DY53" s="201"/>
      <c r="DZ53" s="201"/>
      <c r="EA53" s="201"/>
      <c r="EB53" s="201"/>
      <c r="EC53" s="201"/>
      <c r="ED53" s="201"/>
      <c r="EE53" s="201"/>
      <c r="EF53" s="201"/>
      <c r="EG53" s="201"/>
      <c r="EH53" s="201"/>
      <c r="EI53" s="201"/>
      <c r="EJ53" s="201"/>
      <c r="EK53" s="201"/>
      <c r="EL53" s="201"/>
      <c r="EM53" s="201"/>
      <c r="EN53" s="201"/>
      <c r="EO53" s="201"/>
      <c r="EP53" s="201"/>
      <c r="EQ53" s="201"/>
      <c r="ER53" s="201"/>
      <c r="ES53" s="201"/>
      <c r="ET53" s="201"/>
      <c r="EU53" s="201"/>
      <c r="EV53" s="201"/>
      <c r="EW53" s="201"/>
      <c r="EX53" s="201"/>
      <c r="EY53" s="201"/>
      <c r="EZ53" s="201"/>
      <c r="FA53" s="201"/>
      <c r="FB53" s="201"/>
      <c r="FC53" s="201"/>
      <c r="FD53" s="201"/>
      <c r="FE53" s="201"/>
      <c r="FF53" s="201"/>
      <c r="FG53" s="201"/>
      <c r="FH53" s="201"/>
      <c r="FI53" s="201"/>
      <c r="FJ53" s="201"/>
      <c r="FK53" s="201"/>
      <c r="FL53" s="201"/>
      <c r="FM53" s="201"/>
      <c r="FN53" s="201"/>
      <c r="FO53" s="201"/>
      <c r="FP53" s="201"/>
      <c r="FQ53" s="201"/>
      <c r="FR53" s="201"/>
      <c r="FS53" s="201"/>
      <c r="FT53" s="201"/>
      <c r="FU53" s="201"/>
      <c r="FV53" s="201"/>
      <c r="FW53" s="201"/>
      <c r="FX53" s="201"/>
      <c r="FY53" s="201"/>
      <c r="FZ53" s="201"/>
      <c r="GA53" s="201"/>
      <c r="GB53" s="201"/>
      <c r="GC53" s="201"/>
      <c r="GD53" s="201"/>
      <c r="GE53" s="201"/>
      <c r="GF53" s="201"/>
      <c r="GG53" s="201"/>
      <c r="GH53" s="201"/>
      <c r="GI53" s="201"/>
      <c r="GJ53" s="201"/>
      <c r="GK53" s="201"/>
      <c r="GL53" s="201"/>
      <c r="GM53" s="201"/>
      <c r="GN53" s="201"/>
      <c r="GO53" s="201"/>
      <c r="GP53" s="201"/>
      <c r="GQ53" s="201"/>
      <c r="GR53" s="201"/>
      <c r="GS53" s="201"/>
      <c r="GT53" s="201"/>
      <c r="GU53" s="201"/>
      <c r="GV53" s="201"/>
      <c r="GW53" s="201"/>
      <c r="GX53" s="201"/>
      <c r="GY53" s="201"/>
      <c r="GZ53" s="201"/>
      <c r="HA53" s="201"/>
      <c r="HB53" s="201"/>
      <c r="HC53" s="201"/>
      <c r="HD53" s="201"/>
      <c r="HE53" s="201"/>
      <c r="HF53" s="201"/>
      <c r="HG53" s="201"/>
      <c r="HH53" s="201"/>
      <c r="HI53" s="201"/>
      <c r="HJ53" s="201"/>
      <c r="HK53" s="201"/>
      <c r="HL53" s="201"/>
      <c r="HM53" s="201"/>
      <c r="HN53" s="201"/>
      <c r="HO53" s="201"/>
      <c r="HP53" s="201"/>
      <c r="HQ53" s="201"/>
      <c r="HR53" s="201"/>
      <c r="HS53" s="201"/>
      <c r="HT53" s="201"/>
      <c r="HU53" s="201"/>
      <c r="HV53" s="201"/>
      <c r="HW53" s="201"/>
      <c r="HX53" s="201"/>
      <c r="HY53" s="201"/>
      <c r="HZ53" s="201"/>
    </row>
    <row r="54" spans="1:234" s="206" customFormat="1" ht="18" customHeight="1">
      <c r="A54" s="431"/>
      <c r="B54" s="184">
        <v>8</v>
      </c>
      <c r="C54" s="203" t="s">
        <v>87</v>
      </c>
      <c r="D54" s="204">
        <v>36559</v>
      </c>
      <c r="E54" s="205">
        <v>425.9524992477912</v>
      </c>
      <c r="F54" s="204">
        <v>1062</v>
      </c>
      <c r="G54" s="205">
        <v>673.11029190207159</v>
      </c>
      <c r="H54" s="204">
        <v>1306502</v>
      </c>
      <c r="I54" s="205">
        <v>1102.0775599271947</v>
      </c>
    </row>
    <row r="55" spans="1:234" s="206" customFormat="1" ht="18" customHeight="1">
      <c r="A55" s="431"/>
      <c r="B55" s="184">
        <v>17</v>
      </c>
      <c r="C55" s="203" t="s">
        <v>186</v>
      </c>
      <c r="D55" s="204">
        <v>4407</v>
      </c>
      <c r="E55" s="205">
        <v>362.4997549353302</v>
      </c>
      <c r="F55" s="204">
        <v>55</v>
      </c>
      <c r="G55" s="205">
        <v>623.2467272727273</v>
      </c>
      <c r="H55" s="204">
        <v>159632</v>
      </c>
      <c r="I55" s="205">
        <v>949.342440174903</v>
      </c>
    </row>
    <row r="56" spans="1:234" s="206" customFormat="1" ht="18" customHeight="1">
      <c r="A56" s="431"/>
      <c r="B56" s="184">
        <v>25</v>
      </c>
      <c r="C56" s="203" t="s">
        <v>192</v>
      </c>
      <c r="D56" s="204">
        <v>3177</v>
      </c>
      <c r="E56" s="205">
        <v>376.64431224425556</v>
      </c>
      <c r="F56" s="204">
        <v>66</v>
      </c>
      <c r="G56" s="205">
        <v>575.20015151515145</v>
      </c>
      <c r="H56" s="204">
        <v>99527</v>
      </c>
      <c r="I56" s="205">
        <v>909.61911390878879</v>
      </c>
    </row>
    <row r="57" spans="1:234" s="206" customFormat="1" ht="18" customHeight="1">
      <c r="A57" s="431"/>
      <c r="B57" s="184">
        <v>43</v>
      </c>
      <c r="C57" s="203" t="s">
        <v>88</v>
      </c>
      <c r="D57" s="204">
        <v>5403</v>
      </c>
      <c r="E57" s="205">
        <v>382.54442902091427</v>
      </c>
      <c r="F57" s="204">
        <v>182</v>
      </c>
      <c r="G57" s="205">
        <v>618.91373626373627</v>
      </c>
      <c r="H57" s="204">
        <v>172067</v>
      </c>
      <c r="I57" s="205">
        <v>998.30230346318717</v>
      </c>
    </row>
    <row r="58" spans="1:234" s="206" customFormat="1" ht="18" hidden="1" customHeight="1">
      <c r="A58" s="431"/>
      <c r="B58" s="184"/>
      <c r="C58" s="203"/>
      <c r="D58" s="204"/>
      <c r="E58" s="205"/>
      <c r="F58" s="204"/>
      <c r="G58" s="205"/>
      <c r="H58" s="204"/>
      <c r="I58" s="205"/>
    </row>
    <row r="59" spans="1:234" s="202" customFormat="1" ht="18" customHeight="1">
      <c r="A59" s="201"/>
      <c r="B59" s="184"/>
      <c r="C59" s="197" t="s">
        <v>89</v>
      </c>
      <c r="D59" s="198">
        <v>36993</v>
      </c>
      <c r="E59" s="199">
        <v>392.28456167383024</v>
      </c>
      <c r="F59" s="198">
        <v>2599</v>
      </c>
      <c r="G59" s="199">
        <v>591.89236244709491</v>
      </c>
      <c r="H59" s="198">
        <v>1005306</v>
      </c>
      <c r="I59" s="199">
        <v>947.80769564689729</v>
      </c>
      <c r="J59" s="200"/>
      <c r="K59" s="201"/>
      <c r="L59" s="201"/>
      <c r="M59" s="201"/>
      <c r="N59" s="201"/>
      <c r="O59" s="201"/>
      <c r="P59" s="201"/>
      <c r="Q59" s="201"/>
      <c r="R59" s="201"/>
      <c r="S59" s="201"/>
      <c r="T59" s="201"/>
      <c r="U59" s="201"/>
      <c r="V59" s="201"/>
      <c r="W59" s="201"/>
      <c r="X59" s="201"/>
      <c r="Y59" s="201"/>
      <c r="Z59" s="201"/>
      <c r="AA59" s="201"/>
      <c r="AB59" s="201"/>
      <c r="AC59" s="201"/>
      <c r="AD59" s="201"/>
      <c r="AE59" s="201"/>
      <c r="AF59" s="201"/>
      <c r="AG59" s="201"/>
      <c r="AH59" s="201"/>
      <c r="AI59" s="201"/>
      <c r="AJ59" s="201"/>
      <c r="AK59" s="201"/>
      <c r="AL59" s="201"/>
      <c r="AM59" s="201"/>
      <c r="AN59" s="201"/>
      <c r="AO59" s="201"/>
      <c r="AP59" s="201"/>
      <c r="AQ59" s="201"/>
      <c r="AR59" s="201"/>
      <c r="AS59" s="201"/>
      <c r="AT59" s="201"/>
      <c r="AU59" s="201"/>
      <c r="AV59" s="201"/>
      <c r="AW59" s="201"/>
      <c r="AX59" s="201"/>
      <c r="AY59" s="201"/>
      <c r="AZ59" s="201"/>
      <c r="BA59" s="201"/>
      <c r="BB59" s="201"/>
      <c r="BC59" s="201"/>
      <c r="BD59" s="201"/>
      <c r="BE59" s="201"/>
      <c r="BF59" s="201"/>
      <c r="BG59" s="201"/>
      <c r="BH59" s="201"/>
      <c r="BI59" s="201"/>
      <c r="BJ59" s="201"/>
      <c r="BK59" s="201"/>
      <c r="BL59" s="201"/>
      <c r="BM59" s="201"/>
      <c r="BN59" s="201"/>
      <c r="BO59" s="201"/>
      <c r="BP59" s="201"/>
      <c r="BQ59" s="201"/>
      <c r="BR59" s="201"/>
      <c r="BS59" s="201"/>
      <c r="BT59" s="201"/>
      <c r="BU59" s="201"/>
      <c r="BV59" s="201"/>
      <c r="BW59" s="201"/>
      <c r="BX59" s="201"/>
      <c r="BY59" s="201"/>
      <c r="BZ59" s="201"/>
      <c r="CA59" s="201"/>
      <c r="CB59" s="201"/>
      <c r="CC59" s="201"/>
      <c r="CD59" s="201"/>
      <c r="CE59" s="201"/>
      <c r="CF59" s="201"/>
      <c r="CG59" s="201"/>
      <c r="CH59" s="201"/>
      <c r="CI59" s="201"/>
      <c r="CJ59" s="201"/>
      <c r="CK59" s="201"/>
      <c r="CL59" s="201"/>
      <c r="CM59" s="201"/>
      <c r="CN59" s="201"/>
      <c r="CO59" s="201"/>
      <c r="CP59" s="201"/>
      <c r="CQ59" s="201"/>
      <c r="CR59" s="201"/>
      <c r="CS59" s="201"/>
      <c r="CT59" s="201"/>
      <c r="CU59" s="201"/>
      <c r="CV59" s="201"/>
      <c r="CW59" s="201"/>
      <c r="CX59" s="201"/>
      <c r="CY59" s="201"/>
      <c r="CZ59" s="201"/>
      <c r="DA59" s="201"/>
      <c r="DB59" s="201"/>
      <c r="DC59" s="201"/>
      <c r="DD59" s="201"/>
      <c r="DE59" s="201"/>
      <c r="DF59" s="201"/>
      <c r="DG59" s="201"/>
      <c r="DH59" s="201"/>
      <c r="DI59" s="201"/>
      <c r="DJ59" s="201"/>
      <c r="DK59" s="201"/>
      <c r="DL59" s="201"/>
      <c r="DM59" s="201"/>
      <c r="DN59" s="201"/>
      <c r="DO59" s="201"/>
      <c r="DP59" s="201"/>
      <c r="DQ59" s="201"/>
      <c r="DR59" s="201"/>
      <c r="DS59" s="201"/>
      <c r="DT59" s="201"/>
      <c r="DU59" s="201"/>
      <c r="DV59" s="201"/>
      <c r="DW59" s="201"/>
      <c r="DX59" s="201"/>
      <c r="DY59" s="201"/>
      <c r="DZ59" s="201"/>
      <c r="EA59" s="201"/>
      <c r="EB59" s="201"/>
      <c r="EC59" s="201"/>
      <c r="ED59" s="201"/>
      <c r="EE59" s="201"/>
      <c r="EF59" s="201"/>
      <c r="EG59" s="201"/>
      <c r="EH59" s="201"/>
      <c r="EI59" s="201"/>
      <c r="EJ59" s="201"/>
      <c r="EK59" s="201"/>
      <c r="EL59" s="201"/>
      <c r="EM59" s="201"/>
      <c r="EN59" s="201"/>
      <c r="EO59" s="201"/>
      <c r="EP59" s="201"/>
      <c r="EQ59" s="201"/>
      <c r="ER59" s="201"/>
      <c r="ES59" s="201"/>
      <c r="ET59" s="201"/>
      <c r="EU59" s="201"/>
      <c r="EV59" s="201"/>
      <c r="EW59" s="201"/>
      <c r="EX59" s="201"/>
      <c r="EY59" s="201"/>
      <c r="EZ59" s="201"/>
      <c r="FA59" s="201"/>
      <c r="FB59" s="201"/>
      <c r="FC59" s="201"/>
      <c r="FD59" s="201"/>
      <c r="FE59" s="201"/>
      <c r="FF59" s="201"/>
      <c r="FG59" s="201"/>
      <c r="FH59" s="201"/>
      <c r="FI59" s="201"/>
      <c r="FJ59" s="201"/>
      <c r="FK59" s="201"/>
      <c r="FL59" s="201"/>
      <c r="FM59" s="201"/>
      <c r="FN59" s="201"/>
      <c r="FO59" s="201"/>
      <c r="FP59" s="201"/>
      <c r="FQ59" s="201"/>
      <c r="FR59" s="201"/>
      <c r="FS59" s="201"/>
      <c r="FT59" s="201"/>
      <c r="FU59" s="201"/>
      <c r="FV59" s="201"/>
      <c r="FW59" s="201"/>
      <c r="FX59" s="201"/>
      <c r="FY59" s="201"/>
      <c r="FZ59" s="201"/>
      <c r="GA59" s="201"/>
      <c r="GB59" s="201"/>
      <c r="GC59" s="201"/>
      <c r="GD59" s="201"/>
      <c r="GE59" s="201"/>
      <c r="GF59" s="201"/>
      <c r="GG59" s="201"/>
      <c r="GH59" s="201"/>
      <c r="GI59" s="201"/>
      <c r="GJ59" s="201"/>
      <c r="GK59" s="201"/>
      <c r="GL59" s="201"/>
      <c r="GM59" s="201"/>
      <c r="GN59" s="201"/>
      <c r="GO59" s="201"/>
      <c r="GP59" s="201"/>
      <c r="GQ59" s="201"/>
      <c r="GR59" s="201"/>
      <c r="GS59" s="201"/>
      <c r="GT59" s="201"/>
      <c r="GU59" s="201"/>
      <c r="GV59" s="201"/>
      <c r="GW59" s="201"/>
      <c r="GX59" s="201"/>
      <c r="GY59" s="201"/>
      <c r="GZ59" s="201"/>
      <c r="HA59" s="201"/>
      <c r="HB59" s="201"/>
      <c r="HC59" s="201"/>
      <c r="HD59" s="201"/>
      <c r="HE59" s="201"/>
      <c r="HF59" s="201"/>
      <c r="HG59" s="201"/>
      <c r="HH59" s="201"/>
      <c r="HI59" s="201"/>
      <c r="HJ59" s="201"/>
      <c r="HK59" s="201"/>
      <c r="HL59" s="201"/>
      <c r="HM59" s="201"/>
      <c r="HN59" s="201"/>
      <c r="HO59" s="201"/>
      <c r="HP59" s="201"/>
      <c r="HQ59" s="201"/>
      <c r="HR59" s="201"/>
      <c r="HS59" s="201"/>
      <c r="HT59" s="201"/>
      <c r="HU59" s="201"/>
      <c r="HV59" s="201"/>
      <c r="HW59" s="201"/>
      <c r="HX59" s="201"/>
      <c r="HY59" s="201"/>
      <c r="HZ59" s="201"/>
    </row>
    <row r="60" spans="1:234" s="206" customFormat="1" ht="18" customHeight="1">
      <c r="A60" s="431"/>
      <c r="B60" s="184">
        <v>3</v>
      </c>
      <c r="C60" s="203" t="s">
        <v>90</v>
      </c>
      <c r="D60" s="204">
        <v>12124</v>
      </c>
      <c r="E60" s="205">
        <v>367.27910508083141</v>
      </c>
      <c r="F60" s="204">
        <v>1174</v>
      </c>
      <c r="G60" s="205">
        <v>581.22641396933557</v>
      </c>
      <c r="H60" s="204">
        <v>324137</v>
      </c>
      <c r="I60" s="205">
        <v>890.36144630202602</v>
      </c>
    </row>
    <row r="61" spans="1:234" s="206" customFormat="1" ht="18" customHeight="1">
      <c r="A61" s="431"/>
      <c r="B61" s="184">
        <v>12</v>
      </c>
      <c r="C61" s="203" t="s">
        <v>91</v>
      </c>
      <c r="D61" s="204">
        <v>4431</v>
      </c>
      <c r="E61" s="205">
        <v>392.01032498307382</v>
      </c>
      <c r="F61" s="204">
        <v>242</v>
      </c>
      <c r="G61" s="205">
        <v>557.71909090909094</v>
      </c>
      <c r="H61" s="204">
        <v>133301</v>
      </c>
      <c r="I61" s="205">
        <v>916.6232956241887</v>
      </c>
    </row>
    <row r="62" spans="1:234" s="206" customFormat="1" ht="18" customHeight="1">
      <c r="A62" s="431"/>
      <c r="B62" s="184">
        <v>46</v>
      </c>
      <c r="C62" s="203" t="s">
        <v>92</v>
      </c>
      <c r="D62" s="204">
        <v>20438</v>
      </c>
      <c r="E62" s="205">
        <v>407.17747186613178</v>
      </c>
      <c r="F62" s="204">
        <v>1183</v>
      </c>
      <c r="G62" s="205">
        <v>609.46781065088771</v>
      </c>
      <c r="H62" s="204">
        <v>547868</v>
      </c>
      <c r="I62" s="205">
        <v>989.38224760343712</v>
      </c>
    </row>
    <row r="63" spans="1:234" s="206" customFormat="1" ht="18" hidden="1" customHeight="1">
      <c r="A63" s="431"/>
      <c r="B63" s="184"/>
      <c r="C63" s="203"/>
      <c r="D63" s="204"/>
      <c r="E63" s="205"/>
      <c r="F63" s="204"/>
      <c r="G63" s="205"/>
      <c r="H63" s="204"/>
      <c r="I63" s="205"/>
    </row>
    <row r="64" spans="1:234" s="202" customFormat="1" ht="18" customHeight="1">
      <c r="A64" s="201"/>
      <c r="B64" s="184"/>
      <c r="C64" s="197" t="s">
        <v>93</v>
      </c>
      <c r="D64" s="198">
        <v>9586</v>
      </c>
      <c r="E64" s="199">
        <v>407.55281973711658</v>
      </c>
      <c r="F64" s="198">
        <v>2000</v>
      </c>
      <c r="G64" s="199">
        <v>530.92863499999999</v>
      </c>
      <c r="H64" s="198">
        <v>230000</v>
      </c>
      <c r="I64" s="199">
        <v>856.15028847826125</v>
      </c>
      <c r="J64" s="200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1"/>
      <c r="AK64" s="201"/>
      <c r="AL64" s="201"/>
      <c r="AM64" s="201"/>
      <c r="AN64" s="201"/>
      <c r="AO64" s="201"/>
      <c r="AP64" s="201"/>
      <c r="AQ64" s="201"/>
      <c r="AR64" s="201"/>
      <c r="AS64" s="201"/>
      <c r="AT64" s="201"/>
      <c r="AU64" s="201"/>
      <c r="AV64" s="201"/>
      <c r="AW64" s="201"/>
      <c r="AX64" s="201"/>
      <c r="AY64" s="201"/>
      <c r="AZ64" s="201"/>
      <c r="BA64" s="201"/>
      <c r="BB64" s="201"/>
      <c r="BC64" s="201"/>
      <c r="BD64" s="201"/>
      <c r="BE64" s="201"/>
      <c r="BF64" s="201"/>
      <c r="BG64" s="201"/>
      <c r="BH64" s="201"/>
      <c r="BI64" s="201"/>
      <c r="BJ64" s="201"/>
      <c r="BK64" s="201"/>
      <c r="BL64" s="201"/>
      <c r="BM64" s="201"/>
      <c r="BN64" s="201"/>
      <c r="BO64" s="201"/>
      <c r="BP64" s="201"/>
      <c r="BQ64" s="201"/>
      <c r="BR64" s="201"/>
      <c r="BS64" s="201"/>
      <c r="BT64" s="201"/>
      <c r="BU64" s="201"/>
      <c r="BV64" s="201"/>
      <c r="BW64" s="201"/>
      <c r="BX64" s="201"/>
      <c r="BY64" s="201"/>
      <c r="BZ64" s="201"/>
      <c r="CA64" s="201"/>
      <c r="CB64" s="201"/>
      <c r="CC64" s="201"/>
      <c r="CD64" s="201"/>
      <c r="CE64" s="201"/>
      <c r="CF64" s="201"/>
      <c r="CG64" s="201"/>
      <c r="CH64" s="201"/>
      <c r="CI64" s="201"/>
      <c r="CJ64" s="201"/>
      <c r="CK64" s="201"/>
      <c r="CL64" s="201"/>
      <c r="CM64" s="201"/>
      <c r="CN64" s="201"/>
      <c r="CO64" s="201"/>
      <c r="CP64" s="201"/>
      <c r="CQ64" s="201"/>
      <c r="CR64" s="201"/>
      <c r="CS64" s="201"/>
      <c r="CT64" s="201"/>
      <c r="CU64" s="201"/>
      <c r="CV64" s="201"/>
      <c r="CW64" s="201"/>
      <c r="CX64" s="201"/>
      <c r="CY64" s="201"/>
      <c r="CZ64" s="201"/>
      <c r="DA64" s="201"/>
      <c r="DB64" s="201"/>
      <c r="DC64" s="201"/>
      <c r="DD64" s="201"/>
      <c r="DE64" s="201"/>
      <c r="DF64" s="201"/>
      <c r="DG64" s="201"/>
      <c r="DH64" s="201"/>
      <c r="DI64" s="201"/>
      <c r="DJ64" s="201"/>
      <c r="DK64" s="201"/>
      <c r="DL64" s="201"/>
      <c r="DM64" s="201"/>
      <c r="DN64" s="201"/>
      <c r="DO64" s="201"/>
      <c r="DP64" s="201"/>
      <c r="DQ64" s="201"/>
      <c r="DR64" s="201"/>
      <c r="DS64" s="201"/>
      <c r="DT64" s="201"/>
      <c r="DU64" s="201"/>
      <c r="DV64" s="201"/>
      <c r="DW64" s="201"/>
      <c r="DX64" s="201"/>
      <c r="DY64" s="201"/>
      <c r="DZ64" s="201"/>
      <c r="EA64" s="201"/>
      <c r="EB64" s="201"/>
      <c r="EC64" s="201"/>
      <c r="ED64" s="201"/>
      <c r="EE64" s="201"/>
      <c r="EF64" s="201"/>
      <c r="EG64" s="201"/>
      <c r="EH64" s="201"/>
      <c r="EI64" s="201"/>
      <c r="EJ64" s="201"/>
      <c r="EK64" s="201"/>
      <c r="EL64" s="201"/>
      <c r="EM64" s="201"/>
      <c r="EN64" s="201"/>
      <c r="EO64" s="201"/>
      <c r="EP64" s="201"/>
      <c r="EQ64" s="201"/>
      <c r="ER64" s="201"/>
      <c r="ES64" s="201"/>
      <c r="ET64" s="201"/>
      <c r="EU64" s="201"/>
      <c r="EV64" s="201"/>
      <c r="EW64" s="201"/>
      <c r="EX64" s="201"/>
      <c r="EY64" s="201"/>
      <c r="EZ64" s="201"/>
      <c r="FA64" s="201"/>
      <c r="FB64" s="201"/>
      <c r="FC64" s="201"/>
      <c r="FD64" s="201"/>
      <c r="FE64" s="201"/>
      <c r="FF64" s="201"/>
      <c r="FG64" s="201"/>
      <c r="FH64" s="201"/>
      <c r="FI64" s="201"/>
      <c r="FJ64" s="201"/>
      <c r="FK64" s="201"/>
      <c r="FL64" s="201"/>
      <c r="FM64" s="201"/>
      <c r="FN64" s="201"/>
      <c r="FO64" s="201"/>
      <c r="FP64" s="201"/>
      <c r="FQ64" s="201"/>
      <c r="FR64" s="201"/>
      <c r="FS64" s="201"/>
      <c r="FT64" s="201"/>
      <c r="FU64" s="201"/>
      <c r="FV64" s="201"/>
      <c r="FW64" s="201"/>
      <c r="FX64" s="201"/>
      <c r="FY64" s="201"/>
      <c r="FZ64" s="201"/>
      <c r="GA64" s="201"/>
      <c r="GB64" s="201"/>
      <c r="GC64" s="201"/>
      <c r="GD64" s="201"/>
      <c r="GE64" s="201"/>
      <c r="GF64" s="201"/>
      <c r="GG64" s="201"/>
      <c r="GH64" s="201"/>
      <c r="GI64" s="201"/>
      <c r="GJ64" s="201"/>
      <c r="GK64" s="201"/>
      <c r="GL64" s="201"/>
      <c r="GM64" s="201"/>
      <c r="GN64" s="201"/>
      <c r="GO64" s="201"/>
      <c r="GP64" s="201"/>
      <c r="GQ64" s="201"/>
      <c r="GR64" s="201"/>
      <c r="GS64" s="201"/>
      <c r="GT64" s="201"/>
      <c r="GU64" s="201"/>
      <c r="GV64" s="201"/>
      <c r="GW64" s="201"/>
      <c r="GX64" s="201"/>
      <c r="GY64" s="201"/>
      <c r="GZ64" s="201"/>
      <c r="HA64" s="201"/>
      <c r="HB64" s="201"/>
      <c r="HC64" s="201"/>
      <c r="HD64" s="201"/>
      <c r="HE64" s="201"/>
      <c r="HF64" s="201"/>
      <c r="HG64" s="201"/>
      <c r="HH64" s="201"/>
      <c r="HI64" s="201"/>
      <c r="HJ64" s="201"/>
      <c r="HK64" s="201"/>
      <c r="HL64" s="201"/>
      <c r="HM64" s="201"/>
      <c r="HN64" s="201"/>
      <c r="HO64" s="201"/>
      <c r="HP64" s="201"/>
      <c r="HQ64" s="201"/>
      <c r="HR64" s="201"/>
      <c r="HS64" s="201"/>
      <c r="HT64" s="201"/>
      <c r="HU64" s="201"/>
      <c r="HV64" s="201"/>
      <c r="HW64" s="201"/>
      <c r="HX64" s="201"/>
      <c r="HY64" s="201"/>
      <c r="HZ64" s="201"/>
    </row>
    <row r="65" spans="1:234" s="206" customFormat="1" ht="18" customHeight="1">
      <c r="A65" s="431"/>
      <c r="B65" s="184">
        <v>6</v>
      </c>
      <c r="C65" s="203" t="s">
        <v>94</v>
      </c>
      <c r="D65" s="204">
        <v>6150</v>
      </c>
      <c r="E65" s="205">
        <v>404.80821300813005</v>
      </c>
      <c r="F65" s="204">
        <v>1391</v>
      </c>
      <c r="G65" s="205">
        <v>525.70004313443553</v>
      </c>
      <c r="H65" s="204">
        <v>134451</v>
      </c>
      <c r="I65" s="205">
        <v>862.22697666807994</v>
      </c>
    </row>
    <row r="66" spans="1:234" s="206" customFormat="1" ht="18" customHeight="1">
      <c r="A66" s="431"/>
      <c r="B66" s="184">
        <v>10</v>
      </c>
      <c r="C66" s="203" t="s">
        <v>95</v>
      </c>
      <c r="D66" s="204">
        <v>3436</v>
      </c>
      <c r="E66" s="205">
        <v>412.46531431897557</v>
      </c>
      <c r="F66" s="204">
        <v>609</v>
      </c>
      <c r="G66" s="205">
        <v>542.8711165845649</v>
      </c>
      <c r="H66" s="204">
        <v>95549</v>
      </c>
      <c r="I66" s="205">
        <v>847.59952600236591</v>
      </c>
    </row>
    <row r="67" spans="1:234" s="206" customFormat="1" ht="18" hidden="1" customHeight="1">
      <c r="A67" s="431"/>
      <c r="B67" s="184"/>
      <c r="C67" s="203"/>
      <c r="D67" s="204"/>
      <c r="E67" s="205"/>
      <c r="F67" s="204"/>
      <c r="G67" s="205"/>
      <c r="H67" s="204"/>
      <c r="I67" s="205"/>
    </row>
    <row r="68" spans="1:234" s="202" customFormat="1" ht="18" customHeight="1">
      <c r="A68" s="201"/>
      <c r="B68" s="184"/>
      <c r="C68" s="197" t="s">
        <v>96</v>
      </c>
      <c r="D68" s="198">
        <v>23350</v>
      </c>
      <c r="E68" s="199">
        <v>410.36327451820131</v>
      </c>
      <c r="F68" s="198">
        <v>6654</v>
      </c>
      <c r="G68" s="199">
        <v>532.94712654042667</v>
      </c>
      <c r="H68" s="198">
        <v>765880</v>
      </c>
      <c r="I68" s="199">
        <v>874.68636295503291</v>
      </c>
      <c r="J68" s="200"/>
      <c r="K68" s="201"/>
      <c r="L68" s="201"/>
      <c r="M68" s="201"/>
      <c r="N68" s="201"/>
      <c r="O68" s="201"/>
      <c r="P68" s="201"/>
      <c r="Q68" s="201"/>
      <c r="R68" s="201"/>
      <c r="S68" s="201"/>
      <c r="T68" s="201"/>
      <c r="U68" s="201"/>
      <c r="V68" s="201"/>
      <c r="W68" s="201"/>
      <c r="X68" s="201"/>
      <c r="Y68" s="201"/>
      <c r="Z68" s="201"/>
      <c r="AA68" s="201"/>
      <c r="AB68" s="201"/>
      <c r="AC68" s="201"/>
      <c r="AD68" s="201"/>
      <c r="AE68" s="201"/>
      <c r="AF68" s="201"/>
      <c r="AG68" s="201"/>
      <c r="AH68" s="201"/>
      <c r="AI68" s="201"/>
      <c r="AJ68" s="201"/>
      <c r="AK68" s="201"/>
      <c r="AL68" s="201"/>
      <c r="AM68" s="201"/>
      <c r="AN68" s="201"/>
      <c r="AO68" s="201"/>
      <c r="AP68" s="201"/>
      <c r="AQ68" s="201"/>
      <c r="AR68" s="201"/>
      <c r="AS68" s="201"/>
      <c r="AT68" s="201"/>
      <c r="AU68" s="201"/>
      <c r="AV68" s="201"/>
      <c r="AW68" s="201"/>
      <c r="AX68" s="201"/>
      <c r="AY68" s="201"/>
      <c r="AZ68" s="201"/>
      <c r="BA68" s="201"/>
      <c r="BB68" s="201"/>
      <c r="BC68" s="201"/>
      <c r="BD68" s="201"/>
      <c r="BE68" s="201"/>
      <c r="BF68" s="201"/>
      <c r="BG68" s="201"/>
      <c r="BH68" s="201"/>
      <c r="BI68" s="201"/>
      <c r="BJ68" s="201"/>
      <c r="BK68" s="201"/>
      <c r="BL68" s="201"/>
      <c r="BM68" s="201"/>
      <c r="BN68" s="201"/>
      <c r="BO68" s="201"/>
      <c r="BP68" s="201"/>
      <c r="BQ68" s="201"/>
      <c r="BR68" s="201"/>
      <c r="BS68" s="201"/>
      <c r="BT68" s="201"/>
      <c r="BU68" s="201"/>
      <c r="BV68" s="201"/>
      <c r="BW68" s="201"/>
      <c r="BX68" s="201"/>
      <c r="BY68" s="201"/>
      <c r="BZ68" s="201"/>
      <c r="CA68" s="201"/>
      <c r="CB68" s="201"/>
      <c r="CC68" s="201"/>
      <c r="CD68" s="201"/>
      <c r="CE68" s="201"/>
      <c r="CF68" s="201"/>
      <c r="CG68" s="201"/>
      <c r="CH68" s="201"/>
      <c r="CI68" s="201"/>
      <c r="CJ68" s="201"/>
      <c r="CK68" s="201"/>
      <c r="CL68" s="201"/>
      <c r="CM68" s="201"/>
      <c r="CN68" s="201"/>
      <c r="CO68" s="201"/>
      <c r="CP68" s="201"/>
      <c r="CQ68" s="201"/>
      <c r="CR68" s="201"/>
      <c r="CS68" s="201"/>
      <c r="CT68" s="201"/>
      <c r="CU68" s="201"/>
      <c r="CV68" s="201"/>
      <c r="CW68" s="201"/>
      <c r="CX68" s="201"/>
      <c r="CY68" s="201"/>
      <c r="CZ68" s="201"/>
      <c r="DA68" s="201"/>
      <c r="DB68" s="201"/>
      <c r="DC68" s="201"/>
      <c r="DD68" s="201"/>
      <c r="DE68" s="201"/>
      <c r="DF68" s="201"/>
      <c r="DG68" s="201"/>
      <c r="DH68" s="201"/>
      <c r="DI68" s="201"/>
      <c r="DJ68" s="201"/>
      <c r="DK68" s="201"/>
      <c r="DL68" s="201"/>
      <c r="DM68" s="201"/>
      <c r="DN68" s="201"/>
      <c r="DO68" s="201"/>
      <c r="DP68" s="201"/>
      <c r="DQ68" s="201"/>
      <c r="DR68" s="201"/>
      <c r="DS68" s="201"/>
      <c r="DT68" s="201"/>
      <c r="DU68" s="201"/>
      <c r="DV68" s="201"/>
      <c r="DW68" s="201"/>
      <c r="DX68" s="201"/>
      <c r="DY68" s="201"/>
      <c r="DZ68" s="201"/>
      <c r="EA68" s="201"/>
      <c r="EB68" s="201"/>
      <c r="EC68" s="201"/>
      <c r="ED68" s="201"/>
      <c r="EE68" s="201"/>
      <c r="EF68" s="201"/>
      <c r="EG68" s="201"/>
      <c r="EH68" s="201"/>
      <c r="EI68" s="201"/>
      <c r="EJ68" s="201"/>
      <c r="EK68" s="201"/>
      <c r="EL68" s="201"/>
      <c r="EM68" s="201"/>
      <c r="EN68" s="201"/>
      <c r="EO68" s="201"/>
      <c r="EP68" s="201"/>
      <c r="EQ68" s="201"/>
      <c r="ER68" s="201"/>
      <c r="ES68" s="201"/>
      <c r="ET68" s="201"/>
      <c r="EU68" s="201"/>
      <c r="EV68" s="201"/>
      <c r="EW68" s="201"/>
      <c r="EX68" s="201"/>
      <c r="EY68" s="201"/>
      <c r="EZ68" s="201"/>
      <c r="FA68" s="201"/>
      <c r="FB68" s="201"/>
      <c r="FC68" s="201"/>
      <c r="FD68" s="201"/>
      <c r="FE68" s="201"/>
      <c r="FF68" s="201"/>
      <c r="FG68" s="201"/>
      <c r="FH68" s="201"/>
      <c r="FI68" s="201"/>
      <c r="FJ68" s="201"/>
      <c r="FK68" s="201"/>
      <c r="FL68" s="201"/>
      <c r="FM68" s="201"/>
      <c r="FN68" s="201"/>
      <c r="FO68" s="201"/>
      <c r="FP68" s="201"/>
      <c r="FQ68" s="201"/>
      <c r="FR68" s="201"/>
      <c r="FS68" s="201"/>
      <c r="FT68" s="201"/>
      <c r="FU68" s="201"/>
      <c r="FV68" s="201"/>
      <c r="FW68" s="201"/>
      <c r="FX68" s="201"/>
      <c r="FY68" s="201"/>
      <c r="FZ68" s="201"/>
      <c r="GA68" s="201"/>
      <c r="GB68" s="201"/>
      <c r="GC68" s="201"/>
      <c r="GD68" s="201"/>
      <c r="GE68" s="201"/>
      <c r="GF68" s="201"/>
      <c r="GG68" s="201"/>
      <c r="GH68" s="201"/>
      <c r="GI68" s="201"/>
      <c r="GJ68" s="201"/>
      <c r="GK68" s="201"/>
      <c r="GL68" s="201"/>
      <c r="GM68" s="201"/>
      <c r="GN68" s="201"/>
      <c r="GO68" s="201"/>
      <c r="GP68" s="201"/>
      <c r="GQ68" s="201"/>
      <c r="GR68" s="201"/>
      <c r="GS68" s="201"/>
      <c r="GT68" s="201"/>
      <c r="GU68" s="201"/>
      <c r="GV68" s="201"/>
      <c r="GW68" s="201"/>
      <c r="GX68" s="201"/>
      <c r="GY68" s="201"/>
      <c r="GZ68" s="201"/>
      <c r="HA68" s="201"/>
      <c r="HB68" s="201"/>
      <c r="HC68" s="201"/>
      <c r="HD68" s="201"/>
      <c r="HE68" s="201"/>
      <c r="HF68" s="201"/>
      <c r="HG68" s="201"/>
      <c r="HH68" s="201"/>
      <c r="HI68" s="201"/>
      <c r="HJ68" s="201"/>
      <c r="HK68" s="201"/>
      <c r="HL68" s="201"/>
      <c r="HM68" s="201"/>
      <c r="HN68" s="201"/>
      <c r="HO68" s="201"/>
      <c r="HP68" s="201"/>
      <c r="HQ68" s="201"/>
      <c r="HR68" s="201"/>
      <c r="HS68" s="201"/>
      <c r="HT68" s="201"/>
      <c r="HU68" s="201"/>
      <c r="HV68" s="201"/>
      <c r="HW68" s="201"/>
      <c r="HX68" s="201"/>
      <c r="HY68" s="201"/>
      <c r="HZ68" s="201"/>
    </row>
    <row r="69" spans="1:234" s="206" customFormat="1" ht="18" customHeight="1">
      <c r="A69" s="431"/>
      <c r="B69" s="184">
        <v>15</v>
      </c>
      <c r="C69" s="203" t="s">
        <v>187</v>
      </c>
      <c r="D69" s="204">
        <v>9393</v>
      </c>
      <c r="E69" s="205">
        <v>421.09685723411053</v>
      </c>
      <c r="F69" s="204">
        <v>2416</v>
      </c>
      <c r="G69" s="205">
        <v>550.12897350993376</v>
      </c>
      <c r="H69" s="204">
        <v>300085</v>
      </c>
      <c r="I69" s="205">
        <v>919.075218154857</v>
      </c>
    </row>
    <row r="70" spans="1:234" s="206" customFormat="1" ht="18" customHeight="1">
      <c r="A70" s="431"/>
      <c r="B70" s="184">
        <v>27</v>
      </c>
      <c r="C70" s="203" t="s">
        <v>97</v>
      </c>
      <c r="D70" s="204">
        <v>3064</v>
      </c>
      <c r="E70" s="205">
        <v>405.97961488250655</v>
      </c>
      <c r="F70" s="204">
        <v>956</v>
      </c>
      <c r="G70" s="205">
        <v>499.3714435146444</v>
      </c>
      <c r="H70" s="204">
        <v>115263</v>
      </c>
      <c r="I70" s="205">
        <v>781.3669032560324</v>
      </c>
    </row>
    <row r="71" spans="1:234" s="206" customFormat="1" ht="18" customHeight="1">
      <c r="A71" s="431"/>
      <c r="B71" s="184">
        <v>32</v>
      </c>
      <c r="C71" s="203" t="s">
        <v>188</v>
      </c>
      <c r="D71" s="204">
        <v>2729</v>
      </c>
      <c r="E71" s="205">
        <v>404.69676804690351</v>
      </c>
      <c r="F71" s="204">
        <v>1225</v>
      </c>
      <c r="G71" s="205">
        <v>500.01471836734697</v>
      </c>
      <c r="H71" s="204">
        <v>106932</v>
      </c>
      <c r="I71" s="205">
        <v>757.72970233419358</v>
      </c>
    </row>
    <row r="72" spans="1:234" s="206" customFormat="1" ht="18" customHeight="1">
      <c r="A72" s="431"/>
      <c r="B72" s="184">
        <v>36</v>
      </c>
      <c r="C72" s="203" t="s">
        <v>98</v>
      </c>
      <c r="D72" s="204">
        <v>8164</v>
      </c>
      <c r="E72" s="205">
        <v>401.55324105830471</v>
      </c>
      <c r="F72" s="204">
        <v>2057</v>
      </c>
      <c r="G72" s="205">
        <v>547.98320369470093</v>
      </c>
      <c r="H72" s="204">
        <v>243600</v>
      </c>
      <c r="I72" s="205">
        <v>915.50024187192196</v>
      </c>
    </row>
    <row r="73" spans="1:234" s="206" customFormat="1" ht="18" hidden="1" customHeight="1">
      <c r="A73" s="431"/>
      <c r="B73" s="184"/>
      <c r="C73" s="203"/>
      <c r="D73" s="204"/>
      <c r="E73" s="205"/>
      <c r="F73" s="204"/>
      <c r="G73" s="205"/>
      <c r="H73" s="204"/>
      <c r="I73" s="205"/>
    </row>
    <row r="74" spans="1:234" s="202" customFormat="1" ht="18" customHeight="1">
      <c r="A74" s="201"/>
      <c r="B74" s="184">
        <v>28</v>
      </c>
      <c r="C74" s="197" t="s">
        <v>99</v>
      </c>
      <c r="D74" s="198">
        <v>35352</v>
      </c>
      <c r="E74" s="199">
        <v>447.61147205250052</v>
      </c>
      <c r="F74" s="198">
        <v>2714</v>
      </c>
      <c r="G74" s="199">
        <v>679.51930361090638</v>
      </c>
      <c r="H74" s="198">
        <v>1177948</v>
      </c>
      <c r="I74" s="199">
        <v>1207.3944085647242</v>
      </c>
      <c r="J74" s="200"/>
      <c r="K74" s="201"/>
      <c r="L74" s="201"/>
      <c r="M74" s="201"/>
      <c r="N74" s="201"/>
      <c r="O74" s="201"/>
      <c r="P74" s="201"/>
      <c r="Q74" s="201"/>
      <c r="R74" s="201"/>
      <c r="S74" s="201"/>
      <c r="T74" s="201"/>
      <c r="U74" s="201"/>
      <c r="V74" s="201"/>
      <c r="W74" s="201"/>
      <c r="X74" s="201"/>
      <c r="Y74" s="201"/>
      <c r="Z74" s="201"/>
      <c r="AA74" s="201"/>
      <c r="AB74" s="201"/>
      <c r="AC74" s="201"/>
      <c r="AD74" s="201"/>
      <c r="AE74" s="201"/>
      <c r="AF74" s="201"/>
      <c r="AG74" s="201"/>
      <c r="AH74" s="201"/>
      <c r="AI74" s="201"/>
      <c r="AJ74" s="201"/>
      <c r="AK74" s="201"/>
      <c r="AL74" s="201"/>
      <c r="AM74" s="201"/>
      <c r="AN74" s="201"/>
      <c r="AO74" s="201"/>
      <c r="AP74" s="201"/>
      <c r="AQ74" s="201"/>
      <c r="AR74" s="201"/>
      <c r="AS74" s="201"/>
      <c r="AT74" s="201"/>
      <c r="AU74" s="201"/>
      <c r="AV74" s="201"/>
      <c r="AW74" s="201"/>
      <c r="AX74" s="201"/>
      <c r="AY74" s="201"/>
      <c r="AZ74" s="201"/>
      <c r="BA74" s="201"/>
      <c r="BB74" s="201"/>
      <c r="BC74" s="201"/>
      <c r="BD74" s="201"/>
      <c r="BE74" s="201"/>
      <c r="BF74" s="201"/>
      <c r="BG74" s="201"/>
      <c r="BH74" s="201"/>
      <c r="BI74" s="201"/>
      <c r="BJ74" s="201"/>
      <c r="BK74" s="201"/>
      <c r="BL74" s="201"/>
      <c r="BM74" s="201"/>
      <c r="BN74" s="201"/>
      <c r="BO74" s="201"/>
      <c r="BP74" s="201"/>
      <c r="BQ74" s="201"/>
      <c r="BR74" s="201"/>
      <c r="BS74" s="201"/>
      <c r="BT74" s="201"/>
      <c r="BU74" s="201"/>
      <c r="BV74" s="201"/>
      <c r="BW74" s="201"/>
      <c r="BX74" s="201"/>
      <c r="BY74" s="201"/>
      <c r="BZ74" s="201"/>
      <c r="CA74" s="201"/>
      <c r="CB74" s="201"/>
      <c r="CC74" s="201"/>
      <c r="CD74" s="201"/>
      <c r="CE74" s="201"/>
      <c r="CF74" s="201"/>
      <c r="CG74" s="201"/>
      <c r="CH74" s="201"/>
      <c r="CI74" s="201"/>
      <c r="CJ74" s="201"/>
      <c r="CK74" s="201"/>
      <c r="CL74" s="201"/>
      <c r="CM74" s="201"/>
      <c r="CN74" s="201"/>
      <c r="CO74" s="201"/>
      <c r="CP74" s="201"/>
      <c r="CQ74" s="201"/>
      <c r="CR74" s="201"/>
      <c r="CS74" s="201"/>
      <c r="CT74" s="201"/>
      <c r="CU74" s="201"/>
      <c r="CV74" s="201"/>
      <c r="CW74" s="201"/>
      <c r="CX74" s="201"/>
      <c r="CY74" s="201"/>
      <c r="CZ74" s="201"/>
      <c r="DA74" s="201"/>
      <c r="DB74" s="201"/>
      <c r="DC74" s="201"/>
      <c r="DD74" s="201"/>
      <c r="DE74" s="201"/>
      <c r="DF74" s="201"/>
      <c r="DG74" s="201"/>
      <c r="DH74" s="201"/>
      <c r="DI74" s="201"/>
      <c r="DJ74" s="201"/>
      <c r="DK74" s="201"/>
      <c r="DL74" s="201"/>
      <c r="DM74" s="201"/>
      <c r="DN74" s="201"/>
      <c r="DO74" s="201"/>
      <c r="DP74" s="201"/>
      <c r="DQ74" s="201"/>
      <c r="DR74" s="201"/>
      <c r="DS74" s="201"/>
      <c r="DT74" s="201"/>
      <c r="DU74" s="201"/>
      <c r="DV74" s="201"/>
      <c r="DW74" s="201"/>
      <c r="DX74" s="201"/>
      <c r="DY74" s="201"/>
      <c r="DZ74" s="201"/>
      <c r="EA74" s="201"/>
      <c r="EB74" s="201"/>
      <c r="EC74" s="201"/>
      <c r="ED74" s="201"/>
      <c r="EE74" s="201"/>
      <c r="EF74" s="201"/>
      <c r="EG74" s="201"/>
      <c r="EH74" s="201"/>
      <c r="EI74" s="201"/>
      <c r="EJ74" s="201"/>
      <c r="EK74" s="201"/>
      <c r="EL74" s="201"/>
      <c r="EM74" s="201"/>
      <c r="EN74" s="201"/>
      <c r="EO74" s="201"/>
      <c r="EP74" s="201"/>
      <c r="EQ74" s="201"/>
      <c r="ER74" s="201"/>
      <c r="ES74" s="201"/>
      <c r="ET74" s="201"/>
      <c r="EU74" s="201"/>
      <c r="EV74" s="201"/>
      <c r="EW74" s="201"/>
      <c r="EX74" s="201"/>
      <c r="EY74" s="201"/>
      <c r="EZ74" s="201"/>
      <c r="FA74" s="201"/>
      <c r="FB74" s="201"/>
      <c r="FC74" s="201"/>
      <c r="FD74" s="201"/>
      <c r="FE74" s="201"/>
      <c r="FF74" s="201"/>
      <c r="FG74" s="201"/>
      <c r="FH74" s="201"/>
      <c r="FI74" s="201"/>
      <c r="FJ74" s="201"/>
      <c r="FK74" s="201"/>
      <c r="FL74" s="201"/>
      <c r="FM74" s="201"/>
      <c r="FN74" s="201"/>
      <c r="FO74" s="201"/>
      <c r="FP74" s="201"/>
      <c r="FQ74" s="201"/>
      <c r="FR74" s="201"/>
      <c r="FS74" s="201"/>
      <c r="FT74" s="201"/>
      <c r="FU74" s="201"/>
      <c r="FV74" s="201"/>
      <c r="FW74" s="201"/>
      <c r="FX74" s="201"/>
      <c r="FY74" s="201"/>
      <c r="FZ74" s="201"/>
      <c r="GA74" s="201"/>
      <c r="GB74" s="201"/>
      <c r="GC74" s="201"/>
      <c r="GD74" s="201"/>
      <c r="GE74" s="201"/>
      <c r="GF74" s="201"/>
      <c r="GG74" s="201"/>
      <c r="GH74" s="201"/>
      <c r="GI74" s="201"/>
      <c r="GJ74" s="201"/>
      <c r="GK74" s="201"/>
      <c r="GL74" s="201"/>
      <c r="GM74" s="201"/>
      <c r="GN74" s="201"/>
      <c r="GO74" s="201"/>
      <c r="GP74" s="201"/>
      <c r="GQ74" s="201"/>
      <c r="GR74" s="201"/>
      <c r="GS74" s="201"/>
      <c r="GT74" s="201"/>
      <c r="GU74" s="201"/>
      <c r="GV74" s="201"/>
      <c r="GW74" s="201"/>
      <c r="GX74" s="201"/>
      <c r="GY74" s="201"/>
      <c r="GZ74" s="201"/>
      <c r="HA74" s="201"/>
      <c r="HB74" s="201"/>
      <c r="HC74" s="201"/>
      <c r="HD74" s="201"/>
      <c r="HE74" s="201"/>
      <c r="HF74" s="201"/>
      <c r="HG74" s="201"/>
      <c r="HH74" s="201"/>
      <c r="HI74" s="201"/>
      <c r="HJ74" s="201"/>
      <c r="HK74" s="201"/>
      <c r="HL74" s="201"/>
      <c r="HM74" s="201"/>
      <c r="HN74" s="201"/>
      <c r="HO74" s="201"/>
      <c r="HP74" s="201"/>
      <c r="HQ74" s="201"/>
      <c r="HR74" s="201"/>
      <c r="HS74" s="201"/>
      <c r="HT74" s="201"/>
      <c r="HU74" s="201"/>
      <c r="HV74" s="201"/>
      <c r="HW74" s="201"/>
      <c r="HX74" s="201"/>
      <c r="HY74" s="201"/>
      <c r="HZ74" s="201"/>
    </row>
    <row r="75" spans="1:234" s="202" customFormat="1" ht="18" hidden="1" customHeight="1">
      <c r="A75" s="201"/>
      <c r="B75" s="184"/>
      <c r="C75" s="197"/>
      <c r="D75" s="198"/>
      <c r="E75" s="199"/>
      <c r="F75" s="198"/>
      <c r="G75" s="199"/>
      <c r="H75" s="198"/>
      <c r="I75" s="199"/>
      <c r="J75" s="200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/>
      <c r="AH75" s="201"/>
      <c r="AI75" s="201"/>
      <c r="AJ75" s="201"/>
      <c r="AK75" s="201"/>
      <c r="AL75" s="201"/>
      <c r="AM75" s="201"/>
      <c r="AN75" s="201"/>
      <c r="AO75" s="201"/>
      <c r="AP75" s="201"/>
      <c r="AQ75" s="201"/>
      <c r="AR75" s="201"/>
      <c r="AS75" s="201"/>
      <c r="AT75" s="201"/>
      <c r="AU75" s="201"/>
      <c r="AV75" s="201"/>
      <c r="AW75" s="201"/>
      <c r="AX75" s="201"/>
      <c r="AY75" s="201"/>
      <c r="AZ75" s="201"/>
      <c r="BA75" s="201"/>
      <c r="BB75" s="201"/>
      <c r="BC75" s="201"/>
      <c r="BD75" s="201"/>
      <c r="BE75" s="201"/>
      <c r="BF75" s="201"/>
      <c r="BG75" s="201"/>
      <c r="BH75" s="201"/>
      <c r="BI75" s="201"/>
      <c r="BJ75" s="201"/>
      <c r="BK75" s="201"/>
      <c r="BL75" s="201"/>
      <c r="BM75" s="201"/>
      <c r="BN75" s="201"/>
      <c r="BO75" s="201"/>
      <c r="BP75" s="201"/>
      <c r="BQ75" s="201"/>
      <c r="BR75" s="201"/>
      <c r="BS75" s="201"/>
      <c r="BT75" s="201"/>
      <c r="BU75" s="201"/>
      <c r="BV75" s="201"/>
      <c r="BW75" s="201"/>
      <c r="BX75" s="201"/>
      <c r="BY75" s="201"/>
      <c r="BZ75" s="201"/>
      <c r="CA75" s="201"/>
      <c r="CB75" s="201"/>
      <c r="CC75" s="201"/>
      <c r="CD75" s="201"/>
      <c r="CE75" s="201"/>
      <c r="CF75" s="201"/>
      <c r="CG75" s="201"/>
      <c r="CH75" s="201"/>
      <c r="CI75" s="201"/>
      <c r="CJ75" s="201"/>
      <c r="CK75" s="201"/>
      <c r="CL75" s="201"/>
      <c r="CM75" s="201"/>
      <c r="CN75" s="201"/>
      <c r="CO75" s="201"/>
      <c r="CP75" s="201"/>
      <c r="CQ75" s="201"/>
      <c r="CR75" s="201"/>
      <c r="CS75" s="201"/>
      <c r="CT75" s="201"/>
      <c r="CU75" s="201"/>
      <c r="CV75" s="201"/>
      <c r="CW75" s="201"/>
      <c r="CX75" s="201"/>
      <c r="CY75" s="201"/>
      <c r="CZ75" s="201"/>
      <c r="DA75" s="201"/>
      <c r="DB75" s="201"/>
      <c r="DC75" s="201"/>
      <c r="DD75" s="201"/>
      <c r="DE75" s="201"/>
      <c r="DF75" s="201"/>
      <c r="DG75" s="201"/>
      <c r="DH75" s="201"/>
      <c r="DI75" s="201"/>
      <c r="DJ75" s="201"/>
      <c r="DK75" s="201"/>
      <c r="DL75" s="201"/>
      <c r="DM75" s="201"/>
      <c r="DN75" s="201"/>
      <c r="DO75" s="201"/>
      <c r="DP75" s="201"/>
      <c r="DQ75" s="201"/>
      <c r="DR75" s="201"/>
      <c r="DS75" s="201"/>
      <c r="DT75" s="201"/>
      <c r="DU75" s="201"/>
      <c r="DV75" s="201"/>
      <c r="DW75" s="201"/>
      <c r="DX75" s="201"/>
      <c r="DY75" s="201"/>
      <c r="DZ75" s="201"/>
      <c r="EA75" s="201"/>
      <c r="EB75" s="201"/>
      <c r="EC75" s="201"/>
      <c r="ED75" s="201"/>
      <c r="EE75" s="201"/>
      <c r="EF75" s="201"/>
      <c r="EG75" s="201"/>
      <c r="EH75" s="201"/>
      <c r="EI75" s="201"/>
      <c r="EJ75" s="201"/>
      <c r="EK75" s="201"/>
      <c r="EL75" s="201"/>
      <c r="EM75" s="201"/>
      <c r="EN75" s="201"/>
      <c r="EO75" s="201"/>
      <c r="EP75" s="201"/>
      <c r="EQ75" s="201"/>
      <c r="ER75" s="201"/>
      <c r="ES75" s="201"/>
      <c r="ET75" s="201"/>
      <c r="EU75" s="201"/>
      <c r="EV75" s="201"/>
      <c r="EW75" s="201"/>
      <c r="EX75" s="201"/>
      <c r="EY75" s="201"/>
      <c r="EZ75" s="201"/>
      <c r="FA75" s="201"/>
      <c r="FB75" s="201"/>
      <c r="FC75" s="201"/>
      <c r="FD75" s="201"/>
      <c r="FE75" s="201"/>
      <c r="FF75" s="201"/>
      <c r="FG75" s="201"/>
      <c r="FH75" s="201"/>
      <c r="FI75" s="201"/>
      <c r="FJ75" s="201"/>
      <c r="FK75" s="201"/>
      <c r="FL75" s="201"/>
      <c r="FM75" s="201"/>
      <c r="FN75" s="201"/>
      <c r="FO75" s="201"/>
      <c r="FP75" s="201"/>
      <c r="FQ75" s="201"/>
      <c r="FR75" s="201"/>
      <c r="FS75" s="201"/>
      <c r="FT75" s="201"/>
      <c r="FU75" s="201"/>
      <c r="FV75" s="201"/>
      <c r="FW75" s="201"/>
      <c r="FX75" s="201"/>
      <c r="FY75" s="201"/>
      <c r="FZ75" s="201"/>
      <c r="GA75" s="201"/>
      <c r="GB75" s="201"/>
      <c r="GC75" s="201"/>
      <c r="GD75" s="201"/>
      <c r="GE75" s="201"/>
      <c r="GF75" s="201"/>
      <c r="GG75" s="201"/>
      <c r="GH75" s="201"/>
      <c r="GI75" s="201"/>
      <c r="GJ75" s="201"/>
      <c r="GK75" s="201"/>
      <c r="GL75" s="201"/>
      <c r="GM75" s="201"/>
      <c r="GN75" s="201"/>
      <c r="GO75" s="201"/>
      <c r="GP75" s="201"/>
      <c r="GQ75" s="201"/>
      <c r="GR75" s="201"/>
      <c r="GS75" s="201"/>
      <c r="GT75" s="201"/>
      <c r="GU75" s="201"/>
      <c r="GV75" s="201"/>
      <c r="GW75" s="201"/>
      <c r="GX75" s="201"/>
      <c r="GY75" s="201"/>
      <c r="GZ75" s="201"/>
      <c r="HA75" s="201"/>
      <c r="HB75" s="201"/>
      <c r="HC75" s="201"/>
      <c r="HD75" s="201"/>
      <c r="HE75" s="201"/>
      <c r="HF75" s="201"/>
      <c r="HG75" s="201"/>
      <c r="HH75" s="201"/>
      <c r="HI75" s="201"/>
      <c r="HJ75" s="201"/>
      <c r="HK75" s="201"/>
      <c r="HL75" s="201"/>
      <c r="HM75" s="201"/>
      <c r="HN75" s="201"/>
      <c r="HO75" s="201"/>
      <c r="HP75" s="201"/>
      <c r="HQ75" s="201"/>
      <c r="HR75" s="201"/>
      <c r="HS75" s="201"/>
      <c r="HT75" s="201"/>
      <c r="HU75" s="201"/>
      <c r="HV75" s="201"/>
      <c r="HW75" s="201"/>
      <c r="HX75" s="201"/>
      <c r="HY75" s="201"/>
      <c r="HZ75" s="201"/>
    </row>
    <row r="76" spans="1:234" s="202" customFormat="1" ht="18" customHeight="1">
      <c r="A76" s="201"/>
      <c r="B76" s="184">
        <v>30</v>
      </c>
      <c r="C76" s="197" t="s">
        <v>100</v>
      </c>
      <c r="D76" s="198">
        <v>11404</v>
      </c>
      <c r="E76" s="199">
        <v>382.51883374254652</v>
      </c>
      <c r="F76" s="198">
        <v>1347</v>
      </c>
      <c r="G76" s="199">
        <v>564.42178916109879</v>
      </c>
      <c r="H76" s="198">
        <v>250996</v>
      </c>
      <c r="I76" s="199">
        <v>907.4206709668681</v>
      </c>
      <c r="J76" s="200"/>
      <c r="K76" s="201"/>
      <c r="L76" s="201"/>
      <c r="M76" s="201"/>
      <c r="N76" s="201"/>
      <c r="O76" s="201"/>
      <c r="P76" s="201"/>
      <c r="Q76" s="201"/>
      <c r="R76" s="201"/>
      <c r="S76" s="201"/>
      <c r="T76" s="201"/>
      <c r="U76" s="201"/>
      <c r="V76" s="201"/>
      <c r="W76" s="201"/>
      <c r="X76" s="201"/>
      <c r="Y76" s="201"/>
      <c r="Z76" s="201"/>
      <c r="AA76" s="201"/>
      <c r="AB76" s="201"/>
      <c r="AC76" s="201"/>
      <c r="AD76" s="201"/>
      <c r="AE76" s="201"/>
      <c r="AF76" s="201"/>
      <c r="AG76" s="201"/>
      <c r="AH76" s="201"/>
      <c r="AI76" s="201"/>
      <c r="AJ76" s="201"/>
      <c r="AK76" s="201"/>
      <c r="AL76" s="201"/>
      <c r="AM76" s="201"/>
      <c r="AN76" s="201"/>
      <c r="AO76" s="201"/>
      <c r="AP76" s="201"/>
      <c r="AQ76" s="201"/>
      <c r="AR76" s="201"/>
      <c r="AS76" s="201"/>
      <c r="AT76" s="201"/>
      <c r="AU76" s="201"/>
      <c r="AV76" s="201"/>
      <c r="AW76" s="201"/>
      <c r="AX76" s="201"/>
      <c r="AY76" s="201"/>
      <c r="AZ76" s="201"/>
      <c r="BA76" s="201"/>
      <c r="BB76" s="201"/>
      <c r="BC76" s="201"/>
      <c r="BD76" s="201"/>
      <c r="BE76" s="201"/>
      <c r="BF76" s="201"/>
      <c r="BG76" s="201"/>
      <c r="BH76" s="201"/>
      <c r="BI76" s="201"/>
      <c r="BJ76" s="201"/>
      <c r="BK76" s="201"/>
      <c r="BL76" s="201"/>
      <c r="BM76" s="201"/>
      <c r="BN76" s="201"/>
      <c r="BO76" s="201"/>
      <c r="BP76" s="201"/>
      <c r="BQ76" s="201"/>
      <c r="BR76" s="201"/>
      <c r="BS76" s="201"/>
      <c r="BT76" s="201"/>
      <c r="BU76" s="201"/>
      <c r="BV76" s="201"/>
      <c r="BW76" s="201"/>
      <c r="BX76" s="201"/>
      <c r="BY76" s="201"/>
      <c r="BZ76" s="201"/>
      <c r="CA76" s="201"/>
      <c r="CB76" s="201"/>
      <c r="CC76" s="201"/>
      <c r="CD76" s="201"/>
      <c r="CE76" s="201"/>
      <c r="CF76" s="201"/>
      <c r="CG76" s="201"/>
      <c r="CH76" s="201"/>
      <c r="CI76" s="201"/>
      <c r="CJ76" s="201"/>
      <c r="CK76" s="201"/>
      <c r="CL76" s="201"/>
      <c r="CM76" s="201"/>
      <c r="CN76" s="201"/>
      <c r="CO76" s="201"/>
      <c r="CP76" s="201"/>
      <c r="CQ76" s="201"/>
      <c r="CR76" s="201"/>
      <c r="CS76" s="201"/>
      <c r="CT76" s="201"/>
      <c r="CU76" s="201"/>
      <c r="CV76" s="201"/>
      <c r="CW76" s="201"/>
      <c r="CX76" s="201"/>
      <c r="CY76" s="201"/>
      <c r="CZ76" s="201"/>
      <c r="DA76" s="201"/>
      <c r="DB76" s="201"/>
      <c r="DC76" s="201"/>
      <c r="DD76" s="201"/>
      <c r="DE76" s="201"/>
      <c r="DF76" s="201"/>
      <c r="DG76" s="201"/>
      <c r="DH76" s="201"/>
      <c r="DI76" s="201"/>
      <c r="DJ76" s="201"/>
      <c r="DK76" s="201"/>
      <c r="DL76" s="201"/>
      <c r="DM76" s="201"/>
      <c r="DN76" s="201"/>
      <c r="DO76" s="201"/>
      <c r="DP76" s="201"/>
      <c r="DQ76" s="201"/>
      <c r="DR76" s="201"/>
      <c r="DS76" s="201"/>
      <c r="DT76" s="201"/>
      <c r="DU76" s="201"/>
      <c r="DV76" s="201"/>
      <c r="DW76" s="201"/>
      <c r="DX76" s="201"/>
      <c r="DY76" s="201"/>
      <c r="DZ76" s="201"/>
      <c r="EA76" s="201"/>
      <c r="EB76" s="201"/>
      <c r="EC76" s="201"/>
      <c r="ED76" s="201"/>
      <c r="EE76" s="201"/>
      <c r="EF76" s="201"/>
      <c r="EG76" s="201"/>
      <c r="EH76" s="201"/>
      <c r="EI76" s="201"/>
      <c r="EJ76" s="201"/>
      <c r="EK76" s="201"/>
      <c r="EL76" s="201"/>
      <c r="EM76" s="201"/>
      <c r="EN76" s="201"/>
      <c r="EO76" s="201"/>
      <c r="EP76" s="201"/>
      <c r="EQ76" s="201"/>
      <c r="ER76" s="201"/>
      <c r="ES76" s="201"/>
      <c r="ET76" s="201"/>
      <c r="EU76" s="201"/>
      <c r="EV76" s="201"/>
      <c r="EW76" s="201"/>
      <c r="EX76" s="201"/>
      <c r="EY76" s="201"/>
      <c r="EZ76" s="201"/>
      <c r="FA76" s="201"/>
      <c r="FB76" s="201"/>
      <c r="FC76" s="201"/>
      <c r="FD76" s="201"/>
      <c r="FE76" s="201"/>
      <c r="FF76" s="201"/>
      <c r="FG76" s="201"/>
      <c r="FH76" s="201"/>
      <c r="FI76" s="201"/>
      <c r="FJ76" s="201"/>
      <c r="FK76" s="201"/>
      <c r="FL76" s="201"/>
      <c r="FM76" s="201"/>
      <c r="FN76" s="201"/>
      <c r="FO76" s="201"/>
      <c r="FP76" s="201"/>
      <c r="FQ76" s="201"/>
      <c r="FR76" s="201"/>
      <c r="FS76" s="201"/>
      <c r="FT76" s="201"/>
      <c r="FU76" s="201"/>
      <c r="FV76" s="201"/>
      <c r="FW76" s="201"/>
      <c r="FX76" s="201"/>
      <c r="FY76" s="201"/>
      <c r="FZ76" s="201"/>
      <c r="GA76" s="201"/>
      <c r="GB76" s="201"/>
      <c r="GC76" s="201"/>
      <c r="GD76" s="201"/>
      <c r="GE76" s="201"/>
      <c r="GF76" s="201"/>
      <c r="GG76" s="201"/>
      <c r="GH76" s="201"/>
      <c r="GI76" s="201"/>
      <c r="GJ76" s="201"/>
      <c r="GK76" s="201"/>
      <c r="GL76" s="201"/>
      <c r="GM76" s="201"/>
      <c r="GN76" s="201"/>
      <c r="GO76" s="201"/>
      <c r="GP76" s="201"/>
      <c r="GQ76" s="201"/>
      <c r="GR76" s="201"/>
      <c r="GS76" s="201"/>
      <c r="GT76" s="201"/>
      <c r="GU76" s="201"/>
      <c r="GV76" s="201"/>
      <c r="GW76" s="201"/>
      <c r="GX76" s="201"/>
      <c r="GY76" s="201"/>
      <c r="GZ76" s="201"/>
      <c r="HA76" s="201"/>
      <c r="HB76" s="201"/>
      <c r="HC76" s="201"/>
      <c r="HD76" s="201"/>
      <c r="HE76" s="201"/>
      <c r="HF76" s="201"/>
      <c r="HG76" s="201"/>
      <c r="HH76" s="201"/>
      <c r="HI76" s="201"/>
      <c r="HJ76" s="201"/>
      <c r="HK76" s="201"/>
      <c r="HL76" s="201"/>
      <c r="HM76" s="201"/>
      <c r="HN76" s="201"/>
      <c r="HO76" s="201"/>
      <c r="HP76" s="201"/>
      <c r="HQ76" s="201"/>
      <c r="HR76" s="201"/>
      <c r="HS76" s="201"/>
      <c r="HT76" s="201"/>
      <c r="HU76" s="201"/>
      <c r="HV76" s="201"/>
      <c r="HW76" s="201"/>
      <c r="HX76" s="201"/>
      <c r="HY76" s="201"/>
      <c r="HZ76" s="201"/>
    </row>
    <row r="77" spans="1:234" s="202" customFormat="1" ht="18" hidden="1" customHeight="1">
      <c r="A77" s="201"/>
      <c r="B77" s="184"/>
      <c r="C77" s="197"/>
      <c r="D77" s="198"/>
      <c r="E77" s="199"/>
      <c r="F77" s="198"/>
      <c r="G77" s="199"/>
      <c r="H77" s="198"/>
      <c r="I77" s="199"/>
      <c r="J77" s="200"/>
      <c r="K77" s="201"/>
      <c r="L77" s="201"/>
      <c r="M77" s="201"/>
      <c r="N77" s="201"/>
      <c r="O77" s="201"/>
      <c r="P77" s="201"/>
      <c r="Q77" s="201"/>
      <c r="R77" s="201"/>
      <c r="S77" s="201"/>
      <c r="T77" s="201"/>
      <c r="U77" s="201"/>
      <c r="V77" s="201"/>
      <c r="W77" s="201"/>
      <c r="X77" s="201"/>
      <c r="Y77" s="201"/>
      <c r="Z77" s="201"/>
      <c r="AA77" s="201"/>
      <c r="AB77" s="201"/>
      <c r="AC77" s="201"/>
      <c r="AD77" s="201"/>
      <c r="AE77" s="201"/>
      <c r="AF77" s="201"/>
      <c r="AG77" s="201"/>
      <c r="AH77" s="201"/>
      <c r="AI77" s="201"/>
      <c r="AJ77" s="201"/>
      <c r="AK77" s="201"/>
      <c r="AL77" s="201"/>
      <c r="AM77" s="201"/>
      <c r="AN77" s="201"/>
      <c r="AO77" s="201"/>
      <c r="AP77" s="201"/>
      <c r="AQ77" s="201"/>
      <c r="AR77" s="201"/>
      <c r="AS77" s="201"/>
      <c r="AT77" s="201"/>
      <c r="AU77" s="201"/>
      <c r="AV77" s="201"/>
      <c r="AW77" s="201"/>
      <c r="AX77" s="201"/>
      <c r="AY77" s="201"/>
      <c r="AZ77" s="201"/>
      <c r="BA77" s="201"/>
      <c r="BB77" s="201"/>
      <c r="BC77" s="201"/>
      <c r="BD77" s="201"/>
      <c r="BE77" s="201"/>
      <c r="BF77" s="201"/>
      <c r="BG77" s="201"/>
      <c r="BH77" s="201"/>
      <c r="BI77" s="201"/>
      <c r="BJ77" s="201"/>
      <c r="BK77" s="201"/>
      <c r="BL77" s="201"/>
      <c r="BM77" s="201"/>
      <c r="BN77" s="201"/>
      <c r="BO77" s="201"/>
      <c r="BP77" s="201"/>
      <c r="BQ77" s="201"/>
      <c r="BR77" s="201"/>
      <c r="BS77" s="201"/>
      <c r="BT77" s="201"/>
      <c r="BU77" s="201"/>
      <c r="BV77" s="201"/>
      <c r="BW77" s="201"/>
      <c r="BX77" s="201"/>
      <c r="BY77" s="201"/>
      <c r="BZ77" s="201"/>
      <c r="CA77" s="201"/>
      <c r="CB77" s="201"/>
      <c r="CC77" s="201"/>
      <c r="CD77" s="201"/>
      <c r="CE77" s="201"/>
      <c r="CF77" s="201"/>
      <c r="CG77" s="201"/>
      <c r="CH77" s="201"/>
      <c r="CI77" s="201"/>
      <c r="CJ77" s="201"/>
      <c r="CK77" s="201"/>
      <c r="CL77" s="201"/>
      <c r="CM77" s="201"/>
      <c r="CN77" s="201"/>
      <c r="CO77" s="201"/>
      <c r="CP77" s="201"/>
      <c r="CQ77" s="201"/>
      <c r="CR77" s="201"/>
      <c r="CS77" s="201"/>
      <c r="CT77" s="201"/>
      <c r="CU77" s="201"/>
      <c r="CV77" s="201"/>
      <c r="CW77" s="201"/>
      <c r="CX77" s="201"/>
      <c r="CY77" s="201"/>
      <c r="CZ77" s="201"/>
      <c r="DA77" s="201"/>
      <c r="DB77" s="201"/>
      <c r="DC77" s="201"/>
      <c r="DD77" s="201"/>
      <c r="DE77" s="201"/>
      <c r="DF77" s="201"/>
      <c r="DG77" s="201"/>
      <c r="DH77" s="201"/>
      <c r="DI77" s="201"/>
      <c r="DJ77" s="201"/>
      <c r="DK77" s="201"/>
      <c r="DL77" s="201"/>
      <c r="DM77" s="201"/>
      <c r="DN77" s="201"/>
      <c r="DO77" s="201"/>
      <c r="DP77" s="201"/>
      <c r="DQ77" s="201"/>
      <c r="DR77" s="201"/>
      <c r="DS77" s="201"/>
      <c r="DT77" s="201"/>
      <c r="DU77" s="201"/>
      <c r="DV77" s="201"/>
      <c r="DW77" s="201"/>
      <c r="DX77" s="201"/>
      <c r="DY77" s="201"/>
      <c r="DZ77" s="201"/>
      <c r="EA77" s="201"/>
      <c r="EB77" s="201"/>
      <c r="EC77" s="201"/>
      <c r="ED77" s="201"/>
      <c r="EE77" s="201"/>
      <c r="EF77" s="201"/>
      <c r="EG77" s="201"/>
      <c r="EH77" s="201"/>
      <c r="EI77" s="201"/>
      <c r="EJ77" s="201"/>
      <c r="EK77" s="201"/>
      <c r="EL77" s="201"/>
      <c r="EM77" s="201"/>
      <c r="EN77" s="201"/>
      <c r="EO77" s="201"/>
      <c r="EP77" s="201"/>
      <c r="EQ77" s="201"/>
      <c r="ER77" s="201"/>
      <c r="ES77" s="201"/>
      <c r="ET77" s="201"/>
      <c r="EU77" s="201"/>
      <c r="EV77" s="201"/>
      <c r="EW77" s="201"/>
      <c r="EX77" s="201"/>
      <c r="EY77" s="201"/>
      <c r="EZ77" s="201"/>
      <c r="FA77" s="201"/>
      <c r="FB77" s="201"/>
      <c r="FC77" s="201"/>
      <c r="FD77" s="201"/>
      <c r="FE77" s="201"/>
      <c r="FF77" s="201"/>
      <c r="FG77" s="201"/>
      <c r="FH77" s="201"/>
      <c r="FI77" s="201"/>
      <c r="FJ77" s="201"/>
      <c r="FK77" s="201"/>
      <c r="FL77" s="201"/>
      <c r="FM77" s="201"/>
      <c r="FN77" s="201"/>
      <c r="FO77" s="201"/>
      <c r="FP77" s="201"/>
      <c r="FQ77" s="201"/>
      <c r="FR77" s="201"/>
      <c r="FS77" s="201"/>
      <c r="FT77" s="201"/>
      <c r="FU77" s="201"/>
      <c r="FV77" s="201"/>
      <c r="FW77" s="201"/>
      <c r="FX77" s="201"/>
      <c r="FY77" s="201"/>
      <c r="FZ77" s="201"/>
      <c r="GA77" s="201"/>
      <c r="GB77" s="201"/>
      <c r="GC77" s="201"/>
      <c r="GD77" s="201"/>
      <c r="GE77" s="201"/>
      <c r="GF77" s="201"/>
      <c r="GG77" s="201"/>
      <c r="GH77" s="201"/>
      <c r="GI77" s="201"/>
      <c r="GJ77" s="201"/>
      <c r="GK77" s="201"/>
      <c r="GL77" s="201"/>
      <c r="GM77" s="201"/>
      <c r="GN77" s="201"/>
      <c r="GO77" s="201"/>
      <c r="GP77" s="201"/>
      <c r="GQ77" s="201"/>
      <c r="GR77" s="201"/>
      <c r="GS77" s="201"/>
      <c r="GT77" s="201"/>
      <c r="GU77" s="201"/>
      <c r="GV77" s="201"/>
      <c r="GW77" s="201"/>
      <c r="GX77" s="201"/>
      <c r="GY77" s="201"/>
      <c r="GZ77" s="201"/>
      <c r="HA77" s="201"/>
      <c r="HB77" s="201"/>
      <c r="HC77" s="201"/>
      <c r="HD77" s="201"/>
      <c r="HE77" s="201"/>
      <c r="HF77" s="201"/>
      <c r="HG77" s="201"/>
      <c r="HH77" s="201"/>
      <c r="HI77" s="201"/>
      <c r="HJ77" s="201"/>
      <c r="HK77" s="201"/>
      <c r="HL77" s="201"/>
      <c r="HM77" s="201"/>
      <c r="HN77" s="201"/>
      <c r="HO77" s="201"/>
      <c r="HP77" s="201"/>
      <c r="HQ77" s="201"/>
      <c r="HR77" s="201"/>
      <c r="HS77" s="201"/>
      <c r="HT77" s="201"/>
      <c r="HU77" s="201"/>
      <c r="HV77" s="201"/>
      <c r="HW77" s="201"/>
      <c r="HX77" s="201"/>
      <c r="HY77" s="201"/>
      <c r="HZ77" s="201"/>
    </row>
    <row r="78" spans="1:234" s="202" customFormat="1" ht="18" customHeight="1">
      <c r="A78" s="201"/>
      <c r="B78" s="184">
        <v>31</v>
      </c>
      <c r="C78" s="197" t="s">
        <v>101</v>
      </c>
      <c r="D78" s="198">
        <v>4213</v>
      </c>
      <c r="E78" s="199">
        <v>436.47721101352948</v>
      </c>
      <c r="F78" s="198">
        <v>394</v>
      </c>
      <c r="G78" s="199">
        <v>654.67870558375637</v>
      </c>
      <c r="H78" s="198">
        <v>138273</v>
      </c>
      <c r="I78" s="199">
        <v>1182.3862224729335</v>
      </c>
      <c r="J78" s="200"/>
      <c r="K78" s="201"/>
      <c r="L78" s="201"/>
      <c r="M78" s="201"/>
      <c r="N78" s="201"/>
      <c r="O78" s="201"/>
      <c r="P78" s="201"/>
      <c r="Q78" s="201"/>
      <c r="R78" s="201"/>
      <c r="S78" s="201"/>
      <c r="T78" s="201"/>
      <c r="U78" s="201"/>
      <c r="V78" s="201"/>
      <c r="W78" s="201"/>
      <c r="X78" s="201"/>
      <c r="Y78" s="201"/>
      <c r="Z78" s="201"/>
      <c r="AA78" s="201"/>
      <c r="AB78" s="201"/>
      <c r="AC78" s="201"/>
      <c r="AD78" s="201"/>
      <c r="AE78" s="201"/>
      <c r="AF78" s="201"/>
      <c r="AG78" s="201"/>
      <c r="AH78" s="201"/>
      <c r="AI78" s="201"/>
      <c r="AJ78" s="201"/>
      <c r="AK78" s="201"/>
      <c r="AL78" s="201"/>
      <c r="AM78" s="201"/>
      <c r="AN78" s="201"/>
      <c r="AO78" s="201"/>
      <c r="AP78" s="201"/>
      <c r="AQ78" s="201"/>
      <c r="AR78" s="201"/>
      <c r="AS78" s="201"/>
      <c r="AT78" s="201"/>
      <c r="AU78" s="201"/>
      <c r="AV78" s="201"/>
      <c r="AW78" s="201"/>
      <c r="AX78" s="201"/>
      <c r="AY78" s="201"/>
      <c r="AZ78" s="201"/>
      <c r="BA78" s="201"/>
      <c r="BB78" s="201"/>
      <c r="BC78" s="201"/>
      <c r="BD78" s="201"/>
      <c r="BE78" s="201"/>
      <c r="BF78" s="201"/>
      <c r="BG78" s="201"/>
      <c r="BH78" s="201"/>
      <c r="BI78" s="201"/>
      <c r="BJ78" s="201"/>
      <c r="BK78" s="201"/>
      <c r="BL78" s="201"/>
      <c r="BM78" s="201"/>
      <c r="BN78" s="201"/>
      <c r="BO78" s="201"/>
      <c r="BP78" s="201"/>
      <c r="BQ78" s="201"/>
      <c r="BR78" s="201"/>
      <c r="BS78" s="201"/>
      <c r="BT78" s="201"/>
      <c r="BU78" s="201"/>
      <c r="BV78" s="201"/>
      <c r="BW78" s="201"/>
      <c r="BX78" s="201"/>
      <c r="BY78" s="201"/>
      <c r="BZ78" s="201"/>
      <c r="CA78" s="201"/>
      <c r="CB78" s="201"/>
      <c r="CC78" s="201"/>
      <c r="CD78" s="201"/>
      <c r="CE78" s="201"/>
      <c r="CF78" s="201"/>
      <c r="CG78" s="201"/>
      <c r="CH78" s="201"/>
      <c r="CI78" s="201"/>
      <c r="CJ78" s="201"/>
      <c r="CK78" s="201"/>
      <c r="CL78" s="201"/>
      <c r="CM78" s="201"/>
      <c r="CN78" s="201"/>
      <c r="CO78" s="201"/>
      <c r="CP78" s="201"/>
      <c r="CQ78" s="201"/>
      <c r="CR78" s="201"/>
      <c r="CS78" s="201"/>
      <c r="CT78" s="201"/>
      <c r="CU78" s="201"/>
      <c r="CV78" s="201"/>
      <c r="CW78" s="201"/>
      <c r="CX78" s="201"/>
      <c r="CY78" s="201"/>
      <c r="CZ78" s="201"/>
      <c r="DA78" s="201"/>
      <c r="DB78" s="201"/>
      <c r="DC78" s="201"/>
      <c r="DD78" s="201"/>
      <c r="DE78" s="201"/>
      <c r="DF78" s="201"/>
      <c r="DG78" s="201"/>
      <c r="DH78" s="201"/>
      <c r="DI78" s="201"/>
      <c r="DJ78" s="201"/>
      <c r="DK78" s="201"/>
      <c r="DL78" s="201"/>
      <c r="DM78" s="201"/>
      <c r="DN78" s="201"/>
      <c r="DO78" s="201"/>
      <c r="DP78" s="201"/>
      <c r="DQ78" s="201"/>
      <c r="DR78" s="201"/>
      <c r="DS78" s="201"/>
      <c r="DT78" s="201"/>
      <c r="DU78" s="201"/>
      <c r="DV78" s="201"/>
      <c r="DW78" s="201"/>
      <c r="DX78" s="201"/>
      <c r="DY78" s="201"/>
      <c r="DZ78" s="201"/>
      <c r="EA78" s="201"/>
      <c r="EB78" s="201"/>
      <c r="EC78" s="201"/>
      <c r="ED78" s="201"/>
      <c r="EE78" s="201"/>
      <c r="EF78" s="201"/>
      <c r="EG78" s="201"/>
      <c r="EH78" s="201"/>
      <c r="EI78" s="201"/>
      <c r="EJ78" s="201"/>
      <c r="EK78" s="201"/>
      <c r="EL78" s="201"/>
      <c r="EM78" s="201"/>
      <c r="EN78" s="201"/>
      <c r="EO78" s="201"/>
      <c r="EP78" s="201"/>
      <c r="EQ78" s="201"/>
      <c r="ER78" s="201"/>
      <c r="ES78" s="201"/>
      <c r="ET78" s="201"/>
      <c r="EU78" s="201"/>
      <c r="EV78" s="201"/>
      <c r="EW78" s="201"/>
      <c r="EX78" s="201"/>
      <c r="EY78" s="201"/>
      <c r="EZ78" s="201"/>
      <c r="FA78" s="201"/>
      <c r="FB78" s="201"/>
      <c r="FC78" s="201"/>
      <c r="FD78" s="201"/>
      <c r="FE78" s="201"/>
      <c r="FF78" s="201"/>
      <c r="FG78" s="201"/>
      <c r="FH78" s="201"/>
      <c r="FI78" s="201"/>
      <c r="FJ78" s="201"/>
      <c r="FK78" s="201"/>
      <c r="FL78" s="201"/>
      <c r="FM78" s="201"/>
      <c r="FN78" s="201"/>
      <c r="FO78" s="201"/>
      <c r="FP78" s="201"/>
      <c r="FQ78" s="201"/>
      <c r="FR78" s="201"/>
      <c r="FS78" s="201"/>
      <c r="FT78" s="201"/>
      <c r="FU78" s="201"/>
      <c r="FV78" s="201"/>
      <c r="FW78" s="201"/>
      <c r="FX78" s="201"/>
      <c r="FY78" s="201"/>
      <c r="FZ78" s="201"/>
      <c r="GA78" s="201"/>
      <c r="GB78" s="201"/>
      <c r="GC78" s="201"/>
      <c r="GD78" s="201"/>
      <c r="GE78" s="201"/>
      <c r="GF78" s="201"/>
      <c r="GG78" s="201"/>
      <c r="GH78" s="201"/>
      <c r="GI78" s="201"/>
      <c r="GJ78" s="201"/>
      <c r="GK78" s="201"/>
      <c r="GL78" s="201"/>
      <c r="GM78" s="201"/>
      <c r="GN78" s="201"/>
      <c r="GO78" s="201"/>
      <c r="GP78" s="201"/>
      <c r="GQ78" s="201"/>
      <c r="GR78" s="201"/>
      <c r="GS78" s="201"/>
      <c r="GT78" s="201"/>
      <c r="GU78" s="201"/>
      <c r="GV78" s="201"/>
      <c r="GW78" s="201"/>
      <c r="GX78" s="201"/>
      <c r="GY78" s="201"/>
      <c r="GZ78" s="201"/>
      <c r="HA78" s="201"/>
      <c r="HB78" s="201"/>
      <c r="HC78" s="201"/>
      <c r="HD78" s="201"/>
      <c r="HE78" s="201"/>
      <c r="HF78" s="201"/>
      <c r="HG78" s="201"/>
      <c r="HH78" s="201"/>
      <c r="HI78" s="201"/>
      <c r="HJ78" s="201"/>
      <c r="HK78" s="201"/>
      <c r="HL78" s="201"/>
      <c r="HM78" s="201"/>
      <c r="HN78" s="201"/>
      <c r="HO78" s="201"/>
      <c r="HP78" s="201"/>
      <c r="HQ78" s="201"/>
      <c r="HR78" s="201"/>
      <c r="HS78" s="201"/>
      <c r="HT78" s="201"/>
      <c r="HU78" s="201"/>
      <c r="HV78" s="201"/>
      <c r="HW78" s="201"/>
      <c r="HX78" s="201"/>
      <c r="HY78" s="201"/>
      <c r="HZ78" s="201"/>
    </row>
    <row r="79" spans="1:234" s="202" customFormat="1" ht="18" hidden="1" customHeight="1">
      <c r="A79" s="201"/>
      <c r="B79" s="184"/>
      <c r="C79" s="197"/>
      <c r="D79" s="198"/>
      <c r="E79" s="199"/>
      <c r="F79" s="198"/>
      <c r="G79" s="199"/>
      <c r="H79" s="198"/>
      <c r="I79" s="199"/>
      <c r="J79" s="200"/>
      <c r="K79" s="201"/>
      <c r="L79" s="201"/>
      <c r="M79" s="201"/>
      <c r="N79" s="201"/>
      <c r="O79" s="201"/>
      <c r="P79" s="201"/>
      <c r="Q79" s="201"/>
      <c r="R79" s="201"/>
      <c r="S79" s="201"/>
      <c r="T79" s="201"/>
      <c r="U79" s="201"/>
      <c r="V79" s="201"/>
      <c r="W79" s="201"/>
      <c r="X79" s="201"/>
      <c r="Y79" s="201"/>
      <c r="Z79" s="201"/>
      <c r="AA79" s="201"/>
      <c r="AB79" s="201"/>
      <c r="AC79" s="201"/>
      <c r="AD79" s="201"/>
      <c r="AE79" s="201"/>
      <c r="AF79" s="201"/>
      <c r="AG79" s="201"/>
      <c r="AH79" s="201"/>
      <c r="AI79" s="201"/>
      <c r="AJ79" s="201"/>
      <c r="AK79" s="201"/>
      <c r="AL79" s="201"/>
      <c r="AM79" s="201"/>
      <c r="AN79" s="201"/>
      <c r="AO79" s="201"/>
      <c r="AP79" s="201"/>
      <c r="AQ79" s="201"/>
      <c r="AR79" s="201"/>
      <c r="AS79" s="201"/>
      <c r="AT79" s="201"/>
      <c r="AU79" s="201"/>
      <c r="AV79" s="201"/>
      <c r="AW79" s="201"/>
      <c r="AX79" s="201"/>
      <c r="AY79" s="201"/>
      <c r="AZ79" s="201"/>
      <c r="BA79" s="201"/>
      <c r="BB79" s="201"/>
      <c r="BC79" s="201"/>
      <c r="BD79" s="201"/>
      <c r="BE79" s="201"/>
      <c r="BF79" s="201"/>
      <c r="BG79" s="201"/>
      <c r="BH79" s="201"/>
      <c r="BI79" s="201"/>
      <c r="BJ79" s="201"/>
      <c r="BK79" s="201"/>
      <c r="BL79" s="201"/>
      <c r="BM79" s="201"/>
      <c r="BN79" s="201"/>
      <c r="BO79" s="201"/>
      <c r="BP79" s="201"/>
      <c r="BQ79" s="201"/>
      <c r="BR79" s="201"/>
      <c r="BS79" s="201"/>
      <c r="BT79" s="201"/>
      <c r="BU79" s="201"/>
      <c r="BV79" s="201"/>
      <c r="BW79" s="201"/>
      <c r="BX79" s="201"/>
      <c r="BY79" s="201"/>
      <c r="BZ79" s="201"/>
      <c r="CA79" s="201"/>
      <c r="CB79" s="201"/>
      <c r="CC79" s="201"/>
      <c r="CD79" s="201"/>
      <c r="CE79" s="201"/>
      <c r="CF79" s="201"/>
      <c r="CG79" s="201"/>
      <c r="CH79" s="201"/>
      <c r="CI79" s="201"/>
      <c r="CJ79" s="201"/>
      <c r="CK79" s="201"/>
      <c r="CL79" s="201"/>
      <c r="CM79" s="201"/>
      <c r="CN79" s="201"/>
      <c r="CO79" s="201"/>
      <c r="CP79" s="201"/>
      <c r="CQ79" s="201"/>
      <c r="CR79" s="201"/>
      <c r="CS79" s="201"/>
      <c r="CT79" s="201"/>
      <c r="CU79" s="201"/>
      <c r="CV79" s="201"/>
      <c r="CW79" s="201"/>
      <c r="CX79" s="201"/>
      <c r="CY79" s="201"/>
      <c r="CZ79" s="201"/>
      <c r="DA79" s="201"/>
      <c r="DB79" s="201"/>
      <c r="DC79" s="201"/>
      <c r="DD79" s="201"/>
      <c r="DE79" s="201"/>
      <c r="DF79" s="201"/>
      <c r="DG79" s="201"/>
      <c r="DH79" s="201"/>
      <c r="DI79" s="201"/>
      <c r="DJ79" s="201"/>
      <c r="DK79" s="201"/>
      <c r="DL79" s="201"/>
      <c r="DM79" s="201"/>
      <c r="DN79" s="201"/>
      <c r="DO79" s="201"/>
      <c r="DP79" s="201"/>
      <c r="DQ79" s="201"/>
      <c r="DR79" s="201"/>
      <c r="DS79" s="201"/>
      <c r="DT79" s="201"/>
      <c r="DU79" s="201"/>
      <c r="DV79" s="201"/>
      <c r="DW79" s="201"/>
      <c r="DX79" s="201"/>
      <c r="DY79" s="201"/>
      <c r="DZ79" s="201"/>
      <c r="EA79" s="201"/>
      <c r="EB79" s="201"/>
      <c r="EC79" s="201"/>
      <c r="ED79" s="201"/>
      <c r="EE79" s="201"/>
      <c r="EF79" s="201"/>
      <c r="EG79" s="201"/>
      <c r="EH79" s="201"/>
      <c r="EI79" s="201"/>
      <c r="EJ79" s="201"/>
      <c r="EK79" s="201"/>
      <c r="EL79" s="201"/>
      <c r="EM79" s="201"/>
      <c r="EN79" s="201"/>
      <c r="EO79" s="201"/>
      <c r="EP79" s="201"/>
      <c r="EQ79" s="201"/>
      <c r="ER79" s="201"/>
      <c r="ES79" s="201"/>
      <c r="ET79" s="201"/>
      <c r="EU79" s="201"/>
      <c r="EV79" s="201"/>
      <c r="EW79" s="201"/>
      <c r="EX79" s="201"/>
      <c r="EY79" s="201"/>
      <c r="EZ79" s="201"/>
      <c r="FA79" s="201"/>
      <c r="FB79" s="201"/>
      <c r="FC79" s="201"/>
      <c r="FD79" s="201"/>
      <c r="FE79" s="201"/>
      <c r="FF79" s="201"/>
      <c r="FG79" s="201"/>
      <c r="FH79" s="201"/>
      <c r="FI79" s="201"/>
      <c r="FJ79" s="201"/>
      <c r="FK79" s="201"/>
      <c r="FL79" s="201"/>
      <c r="FM79" s="201"/>
      <c r="FN79" s="201"/>
      <c r="FO79" s="201"/>
      <c r="FP79" s="201"/>
      <c r="FQ79" s="201"/>
      <c r="FR79" s="201"/>
      <c r="FS79" s="201"/>
      <c r="FT79" s="201"/>
      <c r="FU79" s="201"/>
      <c r="FV79" s="201"/>
      <c r="FW79" s="201"/>
      <c r="FX79" s="201"/>
      <c r="FY79" s="201"/>
      <c r="FZ79" s="201"/>
      <c r="GA79" s="201"/>
      <c r="GB79" s="201"/>
      <c r="GC79" s="201"/>
      <c r="GD79" s="201"/>
      <c r="GE79" s="201"/>
      <c r="GF79" s="201"/>
      <c r="GG79" s="201"/>
      <c r="GH79" s="201"/>
      <c r="GI79" s="201"/>
      <c r="GJ79" s="201"/>
      <c r="GK79" s="201"/>
      <c r="GL79" s="201"/>
      <c r="GM79" s="201"/>
      <c r="GN79" s="201"/>
      <c r="GO79" s="201"/>
      <c r="GP79" s="201"/>
      <c r="GQ79" s="201"/>
      <c r="GR79" s="201"/>
      <c r="GS79" s="201"/>
      <c r="GT79" s="201"/>
      <c r="GU79" s="201"/>
      <c r="GV79" s="201"/>
      <c r="GW79" s="201"/>
      <c r="GX79" s="201"/>
      <c r="GY79" s="201"/>
      <c r="GZ79" s="201"/>
      <c r="HA79" s="201"/>
      <c r="HB79" s="201"/>
      <c r="HC79" s="201"/>
      <c r="HD79" s="201"/>
      <c r="HE79" s="201"/>
      <c r="HF79" s="201"/>
      <c r="HG79" s="201"/>
      <c r="HH79" s="201"/>
      <c r="HI79" s="201"/>
      <c r="HJ79" s="201"/>
      <c r="HK79" s="201"/>
      <c r="HL79" s="201"/>
      <c r="HM79" s="201"/>
      <c r="HN79" s="201"/>
      <c r="HO79" s="201"/>
      <c r="HP79" s="201"/>
      <c r="HQ79" s="201"/>
      <c r="HR79" s="201"/>
      <c r="HS79" s="201"/>
      <c r="HT79" s="201"/>
      <c r="HU79" s="201"/>
      <c r="HV79" s="201"/>
      <c r="HW79" s="201"/>
      <c r="HX79" s="201"/>
      <c r="HY79" s="201"/>
      <c r="HZ79" s="201"/>
    </row>
    <row r="80" spans="1:234" s="202" customFormat="1" ht="18" customHeight="1">
      <c r="A80" s="201"/>
      <c r="B80" s="184"/>
      <c r="C80" s="197" t="s">
        <v>102</v>
      </c>
      <c r="D80" s="198">
        <v>15559</v>
      </c>
      <c r="E80" s="199">
        <v>498.11731280930661</v>
      </c>
      <c r="F80" s="198">
        <v>2254</v>
      </c>
      <c r="G80" s="199">
        <v>748.0585004436557</v>
      </c>
      <c r="H80" s="198">
        <v>562732</v>
      </c>
      <c r="I80" s="199">
        <v>1276.2806036088223</v>
      </c>
      <c r="J80" s="200"/>
      <c r="K80" s="201"/>
      <c r="L80" s="201"/>
      <c r="M80" s="201"/>
      <c r="N80" s="201"/>
      <c r="O80" s="201"/>
      <c r="P80" s="201"/>
      <c r="Q80" s="201"/>
      <c r="R80" s="201"/>
      <c r="S80" s="201"/>
      <c r="T80" s="201"/>
      <c r="U80" s="201"/>
      <c r="V80" s="201"/>
      <c r="W80" s="201"/>
      <c r="X80" s="201"/>
      <c r="Y80" s="201"/>
      <c r="Z80" s="201"/>
      <c r="AA80" s="201"/>
      <c r="AB80" s="201"/>
      <c r="AC80" s="201"/>
      <c r="AD80" s="201"/>
      <c r="AE80" s="201"/>
      <c r="AF80" s="201"/>
      <c r="AG80" s="201"/>
      <c r="AH80" s="201"/>
      <c r="AI80" s="201"/>
      <c r="AJ80" s="201"/>
      <c r="AK80" s="201"/>
      <c r="AL80" s="201"/>
      <c r="AM80" s="201"/>
      <c r="AN80" s="201"/>
      <c r="AO80" s="201"/>
      <c r="AP80" s="201"/>
      <c r="AQ80" s="201"/>
      <c r="AR80" s="201"/>
      <c r="AS80" s="201"/>
      <c r="AT80" s="201"/>
      <c r="AU80" s="201"/>
      <c r="AV80" s="201"/>
      <c r="AW80" s="201"/>
      <c r="AX80" s="201"/>
      <c r="AY80" s="201"/>
      <c r="AZ80" s="201"/>
      <c r="BA80" s="201"/>
      <c r="BB80" s="201"/>
      <c r="BC80" s="201"/>
      <c r="BD80" s="201"/>
      <c r="BE80" s="201"/>
      <c r="BF80" s="201"/>
      <c r="BG80" s="201"/>
      <c r="BH80" s="201"/>
      <c r="BI80" s="201"/>
      <c r="BJ80" s="201"/>
      <c r="BK80" s="201"/>
      <c r="BL80" s="201"/>
      <c r="BM80" s="201"/>
      <c r="BN80" s="201"/>
      <c r="BO80" s="201"/>
      <c r="BP80" s="201"/>
      <c r="BQ80" s="201"/>
      <c r="BR80" s="201"/>
      <c r="BS80" s="201"/>
      <c r="BT80" s="201"/>
      <c r="BU80" s="201"/>
      <c r="BV80" s="201"/>
      <c r="BW80" s="201"/>
      <c r="BX80" s="201"/>
      <c r="BY80" s="201"/>
      <c r="BZ80" s="201"/>
      <c r="CA80" s="201"/>
      <c r="CB80" s="201"/>
      <c r="CC80" s="201"/>
      <c r="CD80" s="201"/>
      <c r="CE80" s="201"/>
      <c r="CF80" s="201"/>
      <c r="CG80" s="201"/>
      <c r="CH80" s="201"/>
      <c r="CI80" s="201"/>
      <c r="CJ80" s="201"/>
      <c r="CK80" s="201"/>
      <c r="CL80" s="201"/>
      <c r="CM80" s="201"/>
      <c r="CN80" s="201"/>
      <c r="CO80" s="201"/>
      <c r="CP80" s="201"/>
      <c r="CQ80" s="201"/>
      <c r="CR80" s="201"/>
      <c r="CS80" s="201"/>
      <c r="CT80" s="201"/>
      <c r="CU80" s="201"/>
      <c r="CV80" s="201"/>
      <c r="CW80" s="201"/>
      <c r="CX80" s="201"/>
      <c r="CY80" s="201"/>
      <c r="CZ80" s="201"/>
      <c r="DA80" s="201"/>
      <c r="DB80" s="201"/>
      <c r="DC80" s="201"/>
      <c r="DD80" s="201"/>
      <c r="DE80" s="201"/>
      <c r="DF80" s="201"/>
      <c r="DG80" s="201"/>
      <c r="DH80" s="201"/>
      <c r="DI80" s="201"/>
      <c r="DJ80" s="201"/>
      <c r="DK80" s="201"/>
      <c r="DL80" s="201"/>
      <c r="DM80" s="201"/>
      <c r="DN80" s="201"/>
      <c r="DO80" s="201"/>
      <c r="DP80" s="201"/>
      <c r="DQ80" s="201"/>
      <c r="DR80" s="201"/>
      <c r="DS80" s="201"/>
      <c r="DT80" s="201"/>
      <c r="DU80" s="201"/>
      <c r="DV80" s="201"/>
      <c r="DW80" s="201"/>
      <c r="DX80" s="201"/>
      <c r="DY80" s="201"/>
      <c r="DZ80" s="201"/>
      <c r="EA80" s="201"/>
      <c r="EB80" s="201"/>
      <c r="EC80" s="201"/>
      <c r="ED80" s="201"/>
      <c r="EE80" s="201"/>
      <c r="EF80" s="201"/>
      <c r="EG80" s="201"/>
      <c r="EH80" s="201"/>
      <c r="EI80" s="201"/>
      <c r="EJ80" s="201"/>
      <c r="EK80" s="201"/>
      <c r="EL80" s="201"/>
      <c r="EM80" s="201"/>
      <c r="EN80" s="201"/>
      <c r="EO80" s="201"/>
      <c r="EP80" s="201"/>
      <c r="EQ80" s="201"/>
      <c r="ER80" s="201"/>
      <c r="ES80" s="201"/>
      <c r="ET80" s="201"/>
      <c r="EU80" s="201"/>
      <c r="EV80" s="201"/>
      <c r="EW80" s="201"/>
      <c r="EX80" s="201"/>
      <c r="EY80" s="201"/>
      <c r="EZ80" s="201"/>
      <c r="FA80" s="201"/>
      <c r="FB80" s="201"/>
      <c r="FC80" s="201"/>
      <c r="FD80" s="201"/>
      <c r="FE80" s="201"/>
      <c r="FF80" s="201"/>
      <c r="FG80" s="201"/>
      <c r="FH80" s="201"/>
      <c r="FI80" s="201"/>
      <c r="FJ80" s="201"/>
      <c r="FK80" s="201"/>
      <c r="FL80" s="201"/>
      <c r="FM80" s="201"/>
      <c r="FN80" s="201"/>
      <c r="FO80" s="201"/>
      <c r="FP80" s="201"/>
      <c r="FQ80" s="201"/>
      <c r="FR80" s="201"/>
      <c r="FS80" s="201"/>
      <c r="FT80" s="201"/>
      <c r="FU80" s="201"/>
      <c r="FV80" s="201"/>
      <c r="FW80" s="201"/>
      <c r="FX80" s="201"/>
      <c r="FY80" s="201"/>
      <c r="FZ80" s="201"/>
      <c r="GA80" s="201"/>
      <c r="GB80" s="201"/>
      <c r="GC80" s="201"/>
      <c r="GD80" s="201"/>
      <c r="GE80" s="201"/>
      <c r="GF80" s="201"/>
      <c r="GG80" s="201"/>
      <c r="GH80" s="201"/>
      <c r="GI80" s="201"/>
      <c r="GJ80" s="201"/>
      <c r="GK80" s="201"/>
      <c r="GL80" s="201"/>
      <c r="GM80" s="201"/>
      <c r="GN80" s="201"/>
      <c r="GO80" s="201"/>
      <c r="GP80" s="201"/>
      <c r="GQ80" s="201"/>
      <c r="GR80" s="201"/>
      <c r="GS80" s="201"/>
      <c r="GT80" s="201"/>
      <c r="GU80" s="201"/>
      <c r="GV80" s="201"/>
      <c r="GW80" s="201"/>
      <c r="GX80" s="201"/>
      <c r="GY80" s="201"/>
      <c r="GZ80" s="201"/>
      <c r="HA80" s="201"/>
      <c r="HB80" s="201"/>
      <c r="HC80" s="201"/>
      <c r="HD80" s="201"/>
      <c r="HE80" s="201"/>
      <c r="HF80" s="201"/>
      <c r="HG80" s="201"/>
      <c r="HH80" s="201"/>
      <c r="HI80" s="201"/>
      <c r="HJ80" s="201"/>
      <c r="HK80" s="201"/>
      <c r="HL80" s="201"/>
      <c r="HM80" s="201"/>
      <c r="HN80" s="201"/>
      <c r="HO80" s="201"/>
      <c r="HP80" s="201"/>
      <c r="HQ80" s="201"/>
      <c r="HR80" s="201"/>
      <c r="HS80" s="201"/>
      <c r="HT80" s="201"/>
      <c r="HU80" s="201"/>
      <c r="HV80" s="201"/>
      <c r="HW80" s="201"/>
      <c r="HX80" s="201"/>
      <c r="HY80" s="201"/>
      <c r="HZ80" s="201"/>
    </row>
    <row r="81" spans="1:258" s="206" customFormat="1" ht="18" customHeight="1">
      <c r="A81" s="431"/>
      <c r="B81" s="184">
        <v>1</v>
      </c>
      <c r="C81" s="203" t="s">
        <v>189</v>
      </c>
      <c r="D81" s="204">
        <v>1943</v>
      </c>
      <c r="E81" s="205">
        <v>469.50268142048378</v>
      </c>
      <c r="F81" s="204">
        <v>162</v>
      </c>
      <c r="G81" s="205">
        <v>700.57043209876542</v>
      </c>
      <c r="H81" s="204">
        <v>78675</v>
      </c>
      <c r="I81" s="205">
        <v>1298.4969493485862</v>
      </c>
    </row>
    <row r="82" spans="1:258" s="206" customFormat="1" ht="18" customHeight="1">
      <c r="A82" s="431"/>
      <c r="B82" s="184">
        <v>20</v>
      </c>
      <c r="C82" s="203" t="s">
        <v>190</v>
      </c>
      <c r="D82" s="204">
        <v>4882</v>
      </c>
      <c r="E82" s="205">
        <v>489.19011265874639</v>
      </c>
      <c r="F82" s="204">
        <v>563</v>
      </c>
      <c r="G82" s="205">
        <v>735.92175843694497</v>
      </c>
      <c r="H82" s="204">
        <v>191121</v>
      </c>
      <c r="I82" s="205">
        <v>1249.5693161923591</v>
      </c>
    </row>
    <row r="83" spans="1:258" s="206" customFormat="1" ht="18" customHeight="1">
      <c r="A83" s="431"/>
      <c r="B83" s="184">
        <v>48</v>
      </c>
      <c r="C83" s="203" t="s">
        <v>191</v>
      </c>
      <c r="D83" s="204">
        <v>8734</v>
      </c>
      <c r="E83" s="205">
        <v>509.47302839477896</v>
      </c>
      <c r="F83" s="204">
        <v>1529</v>
      </c>
      <c r="G83" s="205">
        <v>757.55886200130806</v>
      </c>
      <c r="H83" s="204">
        <v>292936</v>
      </c>
      <c r="I83" s="205">
        <v>1287.7411853101014</v>
      </c>
    </row>
    <row r="84" spans="1:258" s="206" customFormat="1" ht="18" hidden="1" customHeight="1">
      <c r="A84" s="431"/>
      <c r="B84" s="184"/>
      <c r="C84" s="203"/>
      <c r="D84" s="204"/>
      <c r="E84" s="205"/>
      <c r="F84" s="204"/>
      <c r="G84" s="205"/>
      <c r="H84" s="204"/>
      <c r="I84" s="205"/>
    </row>
    <row r="85" spans="1:258" s="202" customFormat="1" ht="18" customHeight="1">
      <c r="A85" s="201"/>
      <c r="B85" s="184">
        <v>26</v>
      </c>
      <c r="C85" s="197" t="s">
        <v>103</v>
      </c>
      <c r="D85" s="198">
        <v>2003</v>
      </c>
      <c r="E85" s="199">
        <v>401.94947079380933</v>
      </c>
      <c r="F85" s="198">
        <v>181</v>
      </c>
      <c r="G85" s="199">
        <v>582.57132596685085</v>
      </c>
      <c r="H85" s="198">
        <v>70555</v>
      </c>
      <c r="I85" s="199">
        <v>1008.8983261285518</v>
      </c>
      <c r="J85" s="200"/>
      <c r="K85" s="201"/>
      <c r="L85" s="201"/>
      <c r="M85" s="201"/>
      <c r="N85" s="201"/>
      <c r="O85" s="201"/>
      <c r="P85" s="201"/>
      <c r="Q85" s="201"/>
      <c r="R85" s="201"/>
      <c r="S85" s="201"/>
      <c r="T85" s="201"/>
      <c r="U85" s="201"/>
      <c r="V85" s="201"/>
      <c r="W85" s="201"/>
      <c r="X85" s="201"/>
      <c r="Y85" s="201"/>
      <c r="Z85" s="201"/>
      <c r="AA85" s="201"/>
      <c r="AB85" s="201"/>
      <c r="AC85" s="201"/>
      <c r="AD85" s="201"/>
      <c r="AE85" s="201"/>
      <c r="AF85" s="201"/>
      <c r="AG85" s="201"/>
      <c r="AH85" s="201"/>
      <c r="AI85" s="201"/>
      <c r="AJ85" s="201"/>
      <c r="AK85" s="201"/>
      <c r="AL85" s="201"/>
      <c r="AM85" s="201"/>
      <c r="AN85" s="201"/>
      <c r="AO85" s="201"/>
      <c r="AP85" s="201"/>
      <c r="AQ85" s="201"/>
      <c r="AR85" s="201"/>
      <c r="AS85" s="201"/>
      <c r="AT85" s="201"/>
      <c r="AU85" s="201"/>
      <c r="AV85" s="201"/>
      <c r="AW85" s="201"/>
      <c r="AX85" s="201"/>
      <c r="AY85" s="201"/>
      <c r="AZ85" s="201"/>
      <c r="BA85" s="201"/>
      <c r="BB85" s="201"/>
      <c r="BC85" s="201"/>
      <c r="BD85" s="201"/>
      <c r="BE85" s="201"/>
      <c r="BF85" s="201"/>
      <c r="BG85" s="201"/>
      <c r="BH85" s="201"/>
      <c r="BI85" s="201"/>
      <c r="BJ85" s="201"/>
      <c r="BK85" s="201"/>
      <c r="BL85" s="201"/>
      <c r="BM85" s="201"/>
      <c r="BN85" s="201"/>
      <c r="BO85" s="201"/>
      <c r="BP85" s="201"/>
      <c r="BQ85" s="201"/>
      <c r="BR85" s="201"/>
      <c r="BS85" s="201"/>
      <c r="BT85" s="201"/>
      <c r="BU85" s="201"/>
      <c r="BV85" s="201"/>
      <c r="BW85" s="201"/>
      <c r="BX85" s="201"/>
      <c r="BY85" s="201"/>
      <c r="BZ85" s="201"/>
      <c r="CA85" s="201"/>
      <c r="CB85" s="201"/>
      <c r="CC85" s="201"/>
      <c r="CD85" s="201"/>
      <c r="CE85" s="201"/>
      <c r="CF85" s="201"/>
      <c r="CG85" s="201"/>
      <c r="CH85" s="201"/>
      <c r="CI85" s="201"/>
      <c r="CJ85" s="201"/>
      <c r="CK85" s="201"/>
      <c r="CL85" s="201"/>
      <c r="CM85" s="201"/>
      <c r="CN85" s="201"/>
      <c r="CO85" s="201"/>
      <c r="CP85" s="201"/>
      <c r="CQ85" s="201"/>
      <c r="CR85" s="201"/>
      <c r="CS85" s="201"/>
      <c r="CT85" s="201"/>
      <c r="CU85" s="201"/>
      <c r="CV85" s="201"/>
      <c r="CW85" s="201"/>
      <c r="CX85" s="201"/>
      <c r="CY85" s="201"/>
      <c r="CZ85" s="201"/>
      <c r="DA85" s="201"/>
      <c r="DB85" s="201"/>
      <c r="DC85" s="201"/>
      <c r="DD85" s="201"/>
      <c r="DE85" s="201"/>
      <c r="DF85" s="201"/>
      <c r="DG85" s="201"/>
      <c r="DH85" s="201"/>
      <c r="DI85" s="201"/>
      <c r="DJ85" s="201"/>
      <c r="DK85" s="201"/>
      <c r="DL85" s="201"/>
      <c r="DM85" s="201"/>
      <c r="DN85" s="201"/>
      <c r="DO85" s="201"/>
      <c r="DP85" s="201"/>
      <c r="DQ85" s="201"/>
      <c r="DR85" s="201"/>
      <c r="DS85" s="201"/>
      <c r="DT85" s="201"/>
      <c r="DU85" s="201"/>
      <c r="DV85" s="201"/>
      <c r="DW85" s="201"/>
      <c r="DX85" s="201"/>
      <c r="DY85" s="201"/>
      <c r="DZ85" s="201"/>
      <c r="EA85" s="201"/>
      <c r="EB85" s="201"/>
      <c r="EC85" s="201"/>
      <c r="ED85" s="201"/>
      <c r="EE85" s="201"/>
      <c r="EF85" s="201"/>
      <c r="EG85" s="201"/>
      <c r="EH85" s="201"/>
      <c r="EI85" s="201"/>
      <c r="EJ85" s="201"/>
      <c r="EK85" s="201"/>
      <c r="EL85" s="201"/>
      <c r="EM85" s="201"/>
      <c r="EN85" s="201"/>
      <c r="EO85" s="201"/>
      <c r="EP85" s="201"/>
      <c r="EQ85" s="201"/>
      <c r="ER85" s="201"/>
      <c r="ES85" s="201"/>
      <c r="ET85" s="201"/>
      <c r="EU85" s="201"/>
      <c r="EV85" s="201"/>
      <c r="EW85" s="201"/>
      <c r="EX85" s="201"/>
      <c r="EY85" s="201"/>
      <c r="EZ85" s="201"/>
      <c r="FA85" s="201"/>
      <c r="FB85" s="201"/>
      <c r="FC85" s="201"/>
      <c r="FD85" s="201"/>
      <c r="FE85" s="201"/>
      <c r="FF85" s="201"/>
      <c r="FG85" s="201"/>
      <c r="FH85" s="201"/>
      <c r="FI85" s="201"/>
      <c r="FJ85" s="201"/>
      <c r="FK85" s="201"/>
      <c r="FL85" s="201"/>
      <c r="FM85" s="201"/>
      <c r="FN85" s="201"/>
      <c r="FO85" s="201"/>
      <c r="FP85" s="201"/>
      <c r="FQ85" s="201"/>
      <c r="FR85" s="201"/>
      <c r="FS85" s="201"/>
      <c r="FT85" s="201"/>
      <c r="FU85" s="201"/>
      <c r="FV85" s="201"/>
      <c r="FW85" s="201"/>
      <c r="FX85" s="201"/>
      <c r="FY85" s="201"/>
      <c r="FZ85" s="201"/>
      <c r="GA85" s="201"/>
      <c r="GB85" s="201"/>
      <c r="GC85" s="201"/>
      <c r="GD85" s="201"/>
      <c r="GE85" s="201"/>
      <c r="GF85" s="201"/>
      <c r="GG85" s="201"/>
      <c r="GH85" s="201"/>
      <c r="GI85" s="201"/>
      <c r="GJ85" s="201"/>
      <c r="GK85" s="201"/>
      <c r="GL85" s="201"/>
      <c r="GM85" s="201"/>
      <c r="GN85" s="201"/>
      <c r="GO85" s="201"/>
      <c r="GP85" s="201"/>
      <c r="GQ85" s="201"/>
      <c r="GR85" s="201"/>
      <c r="GS85" s="201"/>
      <c r="GT85" s="201"/>
      <c r="GU85" s="201"/>
      <c r="GV85" s="201"/>
      <c r="GW85" s="201"/>
      <c r="GX85" s="201"/>
      <c r="GY85" s="201"/>
      <c r="GZ85" s="201"/>
      <c r="HA85" s="201"/>
      <c r="HB85" s="201"/>
      <c r="HC85" s="201"/>
      <c r="HD85" s="201"/>
      <c r="HE85" s="201"/>
      <c r="HF85" s="201"/>
      <c r="HG85" s="201"/>
      <c r="HH85" s="201"/>
      <c r="HI85" s="201"/>
      <c r="HJ85" s="201"/>
      <c r="HK85" s="201"/>
      <c r="HL85" s="201"/>
      <c r="HM85" s="201"/>
      <c r="HN85" s="201"/>
      <c r="HO85" s="201"/>
      <c r="HP85" s="201"/>
      <c r="HQ85" s="201"/>
      <c r="HR85" s="201"/>
      <c r="HS85" s="201"/>
      <c r="HT85" s="201"/>
      <c r="HU85" s="201"/>
      <c r="HV85" s="201"/>
      <c r="HW85" s="201"/>
      <c r="HX85" s="201"/>
      <c r="HY85" s="201"/>
      <c r="HZ85" s="201"/>
    </row>
    <row r="86" spans="1:258" s="202" customFormat="1" ht="18" hidden="1" customHeight="1">
      <c r="A86" s="201"/>
      <c r="B86" s="184"/>
      <c r="C86" s="197"/>
      <c r="D86" s="198"/>
      <c r="E86" s="199"/>
      <c r="F86" s="198"/>
      <c r="G86" s="199"/>
      <c r="H86" s="198"/>
      <c r="I86" s="199"/>
      <c r="J86" s="200"/>
      <c r="K86" s="201"/>
      <c r="L86" s="201"/>
      <c r="M86" s="201"/>
      <c r="N86" s="201"/>
      <c r="O86" s="201"/>
      <c r="P86" s="201"/>
      <c r="Q86" s="201"/>
      <c r="R86" s="201"/>
      <c r="S86" s="201"/>
      <c r="T86" s="201"/>
      <c r="U86" s="201"/>
      <c r="V86" s="201"/>
      <c r="W86" s="201"/>
      <c r="X86" s="201"/>
      <c r="Y86" s="201"/>
      <c r="Z86" s="201"/>
      <c r="AA86" s="201"/>
      <c r="AB86" s="201"/>
      <c r="AC86" s="201"/>
      <c r="AD86" s="201"/>
      <c r="AE86" s="201"/>
      <c r="AF86" s="201"/>
      <c r="AG86" s="201"/>
      <c r="AH86" s="201"/>
      <c r="AI86" s="201"/>
      <c r="AJ86" s="201"/>
      <c r="AK86" s="201"/>
      <c r="AL86" s="201"/>
      <c r="AM86" s="201"/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1"/>
      <c r="BD86" s="201"/>
      <c r="BE86" s="201"/>
      <c r="BF86" s="201"/>
      <c r="BG86" s="201"/>
      <c r="BH86" s="201"/>
      <c r="BI86" s="201"/>
      <c r="BJ86" s="201"/>
      <c r="BK86" s="201"/>
      <c r="BL86" s="201"/>
      <c r="BM86" s="201"/>
      <c r="BN86" s="201"/>
      <c r="BO86" s="201"/>
      <c r="BP86" s="201"/>
      <c r="BQ86" s="201"/>
      <c r="BR86" s="201"/>
      <c r="BS86" s="201"/>
      <c r="BT86" s="201"/>
      <c r="BU86" s="201"/>
      <c r="BV86" s="201"/>
      <c r="BW86" s="201"/>
      <c r="BX86" s="201"/>
      <c r="BY86" s="201"/>
      <c r="BZ86" s="201"/>
      <c r="CA86" s="201"/>
      <c r="CB86" s="201"/>
      <c r="CC86" s="201"/>
      <c r="CD86" s="201"/>
      <c r="CE86" s="201"/>
      <c r="CF86" s="201"/>
      <c r="CG86" s="201"/>
      <c r="CH86" s="201"/>
      <c r="CI86" s="201"/>
      <c r="CJ86" s="201"/>
      <c r="CK86" s="201"/>
      <c r="CL86" s="201"/>
      <c r="CM86" s="201"/>
      <c r="CN86" s="201"/>
      <c r="CO86" s="201"/>
      <c r="CP86" s="201"/>
      <c r="CQ86" s="201"/>
      <c r="CR86" s="201"/>
      <c r="CS86" s="201"/>
      <c r="CT86" s="201"/>
      <c r="CU86" s="201"/>
      <c r="CV86" s="201"/>
      <c r="CW86" s="201"/>
      <c r="CX86" s="201"/>
      <c r="CY86" s="201"/>
      <c r="CZ86" s="201"/>
      <c r="DA86" s="201"/>
      <c r="DB86" s="201"/>
      <c r="DC86" s="201"/>
      <c r="DD86" s="201"/>
      <c r="DE86" s="201"/>
      <c r="DF86" s="201"/>
      <c r="DG86" s="201"/>
      <c r="DH86" s="201"/>
      <c r="DI86" s="201"/>
      <c r="DJ86" s="201"/>
      <c r="DK86" s="201"/>
      <c r="DL86" s="201"/>
      <c r="DM86" s="201"/>
      <c r="DN86" s="201"/>
      <c r="DO86" s="201"/>
      <c r="DP86" s="201"/>
      <c r="DQ86" s="201"/>
      <c r="DR86" s="201"/>
      <c r="DS86" s="201"/>
      <c r="DT86" s="201"/>
      <c r="DU86" s="201"/>
      <c r="DV86" s="201"/>
      <c r="DW86" s="201"/>
      <c r="DX86" s="201"/>
      <c r="DY86" s="201"/>
      <c r="DZ86" s="201"/>
      <c r="EA86" s="201"/>
      <c r="EB86" s="201"/>
      <c r="EC86" s="201"/>
      <c r="ED86" s="201"/>
      <c r="EE86" s="201"/>
      <c r="EF86" s="201"/>
      <c r="EG86" s="201"/>
      <c r="EH86" s="201"/>
      <c r="EI86" s="201"/>
      <c r="EJ86" s="201"/>
      <c r="EK86" s="201"/>
      <c r="EL86" s="201"/>
      <c r="EM86" s="201"/>
      <c r="EN86" s="201"/>
      <c r="EO86" s="201"/>
      <c r="EP86" s="201"/>
      <c r="EQ86" s="201"/>
      <c r="ER86" s="201"/>
      <c r="ES86" s="201"/>
      <c r="ET86" s="201"/>
      <c r="EU86" s="201"/>
      <c r="EV86" s="201"/>
      <c r="EW86" s="201"/>
      <c r="EX86" s="201"/>
      <c r="EY86" s="201"/>
      <c r="EZ86" s="201"/>
      <c r="FA86" s="201"/>
      <c r="FB86" s="201"/>
      <c r="FC86" s="201"/>
      <c r="FD86" s="201"/>
      <c r="FE86" s="201"/>
      <c r="FF86" s="201"/>
      <c r="FG86" s="201"/>
      <c r="FH86" s="201"/>
      <c r="FI86" s="201"/>
      <c r="FJ86" s="201"/>
      <c r="FK86" s="201"/>
      <c r="FL86" s="201"/>
      <c r="FM86" s="201"/>
      <c r="FN86" s="201"/>
      <c r="FO86" s="201"/>
      <c r="FP86" s="201"/>
      <c r="FQ86" s="201"/>
      <c r="FR86" s="201"/>
      <c r="FS86" s="201"/>
      <c r="FT86" s="201"/>
      <c r="FU86" s="201"/>
      <c r="FV86" s="201"/>
      <c r="FW86" s="201"/>
      <c r="FX86" s="201"/>
      <c r="FY86" s="201"/>
      <c r="FZ86" s="201"/>
      <c r="GA86" s="201"/>
      <c r="GB86" s="201"/>
      <c r="GC86" s="201"/>
      <c r="GD86" s="201"/>
      <c r="GE86" s="201"/>
      <c r="GF86" s="201"/>
      <c r="GG86" s="201"/>
      <c r="GH86" s="201"/>
      <c r="GI86" s="201"/>
      <c r="GJ86" s="201"/>
      <c r="GK86" s="201"/>
      <c r="GL86" s="201"/>
      <c r="GM86" s="201"/>
      <c r="GN86" s="201"/>
      <c r="GO86" s="201"/>
      <c r="GP86" s="201"/>
      <c r="GQ86" s="201"/>
      <c r="GR86" s="201"/>
      <c r="GS86" s="201"/>
      <c r="GT86" s="201"/>
      <c r="GU86" s="201"/>
      <c r="GV86" s="201"/>
      <c r="GW86" s="201"/>
      <c r="GX86" s="201"/>
      <c r="GY86" s="201"/>
      <c r="GZ86" s="201"/>
      <c r="HA86" s="201"/>
      <c r="HB86" s="201"/>
      <c r="HC86" s="201"/>
      <c r="HD86" s="201"/>
      <c r="HE86" s="201"/>
      <c r="HF86" s="201"/>
      <c r="HG86" s="201"/>
      <c r="HH86" s="201"/>
      <c r="HI86" s="201"/>
      <c r="HJ86" s="201"/>
      <c r="HK86" s="201"/>
      <c r="HL86" s="201"/>
      <c r="HM86" s="201"/>
      <c r="HN86" s="201"/>
      <c r="HO86" s="201"/>
      <c r="HP86" s="201"/>
      <c r="HQ86" s="201"/>
      <c r="HR86" s="201"/>
      <c r="HS86" s="201"/>
      <c r="HT86" s="201"/>
      <c r="HU86" s="201"/>
      <c r="HV86" s="201"/>
      <c r="HW86" s="201"/>
      <c r="HX86" s="201"/>
      <c r="HY86" s="201"/>
      <c r="HZ86" s="201"/>
    </row>
    <row r="87" spans="1:258" s="202" customFormat="1" ht="18" customHeight="1">
      <c r="A87" s="201"/>
      <c r="B87" s="184">
        <v>51</v>
      </c>
      <c r="C87" s="203" t="s">
        <v>104</v>
      </c>
      <c r="D87" s="204">
        <v>747</v>
      </c>
      <c r="E87" s="205">
        <v>357.36183400267743</v>
      </c>
      <c r="F87" s="204">
        <v>44</v>
      </c>
      <c r="G87" s="205">
        <v>668.03204545454537</v>
      </c>
      <c r="H87" s="204">
        <v>8782</v>
      </c>
      <c r="I87" s="205">
        <v>1039.8299248462779</v>
      </c>
      <c r="J87" s="201"/>
      <c r="K87" s="201"/>
      <c r="L87" s="201"/>
      <c r="M87" s="201"/>
      <c r="N87" s="201"/>
      <c r="O87" s="201"/>
      <c r="P87" s="201"/>
      <c r="Q87" s="201"/>
      <c r="R87" s="201"/>
      <c r="S87" s="201"/>
      <c r="T87" s="201"/>
      <c r="U87" s="201"/>
      <c r="V87" s="201"/>
      <c r="W87" s="201"/>
      <c r="X87" s="201"/>
      <c r="Y87" s="201"/>
      <c r="Z87" s="201"/>
      <c r="AA87" s="201"/>
      <c r="AB87" s="201"/>
      <c r="AC87" s="201"/>
      <c r="AD87" s="201"/>
      <c r="AE87" s="201"/>
      <c r="AF87" s="201"/>
      <c r="AG87" s="201"/>
      <c r="AH87" s="201"/>
      <c r="AI87" s="201"/>
      <c r="AJ87" s="201"/>
      <c r="AK87" s="201"/>
      <c r="AL87" s="201"/>
      <c r="AM87" s="201"/>
      <c r="AN87" s="201"/>
      <c r="AO87" s="201"/>
      <c r="AP87" s="201"/>
      <c r="AQ87" s="201"/>
      <c r="AR87" s="201"/>
      <c r="AS87" s="201"/>
      <c r="AT87" s="201"/>
      <c r="AU87" s="201"/>
      <c r="AV87" s="201"/>
      <c r="AW87" s="201"/>
      <c r="AX87" s="201"/>
      <c r="AY87" s="201"/>
      <c r="AZ87" s="201"/>
      <c r="BA87" s="201"/>
      <c r="BB87" s="201"/>
      <c r="BC87" s="201"/>
      <c r="BD87" s="201"/>
      <c r="BE87" s="201"/>
      <c r="BF87" s="201"/>
      <c r="BG87" s="201"/>
      <c r="BH87" s="201"/>
      <c r="BI87" s="201"/>
      <c r="BJ87" s="201"/>
      <c r="BK87" s="201"/>
      <c r="BL87" s="201"/>
      <c r="BM87" s="201"/>
      <c r="BN87" s="201"/>
      <c r="BO87" s="201"/>
      <c r="BP87" s="201"/>
      <c r="BQ87" s="201"/>
      <c r="BR87" s="201"/>
      <c r="BS87" s="201"/>
      <c r="BT87" s="201"/>
      <c r="BU87" s="201"/>
      <c r="BV87" s="201"/>
      <c r="BW87" s="201"/>
      <c r="BX87" s="201"/>
      <c r="BY87" s="201"/>
      <c r="BZ87" s="201"/>
      <c r="CA87" s="201"/>
      <c r="CB87" s="201"/>
      <c r="CC87" s="201"/>
      <c r="CD87" s="201"/>
      <c r="CE87" s="201"/>
      <c r="CF87" s="201"/>
      <c r="CG87" s="201"/>
      <c r="CH87" s="201"/>
      <c r="CI87" s="201"/>
      <c r="CJ87" s="201"/>
      <c r="CK87" s="201"/>
      <c r="CL87" s="201"/>
      <c r="CM87" s="201"/>
      <c r="CN87" s="201"/>
      <c r="CO87" s="201"/>
      <c r="CP87" s="201"/>
      <c r="CQ87" s="201"/>
      <c r="CR87" s="201"/>
      <c r="CS87" s="201"/>
      <c r="CT87" s="201"/>
      <c r="CU87" s="201"/>
      <c r="CV87" s="201"/>
      <c r="CW87" s="201"/>
      <c r="CX87" s="201"/>
      <c r="CY87" s="201"/>
      <c r="CZ87" s="201"/>
      <c r="DA87" s="201"/>
      <c r="DB87" s="201"/>
      <c r="DC87" s="201"/>
      <c r="DD87" s="201"/>
      <c r="DE87" s="201"/>
      <c r="DF87" s="201"/>
      <c r="DG87" s="201"/>
      <c r="DH87" s="201"/>
      <c r="DI87" s="201"/>
      <c r="DJ87" s="201"/>
      <c r="DK87" s="201"/>
      <c r="DL87" s="201"/>
      <c r="DM87" s="201"/>
      <c r="DN87" s="201"/>
      <c r="DO87" s="201"/>
      <c r="DP87" s="201"/>
      <c r="DQ87" s="201"/>
      <c r="DR87" s="201"/>
      <c r="DS87" s="201"/>
      <c r="DT87" s="201"/>
      <c r="DU87" s="201"/>
      <c r="DV87" s="201"/>
      <c r="DW87" s="201"/>
      <c r="DX87" s="201"/>
      <c r="DY87" s="201"/>
      <c r="DZ87" s="201"/>
      <c r="EA87" s="201"/>
      <c r="EB87" s="201"/>
      <c r="EC87" s="201"/>
      <c r="ED87" s="201"/>
      <c r="EE87" s="201"/>
      <c r="EF87" s="201"/>
      <c r="EG87" s="201"/>
      <c r="EH87" s="201"/>
      <c r="EI87" s="201"/>
      <c r="EJ87" s="201"/>
      <c r="EK87" s="201"/>
      <c r="EL87" s="201"/>
      <c r="EM87" s="201"/>
      <c r="EN87" s="201"/>
      <c r="EO87" s="201"/>
      <c r="EP87" s="201"/>
      <c r="EQ87" s="201"/>
      <c r="ER87" s="201"/>
      <c r="ES87" s="201"/>
      <c r="ET87" s="201"/>
      <c r="EU87" s="201"/>
      <c r="EV87" s="201"/>
      <c r="EW87" s="201"/>
      <c r="EX87" s="201"/>
      <c r="EY87" s="201"/>
      <c r="EZ87" s="201"/>
      <c r="FA87" s="201"/>
      <c r="FB87" s="201"/>
      <c r="FC87" s="201"/>
      <c r="FD87" s="201"/>
      <c r="FE87" s="201"/>
      <c r="FF87" s="201"/>
      <c r="FG87" s="201"/>
      <c r="FH87" s="201"/>
      <c r="FI87" s="201"/>
      <c r="FJ87" s="201"/>
      <c r="FK87" s="201"/>
      <c r="FL87" s="201"/>
      <c r="FM87" s="201"/>
      <c r="FN87" s="201"/>
      <c r="FO87" s="201"/>
      <c r="FP87" s="201"/>
      <c r="FQ87" s="201"/>
      <c r="FR87" s="201"/>
      <c r="FS87" s="201"/>
      <c r="FT87" s="201"/>
      <c r="FU87" s="201"/>
      <c r="FV87" s="201"/>
      <c r="FW87" s="201"/>
      <c r="FX87" s="201"/>
      <c r="FY87" s="201"/>
      <c r="FZ87" s="201"/>
      <c r="GA87" s="201"/>
      <c r="GB87" s="201"/>
      <c r="GC87" s="201"/>
      <c r="GD87" s="201"/>
      <c r="GE87" s="201"/>
      <c r="GF87" s="201"/>
      <c r="GG87" s="201"/>
      <c r="GH87" s="201"/>
      <c r="GI87" s="201"/>
      <c r="GJ87" s="201"/>
      <c r="GK87" s="201"/>
      <c r="GL87" s="201"/>
      <c r="GM87" s="201"/>
      <c r="GN87" s="201"/>
      <c r="GO87" s="201"/>
      <c r="GP87" s="201"/>
      <c r="GQ87" s="201"/>
      <c r="GR87" s="201"/>
      <c r="GS87" s="201"/>
      <c r="GT87" s="201"/>
      <c r="GU87" s="201"/>
      <c r="GV87" s="201"/>
      <c r="GW87" s="201"/>
      <c r="GX87" s="201"/>
      <c r="GY87" s="201"/>
      <c r="GZ87" s="201"/>
      <c r="HA87" s="201"/>
      <c r="HB87" s="201"/>
      <c r="HC87" s="201"/>
      <c r="HD87" s="201"/>
      <c r="HE87" s="201"/>
      <c r="HF87" s="201"/>
      <c r="HG87" s="201"/>
      <c r="HH87" s="201"/>
      <c r="HI87" s="201"/>
      <c r="HJ87" s="201"/>
      <c r="HK87" s="201"/>
      <c r="HL87" s="201"/>
      <c r="HM87" s="201"/>
      <c r="HN87" s="201"/>
      <c r="HO87" s="201"/>
      <c r="HP87" s="201"/>
      <c r="HQ87" s="201"/>
      <c r="HR87" s="201"/>
      <c r="HS87" s="201"/>
      <c r="HT87" s="201"/>
      <c r="HU87" s="201"/>
      <c r="HV87" s="201"/>
      <c r="HW87" s="201"/>
      <c r="HX87" s="201"/>
      <c r="HY87" s="201"/>
      <c r="HZ87" s="201"/>
      <c r="IA87" s="201"/>
      <c r="IB87" s="201"/>
      <c r="IC87" s="201"/>
      <c r="ID87" s="201"/>
      <c r="IE87" s="201"/>
      <c r="IF87" s="201"/>
      <c r="IG87" s="201"/>
      <c r="IH87" s="201"/>
      <c r="II87" s="201"/>
      <c r="IJ87" s="201"/>
      <c r="IK87" s="201"/>
      <c r="IL87" s="201"/>
      <c r="IM87" s="201"/>
      <c r="IN87" s="201"/>
      <c r="IO87" s="201"/>
      <c r="IP87" s="201"/>
      <c r="IQ87" s="201"/>
      <c r="IR87" s="201"/>
      <c r="IS87" s="201"/>
      <c r="IT87" s="201"/>
      <c r="IU87" s="201"/>
      <c r="IV87" s="201"/>
      <c r="IW87" s="201"/>
      <c r="IX87" s="201"/>
    </row>
    <row r="88" spans="1:258" s="202" customFormat="1" ht="18" customHeight="1">
      <c r="A88" s="201"/>
      <c r="B88" s="184">
        <v>52</v>
      </c>
      <c r="C88" s="203" t="s">
        <v>105</v>
      </c>
      <c r="D88" s="204">
        <v>770</v>
      </c>
      <c r="E88" s="205">
        <v>323.5823636363636</v>
      </c>
      <c r="F88" s="204">
        <v>30</v>
      </c>
      <c r="G88" s="205">
        <v>584.6246666666666</v>
      </c>
      <c r="H88" s="204">
        <v>8142</v>
      </c>
      <c r="I88" s="205">
        <v>986.68594694178273</v>
      </c>
      <c r="J88" s="201"/>
      <c r="K88" s="201"/>
      <c r="L88" s="201"/>
      <c r="M88" s="201"/>
      <c r="N88" s="201"/>
      <c r="O88" s="201"/>
      <c r="P88" s="201"/>
      <c r="Q88" s="201"/>
      <c r="R88" s="201"/>
      <c r="S88" s="201"/>
      <c r="T88" s="201"/>
      <c r="U88" s="201"/>
      <c r="V88" s="201"/>
      <c r="W88" s="201"/>
      <c r="X88" s="201"/>
      <c r="Y88" s="201"/>
      <c r="Z88" s="201"/>
      <c r="AA88" s="201"/>
      <c r="AB88" s="201"/>
      <c r="AC88" s="201"/>
      <c r="AD88" s="201"/>
      <c r="AE88" s="201"/>
      <c r="AF88" s="201"/>
      <c r="AG88" s="201"/>
      <c r="AH88" s="201"/>
      <c r="AI88" s="201"/>
      <c r="AJ88" s="201"/>
      <c r="AK88" s="201"/>
      <c r="AL88" s="201"/>
      <c r="AM88" s="201"/>
      <c r="AN88" s="201"/>
      <c r="AO88" s="201"/>
      <c r="AP88" s="201"/>
      <c r="AQ88" s="201"/>
      <c r="AR88" s="201"/>
      <c r="AS88" s="201"/>
      <c r="AT88" s="201"/>
      <c r="AU88" s="201"/>
      <c r="AV88" s="201"/>
      <c r="AW88" s="201"/>
      <c r="AX88" s="201"/>
      <c r="AY88" s="201"/>
      <c r="AZ88" s="201"/>
      <c r="BA88" s="201"/>
      <c r="BB88" s="201"/>
      <c r="BC88" s="201"/>
      <c r="BD88" s="201"/>
      <c r="BE88" s="201"/>
      <c r="BF88" s="201"/>
      <c r="BG88" s="201"/>
      <c r="BH88" s="201"/>
      <c r="BI88" s="201"/>
      <c r="BJ88" s="201"/>
      <c r="BK88" s="201"/>
      <c r="BL88" s="201"/>
      <c r="BM88" s="201"/>
      <c r="BN88" s="201"/>
      <c r="BO88" s="201"/>
      <c r="BP88" s="201"/>
      <c r="BQ88" s="201"/>
      <c r="BR88" s="201"/>
      <c r="BS88" s="201"/>
      <c r="BT88" s="201"/>
      <c r="BU88" s="201"/>
      <c r="BV88" s="201"/>
      <c r="BW88" s="201"/>
      <c r="BX88" s="201"/>
      <c r="BY88" s="201"/>
      <c r="BZ88" s="201"/>
      <c r="CA88" s="201"/>
      <c r="CB88" s="201"/>
      <c r="CC88" s="201"/>
      <c r="CD88" s="201"/>
      <c r="CE88" s="201"/>
      <c r="CF88" s="201"/>
      <c r="CG88" s="201"/>
      <c r="CH88" s="201"/>
      <c r="CI88" s="201"/>
      <c r="CJ88" s="201"/>
      <c r="CK88" s="201"/>
      <c r="CL88" s="201"/>
      <c r="CM88" s="201"/>
      <c r="CN88" s="201"/>
      <c r="CO88" s="201"/>
      <c r="CP88" s="201"/>
      <c r="CQ88" s="201"/>
      <c r="CR88" s="201"/>
      <c r="CS88" s="201"/>
      <c r="CT88" s="201"/>
      <c r="CU88" s="201"/>
      <c r="CV88" s="201"/>
      <c r="CW88" s="201"/>
      <c r="CX88" s="201"/>
      <c r="CY88" s="201"/>
      <c r="CZ88" s="201"/>
      <c r="DA88" s="201"/>
      <c r="DB88" s="201"/>
      <c r="DC88" s="201"/>
      <c r="DD88" s="201"/>
      <c r="DE88" s="201"/>
      <c r="DF88" s="201"/>
      <c r="DG88" s="201"/>
      <c r="DH88" s="201"/>
      <c r="DI88" s="201"/>
      <c r="DJ88" s="201"/>
      <c r="DK88" s="201"/>
      <c r="DL88" s="201"/>
      <c r="DM88" s="201"/>
      <c r="DN88" s="201"/>
      <c r="DO88" s="201"/>
      <c r="DP88" s="201"/>
      <c r="DQ88" s="201"/>
      <c r="DR88" s="201"/>
      <c r="DS88" s="201"/>
      <c r="DT88" s="201"/>
      <c r="DU88" s="201"/>
      <c r="DV88" s="201"/>
      <c r="DW88" s="201"/>
      <c r="DX88" s="201"/>
      <c r="DY88" s="201"/>
      <c r="DZ88" s="201"/>
      <c r="EA88" s="201"/>
      <c r="EB88" s="201"/>
      <c r="EC88" s="201"/>
      <c r="ED88" s="201"/>
      <c r="EE88" s="201"/>
      <c r="EF88" s="201"/>
      <c r="EG88" s="201"/>
      <c r="EH88" s="201"/>
      <c r="EI88" s="201"/>
      <c r="EJ88" s="201"/>
      <c r="EK88" s="201"/>
      <c r="EL88" s="201"/>
      <c r="EM88" s="201"/>
      <c r="EN88" s="201"/>
      <c r="EO88" s="201"/>
      <c r="EP88" s="201"/>
      <c r="EQ88" s="201"/>
      <c r="ER88" s="201"/>
      <c r="ES88" s="201"/>
      <c r="ET88" s="201"/>
      <c r="EU88" s="201"/>
      <c r="EV88" s="201"/>
      <c r="EW88" s="201"/>
      <c r="EX88" s="201"/>
      <c r="EY88" s="201"/>
      <c r="EZ88" s="201"/>
      <c r="FA88" s="201"/>
      <c r="FB88" s="201"/>
      <c r="FC88" s="201"/>
      <c r="FD88" s="201"/>
      <c r="FE88" s="201"/>
      <c r="FF88" s="201"/>
      <c r="FG88" s="201"/>
      <c r="FH88" s="201"/>
      <c r="FI88" s="201"/>
      <c r="FJ88" s="201"/>
      <c r="FK88" s="201"/>
      <c r="FL88" s="201"/>
      <c r="FM88" s="201"/>
      <c r="FN88" s="201"/>
      <c r="FO88" s="201"/>
      <c r="FP88" s="201"/>
      <c r="FQ88" s="201"/>
      <c r="FR88" s="201"/>
      <c r="FS88" s="201"/>
      <c r="FT88" s="201"/>
      <c r="FU88" s="201"/>
      <c r="FV88" s="201"/>
      <c r="FW88" s="201"/>
      <c r="FX88" s="201"/>
      <c r="FY88" s="201"/>
      <c r="FZ88" s="201"/>
      <c r="GA88" s="201"/>
      <c r="GB88" s="201"/>
      <c r="GC88" s="201"/>
      <c r="GD88" s="201"/>
      <c r="GE88" s="201"/>
      <c r="GF88" s="201"/>
      <c r="GG88" s="201"/>
      <c r="GH88" s="201"/>
      <c r="GI88" s="201"/>
      <c r="GJ88" s="201"/>
      <c r="GK88" s="201"/>
      <c r="GL88" s="201"/>
      <c r="GM88" s="201"/>
      <c r="GN88" s="201"/>
      <c r="GO88" s="201"/>
      <c r="GP88" s="201"/>
      <c r="GQ88" s="201"/>
      <c r="GR88" s="201"/>
      <c r="GS88" s="201"/>
      <c r="GT88" s="201"/>
      <c r="GU88" s="201"/>
      <c r="GV88" s="201"/>
      <c r="GW88" s="201"/>
      <c r="GX88" s="201"/>
      <c r="GY88" s="201"/>
      <c r="GZ88" s="201"/>
      <c r="HA88" s="201"/>
      <c r="HB88" s="201"/>
      <c r="HC88" s="201"/>
      <c r="HD88" s="201"/>
      <c r="HE88" s="201"/>
      <c r="HF88" s="201"/>
      <c r="HG88" s="201"/>
      <c r="HH88" s="201"/>
      <c r="HI88" s="201"/>
      <c r="HJ88" s="201"/>
      <c r="HK88" s="201"/>
      <c r="HL88" s="201"/>
      <c r="HM88" s="201"/>
      <c r="HN88" s="201"/>
      <c r="HO88" s="201"/>
      <c r="HP88" s="201"/>
      <c r="HQ88" s="201"/>
      <c r="HR88" s="201"/>
      <c r="HS88" s="201"/>
      <c r="HT88" s="201"/>
      <c r="HU88" s="201"/>
      <c r="HV88" s="201"/>
      <c r="HW88" s="201"/>
      <c r="HX88" s="201"/>
      <c r="HY88" s="201"/>
      <c r="HZ88" s="201"/>
      <c r="IA88" s="201"/>
      <c r="IB88" s="201"/>
      <c r="IC88" s="201"/>
      <c r="ID88" s="201"/>
      <c r="IE88" s="201"/>
      <c r="IF88" s="201"/>
      <c r="IG88" s="201"/>
      <c r="IH88" s="201"/>
      <c r="II88" s="201"/>
      <c r="IJ88" s="201"/>
      <c r="IK88" s="201"/>
      <c r="IL88" s="201"/>
      <c r="IM88" s="201"/>
      <c r="IN88" s="201"/>
      <c r="IO88" s="201"/>
      <c r="IP88" s="201"/>
      <c r="IQ88" s="201"/>
      <c r="IR88" s="201"/>
      <c r="IS88" s="201"/>
      <c r="IT88" s="201"/>
      <c r="IU88" s="201"/>
      <c r="IV88" s="201"/>
      <c r="IW88" s="201"/>
      <c r="IX88" s="201"/>
    </row>
    <row r="89" spans="1:258" s="202" customFormat="1" ht="18" hidden="1" customHeight="1">
      <c r="A89" s="201"/>
      <c r="B89" s="184"/>
      <c r="C89" s="203"/>
      <c r="D89" s="204"/>
      <c r="E89" s="205"/>
      <c r="F89" s="204"/>
      <c r="G89" s="205"/>
      <c r="H89" s="204"/>
      <c r="I89" s="205"/>
      <c r="J89" s="201"/>
      <c r="K89" s="201"/>
      <c r="L89" s="201"/>
      <c r="M89" s="201"/>
      <c r="N89" s="201"/>
      <c r="O89" s="201"/>
      <c r="P89" s="201"/>
      <c r="Q89" s="201"/>
      <c r="R89" s="201"/>
      <c r="S89" s="201"/>
      <c r="T89" s="201"/>
      <c r="U89" s="201"/>
      <c r="V89" s="201"/>
      <c r="W89" s="201"/>
      <c r="X89" s="201"/>
      <c r="Y89" s="201"/>
      <c r="Z89" s="201"/>
      <c r="AA89" s="201"/>
      <c r="AB89" s="201"/>
      <c r="AC89" s="201"/>
      <c r="AD89" s="201"/>
      <c r="AE89" s="201"/>
      <c r="AF89" s="201"/>
      <c r="AG89" s="201"/>
      <c r="AH89" s="201"/>
      <c r="AI89" s="201"/>
      <c r="AJ89" s="201"/>
      <c r="AK89" s="201"/>
      <c r="AL89" s="201"/>
      <c r="AM89" s="201"/>
      <c r="AN89" s="201"/>
      <c r="AO89" s="201"/>
      <c r="AP89" s="201"/>
      <c r="AQ89" s="201"/>
      <c r="AR89" s="201"/>
      <c r="AS89" s="201"/>
      <c r="AT89" s="201"/>
      <c r="AU89" s="201"/>
      <c r="AV89" s="201"/>
      <c r="AW89" s="201"/>
      <c r="AX89" s="201"/>
      <c r="AY89" s="201"/>
      <c r="AZ89" s="201"/>
      <c r="BA89" s="201"/>
      <c r="BB89" s="201"/>
      <c r="BC89" s="201"/>
      <c r="BD89" s="201"/>
      <c r="BE89" s="201"/>
      <c r="BF89" s="201"/>
      <c r="BG89" s="201"/>
      <c r="BH89" s="201"/>
      <c r="BI89" s="201"/>
      <c r="BJ89" s="201"/>
      <c r="BK89" s="201"/>
      <c r="BL89" s="201"/>
      <c r="BM89" s="201"/>
      <c r="BN89" s="201"/>
      <c r="BO89" s="201"/>
      <c r="BP89" s="201"/>
      <c r="BQ89" s="201"/>
      <c r="BR89" s="201"/>
      <c r="BS89" s="201"/>
      <c r="BT89" s="201"/>
      <c r="BU89" s="201"/>
      <c r="BV89" s="201"/>
      <c r="BW89" s="201"/>
      <c r="BX89" s="201"/>
      <c r="BY89" s="201"/>
      <c r="BZ89" s="201"/>
      <c r="CA89" s="201"/>
      <c r="CB89" s="201"/>
      <c r="CC89" s="201"/>
      <c r="CD89" s="201"/>
      <c r="CE89" s="201"/>
      <c r="CF89" s="201"/>
      <c r="CG89" s="201"/>
      <c r="CH89" s="201"/>
      <c r="CI89" s="201"/>
      <c r="CJ89" s="201"/>
      <c r="CK89" s="201"/>
      <c r="CL89" s="201"/>
      <c r="CM89" s="201"/>
      <c r="CN89" s="201"/>
      <c r="CO89" s="201"/>
      <c r="CP89" s="201"/>
      <c r="CQ89" s="201"/>
      <c r="CR89" s="201"/>
      <c r="CS89" s="201"/>
      <c r="CT89" s="201"/>
      <c r="CU89" s="201"/>
      <c r="CV89" s="201"/>
      <c r="CW89" s="201"/>
      <c r="CX89" s="201"/>
      <c r="CY89" s="201"/>
      <c r="CZ89" s="201"/>
      <c r="DA89" s="201"/>
      <c r="DB89" s="201"/>
      <c r="DC89" s="201"/>
      <c r="DD89" s="201"/>
      <c r="DE89" s="201"/>
      <c r="DF89" s="201"/>
      <c r="DG89" s="201"/>
      <c r="DH89" s="201"/>
      <c r="DI89" s="201"/>
      <c r="DJ89" s="201"/>
      <c r="DK89" s="201"/>
      <c r="DL89" s="201"/>
      <c r="DM89" s="201"/>
      <c r="DN89" s="201"/>
      <c r="DO89" s="201"/>
      <c r="DP89" s="201"/>
      <c r="DQ89" s="201"/>
      <c r="DR89" s="201"/>
      <c r="DS89" s="201"/>
      <c r="DT89" s="201"/>
      <c r="DU89" s="201"/>
      <c r="DV89" s="201"/>
      <c r="DW89" s="201"/>
      <c r="DX89" s="201"/>
      <c r="DY89" s="201"/>
      <c r="DZ89" s="201"/>
      <c r="EA89" s="201"/>
      <c r="EB89" s="201"/>
      <c r="EC89" s="201"/>
      <c r="ED89" s="201"/>
      <c r="EE89" s="201"/>
      <c r="EF89" s="201"/>
      <c r="EG89" s="201"/>
      <c r="EH89" s="201"/>
      <c r="EI89" s="201"/>
      <c r="EJ89" s="201"/>
      <c r="EK89" s="201"/>
      <c r="EL89" s="201"/>
      <c r="EM89" s="201"/>
      <c r="EN89" s="201"/>
      <c r="EO89" s="201"/>
      <c r="EP89" s="201"/>
      <c r="EQ89" s="201"/>
      <c r="ER89" s="201"/>
      <c r="ES89" s="201"/>
      <c r="ET89" s="201"/>
      <c r="EU89" s="201"/>
      <c r="EV89" s="201"/>
      <c r="EW89" s="201"/>
      <c r="EX89" s="201"/>
      <c r="EY89" s="201"/>
      <c r="EZ89" s="201"/>
      <c r="FA89" s="201"/>
      <c r="FB89" s="201"/>
      <c r="FC89" s="201"/>
      <c r="FD89" s="201"/>
      <c r="FE89" s="201"/>
      <c r="FF89" s="201"/>
      <c r="FG89" s="201"/>
      <c r="FH89" s="201"/>
      <c r="FI89" s="201"/>
      <c r="FJ89" s="201"/>
      <c r="FK89" s="201"/>
      <c r="FL89" s="201"/>
      <c r="FM89" s="201"/>
      <c r="FN89" s="201"/>
      <c r="FO89" s="201"/>
      <c r="FP89" s="201"/>
      <c r="FQ89" s="201"/>
      <c r="FR89" s="201"/>
      <c r="FS89" s="201"/>
      <c r="FT89" s="201"/>
      <c r="FU89" s="201"/>
      <c r="FV89" s="201"/>
      <c r="FW89" s="201"/>
      <c r="FX89" s="201"/>
      <c r="FY89" s="201"/>
      <c r="FZ89" s="201"/>
      <c r="GA89" s="201"/>
      <c r="GB89" s="201"/>
      <c r="GC89" s="201"/>
      <c r="GD89" s="201"/>
      <c r="GE89" s="201"/>
      <c r="GF89" s="201"/>
      <c r="GG89" s="201"/>
      <c r="GH89" s="201"/>
      <c r="GI89" s="201"/>
      <c r="GJ89" s="201"/>
      <c r="GK89" s="201"/>
      <c r="GL89" s="201"/>
      <c r="GM89" s="201"/>
      <c r="GN89" s="201"/>
      <c r="GO89" s="201"/>
      <c r="GP89" s="201"/>
      <c r="GQ89" s="201"/>
      <c r="GR89" s="201"/>
      <c r="GS89" s="201"/>
      <c r="GT89" s="201"/>
      <c r="GU89" s="201"/>
      <c r="GV89" s="201"/>
      <c r="GW89" s="201"/>
      <c r="GX89" s="201"/>
      <c r="GY89" s="201"/>
      <c r="GZ89" s="201"/>
      <c r="HA89" s="201"/>
      <c r="HB89" s="201"/>
      <c r="HC89" s="201"/>
      <c r="HD89" s="201"/>
      <c r="HE89" s="201"/>
      <c r="HF89" s="201"/>
      <c r="HG89" s="201"/>
      <c r="HH89" s="201"/>
      <c r="HI89" s="201"/>
      <c r="HJ89" s="201"/>
      <c r="HK89" s="201"/>
      <c r="HL89" s="201"/>
      <c r="HM89" s="201"/>
      <c r="HN89" s="201"/>
      <c r="HO89" s="201"/>
      <c r="HP89" s="201"/>
      <c r="HQ89" s="201"/>
      <c r="HR89" s="201"/>
      <c r="HS89" s="201"/>
      <c r="HT89" s="201"/>
      <c r="HU89" s="201"/>
      <c r="HV89" s="201"/>
      <c r="HW89" s="201"/>
      <c r="HX89" s="201"/>
      <c r="HY89" s="201"/>
      <c r="HZ89" s="201"/>
      <c r="IA89" s="201"/>
      <c r="IB89" s="201"/>
      <c r="IC89" s="201"/>
      <c r="ID89" s="201"/>
      <c r="IE89" s="201"/>
      <c r="IF89" s="201"/>
      <c r="IG89" s="201"/>
      <c r="IH89" s="201"/>
      <c r="II89" s="201"/>
      <c r="IJ89" s="201"/>
      <c r="IK89" s="201"/>
      <c r="IL89" s="201"/>
      <c r="IM89" s="201"/>
      <c r="IN89" s="201"/>
      <c r="IO89" s="201"/>
      <c r="IP89" s="201"/>
      <c r="IQ89" s="201"/>
      <c r="IR89" s="201"/>
      <c r="IS89" s="201"/>
      <c r="IT89" s="201"/>
      <c r="IU89" s="201"/>
      <c r="IV89" s="201"/>
      <c r="IW89" s="201"/>
      <c r="IX89" s="201"/>
    </row>
    <row r="90" spans="1:258" s="202" customFormat="1" ht="18" customHeight="1">
      <c r="A90" s="201"/>
      <c r="B90" s="211"/>
      <c r="C90" s="211" t="s">
        <v>45</v>
      </c>
      <c r="D90" s="226">
        <v>338414</v>
      </c>
      <c r="E90" s="227">
        <v>415.9736549019849</v>
      </c>
      <c r="F90" s="226">
        <v>43048</v>
      </c>
      <c r="G90" s="227">
        <v>600.73789839249173</v>
      </c>
      <c r="H90" s="226">
        <v>9811124</v>
      </c>
      <c r="I90" s="227">
        <v>1028.1897146127192</v>
      </c>
      <c r="J90" s="201"/>
      <c r="K90" s="201"/>
      <c r="L90" s="201"/>
      <c r="M90" s="201"/>
      <c r="N90" s="201"/>
      <c r="O90" s="201"/>
      <c r="P90" s="201"/>
      <c r="Q90" s="201"/>
      <c r="R90" s="201"/>
      <c r="S90" s="201"/>
      <c r="T90" s="201"/>
      <c r="U90" s="201"/>
      <c r="V90" s="201"/>
      <c r="W90" s="201"/>
      <c r="X90" s="201"/>
      <c r="Y90" s="201"/>
      <c r="Z90" s="201"/>
      <c r="AA90" s="201"/>
      <c r="AB90" s="201"/>
      <c r="AC90" s="201"/>
      <c r="AD90" s="201"/>
      <c r="AE90" s="201"/>
      <c r="AF90" s="201"/>
      <c r="AG90" s="201"/>
      <c r="AH90" s="201"/>
      <c r="AI90" s="201"/>
      <c r="AJ90" s="201"/>
      <c r="AK90" s="201"/>
      <c r="AL90" s="201"/>
      <c r="AM90" s="201"/>
      <c r="AN90" s="201"/>
      <c r="AO90" s="201"/>
      <c r="AP90" s="201"/>
      <c r="AQ90" s="201"/>
      <c r="AR90" s="201"/>
      <c r="AS90" s="201"/>
      <c r="AT90" s="201"/>
      <c r="AU90" s="201"/>
      <c r="AV90" s="201"/>
      <c r="AW90" s="201"/>
      <c r="AX90" s="201"/>
      <c r="AY90" s="201"/>
      <c r="AZ90" s="201"/>
      <c r="BA90" s="201"/>
      <c r="BB90" s="201"/>
      <c r="BC90" s="201"/>
      <c r="BD90" s="201"/>
      <c r="BE90" s="201"/>
      <c r="BF90" s="201"/>
      <c r="BG90" s="201"/>
      <c r="BH90" s="201"/>
      <c r="BI90" s="201"/>
      <c r="BJ90" s="201"/>
      <c r="BK90" s="201"/>
      <c r="BL90" s="201"/>
      <c r="BM90" s="201"/>
      <c r="BN90" s="201"/>
      <c r="BO90" s="201"/>
      <c r="BP90" s="201"/>
      <c r="BQ90" s="201"/>
      <c r="BR90" s="201"/>
      <c r="BS90" s="201"/>
      <c r="BT90" s="201"/>
      <c r="BU90" s="201"/>
      <c r="BV90" s="201"/>
      <c r="BW90" s="201"/>
      <c r="BX90" s="201"/>
      <c r="BY90" s="201"/>
      <c r="BZ90" s="201"/>
      <c r="CA90" s="201"/>
      <c r="CB90" s="201"/>
      <c r="CC90" s="201"/>
      <c r="CD90" s="201"/>
      <c r="CE90" s="201"/>
      <c r="CF90" s="201"/>
      <c r="CG90" s="201"/>
      <c r="CH90" s="201"/>
      <c r="CI90" s="201"/>
      <c r="CJ90" s="201"/>
      <c r="CK90" s="201"/>
      <c r="CL90" s="201"/>
      <c r="CM90" s="201"/>
      <c r="CN90" s="201"/>
      <c r="CO90" s="201"/>
      <c r="CP90" s="201"/>
      <c r="CQ90" s="201"/>
      <c r="CR90" s="201"/>
      <c r="CS90" s="201"/>
      <c r="CT90" s="201"/>
      <c r="CU90" s="201"/>
      <c r="CV90" s="201"/>
      <c r="CW90" s="201"/>
      <c r="CX90" s="201"/>
      <c r="CY90" s="201"/>
      <c r="CZ90" s="201"/>
      <c r="DA90" s="201"/>
      <c r="DB90" s="201"/>
      <c r="DC90" s="201"/>
      <c r="DD90" s="201"/>
      <c r="DE90" s="201"/>
      <c r="DF90" s="201"/>
      <c r="DG90" s="201"/>
      <c r="DH90" s="201"/>
      <c r="DI90" s="201"/>
      <c r="DJ90" s="201"/>
      <c r="DK90" s="201"/>
      <c r="DL90" s="201"/>
      <c r="DM90" s="201"/>
      <c r="DN90" s="201"/>
      <c r="DO90" s="201"/>
      <c r="DP90" s="201"/>
      <c r="DQ90" s="201"/>
      <c r="DR90" s="201"/>
      <c r="DS90" s="201"/>
      <c r="DT90" s="201"/>
      <c r="DU90" s="201"/>
      <c r="DV90" s="201"/>
      <c r="DW90" s="201"/>
      <c r="DX90" s="201"/>
      <c r="DY90" s="201"/>
      <c r="DZ90" s="201"/>
      <c r="EA90" s="201"/>
      <c r="EB90" s="201"/>
      <c r="EC90" s="201"/>
      <c r="ED90" s="201"/>
      <c r="EE90" s="201"/>
      <c r="EF90" s="201"/>
      <c r="EG90" s="201"/>
      <c r="EH90" s="201"/>
      <c r="EI90" s="201"/>
      <c r="EJ90" s="201"/>
      <c r="EK90" s="201"/>
      <c r="EL90" s="201"/>
      <c r="EM90" s="201"/>
      <c r="EN90" s="201"/>
      <c r="EO90" s="201"/>
      <c r="EP90" s="201"/>
      <c r="EQ90" s="201"/>
      <c r="ER90" s="201"/>
      <c r="ES90" s="201"/>
      <c r="ET90" s="201"/>
      <c r="EU90" s="201"/>
      <c r="EV90" s="201"/>
      <c r="EW90" s="201"/>
      <c r="EX90" s="201"/>
      <c r="EY90" s="201"/>
      <c r="EZ90" s="201"/>
      <c r="FA90" s="201"/>
      <c r="FB90" s="201"/>
      <c r="FC90" s="201"/>
      <c r="FD90" s="201"/>
      <c r="FE90" s="201"/>
      <c r="FF90" s="201"/>
      <c r="FG90" s="201"/>
      <c r="FH90" s="201"/>
      <c r="FI90" s="201"/>
      <c r="FJ90" s="201"/>
      <c r="FK90" s="201"/>
      <c r="FL90" s="201"/>
      <c r="FM90" s="201"/>
      <c r="FN90" s="201"/>
      <c r="FO90" s="201"/>
      <c r="FP90" s="201"/>
      <c r="FQ90" s="201"/>
      <c r="FR90" s="201"/>
      <c r="FS90" s="201"/>
      <c r="FT90" s="201"/>
      <c r="FU90" s="201"/>
      <c r="FV90" s="201"/>
      <c r="FW90" s="201"/>
      <c r="FX90" s="201"/>
      <c r="FY90" s="201"/>
      <c r="FZ90" s="201"/>
      <c r="GA90" s="201"/>
      <c r="GB90" s="201"/>
      <c r="GC90" s="201"/>
      <c r="GD90" s="201"/>
      <c r="GE90" s="201"/>
      <c r="GF90" s="201"/>
      <c r="GG90" s="201"/>
      <c r="GH90" s="201"/>
      <c r="GI90" s="201"/>
      <c r="GJ90" s="201"/>
      <c r="GK90" s="201"/>
      <c r="GL90" s="201"/>
      <c r="GM90" s="201"/>
      <c r="GN90" s="201"/>
      <c r="GO90" s="201"/>
      <c r="GP90" s="201"/>
      <c r="GQ90" s="201"/>
      <c r="GR90" s="201"/>
      <c r="GS90" s="201"/>
      <c r="GT90" s="201"/>
      <c r="GU90" s="201"/>
      <c r="GV90" s="201"/>
      <c r="GW90" s="201"/>
      <c r="GX90" s="201"/>
      <c r="GY90" s="201"/>
      <c r="GZ90" s="201"/>
      <c r="HA90" s="201"/>
      <c r="HB90" s="201"/>
      <c r="HC90" s="201"/>
      <c r="HD90" s="201"/>
      <c r="HE90" s="201"/>
      <c r="HF90" s="201"/>
      <c r="HG90" s="201"/>
      <c r="HH90" s="201"/>
      <c r="HI90" s="201"/>
      <c r="HJ90" s="201"/>
      <c r="HK90" s="201"/>
      <c r="HL90" s="201"/>
      <c r="HM90" s="201"/>
      <c r="HN90" s="201"/>
      <c r="HO90" s="201"/>
      <c r="HP90" s="201"/>
      <c r="HQ90" s="201"/>
      <c r="HR90" s="201"/>
      <c r="HS90" s="201"/>
      <c r="HT90" s="201"/>
      <c r="HU90" s="201"/>
      <c r="HV90" s="201"/>
      <c r="HW90" s="201"/>
      <c r="HX90" s="201"/>
      <c r="HY90" s="201"/>
      <c r="HZ90" s="201"/>
      <c r="IA90" s="201"/>
      <c r="IB90" s="201"/>
      <c r="IC90" s="201"/>
      <c r="ID90" s="201"/>
      <c r="IE90" s="201"/>
      <c r="IF90" s="201"/>
      <c r="IG90" s="201"/>
      <c r="IH90" s="201"/>
      <c r="II90" s="201"/>
      <c r="IJ90" s="201"/>
      <c r="IK90" s="201"/>
      <c r="IL90" s="201"/>
      <c r="IM90" s="201"/>
      <c r="IN90" s="201"/>
      <c r="IO90" s="201"/>
      <c r="IP90" s="201"/>
      <c r="IQ90" s="201"/>
      <c r="IR90" s="201"/>
      <c r="IS90" s="201"/>
      <c r="IT90" s="201"/>
      <c r="IU90" s="201"/>
      <c r="IV90" s="201"/>
      <c r="IW90" s="201"/>
      <c r="IX90" s="201"/>
    </row>
    <row r="91" spans="1:258" ht="18" customHeight="1">
      <c r="C91" s="214"/>
      <c r="D91" s="214"/>
      <c r="E91" s="214"/>
      <c r="F91" s="214"/>
      <c r="G91" s="214"/>
      <c r="H91" s="214"/>
      <c r="I91" s="214"/>
    </row>
    <row r="92" spans="1:258" ht="18" customHeight="1">
      <c r="B92" s="215"/>
    </row>
    <row r="93" spans="1:258" ht="18" customHeight="1">
      <c r="B93" s="215"/>
    </row>
    <row r="94" spans="1:258" ht="18" customHeight="1">
      <c r="B94" s="215"/>
    </row>
    <row r="95" spans="1:258" ht="18" customHeight="1">
      <c r="B95" s="215"/>
    </row>
    <row r="96" spans="1:258" ht="18" customHeight="1">
      <c r="B96" s="215"/>
    </row>
    <row r="97" spans="2:4" ht="18" customHeight="1">
      <c r="B97" s="215"/>
    </row>
    <row r="98" spans="2:4" ht="28.8">
      <c r="B98" s="215"/>
    </row>
    <row r="99" spans="2:4" ht="28.8">
      <c r="B99" s="215"/>
    </row>
    <row r="100" spans="2:4" ht="28.8">
      <c r="B100" s="219"/>
    </row>
    <row r="101" spans="2:4" ht="28.8">
      <c r="B101" s="219"/>
    </row>
    <row r="102" spans="2:4" ht="28.8">
      <c r="B102" s="219"/>
      <c r="D102" s="217"/>
    </row>
    <row r="103" spans="2:4" ht="28.8">
      <c r="B103" s="219"/>
      <c r="D103" s="217"/>
    </row>
    <row r="104" spans="2:4" ht="28.8">
      <c r="B104" s="219"/>
      <c r="D104" s="217"/>
    </row>
    <row r="105" spans="2:4" ht="28.8">
      <c r="B105" s="219"/>
      <c r="D105" s="217"/>
    </row>
    <row r="106" spans="2:4" ht="28.8">
      <c r="B106" s="219"/>
      <c r="D106" s="217"/>
    </row>
    <row r="107" spans="2:4" ht="28.8">
      <c r="B107" s="219"/>
      <c r="D107" s="217"/>
    </row>
    <row r="108" spans="2:4">
      <c r="B108" s="220"/>
      <c r="D108" s="217"/>
    </row>
    <row r="109" spans="2:4">
      <c r="B109" s="220"/>
      <c r="D109" s="217"/>
    </row>
    <row r="110" spans="2:4">
      <c r="B110" s="220"/>
      <c r="D110" s="217"/>
    </row>
    <row r="111" spans="2:4">
      <c r="B111" s="220"/>
      <c r="D111" s="217"/>
    </row>
    <row r="112" spans="2:4">
      <c r="B112" s="220"/>
      <c r="D112" s="217"/>
    </row>
    <row r="113" spans="2:4">
      <c r="B113" s="220"/>
      <c r="D113" s="217"/>
    </row>
    <row r="114" spans="2:4">
      <c r="B114" s="220"/>
      <c r="D114" s="217"/>
    </row>
    <row r="115" spans="2:4">
      <c r="B115" s="220"/>
      <c r="D115" s="217"/>
    </row>
    <row r="116" spans="2:4">
      <c r="B116" s="220"/>
      <c r="D116" s="217"/>
    </row>
    <row r="117" spans="2:4">
      <c r="B117" s="220"/>
      <c r="D117" s="217"/>
    </row>
    <row r="118" spans="2:4">
      <c r="B118" s="220"/>
      <c r="D118" s="217"/>
    </row>
    <row r="119" spans="2:4">
      <c r="B119" s="220"/>
      <c r="D119" s="217"/>
    </row>
    <row r="120" spans="2:4">
      <c r="B120" s="220"/>
      <c r="D120" s="217"/>
    </row>
    <row r="121" spans="2:4">
      <c r="B121" s="220"/>
    </row>
    <row r="122" spans="2:4">
      <c r="B122" s="220"/>
    </row>
    <row r="123" spans="2:4">
      <c r="B123" s="220"/>
    </row>
    <row r="124" spans="2:4">
      <c r="B124" s="220"/>
    </row>
    <row r="125" spans="2:4">
      <c r="B125" s="220"/>
    </row>
    <row r="126" spans="2:4">
      <c r="B126" s="220"/>
    </row>
    <row r="127" spans="2:4" ht="15.15" customHeight="1">
      <c r="B127" s="220"/>
    </row>
    <row r="128" spans="2:4">
      <c r="B128" s="220"/>
    </row>
    <row r="129" spans="2:2">
      <c r="B129" s="220"/>
    </row>
    <row r="130" spans="2:2">
      <c r="B130" s="220"/>
    </row>
    <row r="131" spans="2:2">
      <c r="B131" s="220"/>
    </row>
    <row r="132" spans="2:2">
      <c r="B132" s="220"/>
    </row>
    <row r="133" spans="2:2">
      <c r="B133" s="220"/>
    </row>
    <row r="134" spans="2:2">
      <c r="B134" s="220"/>
    </row>
    <row r="135" spans="2:2">
      <c r="B135" s="220"/>
    </row>
    <row r="136" spans="2:2">
      <c r="B136" s="220"/>
    </row>
    <row r="137" spans="2:2">
      <c r="B137" s="220"/>
    </row>
    <row r="138" spans="2:2">
      <c r="B138" s="220"/>
    </row>
    <row r="139" spans="2:2">
      <c r="B139" s="220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30" activePane="bottomLeft" state="frozen"/>
      <selection activeCell="H42" sqref="H42"/>
      <selection pane="bottomLeft" activeCell="K5" sqref="K5"/>
    </sheetView>
  </sheetViews>
  <sheetFormatPr baseColWidth="10" defaultColWidth="11.44140625" defaultRowHeight="15.6"/>
  <cols>
    <col min="1" max="1" width="2.6640625" style="229" customWidth="1"/>
    <col min="2" max="2" width="8" style="184" customWidth="1"/>
    <col min="3" max="3" width="24.6640625" style="188" customWidth="1"/>
    <col min="4" max="9" width="18.6640625" style="188" customWidth="1"/>
    <col min="10" max="16384" width="11.44140625" style="229"/>
  </cols>
  <sheetData>
    <row r="1" spans="1:255" s="3" customFormat="1" ht="12.15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" customHeight="1">
      <c r="B2" s="8"/>
      <c r="C2" s="1"/>
      <c r="D2" s="1"/>
      <c r="E2" s="1"/>
      <c r="F2" s="1"/>
      <c r="G2" s="1"/>
      <c r="H2" s="1"/>
      <c r="I2" s="1"/>
    </row>
    <row r="3" spans="1:255" s="228" customFormat="1" ht="18">
      <c r="A3" s="433"/>
      <c r="B3" s="8"/>
      <c r="C3" s="179" t="s">
        <v>109</v>
      </c>
      <c r="D3" s="221"/>
      <c r="E3" s="222"/>
      <c r="F3" s="221"/>
      <c r="G3" s="221"/>
      <c r="H3" s="221"/>
      <c r="I3" s="221"/>
    </row>
    <row r="4" spans="1:255" s="2" customFormat="1" ht="15.75" customHeight="1">
      <c r="A4" s="432"/>
      <c r="B4" s="8"/>
      <c r="C4" s="223"/>
      <c r="D4" s="221"/>
      <c r="E4" s="222"/>
      <c r="F4" s="221"/>
      <c r="G4" s="221"/>
      <c r="H4" s="221"/>
      <c r="I4" s="221"/>
    </row>
    <row r="5" spans="1:255" s="228" customFormat="1" ht="18">
      <c r="A5" s="433"/>
      <c r="B5" s="8"/>
      <c r="C5" s="183" t="str">
        <f>'Número pensiones (IP-J-V)'!$C$5</f>
        <v>1 de  enero de 2021</v>
      </c>
      <c r="D5" s="221"/>
      <c r="E5" s="222"/>
      <c r="F5" s="221"/>
      <c r="G5" s="221"/>
      <c r="H5" s="221"/>
      <c r="I5" s="221"/>
      <c r="K5" s="9" t="s">
        <v>179</v>
      </c>
    </row>
    <row r="6" spans="1:255" ht="2.4" customHeight="1">
      <c r="C6" s="185"/>
      <c r="D6" s="186"/>
      <c r="E6" s="187"/>
      <c r="F6" s="186"/>
      <c r="G6" s="186"/>
      <c r="H6" s="186"/>
      <c r="I6" s="186"/>
    </row>
    <row r="7" spans="1:255" ht="69" customHeight="1">
      <c r="B7" s="230" t="s">
        <v>168</v>
      </c>
      <c r="C7" s="231" t="s">
        <v>47</v>
      </c>
      <c r="D7" s="230" t="s">
        <v>110</v>
      </c>
      <c r="E7" s="232" t="s">
        <v>111</v>
      </c>
      <c r="F7" s="230" t="s">
        <v>112</v>
      </c>
      <c r="G7" s="230" t="s">
        <v>113</v>
      </c>
      <c r="H7" s="230" t="s">
        <v>114</v>
      </c>
      <c r="I7" s="230" t="s">
        <v>112</v>
      </c>
    </row>
    <row r="8" spans="1:255" ht="29.25" hidden="1" customHeight="1">
      <c r="B8" s="233"/>
      <c r="C8" s="195"/>
      <c r="D8" s="195"/>
      <c r="E8" s="196"/>
      <c r="F8" s="195"/>
      <c r="G8" s="195"/>
      <c r="H8" s="195"/>
      <c r="I8" s="195"/>
    </row>
    <row r="9" spans="1:255" s="237" customFormat="1" ht="18" customHeight="1">
      <c r="A9" s="12"/>
      <c r="B9" s="234"/>
      <c r="C9" s="235" t="s">
        <v>52</v>
      </c>
      <c r="D9" s="236">
        <v>1587688</v>
      </c>
      <c r="E9" s="395">
        <v>0.16182529137334314</v>
      </c>
      <c r="F9" s="395">
        <v>4.836568049284562E-3</v>
      </c>
      <c r="G9" s="291">
        <v>920.25602676344477</v>
      </c>
      <c r="H9" s="395">
        <v>0.89502551298139665</v>
      </c>
      <c r="I9" s="395">
        <v>3.0547633631475835E-2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40" customFormat="1" ht="18" customHeight="1">
      <c r="B10" s="234">
        <v>4</v>
      </c>
      <c r="C10" s="238" t="s">
        <v>53</v>
      </c>
      <c r="D10" s="239">
        <v>108545</v>
      </c>
      <c r="E10" s="396">
        <v>1.1063462249585267E-2</v>
      </c>
      <c r="F10" s="396">
        <v>1.1112974141143095E-2</v>
      </c>
      <c r="G10" s="292">
        <v>834.68709742503108</v>
      </c>
      <c r="H10" s="396">
        <v>0.81180261343056392</v>
      </c>
      <c r="I10" s="396">
        <v>3.2871001570557334E-2</v>
      </c>
    </row>
    <row r="11" spans="1:255" s="241" customFormat="1" ht="18" customHeight="1">
      <c r="B11" s="234">
        <v>11</v>
      </c>
      <c r="C11" s="238" t="s">
        <v>54</v>
      </c>
      <c r="D11" s="239">
        <v>223058</v>
      </c>
      <c r="E11" s="396">
        <v>2.2735213620783918E-2</v>
      </c>
      <c r="F11" s="396">
        <v>2.1745576752001394E-3</v>
      </c>
      <c r="G11" s="292">
        <v>1022.8834332774442</v>
      </c>
      <c r="H11" s="396">
        <v>0.99483920013995308</v>
      </c>
      <c r="I11" s="396">
        <v>2.9284276222069083E-2</v>
      </c>
    </row>
    <row r="12" spans="1:255" s="241" customFormat="1" ht="18" customHeight="1">
      <c r="B12" s="234">
        <v>14</v>
      </c>
      <c r="C12" s="238" t="s">
        <v>55</v>
      </c>
      <c r="D12" s="239">
        <v>173218</v>
      </c>
      <c r="E12" s="396">
        <v>1.7655265594441576E-2</v>
      </c>
      <c r="F12" s="396">
        <v>4.6573673984282582E-3</v>
      </c>
      <c r="G12" s="292">
        <v>851.22958647484666</v>
      </c>
      <c r="H12" s="396">
        <v>0.82789155967726558</v>
      </c>
      <c r="I12" s="396">
        <v>3.2980500582148631E-2</v>
      </c>
    </row>
    <row r="13" spans="1:255" s="241" customFormat="1" ht="18" customHeight="1">
      <c r="B13" s="234">
        <v>18</v>
      </c>
      <c r="C13" s="238" t="s">
        <v>56</v>
      </c>
      <c r="D13" s="239">
        <v>189278</v>
      </c>
      <c r="E13" s="396">
        <v>1.9292183036316735E-2</v>
      </c>
      <c r="F13" s="396">
        <v>1.3649349275208777E-3</v>
      </c>
      <c r="G13" s="292">
        <v>871.60059140523481</v>
      </c>
      <c r="H13" s="396">
        <v>0.84770405599080934</v>
      </c>
      <c r="I13" s="396">
        <v>3.5082681012664763E-2</v>
      </c>
    </row>
    <row r="14" spans="1:255" s="241" customFormat="1" ht="18" customHeight="1">
      <c r="B14" s="234">
        <v>21</v>
      </c>
      <c r="C14" s="238" t="s">
        <v>57</v>
      </c>
      <c r="D14" s="239">
        <v>98752</v>
      </c>
      <c r="E14" s="396">
        <v>1.0065309540476708E-2</v>
      </c>
      <c r="F14" s="396">
        <v>8.187850944359365E-3</v>
      </c>
      <c r="G14" s="292">
        <v>937.12526703256674</v>
      </c>
      <c r="H14" s="396">
        <v>0.91143225196095934</v>
      </c>
      <c r="I14" s="396">
        <v>2.6627652469354501E-2</v>
      </c>
    </row>
    <row r="15" spans="1:255" s="241" customFormat="1" ht="18" customHeight="1">
      <c r="B15" s="234">
        <v>23</v>
      </c>
      <c r="C15" s="238" t="s">
        <v>58</v>
      </c>
      <c r="D15" s="239">
        <v>142846</v>
      </c>
      <c r="E15" s="396">
        <v>1.4559595822048523E-2</v>
      </c>
      <c r="F15" s="396">
        <v>2.4069668708728287E-3</v>
      </c>
      <c r="G15" s="292">
        <v>843.9754425045154</v>
      </c>
      <c r="H15" s="396">
        <v>0.82083630142362352</v>
      </c>
      <c r="I15" s="396">
        <v>2.940785971238169E-2</v>
      </c>
    </row>
    <row r="16" spans="1:255" s="241" customFormat="1" ht="18" customHeight="1">
      <c r="B16" s="234">
        <v>29</v>
      </c>
      <c r="C16" s="238" t="s">
        <v>59</v>
      </c>
      <c r="D16" s="239">
        <v>271443</v>
      </c>
      <c r="E16" s="396">
        <v>2.7666860596196725E-2</v>
      </c>
      <c r="F16" s="396">
        <v>7.8266842408154513E-3</v>
      </c>
      <c r="G16" s="292">
        <v>935.42371153428098</v>
      </c>
      <c r="H16" s="396">
        <v>0.90977734774036356</v>
      </c>
      <c r="I16" s="396">
        <v>2.9884602589498321E-2</v>
      </c>
    </row>
    <row r="17" spans="1:457" s="241" customFormat="1" ht="18" customHeight="1">
      <c r="B17" s="234">
        <v>41</v>
      </c>
      <c r="C17" s="238" t="s">
        <v>60</v>
      </c>
      <c r="D17" s="239">
        <v>380548</v>
      </c>
      <c r="E17" s="396">
        <v>3.8787400913493704E-2</v>
      </c>
      <c r="F17" s="396">
        <v>4.3573847246085595E-3</v>
      </c>
      <c r="G17" s="292">
        <v>953.56479224697046</v>
      </c>
      <c r="H17" s="396">
        <v>0.92742105731542246</v>
      </c>
      <c r="I17" s="396">
        <v>2.9699225484931979E-2</v>
      </c>
    </row>
    <row r="18" spans="1:457" s="241" customFormat="1" ht="18" hidden="1" customHeight="1">
      <c r="B18" s="234"/>
      <c r="C18" s="238"/>
      <c r="D18" s="239"/>
      <c r="E18" s="396"/>
      <c r="F18" s="396"/>
      <c r="G18" s="292"/>
      <c r="H18" s="396"/>
      <c r="I18" s="396"/>
    </row>
    <row r="19" spans="1:457" s="242" customFormat="1" ht="18" customHeight="1">
      <c r="A19" s="12"/>
      <c r="B19" s="234"/>
      <c r="C19" s="235" t="s">
        <v>61</v>
      </c>
      <c r="D19" s="236">
        <v>304224</v>
      </c>
      <c r="E19" s="395">
        <v>3.100806798487105E-2</v>
      </c>
      <c r="F19" s="395">
        <v>-3.8702579517101432E-3</v>
      </c>
      <c r="G19" s="291">
        <v>1084.3033505574838</v>
      </c>
      <c r="H19" s="395">
        <v>1.0545751772725138</v>
      </c>
      <c r="I19" s="395">
        <v>3.2271209717026794E-2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40" customFormat="1" ht="18" customHeight="1">
      <c r="B20" s="234">
        <v>22</v>
      </c>
      <c r="C20" s="238" t="s">
        <v>62</v>
      </c>
      <c r="D20" s="239">
        <v>53295</v>
      </c>
      <c r="E20" s="396">
        <v>5.4320993190994224E-3</v>
      </c>
      <c r="F20" s="396">
        <v>-9.7475022025605984E-4</v>
      </c>
      <c r="G20" s="292">
        <v>983.59565681583615</v>
      </c>
      <c r="H20" s="396">
        <v>0.95662857042517691</v>
      </c>
      <c r="I20" s="396">
        <v>3.127393552415092E-2</v>
      </c>
    </row>
    <row r="21" spans="1:457" s="241" customFormat="1" ht="18" customHeight="1">
      <c r="B21" s="234">
        <v>40</v>
      </c>
      <c r="C21" s="238" t="s">
        <v>63</v>
      </c>
      <c r="D21" s="239">
        <v>35883</v>
      </c>
      <c r="E21" s="396">
        <v>3.6573791137488425E-3</v>
      </c>
      <c r="F21" s="396">
        <v>-4.7980918571111086E-3</v>
      </c>
      <c r="G21" s="292">
        <v>987.03966892400354</v>
      </c>
      <c r="H21" s="396">
        <v>0.95997815859866353</v>
      </c>
      <c r="I21" s="396">
        <v>3.707210225246671E-2</v>
      </c>
    </row>
    <row r="22" spans="1:457" s="241" customFormat="1" ht="18" customHeight="1">
      <c r="B22" s="234">
        <v>50</v>
      </c>
      <c r="C22" s="241" t="s">
        <v>64</v>
      </c>
      <c r="D22" s="243">
        <v>215046</v>
      </c>
      <c r="E22" s="397">
        <v>2.1918589552022784E-2</v>
      </c>
      <c r="F22" s="397">
        <v>-4.4304940209163313E-3</v>
      </c>
      <c r="G22" s="293">
        <v>1125.4914183477019</v>
      </c>
      <c r="H22" s="397">
        <v>1.094633998329416</v>
      </c>
      <c r="I22" s="397">
        <v>3.1860967047806499E-2</v>
      </c>
    </row>
    <row r="23" spans="1:457" s="241" customFormat="1" ht="18" hidden="1" customHeight="1">
      <c r="B23" s="234"/>
      <c r="D23" s="243"/>
      <c r="E23" s="397"/>
      <c r="F23" s="397"/>
      <c r="G23" s="293"/>
      <c r="H23" s="397"/>
      <c r="I23" s="397"/>
    </row>
    <row r="24" spans="1:457" s="237" customFormat="1" ht="18" customHeight="1">
      <c r="A24" s="12"/>
      <c r="B24" s="234">
        <v>33</v>
      </c>
      <c r="C24" s="235" t="s">
        <v>65</v>
      </c>
      <c r="D24" s="236">
        <v>300296</v>
      </c>
      <c r="E24" s="395">
        <v>3.0607706109921758E-2</v>
      </c>
      <c r="F24" s="395">
        <v>-6.6357483576026111E-3</v>
      </c>
      <c r="G24" s="291">
        <v>1210.215683558888</v>
      </c>
      <c r="H24" s="395">
        <v>1.177035391775662</v>
      </c>
      <c r="I24" s="395">
        <v>3.0090689144277816E-2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37" customFormat="1" ht="18" hidden="1" customHeight="1">
      <c r="A25" s="12"/>
      <c r="B25" s="234"/>
      <c r="C25" s="235"/>
      <c r="D25" s="236"/>
      <c r="E25" s="395"/>
      <c r="F25" s="395"/>
      <c r="G25" s="291"/>
      <c r="H25" s="395"/>
      <c r="I25" s="395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37" customFormat="1" ht="18" customHeight="1">
      <c r="A26" s="12"/>
      <c r="B26" s="234">
        <v>7</v>
      </c>
      <c r="C26" s="235" t="s">
        <v>185</v>
      </c>
      <c r="D26" s="236">
        <v>197111</v>
      </c>
      <c r="E26" s="395">
        <v>2.0090562508434304E-2</v>
      </c>
      <c r="F26" s="395">
        <v>1.415414694381556E-2</v>
      </c>
      <c r="G26" s="291">
        <v>955.04778114869328</v>
      </c>
      <c r="H26" s="395">
        <v>0.92886338734522766</v>
      </c>
      <c r="I26" s="395">
        <v>3.4329672442585668E-2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37" customFormat="1" ht="18" hidden="1" customHeight="1">
      <c r="A27" s="12"/>
      <c r="B27" s="234"/>
      <c r="C27" s="235"/>
      <c r="D27" s="236"/>
      <c r="E27" s="395"/>
      <c r="F27" s="395"/>
      <c r="G27" s="291"/>
      <c r="H27" s="395"/>
      <c r="I27" s="395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37" customFormat="1" ht="18" customHeight="1">
      <c r="A28" s="12"/>
      <c r="B28" s="234"/>
      <c r="C28" s="235" t="s">
        <v>66</v>
      </c>
      <c r="D28" s="236">
        <v>335256</v>
      </c>
      <c r="E28" s="395">
        <v>3.4171008337067189E-2</v>
      </c>
      <c r="F28" s="395">
        <v>1.4949230741285735E-2</v>
      </c>
      <c r="G28" s="291">
        <v>940.41237054668716</v>
      </c>
      <c r="H28" s="395">
        <v>0.9146292334784788</v>
      </c>
      <c r="I28" s="395">
        <v>2.9254298226612407E-2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40" customFormat="1" ht="18" customHeight="1">
      <c r="B29" s="234">
        <v>35</v>
      </c>
      <c r="C29" s="238" t="s">
        <v>67</v>
      </c>
      <c r="D29" s="239">
        <v>176148</v>
      </c>
      <c r="E29" s="396">
        <v>1.7953906198718922E-2</v>
      </c>
      <c r="F29" s="396">
        <v>1.5795027939726314E-2</v>
      </c>
      <c r="G29" s="292">
        <v>953.17729454776702</v>
      </c>
      <c r="H29" s="396">
        <v>0.92704418357928575</v>
      </c>
      <c r="I29" s="396">
        <v>3.0496700927229226E-2</v>
      </c>
    </row>
    <row r="30" spans="1:457" s="241" customFormat="1" ht="18" customHeight="1">
      <c r="B30" s="234">
        <v>38</v>
      </c>
      <c r="C30" s="238" t="s">
        <v>68</v>
      </c>
      <c r="D30" s="239">
        <v>159108</v>
      </c>
      <c r="E30" s="396">
        <v>1.6217102138348267E-2</v>
      </c>
      <c r="F30" s="396">
        <v>1.4014492476531082E-2</v>
      </c>
      <c r="G30" s="292">
        <v>926.2803606355435</v>
      </c>
      <c r="H30" s="396">
        <v>0.9008846786455541</v>
      </c>
      <c r="I30" s="396">
        <v>2.781756550449721E-2</v>
      </c>
    </row>
    <row r="31" spans="1:457" s="241" customFormat="1" ht="18" hidden="1" customHeight="1">
      <c r="B31" s="234"/>
      <c r="C31" s="238"/>
      <c r="D31" s="239"/>
      <c r="E31" s="396"/>
      <c r="F31" s="396"/>
      <c r="G31" s="292"/>
      <c r="H31" s="396"/>
      <c r="I31" s="396"/>
    </row>
    <row r="32" spans="1:457" s="241" customFormat="1" ht="18" customHeight="1">
      <c r="B32" s="234">
        <v>39</v>
      </c>
      <c r="C32" s="235" t="s">
        <v>69</v>
      </c>
      <c r="D32" s="236">
        <v>142321</v>
      </c>
      <c r="E32" s="395">
        <v>1.4506085133568793E-2</v>
      </c>
      <c r="F32" s="395">
        <v>2.6842327744116545E-3</v>
      </c>
      <c r="G32" s="291">
        <v>1086.3366549560503</v>
      </c>
      <c r="H32" s="395">
        <v>1.0565527348863171</v>
      </c>
      <c r="I32" s="395">
        <v>3.287683864130142E-2</v>
      </c>
    </row>
    <row r="33" spans="1:255" s="241" customFormat="1" ht="18" hidden="1" customHeight="1">
      <c r="B33" s="234"/>
      <c r="C33" s="235"/>
      <c r="D33" s="236"/>
      <c r="E33" s="395"/>
      <c r="F33" s="395"/>
      <c r="G33" s="291"/>
      <c r="H33" s="395"/>
      <c r="I33" s="395"/>
    </row>
    <row r="34" spans="1:255" s="237" customFormat="1" ht="18" customHeight="1">
      <c r="A34" s="12"/>
      <c r="B34" s="234"/>
      <c r="C34" s="235" t="s">
        <v>70</v>
      </c>
      <c r="D34" s="236">
        <v>612010</v>
      </c>
      <c r="E34" s="395">
        <v>6.2379193250436955E-2</v>
      </c>
      <c r="F34" s="395">
        <v>-6.8094111384828793E-3</v>
      </c>
      <c r="G34" s="291">
        <v>1020.6883357298082</v>
      </c>
      <c r="H34" s="395">
        <v>0.99270428523423182</v>
      </c>
      <c r="I34" s="395">
        <v>3.5074049524049133E-2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45" customFormat="1" ht="18" customHeight="1">
      <c r="A35" s="434"/>
      <c r="B35" s="244">
        <v>5</v>
      </c>
      <c r="C35" s="238" t="s">
        <v>71</v>
      </c>
      <c r="D35" s="239">
        <v>38724</v>
      </c>
      <c r="E35" s="396">
        <v>3.9469483822648661E-3</v>
      </c>
      <c r="F35" s="396">
        <v>-4.1148030038061778E-3</v>
      </c>
      <c r="G35" s="292">
        <v>896.49579124057436</v>
      </c>
      <c r="H35" s="396">
        <v>0.87191670807390931</v>
      </c>
      <c r="I35" s="396">
        <v>4.0578679699904141E-2</v>
      </c>
    </row>
    <row r="36" spans="1:255" s="241" customFormat="1" ht="18" customHeight="1">
      <c r="B36" s="234">
        <v>9</v>
      </c>
      <c r="C36" s="238" t="s">
        <v>72</v>
      </c>
      <c r="D36" s="239">
        <v>90458</v>
      </c>
      <c r="E36" s="396">
        <v>9.2199425876178919E-3</v>
      </c>
      <c r="F36" s="396">
        <v>-4.2490423142970135E-3</v>
      </c>
      <c r="G36" s="292">
        <v>1094.9868415176109</v>
      </c>
      <c r="H36" s="396">
        <v>1.0649657606524996</v>
      </c>
      <c r="I36" s="396">
        <v>3.5972816844619171E-2</v>
      </c>
    </row>
    <row r="37" spans="1:255" s="241" customFormat="1" ht="18" customHeight="1">
      <c r="B37" s="234">
        <v>24</v>
      </c>
      <c r="C37" s="238" t="s">
        <v>73</v>
      </c>
      <c r="D37" s="239">
        <v>140448</v>
      </c>
      <c r="E37" s="396">
        <v>1.4315179382097301E-2</v>
      </c>
      <c r="F37" s="396">
        <v>-1.2987012987012991E-2</v>
      </c>
      <c r="G37" s="292">
        <v>1015.3904430821373</v>
      </c>
      <c r="H37" s="396">
        <v>0.98755164407046914</v>
      </c>
      <c r="I37" s="396">
        <v>3.6549136213418709E-2</v>
      </c>
    </row>
    <row r="38" spans="1:255" s="241" customFormat="1" ht="18" customHeight="1">
      <c r="B38" s="234">
        <v>34</v>
      </c>
      <c r="C38" s="241" t="s">
        <v>74</v>
      </c>
      <c r="D38" s="243">
        <v>42415</v>
      </c>
      <c r="E38" s="397">
        <v>4.3231540035575944E-3</v>
      </c>
      <c r="F38" s="397">
        <v>-3.2430145935656851E-3</v>
      </c>
      <c r="G38" s="293">
        <v>1044.6193325474476</v>
      </c>
      <c r="H38" s="397">
        <v>1.015979169701106</v>
      </c>
      <c r="I38" s="397">
        <v>3.3068549469663422E-2</v>
      </c>
    </row>
    <row r="39" spans="1:255" s="241" customFormat="1" ht="18" customHeight="1">
      <c r="B39" s="234">
        <v>37</v>
      </c>
      <c r="C39" s="241" t="s">
        <v>75</v>
      </c>
      <c r="D39" s="243">
        <v>80339</v>
      </c>
      <c r="E39" s="397">
        <v>8.1885622890914434E-3</v>
      </c>
      <c r="F39" s="397">
        <v>-6.6152286272472827E-3</v>
      </c>
      <c r="G39" s="293">
        <v>950.4669368550766</v>
      </c>
      <c r="H39" s="397">
        <v>0.92440813533432609</v>
      </c>
      <c r="I39" s="397">
        <v>3.4571035495941649E-2</v>
      </c>
    </row>
    <row r="40" spans="1:255" s="241" customFormat="1" ht="18" customHeight="1">
      <c r="B40" s="234">
        <v>40</v>
      </c>
      <c r="C40" s="238" t="s">
        <v>76</v>
      </c>
      <c r="D40" s="239">
        <v>33622</v>
      </c>
      <c r="E40" s="396">
        <v>3.4269264153628065E-3</v>
      </c>
      <c r="F40" s="396">
        <v>-1.3069565733975219E-3</v>
      </c>
      <c r="G40" s="292">
        <v>967.40085777169713</v>
      </c>
      <c r="H40" s="396">
        <v>0.94087778162231572</v>
      </c>
      <c r="I40" s="396">
        <v>3.800773320058326E-2</v>
      </c>
    </row>
    <row r="41" spans="1:255" s="241" customFormat="1" ht="18" customHeight="1">
      <c r="B41" s="234">
        <v>42</v>
      </c>
      <c r="C41" s="238" t="s">
        <v>77</v>
      </c>
      <c r="D41" s="239">
        <v>22258</v>
      </c>
      <c r="E41" s="396">
        <v>2.2686493412987134E-3</v>
      </c>
      <c r="F41" s="396">
        <v>-1.2467278938728454E-2</v>
      </c>
      <c r="G41" s="292">
        <v>967.75613397430072</v>
      </c>
      <c r="H41" s="396">
        <v>0.94122331727352326</v>
      </c>
      <c r="I41" s="396">
        <v>3.8673056506369985E-2</v>
      </c>
    </row>
    <row r="42" spans="1:255" s="241" customFormat="1" ht="18" customHeight="1">
      <c r="B42" s="234">
        <v>47</v>
      </c>
      <c r="C42" s="238" t="s">
        <v>78</v>
      </c>
      <c r="D42" s="239">
        <v>115678</v>
      </c>
      <c r="E42" s="396">
        <v>1.1790494137063194E-2</v>
      </c>
      <c r="F42" s="396">
        <v>3.2860601867867878E-4</v>
      </c>
      <c r="G42" s="292">
        <v>1141.9913645637025</v>
      </c>
      <c r="H42" s="396">
        <v>1.1106815681324416</v>
      </c>
      <c r="I42" s="396">
        <v>2.9377879104029336E-2</v>
      </c>
    </row>
    <row r="43" spans="1:255" s="241" customFormat="1" ht="18" customHeight="1">
      <c r="B43" s="234">
        <v>49</v>
      </c>
      <c r="C43" s="238" t="s">
        <v>79</v>
      </c>
      <c r="D43" s="239">
        <v>48068</v>
      </c>
      <c r="E43" s="396">
        <v>4.8993367120831414E-3</v>
      </c>
      <c r="F43" s="396">
        <v>-1.721529339603356E-2</v>
      </c>
      <c r="G43" s="292">
        <v>862.50835691104203</v>
      </c>
      <c r="H43" s="396">
        <v>0.83886110185017448</v>
      </c>
      <c r="I43" s="396">
        <v>3.5570577756031119E-2</v>
      </c>
    </row>
    <row r="44" spans="1:255" s="241" customFormat="1" ht="18" hidden="1" customHeight="1">
      <c r="B44" s="234"/>
      <c r="C44" s="238"/>
      <c r="D44" s="239"/>
      <c r="E44" s="396"/>
      <c r="F44" s="396"/>
      <c r="G44" s="292"/>
      <c r="H44" s="396"/>
      <c r="I44" s="396"/>
    </row>
    <row r="45" spans="1:255" s="237" customFormat="1" ht="18" customHeight="1">
      <c r="A45" s="12"/>
      <c r="B45" s="234"/>
      <c r="C45" s="235" t="s">
        <v>80</v>
      </c>
      <c r="D45" s="236">
        <v>375876</v>
      </c>
      <c r="E45" s="395">
        <v>3.8311206748584563E-2</v>
      </c>
      <c r="F45" s="395">
        <v>-6.0621530215043684E-4</v>
      </c>
      <c r="G45" s="291">
        <v>950.0163624972065</v>
      </c>
      <c r="H45" s="395">
        <v>0.92396991430228648</v>
      </c>
      <c r="I45" s="395">
        <v>3.2327502494351013E-2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40" customFormat="1" ht="18" customHeight="1">
      <c r="B46" s="234">
        <v>2</v>
      </c>
      <c r="C46" s="238" t="s">
        <v>81</v>
      </c>
      <c r="D46" s="239">
        <v>72728</v>
      </c>
      <c r="E46" s="396">
        <v>7.4128101938167332E-3</v>
      </c>
      <c r="F46" s="396">
        <v>-3.8351961428884085E-3</v>
      </c>
      <c r="G46" s="292">
        <v>914.53989907600896</v>
      </c>
      <c r="H46" s="396">
        <v>0.88946610346173527</v>
      </c>
      <c r="I46" s="396">
        <v>3.3912657599510121E-2</v>
      </c>
    </row>
    <row r="47" spans="1:255" s="241" customFormat="1" ht="18" customHeight="1">
      <c r="B47" s="234">
        <v>13</v>
      </c>
      <c r="C47" s="238" t="s">
        <v>82</v>
      </c>
      <c r="D47" s="239">
        <v>99463</v>
      </c>
      <c r="E47" s="396">
        <v>1.0137778301446399E-2</v>
      </c>
      <c r="F47" s="396">
        <v>-3.3068451695008605E-3</v>
      </c>
      <c r="G47" s="292">
        <v>956.64231784683784</v>
      </c>
      <c r="H47" s="396">
        <v>0.93041420688318155</v>
      </c>
      <c r="I47" s="396">
        <v>3.0573595560369871E-2</v>
      </c>
    </row>
    <row r="48" spans="1:255" s="245" customFormat="1" ht="18" customHeight="1">
      <c r="A48" s="434"/>
      <c r="B48" s="244">
        <v>16</v>
      </c>
      <c r="C48" s="241" t="s">
        <v>83</v>
      </c>
      <c r="D48" s="239">
        <v>44421</v>
      </c>
      <c r="E48" s="396">
        <v>4.5276157961106189E-3</v>
      </c>
      <c r="F48" s="396">
        <v>-6.3527569623084146E-3</v>
      </c>
      <c r="G48" s="292">
        <v>871.69212894801967</v>
      </c>
      <c r="H48" s="396">
        <v>0.84779308386327679</v>
      </c>
      <c r="I48" s="396">
        <v>2.9597988074448356E-2</v>
      </c>
    </row>
    <row r="49" spans="1:255" s="241" customFormat="1" ht="18" customHeight="1">
      <c r="B49" s="234">
        <v>19</v>
      </c>
      <c r="C49" s="241" t="s">
        <v>84</v>
      </c>
      <c r="D49" s="243">
        <v>42069</v>
      </c>
      <c r="E49" s="397">
        <v>4.2878879117214299E-3</v>
      </c>
      <c r="F49" s="397">
        <v>4.3450235156492489E-3</v>
      </c>
      <c r="G49" s="293">
        <v>1083.3669271910433</v>
      </c>
      <c r="H49" s="397">
        <v>1.0536644276772476</v>
      </c>
      <c r="I49" s="397">
        <v>3.5432556031833151E-2</v>
      </c>
    </row>
    <row r="50" spans="1:255" s="241" customFormat="1" ht="18" customHeight="1">
      <c r="B50" s="234">
        <v>45</v>
      </c>
      <c r="C50" s="238" t="s">
        <v>85</v>
      </c>
      <c r="D50" s="239">
        <v>117195</v>
      </c>
      <c r="E50" s="396">
        <v>1.1945114545489386E-2</v>
      </c>
      <c r="F50" s="396">
        <v>4.1469955702546635E-3</v>
      </c>
      <c r="G50" s="292">
        <v>948.22798165450752</v>
      </c>
      <c r="H50" s="396">
        <v>0.92223056521399815</v>
      </c>
      <c r="I50" s="396">
        <v>3.2084426380742714E-2</v>
      </c>
    </row>
    <row r="51" spans="1:255" s="241" customFormat="1" ht="18" hidden="1" customHeight="1">
      <c r="B51" s="234"/>
      <c r="C51" s="238"/>
      <c r="D51" s="239"/>
      <c r="E51" s="396"/>
      <c r="F51" s="396"/>
      <c r="G51" s="292"/>
      <c r="H51" s="396"/>
      <c r="I51" s="396"/>
    </row>
    <row r="52" spans="1:255" s="237" customFormat="1" ht="18" customHeight="1">
      <c r="A52" s="12"/>
      <c r="B52" s="234"/>
      <c r="C52" s="235" t="s">
        <v>86</v>
      </c>
      <c r="D52" s="236">
        <v>1737728</v>
      </c>
      <c r="E52" s="395">
        <v>0.17711813651524536</v>
      </c>
      <c r="F52" s="395">
        <v>-3.7973986901725931E-3</v>
      </c>
      <c r="G52" s="291">
        <v>1066.7483706368314</v>
      </c>
      <c r="H52" s="395">
        <v>1.0375014994568739</v>
      </c>
      <c r="I52" s="395">
        <v>3.2538540259524407E-2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40" customFormat="1" ht="18" customHeight="1">
      <c r="B53" s="234">
        <v>8</v>
      </c>
      <c r="C53" s="241" t="s">
        <v>87</v>
      </c>
      <c r="D53" s="243">
        <v>1306502</v>
      </c>
      <c r="E53" s="397">
        <v>0.13316537432408357</v>
      </c>
      <c r="F53" s="397">
        <v>-5.4716105017165173E-3</v>
      </c>
      <c r="G53" s="293">
        <v>1102.0775599271947</v>
      </c>
      <c r="H53" s="397">
        <v>1.0718620739581179</v>
      </c>
      <c r="I53" s="397">
        <v>3.20878574840604E-2</v>
      </c>
    </row>
    <row r="54" spans="1:255" s="241" customFormat="1" ht="18" customHeight="1">
      <c r="B54" s="234">
        <v>17</v>
      </c>
      <c r="C54" s="241" t="s">
        <v>186</v>
      </c>
      <c r="D54" s="243">
        <v>159632</v>
      </c>
      <c r="E54" s="397">
        <v>1.6270510901707082E-2</v>
      </c>
      <c r="F54" s="397">
        <v>1.691676325930036E-4</v>
      </c>
      <c r="G54" s="293">
        <v>949.342440174903</v>
      </c>
      <c r="H54" s="397">
        <v>0.92331446880159174</v>
      </c>
      <c r="I54" s="397">
        <v>3.5552362866317244E-2</v>
      </c>
    </row>
    <row r="55" spans="1:255" s="245" customFormat="1" ht="18" customHeight="1">
      <c r="A55" s="434"/>
      <c r="B55" s="244">
        <v>25</v>
      </c>
      <c r="C55" s="241" t="s">
        <v>192</v>
      </c>
      <c r="D55" s="239">
        <v>99527</v>
      </c>
      <c r="E55" s="396">
        <v>1.014430150918488E-2</v>
      </c>
      <c r="F55" s="396">
        <v>-3.1250313003936547E-3</v>
      </c>
      <c r="G55" s="292">
        <v>909.61911390878879</v>
      </c>
      <c r="H55" s="396">
        <v>0.88468023068233914</v>
      </c>
      <c r="I55" s="396">
        <v>3.6952302731257491E-2</v>
      </c>
    </row>
    <row r="56" spans="1:255" s="241" customFormat="1" ht="18" customHeight="1">
      <c r="B56" s="234">
        <v>43</v>
      </c>
      <c r="C56" s="241" t="s">
        <v>88</v>
      </c>
      <c r="D56" s="243">
        <v>172067</v>
      </c>
      <c r="E56" s="397">
        <v>1.7537949780269825E-2</v>
      </c>
      <c r="F56" s="397">
        <v>4.958590802368823E-3</v>
      </c>
      <c r="G56" s="293">
        <v>998.30230346318717</v>
      </c>
      <c r="H56" s="397">
        <v>0.97093200726989426</v>
      </c>
      <c r="I56" s="397">
        <v>3.2966888509782022E-2</v>
      </c>
    </row>
    <row r="57" spans="1:255" s="241" customFormat="1" ht="18" hidden="1" customHeight="1">
      <c r="B57" s="234"/>
      <c r="D57" s="243"/>
      <c r="E57" s="397"/>
      <c r="F57" s="397"/>
      <c r="G57" s="293"/>
      <c r="H57" s="397"/>
      <c r="I57" s="397"/>
    </row>
    <row r="58" spans="1:255" s="237" customFormat="1" ht="18" customHeight="1">
      <c r="A58" s="12"/>
      <c r="B58" s="234"/>
      <c r="C58" s="235" t="s">
        <v>89</v>
      </c>
      <c r="D58" s="236">
        <v>1005306</v>
      </c>
      <c r="E58" s="395">
        <v>0.10246593560533941</v>
      </c>
      <c r="F58" s="395">
        <v>5.6982223066996962E-3</v>
      </c>
      <c r="G58" s="291">
        <v>947.80769564689729</v>
      </c>
      <c r="H58" s="395">
        <v>0.92182180212131493</v>
      </c>
      <c r="I58" s="395">
        <v>3.184259824137059E-2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40" customFormat="1" ht="18" customHeight="1">
      <c r="B59" s="234">
        <v>3</v>
      </c>
      <c r="C59" s="241" t="s">
        <v>90</v>
      </c>
      <c r="D59" s="243">
        <v>324137</v>
      </c>
      <c r="E59" s="397">
        <v>3.303770291762697E-2</v>
      </c>
      <c r="F59" s="397">
        <v>7.6630853788952624E-3</v>
      </c>
      <c r="G59" s="293">
        <v>890.36144630202602</v>
      </c>
      <c r="H59" s="397">
        <v>0.86595054749929301</v>
      </c>
      <c r="I59" s="397">
        <v>3.1774000081610243E-2</v>
      </c>
    </row>
    <row r="60" spans="1:255" s="241" customFormat="1" ht="18" customHeight="1">
      <c r="B60" s="234">
        <v>12</v>
      </c>
      <c r="C60" s="241" t="s">
        <v>91</v>
      </c>
      <c r="D60" s="243">
        <v>133301</v>
      </c>
      <c r="E60" s="397">
        <v>1.358672054292658E-2</v>
      </c>
      <c r="F60" s="397">
        <v>6.2883111392939561E-3</v>
      </c>
      <c r="G60" s="293">
        <v>916.6232956241887</v>
      </c>
      <c r="H60" s="397">
        <v>0.89149237985661689</v>
      </c>
      <c r="I60" s="397">
        <v>3.4181311421344063E-2</v>
      </c>
    </row>
    <row r="61" spans="1:255" s="241" customFormat="1" ht="18" customHeight="1">
      <c r="B61" s="234">
        <v>46</v>
      </c>
      <c r="C61" s="241" t="s">
        <v>92</v>
      </c>
      <c r="D61" s="243">
        <v>547868</v>
      </c>
      <c r="E61" s="397">
        <v>5.584151214478586E-2</v>
      </c>
      <c r="F61" s="397">
        <v>4.3962087740847533E-3</v>
      </c>
      <c r="G61" s="293">
        <v>989.38224760343712</v>
      </c>
      <c r="H61" s="397">
        <v>0.96225651116934252</v>
      </c>
      <c r="I61" s="397">
        <v>3.1483923363922361E-2</v>
      </c>
    </row>
    <row r="62" spans="1:255" s="241" customFormat="1" ht="18" hidden="1" customHeight="1">
      <c r="B62" s="234"/>
      <c r="D62" s="243"/>
      <c r="E62" s="397"/>
      <c r="F62" s="397"/>
      <c r="G62" s="293"/>
      <c r="H62" s="397"/>
      <c r="I62" s="397"/>
    </row>
    <row r="63" spans="1:255" s="237" customFormat="1" ht="18" customHeight="1">
      <c r="A63" s="12"/>
      <c r="B63" s="234"/>
      <c r="C63" s="235" t="s">
        <v>93</v>
      </c>
      <c r="D63" s="236">
        <v>230000</v>
      </c>
      <c r="E63" s="395">
        <v>2.3442777810167317E-2</v>
      </c>
      <c r="F63" s="395">
        <v>1.5851173161003373E-3</v>
      </c>
      <c r="G63" s="291">
        <v>856.15028847826125</v>
      </c>
      <c r="H63" s="395">
        <v>0.83267735157294509</v>
      </c>
      <c r="I63" s="395">
        <v>3.1283844860693355E-2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40" customFormat="1" ht="18" customHeight="1">
      <c r="B64" s="234">
        <v>6</v>
      </c>
      <c r="C64" s="241" t="s">
        <v>94</v>
      </c>
      <c r="D64" s="243">
        <v>134451</v>
      </c>
      <c r="E64" s="397">
        <v>1.3703934431977417E-2</v>
      </c>
      <c r="F64" s="397">
        <v>5.0382352721318746E-3</v>
      </c>
      <c r="G64" s="293">
        <v>862.22697666807994</v>
      </c>
      <c r="H64" s="397">
        <v>0.83858743616478282</v>
      </c>
      <c r="I64" s="397">
        <v>3.0951889327721194E-2</v>
      </c>
    </row>
    <row r="65" spans="1:255" s="241" customFormat="1" ht="18" customHeight="1">
      <c r="B65" s="234">
        <v>10</v>
      </c>
      <c r="C65" s="238" t="s">
        <v>95</v>
      </c>
      <c r="D65" s="239">
        <v>95549</v>
      </c>
      <c r="E65" s="396">
        <v>9.7388433781899E-3</v>
      </c>
      <c r="F65" s="396">
        <v>-3.2339164814988441E-3</v>
      </c>
      <c r="G65" s="292">
        <v>847.59952600236591</v>
      </c>
      <c r="H65" s="396">
        <v>0.82436102399801303</v>
      </c>
      <c r="I65" s="396">
        <v>3.1669769199627273E-2</v>
      </c>
    </row>
    <row r="66" spans="1:255" s="241" customFormat="1" ht="18" hidden="1" customHeight="1">
      <c r="B66" s="234"/>
      <c r="C66" s="238"/>
      <c r="D66" s="239"/>
      <c r="E66" s="396"/>
      <c r="F66" s="396"/>
      <c r="G66" s="292"/>
      <c r="H66" s="396"/>
      <c r="I66" s="396"/>
    </row>
    <row r="67" spans="1:255" s="237" customFormat="1" ht="18" customHeight="1">
      <c r="A67" s="12"/>
      <c r="B67" s="234"/>
      <c r="C67" s="235" t="s">
        <v>96</v>
      </c>
      <c r="D67" s="236">
        <v>765880</v>
      </c>
      <c r="E67" s="395">
        <v>7.8062411605438892E-2</v>
      </c>
      <c r="F67" s="395">
        <v>-1.7738885174279906E-3</v>
      </c>
      <c r="G67" s="291">
        <v>874.68636295503291</v>
      </c>
      <c r="H67" s="395">
        <v>0.85070522543059546</v>
      </c>
      <c r="I67" s="395">
        <v>3.2697131942925672E-2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40" customFormat="1" ht="18" customHeight="1">
      <c r="B68" s="234">
        <v>15</v>
      </c>
      <c r="C68" s="246" t="s">
        <v>187</v>
      </c>
      <c r="D68" s="247">
        <v>300085</v>
      </c>
      <c r="E68" s="398">
        <v>3.0586199909408952E-2</v>
      </c>
      <c r="F68" s="398">
        <v>3.6336240232559547E-4</v>
      </c>
      <c r="G68" s="294">
        <v>919.075218154857</v>
      </c>
      <c r="H68" s="398">
        <v>0.89387707841547359</v>
      </c>
      <c r="I68" s="398">
        <v>3.1195871342082571E-2</v>
      </c>
    </row>
    <row r="69" spans="1:255" s="241" customFormat="1" ht="18" customHeight="1">
      <c r="B69" s="234">
        <v>27</v>
      </c>
      <c r="C69" s="246" t="s">
        <v>97</v>
      </c>
      <c r="D69" s="247">
        <v>115263</v>
      </c>
      <c r="E69" s="398">
        <v>1.174819521188398E-2</v>
      </c>
      <c r="F69" s="398">
        <v>-8.1917136342124497E-3</v>
      </c>
      <c r="G69" s="294">
        <v>781.3669032560324</v>
      </c>
      <c r="H69" s="398">
        <v>0.75994429058293411</v>
      </c>
      <c r="I69" s="398">
        <v>3.5602773212373151E-2</v>
      </c>
    </row>
    <row r="70" spans="1:255" s="241" customFormat="1" ht="18" customHeight="1">
      <c r="B70" s="248">
        <v>32</v>
      </c>
      <c r="C70" s="246" t="s">
        <v>188</v>
      </c>
      <c r="D70" s="247">
        <v>106932</v>
      </c>
      <c r="E70" s="398">
        <v>1.0899057029551355E-2</v>
      </c>
      <c r="F70" s="398">
        <v>-1.1472363713680878E-2</v>
      </c>
      <c r="G70" s="294">
        <v>757.72970233419358</v>
      </c>
      <c r="H70" s="398">
        <v>0.73695514705630194</v>
      </c>
      <c r="I70" s="398">
        <v>3.3799306797398065E-2</v>
      </c>
    </row>
    <row r="71" spans="1:255" s="241" customFormat="1" ht="18" customHeight="1">
      <c r="B71" s="249">
        <v>36</v>
      </c>
      <c r="C71" s="250" t="s">
        <v>98</v>
      </c>
      <c r="D71" s="247">
        <v>243600</v>
      </c>
      <c r="E71" s="398">
        <v>2.4828959454594603E-2</v>
      </c>
      <c r="F71" s="398">
        <v>2.9768154250917611E-3</v>
      </c>
      <c r="G71" s="294">
        <v>915.50024187192196</v>
      </c>
      <c r="H71" s="398">
        <v>0.8904001166912634</v>
      </c>
      <c r="I71" s="398">
        <v>3.1726807851317318E-2</v>
      </c>
    </row>
    <row r="72" spans="1:255" s="241" customFormat="1" ht="18" hidden="1" customHeight="1">
      <c r="B72" s="249"/>
      <c r="C72" s="250"/>
      <c r="D72" s="247"/>
      <c r="E72" s="398"/>
      <c r="F72" s="398"/>
      <c r="G72" s="294"/>
      <c r="H72" s="398"/>
      <c r="I72" s="398"/>
    </row>
    <row r="73" spans="1:255" s="237" customFormat="1" ht="18" customHeight="1">
      <c r="A73" s="12"/>
      <c r="B73" s="248">
        <v>28</v>
      </c>
      <c r="C73" s="251" t="s">
        <v>99</v>
      </c>
      <c r="D73" s="252">
        <v>1177948</v>
      </c>
      <c r="E73" s="399">
        <v>0.12006249233013465</v>
      </c>
      <c r="F73" s="399">
        <v>4.5863455998262914E-4</v>
      </c>
      <c r="G73" s="295">
        <v>1207.3944085647242</v>
      </c>
      <c r="H73" s="399">
        <v>1.1742914672313221</v>
      </c>
      <c r="I73" s="399">
        <v>3.0840741454260412E-2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37" customFormat="1" ht="18" hidden="1" customHeight="1">
      <c r="A74" s="12"/>
      <c r="B74" s="248"/>
      <c r="C74" s="251"/>
      <c r="D74" s="252"/>
      <c r="E74" s="399"/>
      <c r="F74" s="399"/>
      <c r="G74" s="295"/>
      <c r="H74" s="399"/>
      <c r="I74" s="399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37" customFormat="1" ht="18" customHeight="1">
      <c r="A75" s="12"/>
      <c r="B75" s="248">
        <v>30</v>
      </c>
      <c r="C75" s="251" t="s">
        <v>100</v>
      </c>
      <c r="D75" s="252">
        <v>250996</v>
      </c>
      <c r="E75" s="399">
        <v>2.5582797648872852E-2</v>
      </c>
      <c r="F75" s="399">
        <v>5.7178575864791359E-3</v>
      </c>
      <c r="G75" s="295">
        <v>907.4206709668681</v>
      </c>
      <c r="H75" s="399">
        <v>0.88254206210247854</v>
      </c>
      <c r="I75" s="399">
        <v>3.294599819820121E-2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37" customFormat="1" ht="18" hidden="1" customHeight="1">
      <c r="A76" s="12"/>
      <c r="B76" s="248"/>
      <c r="C76" s="251"/>
      <c r="D76" s="252"/>
      <c r="E76" s="399"/>
      <c r="F76" s="399"/>
      <c r="G76" s="295"/>
      <c r="H76" s="399"/>
      <c r="I76" s="399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37" customFormat="1" ht="18" customHeight="1">
      <c r="A77" s="12"/>
      <c r="B77" s="234">
        <v>31</v>
      </c>
      <c r="C77" s="251" t="s">
        <v>101</v>
      </c>
      <c r="D77" s="252">
        <v>138273</v>
      </c>
      <c r="E77" s="399">
        <v>1.409349224410985E-2</v>
      </c>
      <c r="F77" s="399">
        <v>4.5843565190857305E-3</v>
      </c>
      <c r="G77" s="295">
        <v>1182.3862224729335</v>
      </c>
      <c r="H77" s="399">
        <v>1.149968926618075</v>
      </c>
      <c r="I77" s="399">
        <v>3.2084597302029616E-2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37" customFormat="1" ht="18" hidden="1" customHeight="1">
      <c r="A78" s="12"/>
      <c r="B78" s="234"/>
      <c r="C78" s="251"/>
      <c r="D78" s="252"/>
      <c r="E78" s="399"/>
      <c r="F78" s="399"/>
      <c r="G78" s="295"/>
      <c r="H78" s="399"/>
      <c r="I78" s="399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37" customFormat="1" ht="18" customHeight="1">
      <c r="A79" s="12"/>
      <c r="B79" s="234"/>
      <c r="C79" s="235" t="s">
        <v>102</v>
      </c>
      <c r="D79" s="236">
        <v>562732</v>
      </c>
      <c r="E79" s="395">
        <v>5.7356527142048148E-2</v>
      </c>
      <c r="F79" s="395">
        <v>1.6785661520606343E-3</v>
      </c>
      <c r="G79" s="291">
        <v>1276.2806036088223</v>
      </c>
      <c r="H79" s="395">
        <v>1.2412890203726166</v>
      </c>
      <c r="I79" s="395">
        <v>3.027783048464916E-2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40" customFormat="1" ht="18" customHeight="1">
      <c r="B80" s="234">
        <v>1</v>
      </c>
      <c r="C80" s="253" t="s">
        <v>189</v>
      </c>
      <c r="D80" s="239">
        <v>78675</v>
      </c>
      <c r="E80" s="396">
        <v>8.0189588878909288E-3</v>
      </c>
      <c r="F80" s="400">
        <v>7.8656435351840415E-3</v>
      </c>
      <c r="G80" s="292">
        <v>1298.4969493485862</v>
      </c>
      <c r="H80" s="400">
        <v>1.2628962640787373</v>
      </c>
      <c r="I80" s="400">
        <v>3.089709608804303E-2</v>
      </c>
    </row>
    <row r="81" spans="1:255" s="241" customFormat="1" ht="18" customHeight="1">
      <c r="B81" s="234">
        <v>20</v>
      </c>
      <c r="C81" s="253" t="s">
        <v>190</v>
      </c>
      <c r="D81" s="239">
        <v>191121</v>
      </c>
      <c r="E81" s="396">
        <v>1.9480031034160815E-2</v>
      </c>
      <c r="F81" s="400">
        <v>1.7768971915590459E-3</v>
      </c>
      <c r="G81" s="292">
        <v>1249.5693161923591</v>
      </c>
      <c r="H81" s="400">
        <v>1.2153100720940644</v>
      </c>
      <c r="I81" s="400">
        <v>3.0304761427515592E-2</v>
      </c>
    </row>
    <row r="82" spans="1:255" s="241" customFormat="1" ht="18" customHeight="1">
      <c r="B82" s="234">
        <v>48</v>
      </c>
      <c r="C82" s="253" t="s">
        <v>191</v>
      </c>
      <c r="D82" s="239">
        <v>292936</v>
      </c>
      <c r="E82" s="396">
        <v>2.9857537219996403E-2</v>
      </c>
      <c r="F82" s="400">
        <v>-3.4135984106287154E-5</v>
      </c>
      <c r="G82" s="292">
        <v>1287.7411853101014</v>
      </c>
      <c r="H82" s="400">
        <v>1.2524353891199405</v>
      </c>
      <c r="I82" s="400">
        <v>3.0082344663931337E-2</v>
      </c>
    </row>
    <row r="83" spans="1:255" s="241" customFormat="1" ht="18" hidden="1" customHeight="1">
      <c r="B83" s="234"/>
      <c r="C83" s="253"/>
      <c r="D83" s="239"/>
      <c r="E83" s="396"/>
      <c r="F83" s="400"/>
      <c r="G83" s="292"/>
      <c r="H83" s="400"/>
      <c r="I83" s="400"/>
    </row>
    <row r="84" spans="1:255" s="237" customFormat="1" ht="18" customHeight="1">
      <c r="A84" s="12"/>
      <c r="B84" s="234">
        <v>26</v>
      </c>
      <c r="C84" s="235" t="s">
        <v>103</v>
      </c>
      <c r="D84" s="236">
        <v>70555</v>
      </c>
      <c r="E84" s="395">
        <v>7.1913269060711084E-3</v>
      </c>
      <c r="F84" s="395">
        <v>3.9272044280653784E-3</v>
      </c>
      <c r="G84" s="291">
        <v>1008.8983261285518</v>
      </c>
      <c r="H84" s="395">
        <v>0.98123752045950619</v>
      </c>
      <c r="I84" s="395">
        <v>3.4097878724618003E-2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37" customFormat="1" ht="18" hidden="1" customHeight="1">
      <c r="A85" s="12"/>
      <c r="B85" s="234"/>
      <c r="C85" s="235"/>
      <c r="D85" s="236"/>
      <c r="E85" s="395"/>
      <c r="F85" s="395"/>
      <c r="G85" s="291"/>
      <c r="H85" s="395"/>
      <c r="I85" s="395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37" customFormat="1" ht="18" customHeight="1">
      <c r="A86" s="12"/>
      <c r="B86" s="234">
        <v>51</v>
      </c>
      <c r="C86" s="253" t="s">
        <v>104</v>
      </c>
      <c r="D86" s="239">
        <v>8782</v>
      </c>
      <c r="E86" s="396">
        <v>8.9510641186473644E-4</v>
      </c>
      <c r="F86" s="400">
        <v>7.6878944348823808E-3</v>
      </c>
      <c r="G86" s="292">
        <v>1039.8299248462779</v>
      </c>
      <c r="H86" s="400">
        <v>1.0113210724325745</v>
      </c>
      <c r="I86" s="400">
        <v>3.04229554413884E-2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37" customFormat="1" ht="18" customHeight="1">
      <c r="A87" s="12"/>
      <c r="B87" s="234">
        <v>52</v>
      </c>
      <c r="C87" s="253" t="s">
        <v>105</v>
      </c>
      <c r="D87" s="239">
        <v>8142</v>
      </c>
      <c r="E87" s="396">
        <v>8.2987433447992301E-4</v>
      </c>
      <c r="F87" s="400">
        <v>6.0546150994686965E-3</v>
      </c>
      <c r="G87" s="292">
        <v>986.68594694178273</v>
      </c>
      <c r="H87" s="400">
        <v>0.95963413455602464</v>
      </c>
      <c r="I87" s="400">
        <v>4.3208476160935927E-2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37" customFormat="1" ht="18" hidden="1" customHeight="1">
      <c r="A88" s="12"/>
      <c r="B88" s="234"/>
      <c r="C88" s="253"/>
      <c r="D88" s="239"/>
      <c r="E88" s="396"/>
      <c r="F88" s="400"/>
      <c r="G88" s="292"/>
      <c r="H88" s="400"/>
      <c r="I88" s="400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34"/>
      <c r="C89" s="235" t="s">
        <v>45</v>
      </c>
      <c r="D89" s="236">
        <v>9811124</v>
      </c>
      <c r="E89" s="395">
        <v>1</v>
      </c>
      <c r="F89" s="395">
        <v>1.0313216507349399E-3</v>
      </c>
      <c r="G89" s="291">
        <v>1028.1897146127192</v>
      </c>
      <c r="H89" s="395">
        <v>1</v>
      </c>
      <c r="I89" s="395">
        <v>3.1560416242258249E-2</v>
      </c>
    </row>
    <row r="90" spans="1:255" ht="18" customHeight="1">
      <c r="B90" s="254"/>
      <c r="D90" s="204"/>
      <c r="E90" s="255"/>
      <c r="F90" s="255"/>
      <c r="G90" s="256"/>
      <c r="H90" s="255"/>
      <c r="I90" s="255"/>
    </row>
    <row r="91" spans="1:255" ht="18" customHeight="1">
      <c r="B91" s="254"/>
      <c r="D91" s="216"/>
      <c r="E91" s="255"/>
      <c r="G91" s="256"/>
      <c r="H91" s="255"/>
      <c r="I91" s="255"/>
    </row>
    <row r="92" spans="1:255" ht="18" customHeight="1">
      <c r="B92" s="254"/>
      <c r="D92" s="216"/>
      <c r="H92" s="255"/>
      <c r="I92" s="255"/>
    </row>
    <row r="93" spans="1:255" ht="18" customHeight="1">
      <c r="B93" s="254"/>
      <c r="D93" s="216"/>
      <c r="H93" s="255"/>
      <c r="I93" s="255"/>
    </row>
    <row r="94" spans="1:255" ht="18" customHeight="1">
      <c r="B94" s="254"/>
      <c r="D94" s="216"/>
      <c r="H94" s="255"/>
      <c r="I94" s="255"/>
    </row>
    <row r="95" spans="1:255" ht="18" customHeight="1">
      <c r="B95" s="254"/>
      <c r="D95" s="216"/>
      <c r="H95" s="255"/>
      <c r="I95" s="255"/>
    </row>
    <row r="96" spans="1:255" ht="18" customHeight="1">
      <c r="B96" s="257"/>
      <c r="C96" s="258"/>
      <c r="D96" s="259"/>
      <c r="E96" s="258"/>
      <c r="F96" s="258"/>
      <c r="G96" s="258"/>
      <c r="H96" s="258"/>
      <c r="I96" s="258"/>
    </row>
    <row r="97" spans="2:9" ht="18" customHeight="1">
      <c r="B97" s="257"/>
      <c r="C97" s="258"/>
      <c r="D97" s="259"/>
      <c r="E97" s="258"/>
      <c r="F97" s="258"/>
      <c r="G97" s="258"/>
      <c r="H97" s="258"/>
      <c r="I97" s="258"/>
    </row>
    <row r="98" spans="2:9" ht="18" customHeight="1">
      <c r="B98" s="220"/>
      <c r="D98" s="216"/>
    </row>
    <row r="99" spans="2:9" ht="18" customHeight="1">
      <c r="B99" s="220"/>
      <c r="D99" s="216"/>
    </row>
    <row r="100" spans="2:9" ht="18" customHeight="1">
      <c r="B100" s="220"/>
      <c r="D100" s="216"/>
    </row>
    <row r="101" spans="2:9" ht="18" customHeight="1">
      <c r="B101" s="220"/>
      <c r="D101" s="216"/>
    </row>
    <row r="102" spans="2:9" ht="18" customHeight="1">
      <c r="B102" s="220"/>
      <c r="D102" s="216"/>
    </row>
    <row r="103" spans="2:9" ht="18" customHeight="1">
      <c r="B103" s="220"/>
      <c r="D103" s="216"/>
    </row>
    <row r="104" spans="2:9" ht="18" customHeight="1">
      <c r="B104" s="220"/>
      <c r="D104" s="216"/>
    </row>
    <row r="105" spans="2:9" ht="18" customHeight="1">
      <c r="B105" s="220"/>
      <c r="D105" s="216"/>
    </row>
    <row r="106" spans="2:9" ht="18" customHeight="1">
      <c r="B106" s="220"/>
      <c r="D106" s="216"/>
    </row>
    <row r="107" spans="2:9" ht="18" customHeight="1">
      <c r="B107" s="220"/>
      <c r="D107" s="216"/>
    </row>
    <row r="108" spans="2:9" ht="18" customHeight="1">
      <c r="B108" s="220"/>
      <c r="D108" s="216"/>
    </row>
    <row r="109" spans="2:9" ht="18" customHeight="1">
      <c r="B109" s="220"/>
      <c r="D109" s="216"/>
    </row>
    <row r="110" spans="2:9" ht="18" customHeight="1">
      <c r="B110" s="220"/>
      <c r="D110" s="216"/>
    </row>
    <row r="111" spans="2:9" ht="18" customHeight="1">
      <c r="B111" s="220"/>
      <c r="D111" s="216"/>
    </row>
    <row r="112" spans="2:9" ht="18" customHeight="1">
      <c r="B112" s="220"/>
      <c r="D112" s="216"/>
    </row>
    <row r="113" spans="2:4">
      <c r="B113" s="220"/>
      <c r="D113" s="216"/>
    </row>
    <row r="114" spans="2:4">
      <c r="B114" s="220"/>
      <c r="D114" s="216"/>
    </row>
    <row r="115" spans="2:4">
      <c r="B115" s="220"/>
      <c r="D115" s="216"/>
    </row>
    <row r="116" spans="2:4">
      <c r="B116" s="220"/>
      <c r="D116" s="216"/>
    </row>
    <row r="117" spans="2:4">
      <c r="B117" s="220"/>
      <c r="D117" s="216"/>
    </row>
    <row r="118" spans="2:4">
      <c r="B118" s="220"/>
      <c r="D118" s="216"/>
    </row>
    <row r="119" spans="2:4">
      <c r="B119" s="220"/>
      <c r="D119" s="216"/>
    </row>
    <row r="120" spans="2:4">
      <c r="B120" s="220"/>
    </row>
  </sheetData>
  <hyperlinks>
    <hyperlink ref="K5" location="Indice!A1" display="Volver al índice" xr:uid="{00000000-0004-0000-0B00-000000000000}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B1:P86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I4" sqref="I4"/>
    </sheetView>
  </sheetViews>
  <sheetFormatPr baseColWidth="10" defaultColWidth="10.33203125" defaultRowHeight="15.6"/>
  <cols>
    <col min="1" max="1" width="2.6640625" style="265" customWidth="1"/>
    <col min="2" max="2" width="7" style="288" customWidth="1"/>
    <col min="3" max="3" width="27.44140625" style="261" customWidth="1"/>
    <col min="4" max="4" width="20.6640625" style="262" customWidth="1"/>
    <col min="5" max="5" width="20.6640625" style="263" customWidth="1"/>
    <col min="6" max="7" width="20.6640625" style="264" customWidth="1"/>
    <col min="8" max="10" width="10.33203125" style="265"/>
    <col min="11" max="11" width="10.6640625" style="265" bestFit="1" customWidth="1"/>
    <col min="12" max="16384" width="10.33203125" style="265"/>
  </cols>
  <sheetData>
    <row r="1" spans="2:16">
      <c r="B1" s="260"/>
    </row>
    <row r="2" spans="2:16" s="261" customFormat="1" ht="22.65" customHeight="1">
      <c r="B2" s="266"/>
      <c r="C2" s="499" t="s">
        <v>161</v>
      </c>
      <c r="D2" s="500"/>
      <c r="E2" s="500"/>
      <c r="F2" s="500"/>
      <c r="G2" s="500"/>
    </row>
    <row r="3" spans="2:16" s="261" customFormat="1" ht="18.899999999999999" customHeight="1">
      <c r="B3" s="266"/>
      <c r="C3" s="499" t="s">
        <v>151</v>
      </c>
      <c r="D3" s="500"/>
      <c r="E3" s="500"/>
      <c r="F3" s="500"/>
      <c r="G3" s="500"/>
    </row>
    <row r="4" spans="2:16" ht="19.649999999999999" customHeight="1">
      <c r="B4" s="505" t="s">
        <v>168</v>
      </c>
      <c r="C4" s="501" t="s">
        <v>202</v>
      </c>
      <c r="D4" s="503" t="s">
        <v>162</v>
      </c>
      <c r="E4" s="267" t="s">
        <v>163</v>
      </c>
      <c r="F4" s="267"/>
      <c r="G4" s="268"/>
      <c r="I4" s="9" t="s">
        <v>179</v>
      </c>
    </row>
    <row r="5" spans="2:16" ht="19.649999999999999" customHeight="1">
      <c r="B5" s="506"/>
      <c r="C5" s="502"/>
      <c r="D5" s="504"/>
      <c r="E5" s="269" t="s">
        <v>4</v>
      </c>
      <c r="F5" s="270" t="s">
        <v>3</v>
      </c>
      <c r="G5" s="271" t="s">
        <v>6</v>
      </c>
    </row>
    <row r="6" spans="2:16">
      <c r="B6" s="272">
        <v>4</v>
      </c>
      <c r="C6" s="273" t="s">
        <v>53</v>
      </c>
      <c r="D6" s="274">
        <v>36961</v>
      </c>
      <c r="E6" s="401">
        <v>0.40633833728382057</v>
      </c>
      <c r="F6" s="401">
        <v>0.26784260515603797</v>
      </c>
      <c r="G6" s="401">
        <v>0.34051315122760145</v>
      </c>
      <c r="J6" s="310"/>
      <c r="K6" s="302"/>
      <c r="L6" s="327"/>
      <c r="M6" s="304"/>
      <c r="N6" s="304"/>
      <c r="O6" s="304"/>
      <c r="P6" s="261"/>
    </row>
    <row r="7" spans="2:16">
      <c r="B7" s="275">
        <v>11</v>
      </c>
      <c r="C7" s="276" t="s">
        <v>54</v>
      </c>
      <c r="D7" s="277">
        <v>67710</v>
      </c>
      <c r="E7" s="402">
        <v>0.37699882295524362</v>
      </c>
      <c r="F7" s="402">
        <v>0.23881981814807943</v>
      </c>
      <c r="G7" s="402">
        <v>0.30355333590366629</v>
      </c>
      <c r="H7" s="261"/>
      <c r="J7" s="310"/>
      <c r="K7" s="310"/>
      <c r="L7" s="316"/>
      <c r="M7" s="317"/>
      <c r="N7" s="317"/>
      <c r="O7" s="317"/>
      <c r="P7" s="261"/>
    </row>
    <row r="8" spans="2:16">
      <c r="B8" s="275">
        <v>14</v>
      </c>
      <c r="C8" s="276" t="s">
        <v>55</v>
      </c>
      <c r="D8" s="277">
        <v>59002</v>
      </c>
      <c r="E8" s="402">
        <v>0.40174920247500373</v>
      </c>
      <c r="F8" s="402">
        <v>0.26906256657017907</v>
      </c>
      <c r="G8" s="402">
        <v>0.34062279901626852</v>
      </c>
      <c r="H8" s="261"/>
      <c r="J8" s="310"/>
      <c r="K8" s="310"/>
      <c r="L8" s="316"/>
      <c r="M8" s="317"/>
      <c r="N8" s="317"/>
      <c r="O8" s="317"/>
      <c r="P8" s="261"/>
    </row>
    <row r="9" spans="2:16">
      <c r="B9" s="275">
        <v>18</v>
      </c>
      <c r="C9" s="276" t="s">
        <v>56</v>
      </c>
      <c r="D9" s="277">
        <v>63977</v>
      </c>
      <c r="E9" s="402">
        <v>0.40151064762925781</v>
      </c>
      <c r="F9" s="402">
        <v>0.26282997969355731</v>
      </c>
      <c r="G9" s="402">
        <v>0.33800547343061527</v>
      </c>
      <c r="H9" s="261"/>
      <c r="J9" s="310"/>
      <c r="K9" s="310"/>
      <c r="L9" s="316"/>
      <c r="M9" s="317"/>
      <c r="N9" s="317"/>
      <c r="O9" s="317"/>
      <c r="P9" s="261"/>
    </row>
    <row r="10" spans="2:16">
      <c r="B10" s="275">
        <v>21</v>
      </c>
      <c r="C10" s="276" t="s">
        <v>57</v>
      </c>
      <c r="D10" s="277">
        <v>31069</v>
      </c>
      <c r="E10" s="402">
        <v>0.39808397880146756</v>
      </c>
      <c r="F10" s="402">
        <v>0.23221041616356758</v>
      </c>
      <c r="G10" s="402">
        <v>0.3146164128321452</v>
      </c>
      <c r="H10" s="261"/>
      <c r="J10" s="310"/>
      <c r="K10" s="310"/>
      <c r="L10" s="316"/>
      <c r="M10" s="317"/>
      <c r="N10" s="317"/>
      <c r="O10" s="317"/>
      <c r="P10" s="261"/>
    </row>
    <row r="11" spans="2:16">
      <c r="B11" s="275">
        <v>23</v>
      </c>
      <c r="C11" s="276" t="s">
        <v>58</v>
      </c>
      <c r="D11" s="277">
        <v>55764</v>
      </c>
      <c r="E11" s="402">
        <v>0.47060270602706028</v>
      </c>
      <c r="F11" s="402">
        <v>0.30613123600665937</v>
      </c>
      <c r="G11" s="402">
        <v>0.39037844951906248</v>
      </c>
      <c r="H11" s="261"/>
      <c r="J11" s="310"/>
      <c r="K11" s="310"/>
      <c r="L11" s="316"/>
      <c r="M11" s="317"/>
      <c r="N11" s="317"/>
      <c r="O11" s="317"/>
      <c r="P11" s="261"/>
    </row>
    <row r="12" spans="2:16">
      <c r="B12" s="275">
        <v>29</v>
      </c>
      <c r="C12" s="276" t="s">
        <v>59</v>
      </c>
      <c r="D12" s="277">
        <v>78922</v>
      </c>
      <c r="E12" s="402">
        <v>0.35972460040550513</v>
      </c>
      <c r="F12" s="402">
        <v>0.21774114042604825</v>
      </c>
      <c r="G12" s="402">
        <v>0.29074980751023233</v>
      </c>
      <c r="H12" s="261"/>
      <c r="J12" s="310"/>
      <c r="K12" s="310"/>
      <c r="L12" s="316"/>
      <c r="M12" s="317"/>
      <c r="N12" s="317"/>
      <c r="O12" s="317"/>
      <c r="P12" s="261"/>
    </row>
    <row r="13" spans="2:16">
      <c r="B13" s="275">
        <v>41</v>
      </c>
      <c r="C13" s="276" t="s">
        <v>60</v>
      </c>
      <c r="D13" s="277">
        <v>111682</v>
      </c>
      <c r="E13" s="402">
        <v>0.35352562324424919</v>
      </c>
      <c r="F13" s="402">
        <v>0.2281560322598343</v>
      </c>
      <c r="G13" s="402">
        <v>0.29347677559729651</v>
      </c>
      <c r="H13" s="261"/>
      <c r="J13" s="310"/>
      <c r="K13" s="310"/>
      <c r="L13" s="316"/>
      <c r="M13" s="317"/>
      <c r="N13" s="317"/>
      <c r="O13" s="317"/>
      <c r="P13" s="261"/>
    </row>
    <row r="14" spans="2:16" s="282" customFormat="1">
      <c r="B14" s="278"/>
      <c r="C14" s="279" t="s">
        <v>52</v>
      </c>
      <c r="D14" s="280">
        <v>505087</v>
      </c>
      <c r="E14" s="403">
        <v>0.38594768084015957</v>
      </c>
      <c r="F14" s="403">
        <v>0.24613049327121347</v>
      </c>
      <c r="G14" s="403">
        <v>0.31812736507424633</v>
      </c>
      <c r="H14" s="281"/>
      <c r="J14" s="310"/>
      <c r="K14" s="310"/>
      <c r="L14" s="316"/>
      <c r="M14" s="317"/>
      <c r="N14" s="317"/>
      <c r="O14" s="317"/>
      <c r="P14" s="281"/>
    </row>
    <row r="15" spans="2:16">
      <c r="B15" s="275">
        <v>22</v>
      </c>
      <c r="C15" s="276" t="s">
        <v>62</v>
      </c>
      <c r="D15" s="277">
        <v>13567</v>
      </c>
      <c r="E15" s="402">
        <v>0.33539282990083907</v>
      </c>
      <c r="F15" s="402">
        <v>0.17628808864265927</v>
      </c>
      <c r="G15" s="402">
        <v>0.25456421803171031</v>
      </c>
      <c r="H15" s="261"/>
      <c r="J15" s="310"/>
      <c r="K15" s="310"/>
      <c r="L15" s="316"/>
      <c r="M15" s="317"/>
      <c r="N15" s="317"/>
      <c r="O15" s="317"/>
      <c r="P15" s="261"/>
    </row>
    <row r="16" spans="2:16">
      <c r="B16" s="275">
        <v>44</v>
      </c>
      <c r="C16" s="276" t="s">
        <v>63</v>
      </c>
      <c r="D16" s="277">
        <v>9239</v>
      </c>
      <c r="E16" s="402">
        <v>0.31780270348001149</v>
      </c>
      <c r="F16" s="402">
        <v>0.20077846253649043</v>
      </c>
      <c r="G16" s="402">
        <v>0.25747568486469918</v>
      </c>
      <c r="H16" s="261"/>
      <c r="J16" s="310"/>
      <c r="K16" s="310"/>
      <c r="L16" s="316"/>
      <c r="M16" s="317"/>
      <c r="N16" s="317"/>
      <c r="O16" s="317"/>
      <c r="P16" s="261"/>
    </row>
    <row r="17" spans="2:16">
      <c r="B17" s="275">
        <v>50</v>
      </c>
      <c r="C17" s="276" t="s">
        <v>64</v>
      </c>
      <c r="D17" s="277">
        <v>41812</v>
      </c>
      <c r="E17" s="402">
        <v>0.26440073489679022</v>
      </c>
      <c r="F17" s="402">
        <v>0.11973848668397269</v>
      </c>
      <c r="G17" s="402">
        <v>0.19443281902476681</v>
      </c>
      <c r="H17" s="261"/>
      <c r="J17" s="310"/>
      <c r="K17" s="310"/>
      <c r="L17" s="316"/>
      <c r="M17" s="317"/>
      <c r="N17" s="317"/>
      <c r="O17" s="317"/>
      <c r="P17" s="261"/>
    </row>
    <row r="18" spans="2:16" s="282" customFormat="1">
      <c r="B18" s="275"/>
      <c r="C18" s="279" t="s">
        <v>61</v>
      </c>
      <c r="D18" s="280">
        <v>64618</v>
      </c>
      <c r="E18" s="403">
        <v>0.28244126719304713</v>
      </c>
      <c r="F18" s="403">
        <v>0.1399958551439669</v>
      </c>
      <c r="G18" s="403">
        <v>0.21240270327127381</v>
      </c>
      <c r="H18" s="281"/>
      <c r="J18" s="310"/>
      <c r="K18" s="310"/>
      <c r="L18" s="316"/>
      <c r="M18" s="317"/>
      <c r="N18" s="317"/>
      <c r="O18" s="317"/>
      <c r="P18" s="281"/>
    </row>
    <row r="19" spans="2:16" s="282" customFormat="1">
      <c r="B19" s="275">
        <v>33</v>
      </c>
      <c r="C19" s="279" t="s">
        <v>65</v>
      </c>
      <c r="D19" s="280">
        <v>46433</v>
      </c>
      <c r="E19" s="403">
        <v>0.21752753015207132</v>
      </c>
      <c r="F19" s="403">
        <v>8.963953291589101E-2</v>
      </c>
      <c r="G19" s="403">
        <v>0.1546241042171724</v>
      </c>
      <c r="H19" s="281"/>
      <c r="J19" s="310"/>
      <c r="K19" s="310"/>
      <c r="L19" s="316"/>
      <c r="M19" s="317"/>
      <c r="N19" s="317"/>
      <c r="O19" s="317"/>
      <c r="P19" s="281"/>
    </row>
    <row r="20" spans="2:16" s="282" customFormat="1">
      <c r="B20" s="275">
        <v>7</v>
      </c>
      <c r="C20" s="279" t="s">
        <v>185</v>
      </c>
      <c r="D20" s="280">
        <v>36344</v>
      </c>
      <c r="E20" s="403">
        <v>0.23558040118382112</v>
      </c>
      <c r="F20" s="403">
        <v>0.12428867616568882</v>
      </c>
      <c r="G20" s="403">
        <v>0.18438341847994277</v>
      </c>
      <c r="H20" s="281"/>
      <c r="J20" s="310"/>
      <c r="K20" s="310"/>
      <c r="L20" s="316"/>
      <c r="M20" s="317"/>
      <c r="N20" s="317"/>
      <c r="O20" s="317"/>
      <c r="P20" s="281"/>
    </row>
    <row r="21" spans="2:16">
      <c r="B21" s="275">
        <v>35</v>
      </c>
      <c r="C21" s="276" t="s">
        <v>67</v>
      </c>
      <c r="D21" s="277">
        <v>48788</v>
      </c>
      <c r="E21" s="402">
        <v>0.33691508597358027</v>
      </c>
      <c r="F21" s="402">
        <v>0.2186992689125494</v>
      </c>
      <c r="G21" s="402">
        <v>0.27697163748665893</v>
      </c>
      <c r="H21" s="261"/>
      <c r="J21" s="310"/>
      <c r="K21" s="310"/>
      <c r="L21" s="316"/>
      <c r="M21" s="317"/>
      <c r="N21" s="317"/>
      <c r="O21" s="317"/>
      <c r="P21" s="261"/>
    </row>
    <row r="22" spans="2:16">
      <c r="B22" s="275">
        <v>38</v>
      </c>
      <c r="C22" s="276" t="s">
        <v>68</v>
      </c>
      <c r="D22" s="277">
        <v>51128</v>
      </c>
      <c r="E22" s="402">
        <v>0.37645357895130432</v>
      </c>
      <c r="F22" s="402">
        <v>0.26525256111167461</v>
      </c>
      <c r="G22" s="402">
        <v>0.32134147874399777</v>
      </c>
      <c r="H22" s="261"/>
      <c r="J22" s="310"/>
      <c r="K22" s="310"/>
      <c r="L22" s="316"/>
      <c r="M22" s="317"/>
      <c r="N22" s="317"/>
      <c r="O22" s="317"/>
      <c r="P22" s="261"/>
    </row>
    <row r="23" spans="2:16" s="282" customFormat="1">
      <c r="B23" s="275"/>
      <c r="C23" s="279" t="s">
        <v>66</v>
      </c>
      <c r="D23" s="280">
        <v>99916</v>
      </c>
      <c r="E23" s="403">
        <v>0.35590379619542445</v>
      </c>
      <c r="F23" s="403">
        <v>0.24053011159931267</v>
      </c>
      <c r="G23" s="403">
        <v>0.29802896890734243</v>
      </c>
      <c r="H23" s="281"/>
      <c r="J23" s="310"/>
      <c r="K23" s="310"/>
      <c r="L23" s="316"/>
      <c r="M23" s="317"/>
      <c r="N23" s="317"/>
      <c r="O23" s="317"/>
      <c r="P23" s="281"/>
    </row>
    <row r="24" spans="2:16" s="282" customFormat="1">
      <c r="B24" s="275">
        <v>39</v>
      </c>
      <c r="C24" s="279" t="s">
        <v>69</v>
      </c>
      <c r="D24" s="280">
        <v>24939</v>
      </c>
      <c r="E24" s="403">
        <v>0.23100009549404527</v>
      </c>
      <c r="F24" s="403">
        <v>0.11600040569714708</v>
      </c>
      <c r="G24" s="403">
        <v>0.17523064059414983</v>
      </c>
      <c r="H24" s="281"/>
      <c r="J24" s="310"/>
      <c r="K24" s="310"/>
      <c r="L24" s="316"/>
      <c r="M24" s="317"/>
      <c r="N24" s="317"/>
      <c r="O24" s="317"/>
      <c r="P24" s="281"/>
    </row>
    <row r="25" spans="2:16">
      <c r="B25" s="275">
        <v>5</v>
      </c>
      <c r="C25" s="276" t="s">
        <v>71</v>
      </c>
      <c r="D25" s="277">
        <v>14943</v>
      </c>
      <c r="E25" s="402">
        <v>0.4676275068431931</v>
      </c>
      <c r="F25" s="402">
        <v>0.31561254382173559</v>
      </c>
      <c r="G25" s="402">
        <v>0.38588472265261853</v>
      </c>
      <c r="H25" s="261"/>
      <c r="J25" s="310"/>
      <c r="K25" s="310"/>
      <c r="L25" s="316"/>
      <c r="M25" s="317"/>
      <c r="N25" s="317"/>
      <c r="O25" s="317"/>
      <c r="P25" s="261"/>
    </row>
    <row r="26" spans="2:16">
      <c r="B26" s="275">
        <v>9</v>
      </c>
      <c r="C26" s="276" t="s">
        <v>72</v>
      </c>
      <c r="D26" s="277">
        <v>18139</v>
      </c>
      <c r="E26" s="402">
        <v>0.26854912051105739</v>
      </c>
      <c r="F26" s="402">
        <v>0.13293663911845729</v>
      </c>
      <c r="G26" s="402">
        <v>0.20052400008843882</v>
      </c>
      <c r="H26" s="261"/>
      <c r="J26" s="310"/>
      <c r="K26" s="310"/>
      <c r="L26" s="316"/>
      <c r="M26" s="317"/>
      <c r="N26" s="317"/>
      <c r="O26" s="317"/>
      <c r="P26" s="261"/>
    </row>
    <row r="27" spans="2:16">
      <c r="B27" s="275">
        <v>24</v>
      </c>
      <c r="C27" s="276" t="s">
        <v>73</v>
      </c>
      <c r="D27" s="277">
        <v>30852</v>
      </c>
      <c r="E27" s="402">
        <v>0.28284204906286003</v>
      </c>
      <c r="F27" s="402">
        <v>0.15475004691582578</v>
      </c>
      <c r="G27" s="402">
        <v>0.21966848940533151</v>
      </c>
      <c r="H27" s="261"/>
      <c r="J27" s="310"/>
      <c r="K27" s="310"/>
      <c r="L27" s="316"/>
      <c r="M27" s="317"/>
      <c r="N27" s="317"/>
      <c r="O27" s="317"/>
      <c r="P27" s="261"/>
    </row>
    <row r="28" spans="2:16">
      <c r="B28" s="275">
        <v>34</v>
      </c>
      <c r="C28" s="276" t="s">
        <v>74</v>
      </c>
      <c r="D28" s="277">
        <v>10801</v>
      </c>
      <c r="E28" s="402">
        <v>0.337217951896851</v>
      </c>
      <c r="F28" s="402">
        <v>0.17982022471910111</v>
      </c>
      <c r="G28" s="402">
        <v>0.25465047742543911</v>
      </c>
      <c r="H28" s="261"/>
      <c r="J28" s="310"/>
      <c r="K28" s="310"/>
      <c r="L28" s="316"/>
      <c r="M28" s="317"/>
      <c r="N28" s="317"/>
      <c r="O28" s="317"/>
      <c r="P28" s="261"/>
    </row>
    <row r="29" spans="2:16">
      <c r="B29" s="275">
        <v>37</v>
      </c>
      <c r="C29" s="276" t="s">
        <v>75</v>
      </c>
      <c r="D29" s="277">
        <v>27374</v>
      </c>
      <c r="E29" s="402">
        <v>0.40113182423435417</v>
      </c>
      <c r="F29" s="402">
        <v>0.28360703386135738</v>
      </c>
      <c r="G29" s="402">
        <v>0.34073115174448276</v>
      </c>
      <c r="H29" s="261"/>
      <c r="J29" s="310"/>
      <c r="K29" s="310"/>
      <c r="L29" s="316"/>
      <c r="M29" s="317"/>
      <c r="N29" s="317"/>
      <c r="O29" s="317"/>
      <c r="P29" s="261"/>
    </row>
    <row r="30" spans="2:16">
      <c r="B30" s="275">
        <v>40</v>
      </c>
      <c r="C30" s="276" t="s">
        <v>76</v>
      </c>
      <c r="D30" s="277">
        <v>9645</v>
      </c>
      <c r="E30" s="402">
        <v>0.3772605083088954</v>
      </c>
      <c r="F30" s="402">
        <v>0.20111278544105715</v>
      </c>
      <c r="G30" s="402">
        <v>0.28686574266849085</v>
      </c>
      <c r="H30" s="261"/>
      <c r="J30" s="310"/>
      <c r="K30" s="310"/>
      <c r="L30" s="316"/>
      <c r="M30" s="317"/>
      <c r="N30" s="317"/>
      <c r="O30" s="317"/>
      <c r="P30" s="261"/>
    </row>
    <row r="31" spans="2:16">
      <c r="B31" s="275">
        <v>42</v>
      </c>
      <c r="C31" s="276" t="s">
        <v>77</v>
      </c>
      <c r="D31" s="277">
        <v>5777</v>
      </c>
      <c r="E31" s="402">
        <v>0.33799512767301271</v>
      </c>
      <c r="F31" s="402">
        <v>0.18174496644295302</v>
      </c>
      <c r="G31" s="402">
        <v>0.25954712912211342</v>
      </c>
      <c r="H31" s="261"/>
      <c r="J31" s="310"/>
      <c r="K31" s="310"/>
      <c r="L31" s="316"/>
      <c r="M31" s="317"/>
      <c r="N31" s="317"/>
      <c r="O31" s="317"/>
      <c r="P31" s="261"/>
    </row>
    <row r="32" spans="2:16">
      <c r="B32" s="275">
        <v>47</v>
      </c>
      <c r="C32" s="276" t="s">
        <v>78</v>
      </c>
      <c r="D32" s="277">
        <v>23961</v>
      </c>
      <c r="E32" s="402">
        <v>0.28723246411217035</v>
      </c>
      <c r="F32" s="402">
        <v>0.13720854922279793</v>
      </c>
      <c r="G32" s="402">
        <v>0.20713532391638859</v>
      </c>
      <c r="H32" s="261"/>
      <c r="J32" s="310"/>
      <c r="K32" s="310"/>
      <c r="L32" s="316"/>
      <c r="M32" s="317"/>
      <c r="N32" s="317"/>
      <c r="O32" s="317"/>
      <c r="P32" s="261"/>
    </row>
    <row r="33" spans="2:16">
      <c r="B33" s="275">
        <v>49</v>
      </c>
      <c r="C33" s="276" t="s">
        <v>79</v>
      </c>
      <c r="D33" s="277">
        <v>19829</v>
      </c>
      <c r="E33" s="402">
        <v>0.47216093445814405</v>
      </c>
      <c r="F33" s="402">
        <v>0.35727167074099309</v>
      </c>
      <c r="G33" s="402">
        <v>0.41251976366813681</v>
      </c>
      <c r="H33" s="261"/>
      <c r="J33" s="310"/>
      <c r="K33" s="310"/>
      <c r="L33" s="316"/>
      <c r="M33" s="317"/>
      <c r="N33" s="317"/>
      <c r="O33" s="317"/>
      <c r="P33" s="261"/>
    </row>
    <row r="34" spans="2:16" s="282" customFormat="1">
      <c r="B34" s="275"/>
      <c r="C34" s="279" t="s">
        <v>70</v>
      </c>
      <c r="D34" s="280">
        <v>161321</v>
      </c>
      <c r="E34" s="403">
        <v>0.33370151648934565</v>
      </c>
      <c r="F34" s="403">
        <v>0.19711665483576266</v>
      </c>
      <c r="G34" s="403">
        <v>0.26359209816833057</v>
      </c>
      <c r="H34" s="281"/>
      <c r="J34" s="310"/>
      <c r="K34" s="310"/>
      <c r="L34" s="316"/>
      <c r="M34" s="317"/>
      <c r="N34" s="317"/>
      <c r="O34" s="317"/>
      <c r="P34" s="281"/>
    </row>
    <row r="35" spans="2:16">
      <c r="B35" s="275">
        <v>2</v>
      </c>
      <c r="C35" s="276" t="s">
        <v>81</v>
      </c>
      <c r="D35" s="277">
        <v>28192</v>
      </c>
      <c r="E35" s="402">
        <v>0.46102150537634407</v>
      </c>
      <c r="F35" s="402">
        <v>0.3250356706074195</v>
      </c>
      <c r="G35" s="402">
        <v>0.3876361236387636</v>
      </c>
      <c r="H35" s="261"/>
      <c r="J35" s="310"/>
      <c r="K35" s="310"/>
      <c r="L35" s="316"/>
      <c r="M35" s="317"/>
      <c r="N35" s="317"/>
      <c r="O35" s="317"/>
      <c r="P35" s="261"/>
    </row>
    <row r="36" spans="2:16">
      <c r="B36" s="275">
        <v>13</v>
      </c>
      <c r="C36" s="276" t="s">
        <v>82</v>
      </c>
      <c r="D36" s="277">
        <v>37696</v>
      </c>
      <c r="E36" s="402">
        <v>0.47867277197572916</v>
      </c>
      <c r="F36" s="402">
        <v>0.29883910756393978</v>
      </c>
      <c r="G36" s="402">
        <v>0.37899520424680533</v>
      </c>
      <c r="H36" s="261"/>
      <c r="J36" s="310"/>
      <c r="K36" s="310"/>
      <c r="L36" s="316"/>
      <c r="M36" s="317"/>
      <c r="N36" s="317"/>
      <c r="O36" s="317"/>
      <c r="P36" s="261"/>
    </row>
    <row r="37" spans="2:16">
      <c r="B37" s="275">
        <v>16</v>
      </c>
      <c r="C37" s="276" t="s">
        <v>83</v>
      </c>
      <c r="D37" s="277">
        <v>19199</v>
      </c>
      <c r="E37" s="402">
        <v>0.50699440447641886</v>
      </c>
      <c r="F37" s="402">
        <v>0.37086662569145668</v>
      </c>
      <c r="G37" s="402">
        <v>0.43220548839512846</v>
      </c>
      <c r="H37" s="261"/>
      <c r="J37" s="310"/>
      <c r="K37" s="310"/>
      <c r="L37" s="316"/>
      <c r="M37" s="317"/>
      <c r="N37" s="317"/>
      <c r="O37" s="317"/>
      <c r="P37" s="261"/>
    </row>
    <row r="38" spans="2:16">
      <c r="B38" s="275">
        <v>19</v>
      </c>
      <c r="C38" s="276" t="s">
        <v>84</v>
      </c>
      <c r="D38" s="277">
        <v>9156</v>
      </c>
      <c r="E38" s="402">
        <v>0.31066967028466108</v>
      </c>
      <c r="F38" s="402">
        <v>0.13701912410702399</v>
      </c>
      <c r="G38" s="402">
        <v>0.21764244455537332</v>
      </c>
      <c r="H38" s="261"/>
      <c r="J38" s="310"/>
      <c r="K38" s="310"/>
      <c r="L38" s="316"/>
      <c r="M38" s="317"/>
      <c r="N38" s="317"/>
      <c r="O38" s="317"/>
      <c r="P38" s="261"/>
    </row>
    <row r="39" spans="2:16">
      <c r="B39" s="275">
        <v>45</v>
      </c>
      <c r="C39" s="276" t="s">
        <v>85</v>
      </c>
      <c r="D39" s="277">
        <v>40192</v>
      </c>
      <c r="E39" s="402">
        <v>0.45321407320677942</v>
      </c>
      <c r="F39" s="402">
        <v>0.2547007496620376</v>
      </c>
      <c r="G39" s="402">
        <v>0.34294978454712233</v>
      </c>
      <c r="H39" s="261"/>
      <c r="J39" s="310"/>
      <c r="K39" s="310"/>
      <c r="L39" s="316"/>
      <c r="M39" s="317"/>
      <c r="N39" s="317"/>
      <c r="O39" s="317"/>
      <c r="P39" s="261"/>
    </row>
    <row r="40" spans="2:16" s="284" customFormat="1">
      <c r="B40" s="275"/>
      <c r="C40" s="279" t="s">
        <v>80</v>
      </c>
      <c r="D40" s="280">
        <v>134435</v>
      </c>
      <c r="E40" s="403">
        <v>0.45133954915614305</v>
      </c>
      <c r="F40" s="403">
        <v>0.28074858538097824</v>
      </c>
      <c r="G40" s="403">
        <v>0.35765784460832828</v>
      </c>
      <c r="H40" s="283"/>
      <c r="J40" s="310"/>
      <c r="K40" s="310"/>
      <c r="L40" s="316"/>
      <c r="M40" s="317"/>
      <c r="N40" s="317"/>
      <c r="O40" s="317"/>
      <c r="P40" s="283"/>
    </row>
    <row r="41" spans="2:16">
      <c r="B41" s="275">
        <v>8</v>
      </c>
      <c r="C41" s="276" t="s">
        <v>87</v>
      </c>
      <c r="D41" s="277">
        <v>186304</v>
      </c>
      <c r="E41" s="402">
        <v>0.19115674683362216</v>
      </c>
      <c r="F41" s="402">
        <v>8.1120644649915627E-2</v>
      </c>
      <c r="G41" s="402">
        <v>0.14259756203970603</v>
      </c>
      <c r="H41" s="261"/>
      <c r="J41" s="310"/>
      <c r="K41" s="310"/>
      <c r="L41" s="310"/>
      <c r="M41" s="310"/>
      <c r="N41" s="310"/>
      <c r="O41" s="317"/>
      <c r="P41" s="261"/>
    </row>
    <row r="42" spans="2:16">
      <c r="B42" s="275">
        <v>17</v>
      </c>
      <c r="C42" s="276" t="s">
        <v>186</v>
      </c>
      <c r="D42" s="277">
        <v>26985</v>
      </c>
      <c r="E42" s="402">
        <v>0.21689662972178239</v>
      </c>
      <c r="F42" s="402">
        <v>0.10963039937089254</v>
      </c>
      <c r="G42" s="402">
        <v>0.16904505362333366</v>
      </c>
      <c r="H42" s="261"/>
      <c r="J42" s="310"/>
      <c r="K42" s="310"/>
      <c r="L42" s="316"/>
      <c r="M42" s="317"/>
      <c r="N42" s="317"/>
      <c r="O42" s="317"/>
      <c r="P42" s="261"/>
    </row>
    <row r="43" spans="2:16">
      <c r="B43" s="275">
        <v>25</v>
      </c>
      <c r="C43" s="276" t="s">
        <v>192</v>
      </c>
      <c r="D43" s="277">
        <v>21725</v>
      </c>
      <c r="E43" s="402">
        <v>0.2826111402653872</v>
      </c>
      <c r="F43" s="402">
        <v>0.14394316778930497</v>
      </c>
      <c r="G43" s="402">
        <v>0.21828247611200979</v>
      </c>
      <c r="H43" s="261"/>
      <c r="J43" s="310"/>
      <c r="K43" s="310"/>
      <c r="L43" s="316"/>
      <c r="M43" s="317"/>
      <c r="N43" s="317"/>
      <c r="O43" s="317"/>
      <c r="P43" s="261"/>
    </row>
    <row r="44" spans="2:16">
      <c r="B44" s="275">
        <v>43</v>
      </c>
      <c r="C44" s="276" t="s">
        <v>88</v>
      </c>
      <c r="D44" s="277">
        <v>32566</v>
      </c>
      <c r="E44" s="402">
        <v>0.25343157380796505</v>
      </c>
      <c r="F44" s="402">
        <v>0.11869867109229136</v>
      </c>
      <c r="G44" s="402">
        <v>0.18926348457286987</v>
      </c>
      <c r="H44" s="261"/>
      <c r="J44" s="310"/>
      <c r="K44" s="310"/>
      <c r="L44" s="316"/>
      <c r="M44" s="317"/>
      <c r="N44" s="317"/>
      <c r="O44" s="317"/>
      <c r="P44" s="261"/>
    </row>
    <row r="45" spans="2:16" s="284" customFormat="1">
      <c r="B45" s="275"/>
      <c r="C45" s="279" t="s">
        <v>86</v>
      </c>
      <c r="D45" s="280">
        <v>267580</v>
      </c>
      <c r="E45" s="403">
        <v>0.20443113647941943</v>
      </c>
      <c r="F45" s="403">
        <v>9.1444545690051823E-2</v>
      </c>
      <c r="G45" s="403">
        <v>0.15398267162639953</v>
      </c>
      <c r="H45" s="283"/>
      <c r="J45" s="310"/>
      <c r="K45" s="310"/>
      <c r="L45" s="316"/>
      <c r="M45" s="317"/>
      <c r="N45" s="317"/>
      <c r="O45" s="317"/>
      <c r="P45" s="283"/>
    </row>
    <row r="46" spans="2:16">
      <c r="B46" s="275">
        <v>3</v>
      </c>
      <c r="C46" s="276" t="s">
        <v>90</v>
      </c>
      <c r="D46" s="277">
        <v>93068</v>
      </c>
      <c r="E46" s="402">
        <v>0.34231810721290301</v>
      </c>
      <c r="F46" s="402">
        <v>0.22717179323794628</v>
      </c>
      <c r="G46" s="402">
        <v>0.28712550557326066</v>
      </c>
      <c r="H46" s="261"/>
      <c r="J46" s="310"/>
      <c r="K46" s="310"/>
      <c r="L46" s="316"/>
      <c r="M46" s="317"/>
      <c r="N46" s="317"/>
      <c r="O46" s="317"/>
      <c r="P46" s="261"/>
    </row>
    <row r="47" spans="2:16">
      <c r="B47" s="275">
        <v>12</v>
      </c>
      <c r="C47" s="276" t="s">
        <v>91</v>
      </c>
      <c r="D47" s="277">
        <v>32122</v>
      </c>
      <c r="E47" s="402">
        <v>0.31288134631211512</v>
      </c>
      <c r="F47" s="402">
        <v>0.16031579282462674</v>
      </c>
      <c r="G47" s="402">
        <v>0.24097343605824412</v>
      </c>
      <c r="H47" s="261"/>
      <c r="J47" s="310"/>
      <c r="K47" s="310"/>
      <c r="L47" s="316"/>
      <c r="M47" s="317"/>
      <c r="N47" s="317"/>
      <c r="O47" s="317"/>
      <c r="P47" s="261"/>
    </row>
    <row r="48" spans="2:16">
      <c r="B48" s="275">
        <v>46</v>
      </c>
      <c r="C48" s="276" t="s">
        <v>92</v>
      </c>
      <c r="D48" s="277">
        <v>136320</v>
      </c>
      <c r="E48" s="402">
        <v>0.320929486397037</v>
      </c>
      <c r="F48" s="402">
        <v>0.16963140258496889</v>
      </c>
      <c r="G48" s="402">
        <v>0.2488190586053575</v>
      </c>
      <c r="H48" s="261"/>
      <c r="J48" s="310"/>
      <c r="K48" s="310"/>
      <c r="L48" s="316"/>
      <c r="M48" s="317"/>
      <c r="N48" s="317"/>
      <c r="O48" s="317"/>
      <c r="P48" s="261"/>
    </row>
    <row r="49" spans="2:16" s="284" customFormat="1">
      <c r="B49" s="275"/>
      <c r="C49" s="279" t="s">
        <v>89</v>
      </c>
      <c r="D49" s="280">
        <v>261510</v>
      </c>
      <c r="E49" s="403">
        <v>0.3267139434959504</v>
      </c>
      <c r="F49" s="403">
        <v>0.18706161671374744</v>
      </c>
      <c r="G49" s="403">
        <v>0.26012975153833756</v>
      </c>
      <c r="H49" s="283"/>
      <c r="J49" s="310"/>
      <c r="K49" s="310"/>
      <c r="L49" s="316"/>
      <c r="M49" s="317"/>
      <c r="N49" s="317"/>
      <c r="O49" s="317"/>
      <c r="P49" s="283"/>
    </row>
    <row r="50" spans="2:16">
      <c r="B50" s="275">
        <v>6</v>
      </c>
      <c r="C50" s="276" t="s">
        <v>94</v>
      </c>
      <c r="D50" s="277">
        <v>60350</v>
      </c>
      <c r="E50" s="402">
        <v>0.51624964049467936</v>
      </c>
      <c r="F50" s="402">
        <v>0.39017602449036387</v>
      </c>
      <c r="G50" s="402">
        <v>0.44886241084112427</v>
      </c>
      <c r="H50" s="261"/>
      <c r="J50" s="310"/>
      <c r="K50" s="310"/>
      <c r="L50" s="316"/>
      <c r="M50" s="317"/>
      <c r="N50" s="317"/>
      <c r="O50" s="317"/>
      <c r="P50" s="261"/>
    </row>
    <row r="51" spans="2:16">
      <c r="B51" s="275">
        <v>10</v>
      </c>
      <c r="C51" s="276" t="s">
        <v>95</v>
      </c>
      <c r="D51" s="277">
        <v>39638</v>
      </c>
      <c r="E51" s="402">
        <v>0.48089360442997842</v>
      </c>
      <c r="F51" s="402">
        <v>0.35005701254275939</v>
      </c>
      <c r="G51" s="402">
        <v>0.41484473934839716</v>
      </c>
      <c r="H51" s="261"/>
      <c r="J51" s="310"/>
      <c r="K51" s="310"/>
      <c r="L51" s="316"/>
      <c r="M51" s="317"/>
      <c r="N51" s="317"/>
      <c r="O51" s="317"/>
      <c r="P51" s="261"/>
    </row>
    <row r="52" spans="2:16" s="284" customFormat="1">
      <c r="B52" s="275"/>
      <c r="C52" s="279" t="s">
        <v>93</v>
      </c>
      <c r="D52" s="280">
        <v>99988</v>
      </c>
      <c r="E52" s="403">
        <v>0.50102820746132848</v>
      </c>
      <c r="F52" s="403">
        <v>0.37406328059950039</v>
      </c>
      <c r="G52" s="403">
        <v>0.4347304347826087</v>
      </c>
      <c r="H52" s="283"/>
      <c r="J52" s="310"/>
      <c r="K52" s="310"/>
      <c r="L52" s="316"/>
      <c r="M52" s="317"/>
      <c r="N52" s="317"/>
      <c r="O52" s="317"/>
      <c r="P52" s="283"/>
    </row>
    <row r="53" spans="2:16">
      <c r="B53" s="275">
        <v>15</v>
      </c>
      <c r="C53" s="276" t="s">
        <v>187</v>
      </c>
      <c r="D53" s="277">
        <v>84856</v>
      </c>
      <c r="E53" s="402">
        <v>0.36173504541183837</v>
      </c>
      <c r="F53" s="402">
        <v>0.19301156431582545</v>
      </c>
      <c r="G53" s="402">
        <v>0.2827732142559608</v>
      </c>
      <c r="H53" s="261"/>
      <c r="J53" s="310"/>
      <c r="K53" s="310"/>
      <c r="L53" s="316"/>
      <c r="M53" s="317"/>
      <c r="N53" s="317"/>
      <c r="O53" s="317"/>
      <c r="P53" s="261"/>
    </row>
    <row r="54" spans="2:16">
      <c r="B54" s="275">
        <v>27</v>
      </c>
      <c r="C54" s="276" t="s">
        <v>97</v>
      </c>
      <c r="D54" s="277">
        <v>37087</v>
      </c>
      <c r="E54" s="402">
        <v>0.35683947532792004</v>
      </c>
      <c r="F54" s="402">
        <v>0.27790250473420142</v>
      </c>
      <c r="G54" s="402">
        <v>0.32175980149744499</v>
      </c>
      <c r="H54" s="261"/>
      <c r="J54" s="310"/>
      <c r="K54" s="310"/>
      <c r="L54" s="316"/>
      <c r="M54" s="317"/>
      <c r="N54" s="317"/>
      <c r="O54" s="317"/>
      <c r="P54" s="261"/>
    </row>
    <row r="55" spans="2:16">
      <c r="B55" s="275">
        <v>32</v>
      </c>
      <c r="C55" s="276" t="s">
        <v>188</v>
      </c>
      <c r="D55" s="277">
        <v>38612</v>
      </c>
      <c r="E55" s="402">
        <v>0.42049869080827612</v>
      </c>
      <c r="F55" s="402">
        <v>0.28951709348839128</v>
      </c>
      <c r="G55" s="402">
        <v>0.36108929039015447</v>
      </c>
      <c r="H55" s="261"/>
      <c r="J55" s="310"/>
      <c r="K55" s="310"/>
      <c r="L55" s="316"/>
      <c r="M55" s="317"/>
      <c r="N55" s="317"/>
      <c r="O55" s="317"/>
      <c r="P55" s="261"/>
    </row>
    <row r="56" spans="2:16">
      <c r="B56" s="275">
        <v>36</v>
      </c>
      <c r="C56" s="276" t="s">
        <v>98</v>
      </c>
      <c r="D56" s="277">
        <v>64385</v>
      </c>
      <c r="E56" s="402">
        <v>0.34570579380090322</v>
      </c>
      <c r="F56" s="402">
        <v>0.17186691798535922</v>
      </c>
      <c r="G56" s="402">
        <v>0.26430623973727424</v>
      </c>
      <c r="H56" s="261"/>
      <c r="J56" s="310"/>
      <c r="K56" s="310"/>
      <c r="L56" s="316"/>
      <c r="M56" s="317"/>
      <c r="N56" s="317"/>
      <c r="O56" s="317"/>
      <c r="P56" s="261"/>
    </row>
    <row r="57" spans="2:16" s="284" customFormat="1">
      <c r="B57" s="275"/>
      <c r="C57" s="279" t="s">
        <v>96</v>
      </c>
      <c r="D57" s="280">
        <v>224940</v>
      </c>
      <c r="E57" s="403">
        <v>0.36427082675424743</v>
      </c>
      <c r="F57" s="403">
        <v>0.21169167010146295</v>
      </c>
      <c r="G57" s="403">
        <v>0.29370136313782835</v>
      </c>
      <c r="H57" s="283"/>
      <c r="J57" s="310"/>
      <c r="K57" s="310"/>
      <c r="L57" s="316"/>
      <c r="M57" s="317"/>
      <c r="N57" s="317"/>
      <c r="O57" s="317"/>
      <c r="P57" s="283"/>
    </row>
    <row r="58" spans="2:16" s="284" customFormat="1">
      <c r="B58" s="275">
        <v>28</v>
      </c>
      <c r="C58" s="279" t="s">
        <v>99</v>
      </c>
      <c r="D58" s="280">
        <v>179086</v>
      </c>
      <c r="E58" s="403">
        <v>0.21039083024378202</v>
      </c>
      <c r="F58" s="403">
        <v>8.6314223987784655E-2</v>
      </c>
      <c r="G58" s="403">
        <v>0.15203217799087906</v>
      </c>
      <c r="H58" s="283"/>
      <c r="J58" s="310"/>
      <c r="K58" s="310"/>
      <c r="L58" s="316"/>
      <c r="M58" s="317"/>
      <c r="N58" s="317"/>
      <c r="O58" s="317"/>
      <c r="P58" s="283"/>
    </row>
    <row r="59" spans="2:16" s="284" customFormat="1">
      <c r="B59" s="275">
        <v>30</v>
      </c>
      <c r="C59" s="279" t="s">
        <v>100</v>
      </c>
      <c r="D59" s="280">
        <v>73060</v>
      </c>
      <c r="E59" s="403">
        <v>0.36650678832002748</v>
      </c>
      <c r="F59" s="403">
        <v>0.21256769283309754</v>
      </c>
      <c r="G59" s="403">
        <v>0.29108033594160865</v>
      </c>
      <c r="H59" s="283"/>
      <c r="J59" s="310"/>
      <c r="K59" s="310"/>
      <c r="L59" s="316"/>
      <c r="M59" s="317"/>
      <c r="N59" s="317"/>
      <c r="O59" s="317"/>
      <c r="P59" s="283"/>
    </row>
    <row r="60" spans="2:16" s="284" customFormat="1">
      <c r="B60" s="275">
        <v>31</v>
      </c>
      <c r="C60" s="279" t="s">
        <v>101</v>
      </c>
      <c r="D60" s="280">
        <v>23155</v>
      </c>
      <c r="E60" s="403">
        <v>0.24126467879346075</v>
      </c>
      <c r="F60" s="403">
        <v>9.289816093625064E-2</v>
      </c>
      <c r="G60" s="403">
        <v>0.16745857831970087</v>
      </c>
      <c r="H60" s="283"/>
      <c r="J60" s="310"/>
      <c r="K60" s="310"/>
      <c r="L60" s="316"/>
      <c r="M60" s="317"/>
      <c r="N60" s="317"/>
      <c r="O60" s="317"/>
      <c r="P60" s="283"/>
    </row>
    <row r="61" spans="2:16">
      <c r="B61" s="275">
        <v>1</v>
      </c>
      <c r="C61" s="276" t="s">
        <v>189</v>
      </c>
      <c r="D61" s="277">
        <v>8259</v>
      </c>
      <c r="E61" s="402">
        <v>0.15744204392192787</v>
      </c>
      <c r="F61" s="402">
        <v>5.2594153947735985E-2</v>
      </c>
      <c r="G61" s="402">
        <v>0.10497616777883699</v>
      </c>
      <c r="H61" s="261"/>
      <c r="J61" s="310"/>
      <c r="K61" s="310"/>
      <c r="L61" s="316"/>
      <c r="M61" s="317"/>
      <c r="N61" s="317"/>
      <c r="O61" s="317"/>
      <c r="P61" s="261"/>
    </row>
    <row r="62" spans="2:16">
      <c r="B62" s="275">
        <v>20</v>
      </c>
      <c r="C62" s="276" t="s">
        <v>190</v>
      </c>
      <c r="D62" s="277">
        <v>19248</v>
      </c>
      <c r="E62" s="402">
        <v>0.14667656520663203</v>
      </c>
      <c r="F62" s="402">
        <v>4.9169774462795239E-2</v>
      </c>
      <c r="G62" s="402">
        <v>0.10071106785753528</v>
      </c>
      <c r="H62" s="261"/>
      <c r="J62" s="310"/>
      <c r="K62" s="310"/>
      <c r="L62" s="316"/>
      <c r="M62" s="317"/>
      <c r="N62" s="317"/>
      <c r="O62" s="317"/>
      <c r="P62" s="261"/>
    </row>
    <row r="63" spans="2:16">
      <c r="B63" s="275">
        <v>48</v>
      </c>
      <c r="C63" s="276" t="s">
        <v>191</v>
      </c>
      <c r="D63" s="277">
        <v>33665</v>
      </c>
      <c r="E63" s="402">
        <v>0.16752291260974458</v>
      </c>
      <c r="F63" s="402">
        <v>5.9366050873154025E-2</v>
      </c>
      <c r="G63" s="402">
        <v>0.11492271349373243</v>
      </c>
      <c r="H63" s="261"/>
      <c r="J63" s="310"/>
      <c r="K63" s="310"/>
      <c r="L63" s="316"/>
      <c r="M63" s="317"/>
      <c r="N63" s="317"/>
      <c r="O63" s="317"/>
      <c r="P63" s="261"/>
    </row>
    <row r="64" spans="2:16" s="284" customFormat="1">
      <c r="B64" s="275">
        <v>16</v>
      </c>
      <c r="C64" s="279" t="s">
        <v>164</v>
      </c>
      <c r="D64" s="280">
        <v>61172</v>
      </c>
      <c r="E64" s="403">
        <v>0.15891810100245887</v>
      </c>
      <c r="F64" s="403">
        <v>5.5007446358638697E-2</v>
      </c>
      <c r="G64" s="403">
        <v>0.10870538728915363</v>
      </c>
      <c r="H64" s="283"/>
      <c r="J64" s="310"/>
      <c r="K64" s="310"/>
      <c r="L64" s="316"/>
      <c r="M64" s="317"/>
      <c r="N64" s="317"/>
      <c r="O64" s="317"/>
      <c r="P64" s="283"/>
    </row>
    <row r="65" spans="2:16" s="284" customFormat="1">
      <c r="B65" s="275">
        <v>26</v>
      </c>
      <c r="C65" s="279" t="s">
        <v>160</v>
      </c>
      <c r="D65" s="280">
        <v>15900</v>
      </c>
      <c r="E65" s="403">
        <v>0.29230683434180071</v>
      </c>
      <c r="F65" s="403">
        <v>0.15614550905107805</v>
      </c>
      <c r="G65" s="403">
        <v>0.2253561051661824</v>
      </c>
      <c r="H65" s="283"/>
      <c r="J65" s="310"/>
      <c r="K65" s="310"/>
      <c r="L65" s="316"/>
      <c r="M65" s="317"/>
      <c r="N65" s="317"/>
      <c r="O65" s="317"/>
      <c r="P65" s="283"/>
    </row>
    <row r="66" spans="2:16">
      <c r="B66" s="275">
        <v>51</v>
      </c>
      <c r="C66" s="276" t="s">
        <v>104</v>
      </c>
      <c r="D66" s="277">
        <v>2183</v>
      </c>
      <c r="E66" s="402">
        <v>0.30614943795459554</v>
      </c>
      <c r="F66" s="402">
        <v>0.18704358068315666</v>
      </c>
      <c r="G66" s="402">
        <v>0.24857663402414029</v>
      </c>
      <c r="H66" s="261"/>
      <c r="J66" s="310"/>
      <c r="K66" s="310"/>
      <c r="L66" s="316"/>
      <c r="M66" s="317"/>
      <c r="N66" s="317"/>
      <c r="O66" s="317"/>
      <c r="P66" s="261"/>
    </row>
    <row r="67" spans="2:16">
      <c r="B67" s="275">
        <v>52</v>
      </c>
      <c r="C67" s="276" t="s">
        <v>105</v>
      </c>
      <c r="D67" s="277">
        <v>2292</v>
      </c>
      <c r="E67" s="402">
        <v>0.32844297207761475</v>
      </c>
      <c r="F67" s="402">
        <v>0.23084780388151174</v>
      </c>
      <c r="G67" s="402">
        <v>0.2815033161385409</v>
      </c>
      <c r="H67" s="261"/>
      <c r="J67" s="310"/>
      <c r="K67" s="310"/>
      <c r="L67" s="316"/>
      <c r="M67" s="317"/>
      <c r="N67" s="317"/>
      <c r="O67" s="317"/>
      <c r="P67" s="261"/>
    </row>
    <row r="68" spans="2:16" ht="18.600000000000001" customHeight="1">
      <c r="B68" s="285"/>
      <c r="C68" s="286" t="s">
        <v>45</v>
      </c>
      <c r="D68" s="287">
        <v>2283959</v>
      </c>
      <c r="E68" s="403">
        <v>0.29299999999999998</v>
      </c>
      <c r="F68" s="403">
        <v>0.16700000000000001</v>
      </c>
      <c r="G68" s="403">
        <v>0.23300000000000001</v>
      </c>
      <c r="J68" s="343"/>
      <c r="K68" s="310"/>
      <c r="L68" s="316"/>
      <c r="M68" s="317"/>
      <c r="N68" s="317"/>
      <c r="O68" s="317"/>
      <c r="P68" s="261"/>
    </row>
    <row r="69" spans="2:16">
      <c r="C69" s="289"/>
      <c r="D69" s="316"/>
      <c r="E69" s="322"/>
      <c r="F69" s="317"/>
      <c r="G69" s="312"/>
      <c r="H69" s="317"/>
      <c r="I69" s="312"/>
      <c r="J69" s="317"/>
      <c r="K69" s="343"/>
      <c r="L69" s="343"/>
      <c r="M69" s="343"/>
      <c r="N69" s="343"/>
      <c r="O69" s="343"/>
    </row>
    <row r="70" spans="2:16">
      <c r="F70" s="365"/>
      <c r="G70" s="365"/>
      <c r="H70" s="261"/>
      <c r="I70" s="261"/>
      <c r="J70" s="261"/>
    </row>
    <row r="73" spans="2:16">
      <c r="F73" s="365"/>
      <c r="G73" s="365"/>
      <c r="H73" s="261"/>
      <c r="I73" s="261"/>
      <c r="J73" s="261"/>
      <c r="K73" s="261"/>
      <c r="L73" s="261"/>
    </row>
    <row r="74" spans="2:16">
      <c r="F74" s="365"/>
      <c r="G74" s="365"/>
      <c r="H74" s="261"/>
      <c r="I74" s="261"/>
      <c r="J74" s="261"/>
      <c r="K74" s="261"/>
      <c r="L74" s="261"/>
    </row>
    <row r="75" spans="2:16">
      <c r="D75" s="316"/>
      <c r="E75" s="322"/>
      <c r="F75" s="317"/>
      <c r="G75" s="312"/>
      <c r="H75" s="317"/>
      <c r="I75" s="312"/>
      <c r="J75" s="317"/>
      <c r="K75" s="261"/>
      <c r="L75" s="261"/>
    </row>
    <row r="76" spans="2:16">
      <c r="F76" s="365"/>
      <c r="G76" s="365"/>
      <c r="H76" s="261"/>
      <c r="I76" s="261"/>
      <c r="J76" s="261"/>
      <c r="K76" s="261"/>
      <c r="L76" s="261"/>
    </row>
    <row r="77" spans="2:16">
      <c r="F77" s="365"/>
      <c r="G77" s="365"/>
      <c r="H77" s="261"/>
      <c r="I77" s="261"/>
      <c r="J77" s="261"/>
      <c r="K77" s="261"/>
      <c r="L77" s="261"/>
    </row>
    <row r="79" spans="2:16">
      <c r="F79" s="365"/>
      <c r="G79" s="365"/>
      <c r="H79" s="261"/>
      <c r="I79" s="261"/>
      <c r="J79" s="261"/>
      <c r="K79" s="261"/>
    </row>
    <row r="80" spans="2:16">
      <c r="D80" s="327"/>
      <c r="E80" s="303"/>
      <c r="F80" s="304"/>
      <c r="G80" s="328"/>
      <c r="H80" s="304"/>
      <c r="I80" s="329"/>
      <c r="J80" s="304"/>
      <c r="K80" s="261"/>
    </row>
    <row r="81" spans="4:11">
      <c r="D81" s="316"/>
      <c r="E81" s="311"/>
      <c r="F81" s="313"/>
      <c r="G81" s="312"/>
      <c r="H81" s="313"/>
      <c r="I81" s="312"/>
      <c r="J81" s="313"/>
      <c r="K81" s="261"/>
    </row>
    <row r="82" spans="4:11">
      <c r="D82" s="316"/>
      <c r="E82" s="322"/>
      <c r="F82" s="317"/>
      <c r="G82" s="312"/>
      <c r="H82" s="317"/>
      <c r="I82" s="312"/>
      <c r="J82" s="317"/>
      <c r="K82" s="261"/>
    </row>
    <row r="83" spans="4:11">
      <c r="F83" s="365"/>
      <c r="G83" s="365"/>
      <c r="H83" s="261"/>
      <c r="I83" s="261"/>
      <c r="J83" s="261"/>
      <c r="K83" s="261"/>
    </row>
    <row r="84" spans="4:11">
      <c r="F84" s="365"/>
      <c r="G84" s="365"/>
      <c r="H84" s="261"/>
      <c r="I84" s="261"/>
      <c r="J84" s="261"/>
      <c r="K84" s="261"/>
    </row>
    <row r="85" spans="4:11">
      <c r="F85" s="365"/>
      <c r="G85" s="365"/>
      <c r="H85" s="261"/>
      <c r="I85" s="261"/>
      <c r="J85" s="261"/>
      <c r="K85" s="261"/>
    </row>
    <row r="86" spans="4:11">
      <c r="F86" s="365"/>
      <c r="G86" s="365"/>
      <c r="H86" s="261"/>
      <c r="I86" s="261"/>
      <c r="J86" s="261"/>
      <c r="K86" s="261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tabSelected="1" zoomScaleNormal="100" workbookViewId="0">
      <selection activeCell="H14" sqref="H14"/>
    </sheetView>
  </sheetViews>
  <sheetFormatPr baseColWidth="10" defaultColWidth="11.44140625" defaultRowHeight="13.8"/>
  <cols>
    <col min="1" max="1" width="3.33203125" style="21" customWidth="1"/>
    <col min="2" max="3" width="11.44140625" style="21"/>
    <col min="4" max="4" width="11.44140625" style="21" customWidth="1"/>
    <col min="5" max="16384" width="11.44140625" style="21"/>
  </cols>
  <sheetData>
    <row r="3" spans="1:10">
      <c r="C3" s="22"/>
    </row>
    <row r="6" spans="1:10" ht="35.25" customHeight="1">
      <c r="J6" s="9"/>
    </row>
    <row r="7" spans="1:10" ht="18">
      <c r="B7" s="437" t="s">
        <v>167</v>
      </c>
      <c r="C7" s="437"/>
      <c r="D7" s="437"/>
      <c r="E7" s="437"/>
      <c r="F7" s="437"/>
      <c r="G7" s="437"/>
      <c r="H7" s="437"/>
      <c r="I7" s="437"/>
    </row>
    <row r="8" spans="1:10" ht="24.9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184</v>
      </c>
      <c r="C9" s="9"/>
      <c r="D9" s="26"/>
      <c r="E9" s="23"/>
      <c r="H9" s="25"/>
      <c r="I9" s="25"/>
    </row>
    <row r="10" spans="1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35"/>
      <c r="B11" s="9" t="s">
        <v>183</v>
      </c>
      <c r="C11" s="436"/>
      <c r="D11" s="436"/>
      <c r="E11" s="436"/>
      <c r="F11" s="436"/>
      <c r="G11" s="436"/>
      <c r="H11" s="25"/>
      <c r="I11" s="25"/>
    </row>
    <row r="12" spans="1:10" s="24" customFormat="1" ht="24" customHeight="1">
      <c r="B12" s="9" t="s">
        <v>170</v>
      </c>
      <c r="C12" s="9"/>
      <c r="D12" s="9"/>
      <c r="E12" s="9"/>
      <c r="H12" s="25"/>
      <c r="I12" s="25"/>
    </row>
    <row r="13" spans="1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171</v>
      </c>
      <c r="C14" s="9"/>
      <c r="D14" s="9"/>
      <c r="E14" s="9"/>
      <c r="H14" s="25"/>
      <c r="I14" s="25"/>
    </row>
    <row r="15" spans="1:10" s="24" customFormat="1" ht="24" customHeight="1">
      <c r="B15" s="9" t="s">
        <v>173</v>
      </c>
      <c r="C15" s="9"/>
      <c r="D15" s="9"/>
      <c r="E15" s="9"/>
      <c r="H15" s="25"/>
      <c r="I15" s="25"/>
    </row>
    <row r="16" spans="1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21:D21" location="'Altas y Bajas por Provincias'!A1" display="Altas y Bajas por provincias" xr:uid="{00000000-0004-0000-0100-00000A000000}"/>
    <hyperlink ref="B9" location="Portada!A1" display="Portada" xr:uid="{00000000-0004-0000-0100-00000B000000}"/>
    <hyperlink ref="B11:G11" location="'Clase, género y edad'!A1" display="Pensiones en vigor por clase, género y grupos de edad. Total sistema." xr:uid="{00000000-0004-0000-0100-00000C000000}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6"/>
  <sheetViews>
    <sheetView showGridLines="0" showRowColHeaders="0" showZeros="0" showOutlineSymbols="0" zoomScaleNormal="100" workbookViewId="0">
      <selection activeCell="W1" sqref="W1"/>
    </sheetView>
  </sheetViews>
  <sheetFormatPr baseColWidth="10" defaultColWidth="11.5546875" defaultRowHeight="15.6"/>
  <cols>
    <col min="1" max="1" width="2.88671875" style="33" customWidth="1"/>
    <col min="2" max="2" width="10.44140625" style="33" customWidth="1"/>
    <col min="3" max="3" width="26" style="33" customWidth="1"/>
    <col min="4" max="4" width="2" style="33" customWidth="1"/>
    <col min="5" max="5" width="12.6640625" style="33" customWidth="1"/>
    <col min="6" max="6" width="2" style="33" customWidth="1"/>
    <col min="7" max="7" width="11.5546875" style="33" customWidth="1"/>
    <col min="8" max="8" width="2" style="33" customWidth="1"/>
    <col min="9" max="9" width="10.44140625" style="33" customWidth="1"/>
    <col min="10" max="10" width="1.109375" style="33" customWidth="1"/>
    <col min="11" max="11" width="14.109375" style="33" customWidth="1"/>
    <col min="12" max="12" width="2" style="33" customWidth="1"/>
    <col min="13" max="13" width="13.6640625" style="33" customWidth="1"/>
    <col min="14" max="14" width="1.109375" style="33" customWidth="1"/>
    <col min="15" max="15" width="11.88671875" style="33" customWidth="1"/>
    <col min="16" max="16" width="2" style="33" customWidth="1"/>
    <col min="17" max="17" width="13.6640625" style="33" customWidth="1"/>
    <col min="18" max="18" width="2" style="33" customWidth="1"/>
    <col min="19" max="19" width="13.6640625" style="33" customWidth="1"/>
    <col min="20" max="20" width="2" style="33" customWidth="1"/>
    <col min="21" max="21" width="10.44140625" style="33" customWidth="1"/>
    <col min="22" max="22" width="3.33203125" style="33" customWidth="1"/>
    <col min="23" max="23" width="8.88671875" style="33" customWidth="1"/>
    <col min="24" max="28" width="11.33203125" style="34" customWidth="1"/>
    <col min="29" max="32" width="11.5546875" style="34"/>
    <col min="33" max="16384" width="11.5546875" style="33"/>
  </cols>
  <sheetData>
    <row r="1" spans="2:40" ht="65.849999999999994" customHeight="1">
      <c r="B1" s="29" t="s">
        <v>194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179</v>
      </c>
    </row>
    <row r="2" spans="2:40" ht="39.9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2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" customHeight="1">
      <c r="B4" s="455" t="s">
        <v>139</v>
      </c>
      <c r="C4" s="456"/>
      <c r="D4" s="38"/>
      <c r="E4" s="444" t="s">
        <v>140</v>
      </c>
      <c r="F4" s="457"/>
      <c r="G4" s="457"/>
      <c r="H4" s="457"/>
      <c r="I4" s="458"/>
      <c r="J4" s="38"/>
      <c r="K4" s="444" t="s">
        <v>49</v>
      </c>
      <c r="L4" s="457"/>
      <c r="M4" s="457"/>
      <c r="N4" s="457"/>
      <c r="O4" s="458"/>
      <c r="P4" s="38"/>
      <c r="Q4" s="444" t="s">
        <v>50</v>
      </c>
      <c r="R4" s="457"/>
      <c r="S4" s="457"/>
      <c r="T4" s="457"/>
      <c r="U4" s="458"/>
    </row>
    <row r="5" spans="2:40" ht="27.9" customHeight="1">
      <c r="B5" s="39" t="s">
        <v>141</v>
      </c>
      <c r="C5" s="40"/>
      <c r="D5" s="41"/>
      <c r="E5" s="42" t="s">
        <v>7</v>
      </c>
      <c r="F5" s="43"/>
      <c r="G5" s="42" t="s">
        <v>142</v>
      </c>
      <c r="H5" s="43"/>
      <c r="I5" s="42" t="s">
        <v>143</v>
      </c>
      <c r="J5" s="41"/>
      <c r="K5" s="42" t="s">
        <v>7</v>
      </c>
      <c r="L5" s="44"/>
      <c r="M5" s="42" t="s">
        <v>142</v>
      </c>
      <c r="N5" s="44"/>
      <c r="O5" s="42" t="s">
        <v>143</v>
      </c>
      <c r="P5" s="41"/>
      <c r="Q5" s="42" t="s">
        <v>7</v>
      </c>
      <c r="R5" s="44"/>
      <c r="S5" s="42" t="s">
        <v>142</v>
      </c>
      <c r="T5" s="44"/>
      <c r="U5" s="45" t="s">
        <v>143</v>
      </c>
    </row>
    <row r="6" spans="2:40" ht="9.9" customHeight="1">
      <c r="B6" s="46"/>
      <c r="C6" s="46"/>
      <c r="D6" s="47"/>
      <c r="E6" s="46"/>
      <c r="G6" s="46"/>
      <c r="I6" s="46"/>
      <c r="J6" s="47"/>
      <c r="K6" s="46"/>
      <c r="L6" s="48"/>
      <c r="M6" s="46"/>
      <c r="N6" s="48"/>
      <c r="O6" s="46"/>
      <c r="P6" s="47"/>
      <c r="Q6" s="46"/>
      <c r="R6" s="48"/>
      <c r="S6" s="46"/>
      <c r="T6" s="48"/>
      <c r="U6" s="46"/>
    </row>
    <row r="7" spans="2:40" ht="18.899999999999999" customHeight="1">
      <c r="B7" s="33" t="s">
        <v>144</v>
      </c>
      <c r="C7" s="49"/>
      <c r="D7" s="50"/>
      <c r="E7" s="51">
        <v>719444</v>
      </c>
      <c r="F7" s="51"/>
      <c r="G7" s="51">
        <v>729767.20249000075</v>
      </c>
      <c r="H7" s="51"/>
      <c r="I7" s="52">
        <v>1014.348861746016</v>
      </c>
      <c r="J7" s="366"/>
      <c r="K7" s="51">
        <v>4408910</v>
      </c>
      <c r="L7" s="53"/>
      <c r="M7" s="51">
        <v>5856550.2598000029</v>
      </c>
      <c r="N7" s="53"/>
      <c r="O7" s="52">
        <v>1328.3442528425401</v>
      </c>
      <c r="P7" s="366"/>
      <c r="Q7" s="51">
        <v>1732879</v>
      </c>
      <c r="R7" s="53"/>
      <c r="S7" s="51">
        <v>1359616.5893999999</v>
      </c>
      <c r="T7" s="53"/>
      <c r="U7" s="52">
        <v>784.59984188163162</v>
      </c>
      <c r="V7" s="54"/>
      <c r="W7" s="54"/>
      <c r="X7" s="374"/>
      <c r="Y7" s="374"/>
      <c r="Z7" s="374"/>
      <c r="AA7" s="374"/>
      <c r="AB7" s="375"/>
      <c r="AC7" s="374"/>
      <c r="AD7" s="374"/>
      <c r="AE7" s="374"/>
      <c r="AF7" s="374"/>
      <c r="AG7" s="374"/>
      <c r="AH7" s="375"/>
      <c r="AI7" s="374"/>
      <c r="AJ7" s="374"/>
      <c r="AK7" s="374"/>
      <c r="AL7" s="374"/>
      <c r="AM7" s="374"/>
      <c r="AN7" s="375"/>
    </row>
    <row r="8" spans="2:40" ht="27.9" customHeight="1">
      <c r="B8" s="33" t="s">
        <v>145</v>
      </c>
      <c r="C8" s="49"/>
      <c r="D8" s="50"/>
      <c r="E8" s="51">
        <v>117246</v>
      </c>
      <c r="F8" s="51"/>
      <c r="G8" s="51">
        <v>88730.027279999907</v>
      </c>
      <c r="H8" s="51"/>
      <c r="I8" s="52">
        <v>756.78511232792516</v>
      </c>
      <c r="J8" s="366"/>
      <c r="K8" s="51">
        <v>1312280</v>
      </c>
      <c r="L8" s="53"/>
      <c r="M8" s="51">
        <v>1034960.6193299992</v>
      </c>
      <c r="N8" s="53"/>
      <c r="O8" s="52">
        <v>788.67362097265766</v>
      </c>
      <c r="P8" s="366"/>
      <c r="Q8" s="51">
        <v>467687</v>
      </c>
      <c r="R8" s="53"/>
      <c r="S8" s="51">
        <v>248151.30510999993</v>
      </c>
      <c r="T8" s="53"/>
      <c r="U8" s="52">
        <v>530.59269363912176</v>
      </c>
      <c r="V8" s="54"/>
      <c r="W8" s="54"/>
      <c r="X8" s="374"/>
      <c r="Y8" s="374"/>
      <c r="Z8" s="374"/>
      <c r="AA8" s="374"/>
      <c r="AB8" s="375"/>
      <c r="AC8" s="374"/>
      <c r="AD8" s="374"/>
      <c r="AE8" s="374"/>
      <c r="AF8" s="374"/>
      <c r="AG8" s="374"/>
      <c r="AH8" s="375"/>
      <c r="AI8" s="374"/>
      <c r="AJ8" s="374"/>
      <c r="AK8" s="374"/>
      <c r="AL8" s="374"/>
      <c r="AM8" s="374"/>
      <c r="AN8" s="375"/>
    </row>
    <row r="9" spans="2:40" ht="27.9" customHeight="1">
      <c r="B9" s="33" t="s">
        <v>146</v>
      </c>
      <c r="C9" s="49"/>
      <c r="D9" s="50"/>
      <c r="E9" s="51">
        <v>7061</v>
      </c>
      <c r="F9" s="51"/>
      <c r="G9" s="51">
        <v>6882.692219999999</v>
      </c>
      <c r="H9" s="51"/>
      <c r="I9" s="52">
        <v>974.74751734881727</v>
      </c>
      <c r="J9" s="366"/>
      <c r="K9" s="51">
        <v>67670</v>
      </c>
      <c r="L9" s="53"/>
      <c r="M9" s="51">
        <v>89153.812940000018</v>
      </c>
      <c r="N9" s="53"/>
      <c r="O9" s="52">
        <v>1317.4791331461506</v>
      </c>
      <c r="P9" s="366"/>
      <c r="Q9" s="51">
        <v>42049</v>
      </c>
      <c r="R9" s="53"/>
      <c r="S9" s="51">
        <v>30655.053109999997</v>
      </c>
      <c r="T9" s="53"/>
      <c r="U9" s="52">
        <v>729.03167994482612</v>
      </c>
      <c r="V9" s="54"/>
      <c r="W9" s="54"/>
      <c r="X9" s="374"/>
      <c r="Y9" s="374"/>
      <c r="Z9" s="374"/>
      <c r="AA9" s="374"/>
      <c r="AB9" s="375"/>
      <c r="AC9" s="374"/>
      <c r="AD9" s="374"/>
      <c r="AE9" s="374"/>
      <c r="AF9" s="374"/>
      <c r="AG9" s="374"/>
      <c r="AH9" s="375"/>
      <c r="AI9" s="374"/>
      <c r="AJ9" s="374"/>
      <c r="AK9" s="374"/>
      <c r="AL9" s="374"/>
      <c r="AM9" s="374"/>
      <c r="AN9" s="375"/>
    </row>
    <row r="10" spans="2:40" ht="27.9" customHeight="1">
      <c r="B10" s="33" t="s">
        <v>147</v>
      </c>
      <c r="C10" s="49"/>
      <c r="D10" s="50"/>
      <c r="E10" s="51">
        <v>2398</v>
      </c>
      <c r="F10" s="51"/>
      <c r="G10" s="51">
        <v>3907.9568600000002</v>
      </c>
      <c r="H10" s="51"/>
      <c r="I10" s="52">
        <v>1629.6734195162637</v>
      </c>
      <c r="J10" s="366"/>
      <c r="K10" s="51">
        <v>36152</v>
      </c>
      <c r="L10" s="53"/>
      <c r="M10" s="51">
        <v>83758.296390000003</v>
      </c>
      <c r="N10" s="53"/>
      <c r="O10" s="52">
        <v>2316.8371428966584</v>
      </c>
      <c r="P10" s="366"/>
      <c r="Q10" s="51">
        <v>21369</v>
      </c>
      <c r="R10" s="53"/>
      <c r="S10" s="51">
        <v>22854.056070000006</v>
      </c>
      <c r="T10" s="53"/>
      <c r="U10" s="52">
        <v>1069.4958149656047</v>
      </c>
      <c r="V10" s="54"/>
      <c r="W10" s="54"/>
      <c r="X10" s="374"/>
      <c r="Y10" s="374"/>
      <c r="Z10" s="374"/>
      <c r="AA10" s="374"/>
      <c r="AB10" s="375"/>
      <c r="AC10" s="374"/>
      <c r="AD10" s="374"/>
      <c r="AE10" s="374"/>
      <c r="AF10" s="374"/>
      <c r="AG10" s="374"/>
      <c r="AH10" s="375"/>
      <c r="AI10" s="374"/>
      <c r="AJ10" s="374"/>
      <c r="AK10" s="374"/>
      <c r="AL10" s="374"/>
      <c r="AM10" s="374"/>
      <c r="AN10" s="375"/>
    </row>
    <row r="11" spans="2:40" ht="27.9" customHeight="1">
      <c r="B11" s="33" t="s">
        <v>148</v>
      </c>
      <c r="C11" s="49"/>
      <c r="D11" s="50"/>
      <c r="E11" s="51">
        <v>85341</v>
      </c>
      <c r="F11" s="51"/>
      <c r="G11" s="51">
        <v>98190.687909999964</v>
      </c>
      <c r="H11" s="51"/>
      <c r="I11" s="52">
        <v>1150.5687525339517</v>
      </c>
      <c r="J11" s="366"/>
      <c r="K11" s="51">
        <v>53315</v>
      </c>
      <c r="L11" s="53"/>
      <c r="M11" s="51">
        <v>66487.919270000028</v>
      </c>
      <c r="N11" s="53"/>
      <c r="O11" s="52">
        <v>1247.077169089375</v>
      </c>
      <c r="P11" s="366"/>
      <c r="Q11" s="51">
        <v>53258</v>
      </c>
      <c r="R11" s="53"/>
      <c r="S11" s="51">
        <v>48173.823200000006</v>
      </c>
      <c r="T11" s="53"/>
      <c r="U11" s="52">
        <v>904.53684329114878</v>
      </c>
      <c r="V11" s="54"/>
      <c r="W11" s="54"/>
      <c r="X11" s="374"/>
      <c r="Y11" s="374"/>
      <c r="Z11" s="374"/>
      <c r="AA11" s="374"/>
      <c r="AB11" s="375"/>
      <c r="AC11" s="374"/>
      <c r="AD11" s="374"/>
      <c r="AE11" s="374"/>
      <c r="AF11" s="374"/>
      <c r="AG11" s="374"/>
      <c r="AH11" s="375"/>
      <c r="AI11" s="374"/>
      <c r="AJ11" s="374"/>
      <c r="AK11" s="374"/>
      <c r="AL11" s="374"/>
      <c r="AM11" s="374"/>
      <c r="AN11" s="375"/>
    </row>
    <row r="12" spans="2:40" ht="27.9" customHeight="1">
      <c r="B12" s="33" t="s">
        <v>149</v>
      </c>
      <c r="C12" s="49"/>
      <c r="D12" s="50"/>
      <c r="E12" s="51">
        <v>11932</v>
      </c>
      <c r="F12" s="51"/>
      <c r="G12" s="51">
        <v>13362.307959999998</v>
      </c>
      <c r="H12" s="51"/>
      <c r="I12" s="52">
        <v>1119.8716024136775</v>
      </c>
      <c r="J12" s="366"/>
      <c r="K12" s="51">
        <v>10561</v>
      </c>
      <c r="L12" s="53"/>
      <c r="M12" s="51">
        <v>17922.511479999994</v>
      </c>
      <c r="N12" s="53"/>
      <c r="O12" s="52">
        <v>1697.0468213237377</v>
      </c>
      <c r="P12" s="366"/>
      <c r="Q12" s="51">
        <v>10654</v>
      </c>
      <c r="R12" s="53"/>
      <c r="S12" s="51">
        <v>12470.034600000003</v>
      </c>
      <c r="T12" s="53"/>
      <c r="U12" s="52">
        <v>1170.4556598460674</v>
      </c>
      <c r="V12" s="54"/>
      <c r="W12" s="54"/>
      <c r="X12" s="374"/>
      <c r="Y12" s="374"/>
      <c r="Z12" s="374"/>
      <c r="AA12" s="374"/>
      <c r="AB12" s="375"/>
      <c r="AC12" s="374"/>
      <c r="AD12" s="374"/>
      <c r="AE12" s="374"/>
      <c r="AF12" s="374"/>
      <c r="AG12" s="374"/>
      <c r="AH12" s="375"/>
      <c r="AI12" s="374"/>
      <c r="AJ12" s="374"/>
      <c r="AK12" s="374"/>
      <c r="AL12" s="374"/>
      <c r="AM12" s="374"/>
      <c r="AN12" s="375"/>
    </row>
    <row r="13" spans="2:40" ht="27.9" customHeight="1">
      <c r="B13" s="33" t="s">
        <v>150</v>
      </c>
      <c r="C13" s="49"/>
      <c r="D13" s="50"/>
      <c r="E13" s="51">
        <v>5771</v>
      </c>
      <c r="F13" s="51"/>
      <c r="G13" s="51">
        <v>2397.3356300000028</v>
      </c>
      <c r="H13" s="51"/>
      <c r="I13" s="52">
        <v>415.41078322647769</v>
      </c>
      <c r="J13" s="366"/>
      <c r="K13" s="51">
        <v>241716</v>
      </c>
      <c r="L13" s="53"/>
      <c r="M13" s="51">
        <v>97960.154160000122</v>
      </c>
      <c r="N13" s="53"/>
      <c r="O13" s="52">
        <v>405.26963113736832</v>
      </c>
      <c r="P13" s="366"/>
      <c r="Q13" s="51">
        <v>21969</v>
      </c>
      <c r="R13" s="53"/>
      <c r="S13" s="51">
        <v>9112.2668799999792</v>
      </c>
      <c r="T13" s="53"/>
      <c r="U13" s="52">
        <v>414.77840957713045</v>
      </c>
      <c r="V13" s="54"/>
      <c r="W13" s="54"/>
      <c r="X13" s="374"/>
      <c r="Y13" s="374"/>
      <c r="Z13" s="374"/>
      <c r="AA13" s="374"/>
      <c r="AB13" s="375"/>
      <c r="AC13" s="374"/>
      <c r="AD13" s="374"/>
      <c r="AE13" s="374"/>
      <c r="AF13" s="374"/>
      <c r="AG13" s="374"/>
      <c r="AH13" s="375"/>
      <c r="AI13" s="374"/>
      <c r="AJ13" s="374"/>
      <c r="AK13" s="374"/>
      <c r="AL13" s="374"/>
      <c r="AM13" s="374"/>
      <c r="AN13" s="375"/>
    </row>
    <row r="14" spans="2:40" ht="16.2" customHeight="1">
      <c r="C14" s="49"/>
      <c r="D14" s="50"/>
      <c r="E14" s="51"/>
      <c r="F14" s="51"/>
      <c r="G14" s="51"/>
      <c r="H14" s="51"/>
      <c r="I14" s="52"/>
      <c r="J14" s="366"/>
      <c r="K14" s="51"/>
      <c r="L14" s="53"/>
      <c r="M14" s="51"/>
      <c r="N14" s="53"/>
      <c r="O14" s="52"/>
      <c r="P14" s="366"/>
      <c r="Q14" s="51"/>
      <c r="R14" s="53"/>
      <c r="S14" s="51"/>
      <c r="T14" s="53"/>
      <c r="U14" s="52"/>
      <c r="X14" s="374"/>
      <c r="Y14" s="374"/>
      <c r="Z14" s="374"/>
      <c r="AA14" s="374"/>
      <c r="AB14" s="375"/>
      <c r="AC14" s="374"/>
      <c r="AD14" s="374"/>
      <c r="AE14" s="374"/>
      <c r="AF14" s="374"/>
      <c r="AG14" s="374"/>
      <c r="AH14" s="375"/>
      <c r="AI14" s="374"/>
      <c r="AJ14" s="374"/>
      <c r="AK14" s="374"/>
      <c r="AL14" s="374"/>
      <c r="AM14" s="374"/>
      <c r="AN14" s="375"/>
    </row>
    <row r="15" spans="2:40" s="34" customFormat="1" ht="19.5" customHeight="1">
      <c r="B15" s="55" t="s">
        <v>151</v>
      </c>
      <c r="C15" s="56"/>
      <c r="D15" s="57"/>
      <c r="E15" s="56">
        <v>949193</v>
      </c>
      <c r="F15" s="56"/>
      <c r="G15" s="56">
        <v>943238.2103500003</v>
      </c>
      <c r="H15" s="56"/>
      <c r="I15" s="58">
        <v>993.72647117077372</v>
      </c>
      <c r="J15" s="57"/>
      <c r="K15" s="56">
        <v>6130604</v>
      </c>
      <c r="L15" s="59"/>
      <c r="M15" s="56">
        <v>7246793.5733700013</v>
      </c>
      <c r="N15" s="59"/>
      <c r="O15" s="58">
        <v>1182.0684509014122</v>
      </c>
      <c r="P15" s="57"/>
      <c r="Q15" s="56">
        <v>2349865</v>
      </c>
      <c r="R15" s="59"/>
      <c r="S15" s="56">
        <v>1731033.1283699996</v>
      </c>
      <c r="T15" s="59"/>
      <c r="U15" s="58">
        <v>736.65216017515888</v>
      </c>
      <c r="V15" s="33"/>
      <c r="W15" s="33"/>
      <c r="X15" s="376"/>
      <c r="Y15" s="376"/>
      <c r="Z15" s="376"/>
      <c r="AA15" s="376"/>
      <c r="AB15" s="377"/>
      <c r="AC15" s="376"/>
      <c r="AD15" s="376"/>
      <c r="AE15" s="376"/>
      <c r="AF15" s="376"/>
      <c r="AG15" s="376"/>
      <c r="AH15" s="377"/>
      <c r="AI15" s="376"/>
      <c r="AJ15" s="376"/>
      <c r="AK15" s="376"/>
      <c r="AL15" s="376"/>
      <c r="AM15" s="376"/>
      <c r="AN15" s="377"/>
    </row>
    <row r="16" spans="2:40" ht="13.95" customHeight="1">
      <c r="B16" s="29"/>
      <c r="C16" s="30"/>
      <c r="D16" s="31"/>
      <c r="E16" s="30"/>
      <c r="F16" s="30"/>
      <c r="G16" s="30"/>
      <c r="H16" s="30"/>
      <c r="I16" s="30"/>
      <c r="J16" s="31"/>
      <c r="K16" s="30"/>
      <c r="L16" s="32"/>
      <c r="M16" s="30"/>
      <c r="N16" s="32"/>
      <c r="O16" s="30"/>
      <c r="P16" s="31"/>
      <c r="Q16" s="30"/>
      <c r="R16" s="32"/>
      <c r="S16" s="30"/>
      <c r="T16" s="32"/>
      <c r="U16" s="30"/>
    </row>
    <row r="17" spans="2:23" s="34" customFormat="1" ht="50.25" customHeight="1">
      <c r="B17" s="459"/>
      <c r="C17" s="459"/>
      <c r="D17" s="60"/>
      <c r="E17" s="61" t="s">
        <v>132</v>
      </c>
      <c r="F17" s="61"/>
      <c r="G17" s="61" t="s">
        <v>132</v>
      </c>
      <c r="H17" s="61"/>
      <c r="I17" s="61" t="s">
        <v>132</v>
      </c>
      <c r="J17" s="61"/>
      <c r="K17" s="61" t="s">
        <v>132</v>
      </c>
      <c r="L17" s="61"/>
      <c r="M17" s="61" t="s">
        <v>132</v>
      </c>
      <c r="N17" s="61"/>
      <c r="O17" s="61" t="s">
        <v>132</v>
      </c>
      <c r="P17" s="61"/>
      <c r="Q17" s="61" t="s">
        <v>132</v>
      </c>
      <c r="R17" s="61"/>
      <c r="S17" s="61" t="s">
        <v>132</v>
      </c>
      <c r="T17" s="61"/>
      <c r="U17" s="61" t="s">
        <v>132</v>
      </c>
      <c r="V17" s="33"/>
      <c r="W17" s="33"/>
    </row>
    <row r="18" spans="2:23" s="34" customFormat="1" ht="9.9" customHeight="1">
      <c r="B18" s="454"/>
      <c r="C18" s="454"/>
      <c r="D18" s="35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33"/>
      <c r="W18" s="33"/>
    </row>
    <row r="19" spans="2:23" s="34" customFormat="1" ht="27.9" customHeight="1">
      <c r="B19" s="450" t="s">
        <v>139</v>
      </c>
      <c r="C19" s="451"/>
      <c r="D19" s="38"/>
      <c r="E19" s="444" t="s">
        <v>107</v>
      </c>
      <c r="F19" s="445"/>
      <c r="G19" s="445"/>
      <c r="H19" s="445"/>
      <c r="I19" s="446"/>
      <c r="J19" s="38"/>
      <c r="K19" s="444" t="s">
        <v>108</v>
      </c>
      <c r="L19" s="445"/>
      <c r="M19" s="445"/>
      <c r="N19" s="445"/>
      <c r="O19" s="446"/>
      <c r="P19" s="38"/>
      <c r="Q19" s="444" t="s">
        <v>152</v>
      </c>
      <c r="R19" s="445"/>
      <c r="S19" s="445"/>
      <c r="T19" s="445"/>
      <c r="U19" s="446"/>
      <c r="V19" s="33"/>
      <c r="W19" s="63"/>
    </row>
    <row r="20" spans="2:23" s="34" customFormat="1" ht="27.9" customHeight="1">
      <c r="B20" s="346" t="s">
        <v>141</v>
      </c>
      <c r="C20" s="40"/>
      <c r="D20" s="41"/>
      <c r="E20" s="42" t="s">
        <v>7</v>
      </c>
      <c r="F20" s="43"/>
      <c r="G20" s="42" t="s">
        <v>142</v>
      </c>
      <c r="H20" s="43"/>
      <c r="I20" s="42" t="s">
        <v>143</v>
      </c>
      <c r="J20" s="41"/>
      <c r="K20" s="42" t="s">
        <v>7</v>
      </c>
      <c r="L20" s="44"/>
      <c r="M20" s="42" t="s">
        <v>142</v>
      </c>
      <c r="N20" s="44"/>
      <c r="O20" s="42" t="s">
        <v>143</v>
      </c>
      <c r="P20" s="41"/>
      <c r="Q20" s="42" t="s">
        <v>7</v>
      </c>
      <c r="R20" s="44"/>
      <c r="S20" s="42" t="s">
        <v>142</v>
      </c>
      <c r="T20" s="44"/>
      <c r="U20" s="45" t="s">
        <v>143</v>
      </c>
      <c r="V20" s="33"/>
      <c r="W20" s="33"/>
    </row>
    <row r="21" spans="2:23" s="34" customFormat="1" ht="9.9" customHeight="1">
      <c r="B21" s="452"/>
      <c r="C21" s="452"/>
      <c r="D21" s="47"/>
      <c r="E21" s="46"/>
      <c r="F21" s="33"/>
      <c r="G21" s="46"/>
      <c r="H21" s="33"/>
      <c r="I21" s="46"/>
      <c r="J21" s="47"/>
      <c r="K21" s="46"/>
      <c r="L21" s="48"/>
      <c r="M21" s="46"/>
      <c r="N21" s="48"/>
      <c r="O21" s="46"/>
      <c r="P21" s="47"/>
      <c r="Q21" s="61"/>
      <c r="R21" s="64"/>
      <c r="S21" s="61"/>
      <c r="T21" s="64"/>
      <c r="U21" s="61"/>
      <c r="V21" s="33"/>
      <c r="W21" s="33"/>
    </row>
    <row r="22" spans="2:23" s="34" customFormat="1" ht="19.5" customHeight="1">
      <c r="B22" s="33" t="s">
        <v>144</v>
      </c>
      <c r="C22" s="49"/>
      <c r="D22" s="50"/>
      <c r="E22" s="51">
        <v>255684</v>
      </c>
      <c r="F22" s="51"/>
      <c r="G22" s="51">
        <v>109278.62004999998</v>
      </c>
      <c r="H22" s="51"/>
      <c r="I22" s="52">
        <v>427.39717796185909</v>
      </c>
      <c r="J22" s="50"/>
      <c r="K22" s="51">
        <v>30631</v>
      </c>
      <c r="L22" s="53"/>
      <c r="M22" s="51">
        <v>19091.897489999992</v>
      </c>
      <c r="N22" s="53"/>
      <c r="O22" s="52">
        <v>623.28678430348305</v>
      </c>
      <c r="P22" s="50"/>
      <c r="Q22" s="51">
        <v>7147548</v>
      </c>
      <c r="R22" s="53"/>
      <c r="S22" s="51">
        <v>8074304.569230007</v>
      </c>
      <c r="T22" s="53"/>
      <c r="U22" s="52">
        <v>1129.6607688720674</v>
      </c>
      <c r="V22" s="33"/>
      <c r="W22" s="65"/>
    </row>
    <row r="23" spans="2:23" s="34" customFormat="1" ht="27.9" customHeight="1">
      <c r="B23" s="33" t="s">
        <v>145</v>
      </c>
      <c r="C23" s="49"/>
      <c r="D23" s="50"/>
      <c r="E23" s="51">
        <v>63635</v>
      </c>
      <c r="F23" s="51"/>
      <c r="G23" s="51">
        <v>22018.881399999995</v>
      </c>
      <c r="H23" s="51"/>
      <c r="I23" s="52">
        <v>346.01840810874512</v>
      </c>
      <c r="J23" s="50"/>
      <c r="K23" s="51">
        <v>9879</v>
      </c>
      <c r="L23" s="53"/>
      <c r="M23" s="51">
        <v>4663.097780000001</v>
      </c>
      <c r="N23" s="53"/>
      <c r="O23" s="52">
        <v>472.02123494280812</v>
      </c>
      <c r="P23" s="50"/>
      <c r="Q23" s="51">
        <v>1970727</v>
      </c>
      <c r="R23" s="53"/>
      <c r="S23" s="51">
        <v>1398523.9308999984</v>
      </c>
      <c r="T23" s="53"/>
      <c r="U23" s="52">
        <v>709.64873922161644</v>
      </c>
      <c r="V23" s="33"/>
      <c r="W23" s="65"/>
    </row>
    <row r="24" spans="2:23" s="34" customFormat="1" ht="27.9" customHeight="1">
      <c r="B24" s="33" t="s">
        <v>146</v>
      </c>
      <c r="C24" s="49"/>
      <c r="D24" s="50"/>
      <c r="E24" s="51">
        <v>4894</v>
      </c>
      <c r="F24" s="51"/>
      <c r="G24" s="51">
        <v>2416.8268899999994</v>
      </c>
      <c r="H24" s="51"/>
      <c r="I24" s="52">
        <v>493.83467306906402</v>
      </c>
      <c r="J24" s="50"/>
      <c r="K24" s="51">
        <v>1178</v>
      </c>
      <c r="L24" s="53"/>
      <c r="M24" s="51">
        <v>747.03114000000039</v>
      </c>
      <c r="N24" s="53"/>
      <c r="O24" s="52">
        <v>634.15207130730084</v>
      </c>
      <c r="P24" s="50"/>
      <c r="Q24" s="51">
        <v>122852</v>
      </c>
      <c r="R24" s="53"/>
      <c r="S24" s="51">
        <v>129855.4163</v>
      </c>
      <c r="T24" s="53"/>
      <c r="U24" s="52">
        <v>1057.0069376159931</v>
      </c>
      <c r="V24" s="33"/>
      <c r="W24" s="65"/>
    </row>
    <row r="25" spans="2:23" s="34" customFormat="1" ht="27.9" customHeight="1">
      <c r="B25" s="33" t="s">
        <v>147</v>
      </c>
      <c r="C25" s="49"/>
      <c r="D25" s="50"/>
      <c r="E25" s="51">
        <v>1955</v>
      </c>
      <c r="F25" s="51"/>
      <c r="G25" s="51">
        <v>1417.0161000000001</v>
      </c>
      <c r="H25" s="51"/>
      <c r="I25" s="52">
        <v>724.81641943734019</v>
      </c>
      <c r="J25" s="50"/>
      <c r="K25" s="51">
        <v>602</v>
      </c>
      <c r="L25" s="53"/>
      <c r="M25" s="51">
        <v>589.02997000000005</v>
      </c>
      <c r="N25" s="53"/>
      <c r="O25" s="52">
        <v>978.45509966777422</v>
      </c>
      <c r="P25" s="50"/>
      <c r="Q25" s="51">
        <v>62476</v>
      </c>
      <c r="R25" s="53"/>
      <c r="S25" s="51">
        <v>112526.35538999998</v>
      </c>
      <c r="T25" s="53"/>
      <c r="U25" s="52">
        <v>1801.1133137524807</v>
      </c>
      <c r="V25" s="33"/>
      <c r="W25" s="65"/>
    </row>
    <row r="26" spans="2:23" s="34" customFormat="1" ht="27.9" customHeight="1">
      <c r="B26" s="33" t="s">
        <v>148</v>
      </c>
      <c r="C26" s="49"/>
      <c r="D26" s="50"/>
      <c r="E26" s="51">
        <v>11157</v>
      </c>
      <c r="F26" s="51"/>
      <c r="G26" s="51">
        <v>4801.9310299999988</v>
      </c>
      <c r="H26" s="51"/>
      <c r="I26" s="52">
        <v>430.39625616205058</v>
      </c>
      <c r="J26" s="50"/>
      <c r="K26" s="51">
        <v>554</v>
      </c>
      <c r="L26" s="53"/>
      <c r="M26" s="51">
        <v>524.91929000000016</v>
      </c>
      <c r="N26" s="53"/>
      <c r="O26" s="52">
        <v>947.50774368231077</v>
      </c>
      <c r="P26" s="50"/>
      <c r="Q26" s="51">
        <v>203625</v>
      </c>
      <c r="R26" s="53"/>
      <c r="S26" s="51">
        <v>218179.28069999983</v>
      </c>
      <c r="T26" s="53"/>
      <c r="U26" s="52">
        <v>1071.4759027624302</v>
      </c>
      <c r="V26" s="33"/>
      <c r="W26" s="65"/>
    </row>
    <row r="27" spans="2:23" s="34" customFormat="1" ht="27.9" customHeight="1">
      <c r="B27" s="33" t="s">
        <v>149</v>
      </c>
      <c r="C27" s="49"/>
      <c r="D27" s="50"/>
      <c r="E27" s="51">
        <v>1089</v>
      </c>
      <c r="F27" s="51"/>
      <c r="G27" s="51">
        <v>838.03298000000007</v>
      </c>
      <c r="H27" s="51"/>
      <c r="I27" s="52">
        <v>769.54359963269064</v>
      </c>
      <c r="J27" s="50"/>
      <c r="K27" s="51">
        <v>204</v>
      </c>
      <c r="L27" s="53"/>
      <c r="M27" s="51">
        <v>244.58938000000001</v>
      </c>
      <c r="N27" s="53"/>
      <c r="O27" s="52">
        <v>1198.9675490196078</v>
      </c>
      <c r="P27" s="50"/>
      <c r="Q27" s="51">
        <v>34440</v>
      </c>
      <c r="R27" s="53"/>
      <c r="S27" s="51">
        <v>44837.476400000029</v>
      </c>
      <c r="T27" s="53"/>
      <c r="U27" s="52">
        <v>1301.9011730545885</v>
      </c>
      <c r="V27" s="33"/>
      <c r="W27" s="65"/>
    </row>
    <row r="28" spans="2:23" s="34" customFormat="1" ht="27.9" customHeight="1">
      <c r="B28" s="33" t="s">
        <v>150</v>
      </c>
      <c r="C28" s="49"/>
      <c r="D28" s="50"/>
      <c r="E28" s="51"/>
      <c r="F28" s="51"/>
      <c r="G28" s="51"/>
      <c r="H28" s="51"/>
      <c r="I28" s="52"/>
      <c r="J28" s="50"/>
      <c r="K28" s="51"/>
      <c r="L28" s="53"/>
      <c r="M28" s="51"/>
      <c r="N28" s="53"/>
      <c r="O28" s="52"/>
      <c r="P28" s="50"/>
      <c r="Q28" s="51">
        <v>269456</v>
      </c>
      <c r="R28" s="53"/>
      <c r="S28" s="51">
        <v>109469.75667000009</v>
      </c>
      <c r="T28" s="53"/>
      <c r="U28" s="52">
        <v>406.26208609197823</v>
      </c>
      <c r="V28" s="33"/>
      <c r="W28" s="65"/>
    </row>
    <row r="29" spans="2:23" s="34" customFormat="1" ht="16.2" customHeight="1">
      <c r="B29" s="33"/>
      <c r="C29" s="49"/>
      <c r="D29" s="50"/>
      <c r="E29" s="51"/>
      <c r="F29" s="51"/>
      <c r="G29" s="51"/>
      <c r="H29" s="51"/>
      <c r="I29" s="52"/>
      <c r="J29" s="50"/>
      <c r="K29" s="51"/>
      <c r="L29" s="53"/>
      <c r="M29" s="51"/>
      <c r="N29" s="53"/>
      <c r="O29" s="52"/>
      <c r="P29" s="50"/>
      <c r="Q29" s="51"/>
      <c r="R29" s="53"/>
      <c r="S29" s="51"/>
      <c r="T29" s="53"/>
      <c r="U29" s="52"/>
      <c r="V29" s="33"/>
      <c r="W29" s="65"/>
    </row>
    <row r="30" spans="2:23" s="34" customFormat="1" ht="24" customHeight="1">
      <c r="B30" s="66" t="s">
        <v>151</v>
      </c>
      <c r="C30" s="67"/>
      <c r="D30" s="57"/>
      <c r="E30" s="67">
        <v>338414</v>
      </c>
      <c r="F30" s="67"/>
      <c r="G30" s="67">
        <v>140771.30845000001</v>
      </c>
      <c r="H30" s="67"/>
      <c r="I30" s="68">
        <v>415.97365490198399</v>
      </c>
      <c r="J30" s="57"/>
      <c r="K30" s="67">
        <v>43048</v>
      </c>
      <c r="L30" s="69"/>
      <c r="M30" s="67">
        <v>25860.56504999999</v>
      </c>
      <c r="N30" s="69"/>
      <c r="O30" s="68">
        <v>600.73789839249184</v>
      </c>
      <c r="P30" s="57"/>
      <c r="Q30" s="67">
        <v>9811124</v>
      </c>
      <c r="R30" s="69"/>
      <c r="S30" s="67">
        <v>10087696.78559</v>
      </c>
      <c r="T30" s="69"/>
      <c r="U30" s="68">
        <v>1028.1897146127192</v>
      </c>
      <c r="V30" s="33"/>
      <c r="W30" s="65"/>
    </row>
    <row r="31" spans="2:23" ht="9.9" customHeight="1">
      <c r="B31" s="453"/>
      <c r="C31" s="453"/>
      <c r="D31" s="50"/>
      <c r="E31" s="70"/>
      <c r="F31" s="70"/>
      <c r="G31" s="70"/>
      <c r="H31" s="70"/>
      <c r="I31" s="70"/>
      <c r="J31" s="50"/>
      <c r="K31" s="70"/>
      <c r="L31" s="70"/>
      <c r="M31" s="70"/>
      <c r="N31" s="70"/>
      <c r="O31" s="70"/>
      <c r="P31" s="50"/>
      <c r="Q31" s="70"/>
      <c r="R31" s="70"/>
      <c r="S31" s="70"/>
      <c r="T31" s="70"/>
      <c r="U31" s="70"/>
    </row>
    <row r="32" spans="2:23" ht="50.1" customHeight="1">
      <c r="B32" s="440"/>
      <c r="C32" s="440"/>
      <c r="D32" s="71"/>
      <c r="E32" s="61" t="s">
        <v>132</v>
      </c>
      <c r="F32" s="61"/>
      <c r="G32" s="61" t="s">
        <v>132</v>
      </c>
      <c r="H32" s="61"/>
      <c r="I32" s="61" t="s">
        <v>132</v>
      </c>
      <c r="J32" s="72"/>
      <c r="K32" s="61" t="s">
        <v>132</v>
      </c>
      <c r="L32" s="61"/>
      <c r="M32" s="61" t="s">
        <v>132</v>
      </c>
      <c r="N32" s="61"/>
      <c r="O32" s="61" t="s">
        <v>132</v>
      </c>
      <c r="P32" s="61"/>
      <c r="Q32" s="61" t="s">
        <v>132</v>
      </c>
      <c r="R32" s="61"/>
      <c r="S32" s="61" t="s">
        <v>132</v>
      </c>
      <c r="T32" s="61"/>
      <c r="U32" s="61" t="s">
        <v>132</v>
      </c>
    </row>
    <row r="33" spans="2:40" ht="68.099999999999994" customHeight="1">
      <c r="B33" s="29" t="s">
        <v>153</v>
      </c>
      <c r="C33" s="29"/>
      <c r="D33" s="73"/>
      <c r="E33" s="74"/>
      <c r="F33" s="74"/>
      <c r="G33" s="74"/>
      <c r="H33" s="74"/>
      <c r="I33" s="74"/>
      <c r="J33" s="73"/>
      <c r="K33" s="74"/>
      <c r="L33" s="74"/>
      <c r="M33" s="74"/>
      <c r="N33" s="74"/>
      <c r="O33" s="74"/>
      <c r="P33" s="73"/>
      <c r="Q33" s="74"/>
      <c r="R33" s="74"/>
      <c r="S33" s="74"/>
      <c r="T33" s="74"/>
      <c r="U33" s="74"/>
    </row>
    <row r="34" spans="2:40" ht="27.9" customHeight="1">
      <c r="B34" s="75" t="s">
        <v>195</v>
      </c>
      <c r="C34" s="29"/>
      <c r="D34" s="73"/>
      <c r="E34" s="74"/>
      <c r="F34" s="74"/>
      <c r="G34" s="74"/>
      <c r="H34" s="74"/>
      <c r="I34" s="74"/>
      <c r="J34" s="73"/>
      <c r="K34" s="74"/>
      <c r="L34" s="74"/>
      <c r="M34" s="74"/>
      <c r="N34" s="74"/>
      <c r="O34" s="74"/>
      <c r="P34" s="73"/>
      <c r="Q34" s="74"/>
      <c r="R34" s="74"/>
      <c r="S34" s="74"/>
      <c r="T34" s="74"/>
      <c r="U34" s="74"/>
    </row>
    <row r="35" spans="2:40" ht="24.9" customHeight="1">
      <c r="B35" s="441"/>
      <c r="C35" s="441"/>
      <c r="D35" s="36"/>
      <c r="E35" s="35"/>
      <c r="F35" s="35"/>
      <c r="G35" s="35"/>
      <c r="H35" s="35"/>
      <c r="I35" s="35"/>
      <c r="J35" s="36"/>
      <c r="K35" s="35"/>
      <c r="L35" s="37"/>
      <c r="M35" s="35"/>
      <c r="N35" s="37"/>
      <c r="O35" s="35"/>
      <c r="P35" s="36"/>
      <c r="Q35" s="35"/>
      <c r="R35" s="37"/>
      <c r="S35" s="35"/>
      <c r="T35" s="37"/>
      <c r="U35" s="35"/>
    </row>
    <row r="36" spans="2:40" ht="27.9" customHeight="1">
      <c r="B36" s="442" t="s">
        <v>155</v>
      </c>
      <c r="C36" s="443"/>
      <c r="D36" s="344"/>
      <c r="E36" s="444" t="s">
        <v>154</v>
      </c>
      <c r="F36" s="445"/>
      <c r="G36" s="445"/>
      <c r="H36" s="445"/>
      <c r="I36" s="446"/>
      <c r="J36" s="76"/>
      <c r="K36" s="444" t="s">
        <v>151</v>
      </c>
      <c r="L36" s="445"/>
      <c r="M36" s="445"/>
      <c r="N36" s="445"/>
      <c r="O36" s="446"/>
      <c r="P36" s="76"/>
      <c r="Q36" s="447" t="s">
        <v>180</v>
      </c>
      <c r="R36" s="448"/>
      <c r="S36" s="448"/>
      <c r="T36" s="448"/>
      <c r="U36" s="449"/>
      <c r="X36" s="379"/>
      <c r="Y36" s="381"/>
      <c r="Z36" s="379"/>
      <c r="AA36" s="378"/>
      <c r="AB36" s="380"/>
      <c r="AC36" s="378"/>
      <c r="AD36" s="379"/>
      <c r="AE36" s="381"/>
      <c r="AF36" s="379"/>
      <c r="AG36" s="378"/>
      <c r="AH36" s="380"/>
      <c r="AI36" s="378"/>
      <c r="AJ36" s="380"/>
      <c r="AK36" s="380"/>
      <c r="AL36" s="380"/>
      <c r="AM36" s="380"/>
      <c r="AN36" s="380"/>
    </row>
    <row r="37" spans="2:40" ht="27.9" customHeight="1">
      <c r="B37" s="443" t="s">
        <v>155</v>
      </c>
      <c r="C37" s="443"/>
      <c r="D37" s="345"/>
      <c r="E37" s="42" t="s">
        <v>7</v>
      </c>
      <c r="F37" s="43"/>
      <c r="G37" s="42"/>
      <c r="H37" s="43"/>
      <c r="I37" s="42" t="s">
        <v>143</v>
      </c>
      <c r="J37" s="41"/>
      <c r="K37" s="42" t="s">
        <v>7</v>
      </c>
      <c r="L37" s="44"/>
      <c r="M37" s="42"/>
      <c r="N37" s="44"/>
      <c r="O37" s="42" t="s">
        <v>143</v>
      </c>
      <c r="P37" s="41"/>
      <c r="Q37" s="42" t="s">
        <v>7</v>
      </c>
      <c r="R37" s="44"/>
      <c r="S37" s="42"/>
      <c r="T37" s="44"/>
      <c r="U37" s="45" t="s">
        <v>143</v>
      </c>
      <c r="X37" s="379"/>
      <c r="Y37" s="381"/>
      <c r="Z37" s="379"/>
      <c r="AA37" s="378"/>
      <c r="AB37" s="380"/>
      <c r="AC37" s="378"/>
      <c r="AD37" s="379"/>
      <c r="AE37" s="381"/>
      <c r="AF37" s="379"/>
      <c r="AG37" s="378"/>
      <c r="AH37" s="380"/>
      <c r="AI37" s="378"/>
      <c r="AJ37" s="380"/>
      <c r="AK37" s="380"/>
      <c r="AL37" s="380"/>
      <c r="AM37" s="380"/>
      <c r="AN37" s="380"/>
    </row>
    <row r="38" spans="2:40" ht="9.9" customHeight="1">
      <c r="B38" s="438"/>
      <c r="C38" s="438"/>
      <c r="D38" s="47"/>
      <c r="E38" s="61"/>
      <c r="F38" s="62"/>
      <c r="G38" s="61"/>
      <c r="H38" s="62"/>
      <c r="I38" s="61"/>
      <c r="J38" s="47"/>
      <c r="K38" s="61"/>
      <c r="L38" s="62"/>
      <c r="M38" s="61"/>
      <c r="N38" s="62"/>
      <c r="O38" s="61"/>
      <c r="P38" s="47"/>
      <c r="Q38" s="61"/>
      <c r="R38" s="62"/>
      <c r="S38" s="61"/>
      <c r="T38" s="62"/>
      <c r="U38" s="61"/>
      <c r="X38" s="379"/>
      <c r="Y38" s="381"/>
      <c r="Z38" s="379"/>
      <c r="AA38" s="378"/>
      <c r="AB38" s="380"/>
      <c r="AC38" s="378"/>
      <c r="AD38" s="379"/>
      <c r="AE38" s="381"/>
      <c r="AF38" s="379"/>
      <c r="AG38" s="378"/>
      <c r="AH38" s="380"/>
      <c r="AI38" s="378"/>
      <c r="AJ38" s="380"/>
      <c r="AK38" s="380"/>
      <c r="AL38" s="380"/>
      <c r="AM38" s="380"/>
      <c r="AN38" s="380"/>
    </row>
    <row r="39" spans="2:40" ht="18" customHeight="1">
      <c r="B39" s="33" t="s">
        <v>48</v>
      </c>
      <c r="D39" s="47"/>
      <c r="E39" s="77">
        <v>5275</v>
      </c>
      <c r="F39" s="78"/>
      <c r="G39" s="77"/>
      <c r="I39" s="54">
        <v>1013.8652360189574</v>
      </c>
      <c r="J39" s="47"/>
      <c r="K39" s="77">
        <v>6857</v>
      </c>
      <c r="L39" s="77"/>
      <c r="M39" s="77"/>
      <c r="O39" s="54">
        <v>978.10614846142641</v>
      </c>
      <c r="P39" s="47"/>
      <c r="Q39" s="54">
        <v>76.928686014291969</v>
      </c>
      <c r="R39" s="54"/>
      <c r="S39" s="54"/>
      <c r="T39" s="54"/>
      <c r="U39" s="54">
        <v>103.65595161770329</v>
      </c>
    </row>
    <row r="40" spans="2:40" ht="9.9" customHeight="1">
      <c r="D40" s="47"/>
      <c r="E40" s="77"/>
      <c r="F40" s="78"/>
      <c r="G40" s="77"/>
      <c r="I40" s="54"/>
      <c r="J40" s="47"/>
      <c r="K40" s="77"/>
      <c r="L40" s="77"/>
      <c r="M40" s="77"/>
      <c r="O40" s="54"/>
      <c r="P40" s="47"/>
      <c r="Q40" s="54"/>
      <c r="R40" s="54"/>
      <c r="S40" s="54"/>
      <c r="T40" s="54"/>
      <c r="U40" s="54"/>
    </row>
    <row r="41" spans="2:40" ht="18" customHeight="1">
      <c r="B41" s="33" t="s">
        <v>49</v>
      </c>
      <c r="D41" s="47"/>
      <c r="E41" s="77">
        <v>18998</v>
      </c>
      <c r="F41" s="78"/>
      <c r="G41" s="77"/>
      <c r="I41" s="54">
        <v>1530.7429245183703</v>
      </c>
      <c r="J41" s="47"/>
      <c r="K41" s="77">
        <v>23298</v>
      </c>
      <c r="L41" s="77"/>
      <c r="M41" s="77"/>
      <c r="O41" s="54">
        <v>1419.0609751910035</v>
      </c>
      <c r="P41" s="47"/>
      <c r="Q41" s="54">
        <v>81.543480127049534</v>
      </c>
      <c r="R41" s="54"/>
      <c r="S41" s="54"/>
      <c r="T41" s="54"/>
      <c r="U41" s="54">
        <v>107.87013040876094</v>
      </c>
    </row>
    <row r="42" spans="2:40" ht="9.9" customHeight="1">
      <c r="B42" s="439"/>
      <c r="C42" s="439"/>
      <c r="D42" s="79"/>
      <c r="E42" s="80"/>
      <c r="F42" s="80"/>
      <c r="G42" s="80"/>
      <c r="H42" s="80"/>
      <c r="I42" s="80"/>
      <c r="J42" s="79"/>
      <c r="K42" s="81"/>
      <c r="L42" s="82"/>
      <c r="M42" s="81"/>
      <c r="N42" s="82"/>
      <c r="O42" s="81"/>
      <c r="P42" s="79"/>
      <c r="Q42" s="83"/>
      <c r="R42" s="84"/>
      <c r="S42" s="83"/>
      <c r="T42" s="84"/>
      <c r="U42" s="83"/>
    </row>
    <row r="43" spans="2:40">
      <c r="B43" s="61"/>
      <c r="C43" s="61"/>
      <c r="D43" s="85"/>
      <c r="E43" s="85"/>
      <c r="F43" s="85"/>
      <c r="G43" s="85"/>
      <c r="H43" s="85"/>
      <c r="I43" s="85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</row>
    <row r="44" spans="2:40">
      <c r="D44" s="52"/>
      <c r="E44" s="54"/>
      <c r="F44" s="54"/>
      <c r="G44" s="54"/>
      <c r="H44" s="54"/>
      <c r="I44" s="54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</row>
    <row r="45" spans="2:40">
      <c r="D45" s="52"/>
      <c r="E45" s="52"/>
      <c r="F45" s="52"/>
      <c r="G45" s="52"/>
      <c r="H45" s="52"/>
      <c r="I45" s="52"/>
      <c r="Q45" s="86"/>
    </row>
    <row r="46" spans="2:40">
      <c r="D46" s="52"/>
      <c r="E46" s="52"/>
      <c r="F46" s="52"/>
      <c r="G46" s="52"/>
      <c r="H46" s="52"/>
      <c r="I46" s="52"/>
    </row>
    <row r="47" spans="2:40">
      <c r="D47" s="52"/>
      <c r="E47" s="52"/>
      <c r="F47" s="52"/>
      <c r="G47" s="52"/>
      <c r="H47" s="52"/>
      <c r="I47" s="52"/>
    </row>
    <row r="48" spans="2:40">
      <c r="D48" s="52"/>
      <c r="E48" s="52"/>
      <c r="F48" s="52"/>
      <c r="G48" s="52"/>
      <c r="H48" s="52"/>
      <c r="I48" s="52"/>
    </row>
    <row r="49" spans="4:9">
      <c r="D49" s="52"/>
      <c r="E49" s="52"/>
      <c r="F49" s="52"/>
      <c r="G49" s="52"/>
      <c r="H49" s="52"/>
      <c r="I49" s="52"/>
    </row>
    <row r="50" spans="4:9">
      <c r="D50" s="52"/>
      <c r="E50" s="52"/>
      <c r="F50" s="52"/>
      <c r="G50" s="52"/>
      <c r="H50" s="52"/>
      <c r="I50" s="52"/>
    </row>
    <row r="51" spans="4:9">
      <c r="D51" s="52"/>
      <c r="E51" s="52"/>
      <c r="F51" s="52"/>
      <c r="G51" s="52"/>
      <c r="H51" s="52"/>
      <c r="I51" s="52"/>
    </row>
    <row r="52" spans="4:9">
      <c r="D52" s="52"/>
      <c r="E52" s="52"/>
      <c r="F52" s="52"/>
      <c r="G52" s="52"/>
      <c r="H52" s="52"/>
      <c r="I52" s="52"/>
    </row>
    <row r="53" spans="4:9">
      <c r="D53" s="52"/>
      <c r="E53" s="52"/>
      <c r="F53" s="52"/>
      <c r="G53" s="52"/>
      <c r="H53" s="52"/>
      <c r="I53" s="52"/>
    </row>
    <row r="54" spans="4:9">
      <c r="D54" s="52"/>
      <c r="E54" s="52"/>
      <c r="F54" s="52"/>
      <c r="G54" s="52"/>
      <c r="H54" s="52"/>
      <c r="I54" s="52"/>
    </row>
    <row r="55" spans="4:9">
      <c r="D55" s="52"/>
      <c r="E55" s="52"/>
      <c r="F55" s="52"/>
      <c r="G55" s="52"/>
      <c r="H55" s="52"/>
      <c r="I55" s="52"/>
    </row>
    <row r="56" spans="4:9">
      <c r="D56" s="52"/>
      <c r="E56" s="52"/>
      <c r="F56" s="52"/>
      <c r="G56" s="52"/>
      <c r="H56" s="52"/>
      <c r="I56" s="52"/>
    </row>
    <row r="57" spans="4:9">
      <c r="D57" s="52"/>
      <c r="E57" s="52"/>
      <c r="F57" s="52"/>
      <c r="G57" s="52"/>
      <c r="H57" s="52"/>
      <c r="I57" s="52"/>
    </row>
    <row r="58" spans="4:9">
      <c r="D58" s="52"/>
      <c r="E58" s="52"/>
      <c r="F58" s="52"/>
      <c r="G58" s="52"/>
      <c r="H58" s="52"/>
      <c r="I58" s="52"/>
    </row>
    <row r="59" spans="4:9">
      <c r="D59" s="52"/>
      <c r="E59" s="52"/>
      <c r="F59" s="52"/>
      <c r="G59" s="52"/>
      <c r="H59" s="52"/>
      <c r="I59" s="52"/>
    </row>
    <row r="60" spans="4:9">
      <c r="D60" s="52"/>
      <c r="E60" s="52"/>
      <c r="F60" s="52"/>
      <c r="G60" s="52"/>
      <c r="H60" s="52"/>
      <c r="I60" s="52"/>
    </row>
    <row r="61" spans="4:9">
      <c r="D61" s="52"/>
      <c r="E61" s="52"/>
      <c r="F61" s="52"/>
      <c r="G61" s="52"/>
      <c r="H61" s="52"/>
      <c r="I61" s="52"/>
    </row>
    <row r="62" spans="4:9">
      <c r="D62" s="52"/>
      <c r="E62" s="52"/>
      <c r="F62" s="52"/>
      <c r="G62" s="52"/>
      <c r="H62" s="52"/>
      <c r="I62" s="52"/>
    </row>
    <row r="63" spans="4:9">
      <c r="D63" s="52"/>
      <c r="E63" s="52"/>
      <c r="F63" s="52"/>
      <c r="G63" s="52"/>
      <c r="H63" s="52"/>
      <c r="I63" s="52"/>
    </row>
    <row r="64" spans="4:9">
      <c r="D64" s="52"/>
      <c r="E64" s="52"/>
      <c r="F64" s="52"/>
      <c r="G64" s="52"/>
      <c r="H64" s="52"/>
      <c r="I64" s="52"/>
    </row>
    <row r="65" spans="4:9">
      <c r="D65" s="52"/>
      <c r="E65" s="52"/>
      <c r="F65" s="52"/>
      <c r="G65" s="52"/>
      <c r="H65" s="52"/>
      <c r="I65" s="52"/>
    </row>
    <row r="66" spans="4:9">
      <c r="D66" s="52"/>
      <c r="E66" s="52"/>
      <c r="F66" s="52"/>
      <c r="G66" s="52"/>
      <c r="H66" s="52"/>
      <c r="I66" s="52"/>
    </row>
    <row r="67" spans="4:9">
      <c r="D67" s="52"/>
      <c r="E67" s="52"/>
      <c r="F67" s="52"/>
      <c r="G67" s="52"/>
      <c r="H67" s="52"/>
      <c r="I67" s="52"/>
    </row>
    <row r="68" spans="4:9">
      <c r="D68" s="52"/>
      <c r="E68" s="52"/>
      <c r="F68" s="52"/>
      <c r="G68" s="52"/>
      <c r="H68" s="52"/>
      <c r="I68" s="52"/>
    </row>
    <row r="69" spans="4:9">
      <c r="D69" s="52"/>
      <c r="E69" s="52"/>
      <c r="F69" s="52"/>
      <c r="G69" s="52"/>
      <c r="H69" s="52"/>
      <c r="I69" s="52"/>
    </row>
    <row r="70" spans="4:9">
      <c r="D70" s="52"/>
      <c r="E70" s="52"/>
      <c r="F70" s="52"/>
      <c r="G70" s="52"/>
      <c r="H70" s="52"/>
      <c r="I70" s="52"/>
    </row>
    <row r="71" spans="4:9">
      <c r="D71" s="52"/>
      <c r="E71" s="52"/>
      <c r="F71" s="52"/>
      <c r="G71" s="52"/>
      <c r="H71" s="52"/>
      <c r="I71" s="52"/>
    </row>
    <row r="72" spans="4:9">
      <c r="D72" s="52"/>
      <c r="E72" s="52"/>
      <c r="F72" s="52"/>
      <c r="G72" s="52"/>
      <c r="H72" s="52"/>
      <c r="I72" s="52"/>
    </row>
    <row r="73" spans="4:9">
      <c r="D73" s="52"/>
      <c r="E73" s="52"/>
      <c r="F73" s="52"/>
      <c r="G73" s="52"/>
      <c r="H73" s="52"/>
      <c r="I73" s="52"/>
    </row>
    <row r="74" spans="4:9">
      <c r="D74" s="52"/>
      <c r="E74" s="52"/>
      <c r="F74" s="52"/>
      <c r="G74" s="52"/>
      <c r="H74" s="52"/>
      <c r="I74" s="52"/>
    </row>
    <row r="75" spans="4:9">
      <c r="D75" s="52"/>
      <c r="E75" s="52"/>
      <c r="F75" s="52"/>
      <c r="G75" s="52"/>
      <c r="H75" s="52"/>
      <c r="I75" s="52"/>
    </row>
    <row r="76" spans="4:9">
      <c r="D76" s="52"/>
      <c r="E76" s="52"/>
      <c r="F76" s="52"/>
      <c r="G76" s="52"/>
      <c r="H76" s="52"/>
      <c r="I76" s="52"/>
    </row>
  </sheetData>
  <mergeCells count="20">
    <mergeCell ref="B18:C18"/>
    <mergeCell ref="B4:C4"/>
    <mergeCell ref="E4:I4"/>
    <mergeCell ref="K4:O4"/>
    <mergeCell ref="Q4:U4"/>
    <mergeCell ref="B17:C17"/>
    <mergeCell ref="E36:I36"/>
    <mergeCell ref="K36:O36"/>
    <mergeCell ref="Q36:U36"/>
    <mergeCell ref="B19:C19"/>
    <mergeCell ref="E19:I19"/>
    <mergeCell ref="K19:O19"/>
    <mergeCell ref="Q19:U19"/>
    <mergeCell ref="B21:C21"/>
    <mergeCell ref="B31:C31"/>
    <mergeCell ref="B38:C38"/>
    <mergeCell ref="B42:C42"/>
    <mergeCell ref="B32:C32"/>
    <mergeCell ref="B35:C35"/>
    <mergeCell ref="B36:C37"/>
  </mergeCells>
  <hyperlinks>
    <hyperlink ref="W1" location="Indice!A1" display="Volver al índice" xr:uid="{00000000-0004-0000-0200-000000000000}"/>
  </hyperlink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B1:BR83"/>
  <sheetViews>
    <sheetView showGridLines="0" showRowColHeaders="0" showZeros="0" zoomScaleNormal="100" workbookViewId="0">
      <selection activeCell="T2" sqref="T2"/>
    </sheetView>
  </sheetViews>
  <sheetFormatPr baseColWidth="10" defaultColWidth="10.109375" defaultRowHeight="13.8"/>
  <cols>
    <col min="1" max="1" width="2" style="87" customWidth="1"/>
    <col min="2" max="2" width="8.33203125" style="87" customWidth="1"/>
    <col min="3" max="6" width="10.6640625" style="87" customWidth="1"/>
    <col min="7" max="8" width="10.6640625" style="87" hidden="1" customWidth="1"/>
    <col min="9" max="14" width="10.6640625" style="87" customWidth="1"/>
    <col min="15" max="16" width="10.6640625" style="87" hidden="1" customWidth="1"/>
    <col min="17" max="18" width="10.6640625" style="87" customWidth="1"/>
    <col min="19" max="19" width="6.33203125" style="87" customWidth="1"/>
    <col min="20" max="22" width="7.6640625" style="87" customWidth="1"/>
    <col min="23" max="16384" width="10.109375" style="87"/>
  </cols>
  <sheetData>
    <row r="1" spans="2:70" ht="18.899999999999999" customHeight="1">
      <c r="B1" s="460" t="s">
        <v>182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1"/>
      <c r="U1" s="372"/>
      <c r="V1" s="372"/>
      <c r="W1" s="372"/>
      <c r="X1" s="372"/>
      <c r="Y1" s="372"/>
      <c r="Z1" s="372"/>
      <c r="AA1" s="372"/>
      <c r="AB1" s="372"/>
      <c r="AC1" s="372"/>
      <c r="AD1" s="372"/>
      <c r="AE1" s="372"/>
      <c r="AF1" s="372"/>
      <c r="AG1" s="372"/>
      <c r="AH1" s="372"/>
      <c r="AI1" s="372"/>
      <c r="AJ1" s="372"/>
      <c r="AK1" s="372"/>
      <c r="AL1" s="372"/>
      <c r="AM1" s="372"/>
      <c r="AN1" s="372"/>
      <c r="AO1" s="372"/>
      <c r="AP1" s="372"/>
      <c r="AQ1" s="372"/>
      <c r="AR1" s="372"/>
      <c r="AS1" s="372"/>
      <c r="AT1" s="372"/>
      <c r="AU1" s="372"/>
      <c r="AV1" s="372"/>
      <c r="AW1" s="372"/>
      <c r="AX1" s="372"/>
      <c r="AY1" s="372"/>
      <c r="AZ1" s="372"/>
      <c r="BA1" s="372"/>
      <c r="BB1" s="372"/>
      <c r="BC1" s="372"/>
      <c r="BD1" s="372"/>
      <c r="BE1" s="372"/>
      <c r="BF1" s="372"/>
      <c r="BG1" s="372"/>
      <c r="BH1" s="372"/>
      <c r="BI1" s="372"/>
      <c r="BJ1" s="372"/>
      <c r="BK1" s="372"/>
      <c r="BL1" s="372"/>
      <c r="BM1" s="372"/>
      <c r="BN1" s="372"/>
      <c r="BO1" s="372"/>
      <c r="BP1" s="372"/>
      <c r="BQ1" s="372"/>
      <c r="BR1" s="372"/>
    </row>
    <row r="2" spans="2:70" ht="18.899999999999999" customHeight="1">
      <c r="B2" s="462" t="s">
        <v>196</v>
      </c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T2" s="9" t="s">
        <v>179</v>
      </c>
      <c r="U2" s="372"/>
      <c r="V2" s="371"/>
      <c r="W2" s="372"/>
      <c r="X2" s="372"/>
      <c r="Y2" s="372"/>
      <c r="Z2" s="372"/>
      <c r="AA2" s="372"/>
      <c r="AB2" s="372"/>
      <c r="AC2" s="372"/>
      <c r="AD2" s="372"/>
      <c r="AE2" s="372"/>
      <c r="AF2" s="372"/>
      <c r="AG2" s="372"/>
      <c r="AH2" s="372"/>
      <c r="AI2" s="372"/>
      <c r="AJ2" s="372"/>
      <c r="AK2" s="372"/>
      <c r="AL2" s="372"/>
      <c r="AM2" s="372"/>
      <c r="AN2" s="372"/>
      <c r="AO2" s="372"/>
      <c r="AP2" s="372"/>
      <c r="AQ2" s="372"/>
      <c r="AR2" s="372"/>
      <c r="AS2" s="372"/>
      <c r="AT2" s="372"/>
      <c r="AU2" s="372"/>
      <c r="AV2" s="372"/>
      <c r="AW2" s="372"/>
      <c r="AX2" s="372"/>
      <c r="AY2" s="372"/>
      <c r="AZ2" s="372"/>
      <c r="BA2" s="372"/>
      <c r="BB2" s="372"/>
      <c r="BC2" s="372"/>
      <c r="BD2" s="372"/>
      <c r="BE2" s="372"/>
      <c r="BF2" s="372"/>
      <c r="BG2" s="372"/>
      <c r="BH2" s="372"/>
      <c r="BI2" s="372"/>
      <c r="BJ2" s="372"/>
      <c r="BK2" s="372"/>
      <c r="BL2" s="372"/>
      <c r="BM2" s="372"/>
      <c r="BN2" s="372"/>
      <c r="BO2" s="372"/>
      <c r="BP2" s="372"/>
      <c r="BQ2" s="372"/>
      <c r="BR2" s="372"/>
    </row>
    <row r="3" spans="2:70" ht="18.899999999999999" customHeight="1">
      <c r="B3" s="464" t="s">
        <v>166</v>
      </c>
      <c r="C3" s="465"/>
      <c r="D3" s="465"/>
      <c r="E3" s="465"/>
      <c r="F3" s="465"/>
      <c r="G3" s="465"/>
      <c r="H3" s="465"/>
      <c r="I3" s="465"/>
      <c r="J3" s="465"/>
      <c r="K3" s="465"/>
      <c r="L3" s="465"/>
      <c r="M3" s="465"/>
      <c r="N3" s="465"/>
      <c r="O3" s="465"/>
      <c r="P3" s="465"/>
      <c r="Q3" s="465"/>
      <c r="R3" s="465"/>
      <c r="U3" s="372"/>
      <c r="V3" s="372"/>
      <c r="W3" s="372"/>
      <c r="X3" s="372"/>
      <c r="Y3" s="372"/>
      <c r="Z3" s="372"/>
      <c r="AA3" s="372"/>
      <c r="AB3" s="372"/>
      <c r="AC3" s="372"/>
      <c r="AD3" s="372"/>
      <c r="AE3" s="372"/>
      <c r="AF3" s="372"/>
      <c r="AG3" s="372"/>
      <c r="AH3" s="372"/>
      <c r="AI3" s="372"/>
      <c r="AJ3" s="372"/>
      <c r="AK3" s="372"/>
      <c r="AL3" s="372"/>
      <c r="AM3" s="372"/>
      <c r="AN3" s="372"/>
      <c r="AO3" s="372"/>
      <c r="AP3" s="372"/>
      <c r="AQ3" s="372"/>
      <c r="AR3" s="372"/>
      <c r="AS3" s="372"/>
      <c r="AT3" s="372"/>
      <c r="AU3" s="372"/>
      <c r="AV3" s="372"/>
      <c r="AW3" s="372"/>
      <c r="AX3" s="372"/>
      <c r="AY3" s="372"/>
      <c r="AZ3" s="372"/>
      <c r="BA3" s="372"/>
      <c r="BB3" s="372"/>
      <c r="BC3" s="372"/>
      <c r="BD3" s="372"/>
      <c r="BE3" s="372"/>
      <c r="BF3" s="372"/>
      <c r="BG3" s="372"/>
      <c r="BH3" s="372"/>
      <c r="BI3" s="372"/>
      <c r="BJ3" s="372"/>
      <c r="BK3" s="372"/>
      <c r="BL3" s="372"/>
      <c r="BM3" s="372"/>
      <c r="BN3" s="372"/>
      <c r="BO3" s="372"/>
      <c r="BP3" s="372"/>
      <c r="BQ3" s="372"/>
      <c r="BR3" s="372"/>
    </row>
    <row r="4" spans="2:70" ht="14.25" customHeight="1" thickBot="1"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U4" s="372"/>
      <c r="V4" s="372"/>
      <c r="W4" s="372"/>
      <c r="X4" s="372"/>
      <c r="Y4" s="372"/>
      <c r="Z4" s="372"/>
      <c r="AA4" s="372"/>
      <c r="AB4" s="372"/>
      <c r="AC4" s="372"/>
      <c r="AD4" s="372"/>
      <c r="AE4" s="372"/>
      <c r="AF4" s="372"/>
      <c r="AG4" s="372"/>
      <c r="AH4" s="372"/>
      <c r="AI4" s="372"/>
      <c r="AJ4" s="372"/>
      <c r="AK4" s="372"/>
      <c r="AL4" s="372"/>
      <c r="AM4" s="372"/>
      <c r="AN4" s="372"/>
      <c r="AO4" s="372"/>
      <c r="AP4" s="372"/>
      <c r="AQ4" s="372"/>
      <c r="AR4" s="372"/>
      <c r="AS4" s="372"/>
      <c r="AT4" s="372"/>
      <c r="AU4" s="372"/>
      <c r="AV4" s="372"/>
      <c r="AW4" s="372"/>
      <c r="AX4" s="372"/>
      <c r="AY4" s="372"/>
      <c r="AZ4" s="372"/>
      <c r="BA4" s="372"/>
      <c r="BB4" s="372"/>
      <c r="BC4" s="372"/>
      <c r="BD4" s="372"/>
      <c r="BE4" s="372"/>
      <c r="BF4" s="372"/>
      <c r="BG4" s="372"/>
      <c r="BH4" s="372"/>
      <c r="BI4" s="372"/>
      <c r="BJ4" s="372"/>
      <c r="BK4" s="372"/>
      <c r="BL4" s="372"/>
      <c r="BM4" s="372"/>
      <c r="BN4" s="372"/>
      <c r="BO4" s="372"/>
      <c r="BP4" s="372"/>
      <c r="BQ4" s="372"/>
      <c r="BR4" s="372"/>
    </row>
    <row r="5" spans="2:70" ht="14.25" customHeight="1" thickTop="1">
      <c r="B5" s="466" t="s">
        <v>0</v>
      </c>
      <c r="C5" s="469" t="s">
        <v>28</v>
      </c>
      <c r="D5" s="470"/>
      <c r="E5" s="470"/>
      <c r="F5" s="470"/>
      <c r="G5" s="470"/>
      <c r="H5" s="470"/>
      <c r="I5" s="470"/>
      <c r="J5" s="471"/>
      <c r="K5" s="469" t="s">
        <v>29</v>
      </c>
      <c r="L5" s="470"/>
      <c r="M5" s="470"/>
      <c r="N5" s="470"/>
      <c r="O5" s="470"/>
      <c r="P5" s="470"/>
      <c r="Q5" s="470"/>
      <c r="R5" s="471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372"/>
      <c r="AK5" s="372"/>
      <c r="AL5" s="372"/>
      <c r="AM5" s="372"/>
      <c r="AN5" s="372"/>
      <c r="AO5" s="372"/>
      <c r="AP5" s="372"/>
      <c r="AQ5" s="372"/>
      <c r="AR5" s="372"/>
      <c r="AS5" s="372"/>
      <c r="AT5" s="372"/>
      <c r="AU5" s="372"/>
      <c r="AV5" s="372"/>
      <c r="AW5" s="372"/>
      <c r="AX5" s="372"/>
      <c r="AY5" s="372"/>
      <c r="AZ5" s="372"/>
      <c r="BA5" s="372"/>
      <c r="BB5" s="372"/>
      <c r="BC5" s="372"/>
      <c r="BD5" s="372"/>
      <c r="BE5" s="372"/>
      <c r="BF5" s="372"/>
      <c r="BG5" s="372"/>
      <c r="BH5" s="372"/>
      <c r="BI5" s="372"/>
      <c r="BJ5" s="372"/>
      <c r="BK5" s="372"/>
      <c r="BL5" s="372"/>
      <c r="BM5" s="372"/>
      <c r="BN5" s="372"/>
      <c r="BO5" s="372"/>
      <c r="BP5" s="372"/>
      <c r="BQ5" s="372"/>
      <c r="BR5" s="372"/>
    </row>
    <row r="6" spans="2:70" ht="14.25" customHeight="1">
      <c r="B6" s="467"/>
      <c r="C6" s="472" t="s">
        <v>3</v>
      </c>
      <c r="D6" s="473"/>
      <c r="E6" s="474" t="s">
        <v>4</v>
      </c>
      <c r="F6" s="475"/>
      <c r="G6" s="472" t="s">
        <v>5</v>
      </c>
      <c r="H6" s="473"/>
      <c r="I6" s="472" t="s">
        <v>6</v>
      </c>
      <c r="J6" s="473"/>
      <c r="K6" s="472" t="s">
        <v>3</v>
      </c>
      <c r="L6" s="473"/>
      <c r="M6" s="474" t="s">
        <v>4</v>
      </c>
      <c r="N6" s="475"/>
      <c r="O6" s="472" t="s">
        <v>5</v>
      </c>
      <c r="P6" s="473"/>
      <c r="Q6" s="472" t="s">
        <v>6</v>
      </c>
      <c r="R6" s="473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2"/>
    </row>
    <row r="7" spans="2:70" ht="14.25" customHeight="1">
      <c r="B7" s="468"/>
      <c r="C7" s="90" t="s">
        <v>7</v>
      </c>
      <c r="D7" s="91" t="s">
        <v>8</v>
      </c>
      <c r="E7" s="92" t="s">
        <v>7</v>
      </c>
      <c r="F7" s="93" t="s">
        <v>8</v>
      </c>
      <c r="G7" s="90" t="s">
        <v>7</v>
      </c>
      <c r="H7" s="92" t="s">
        <v>8</v>
      </c>
      <c r="I7" s="90" t="s">
        <v>7</v>
      </c>
      <c r="J7" s="92" t="s">
        <v>8</v>
      </c>
      <c r="K7" s="94" t="s">
        <v>7</v>
      </c>
      <c r="L7" s="95" t="s">
        <v>8</v>
      </c>
      <c r="M7" s="92" t="s">
        <v>7</v>
      </c>
      <c r="N7" s="92" t="s">
        <v>8</v>
      </c>
      <c r="O7" s="90" t="s">
        <v>7</v>
      </c>
      <c r="P7" s="92" t="s">
        <v>8</v>
      </c>
      <c r="Q7" s="90" t="s">
        <v>7</v>
      </c>
      <c r="R7" s="93" t="s">
        <v>8</v>
      </c>
      <c r="U7" s="372"/>
      <c r="V7" s="372"/>
      <c r="W7" s="372"/>
      <c r="X7" s="372"/>
      <c r="Y7" s="372"/>
      <c r="Z7" s="372"/>
      <c r="AA7" s="372"/>
      <c r="AB7" s="372"/>
      <c r="AC7" s="372"/>
      <c r="AD7" s="372"/>
      <c r="AE7" s="372"/>
      <c r="AF7" s="372"/>
      <c r="AG7" s="372"/>
      <c r="AH7" s="372"/>
      <c r="AI7" s="372"/>
      <c r="AJ7" s="372"/>
      <c r="AK7" s="372"/>
      <c r="AL7" s="372"/>
      <c r="AM7" s="372"/>
      <c r="AN7" s="372"/>
      <c r="AO7" s="372"/>
      <c r="AP7" s="372"/>
      <c r="AQ7" s="372"/>
      <c r="AR7" s="372"/>
      <c r="AS7" s="372"/>
      <c r="AT7" s="372"/>
      <c r="AU7" s="372"/>
      <c r="AV7" s="372"/>
      <c r="AW7" s="372"/>
      <c r="AX7" s="372"/>
      <c r="AY7" s="372"/>
      <c r="AZ7" s="372"/>
      <c r="BA7" s="372"/>
      <c r="BB7" s="372"/>
      <c r="BC7" s="372"/>
      <c r="BD7" s="372"/>
      <c r="BE7" s="372"/>
      <c r="BF7" s="372"/>
      <c r="BG7" s="372"/>
      <c r="BH7" s="372"/>
      <c r="BI7" s="372"/>
      <c r="BJ7" s="372"/>
      <c r="BK7" s="372"/>
      <c r="BL7" s="372"/>
      <c r="BM7" s="372"/>
      <c r="BN7" s="372"/>
      <c r="BO7" s="372"/>
      <c r="BP7" s="372"/>
      <c r="BQ7" s="372"/>
      <c r="BR7" s="372"/>
    </row>
    <row r="8" spans="2:70" ht="14.25" customHeight="1">
      <c r="B8" s="417" t="s">
        <v>9</v>
      </c>
      <c r="C8" s="96">
        <v>0</v>
      </c>
      <c r="D8" s="97">
        <v>0</v>
      </c>
      <c r="E8" s="96">
        <v>0</v>
      </c>
      <c r="F8" s="97">
        <v>0</v>
      </c>
      <c r="G8" s="96">
        <v>0</v>
      </c>
      <c r="H8" s="97">
        <v>0</v>
      </c>
      <c r="I8" s="96">
        <v>0</v>
      </c>
      <c r="J8" s="97">
        <v>0</v>
      </c>
      <c r="K8" s="405">
        <v>0</v>
      </c>
      <c r="L8" s="97">
        <v>0</v>
      </c>
      <c r="M8" s="96">
        <v>0</v>
      </c>
      <c r="N8" s="97">
        <v>0</v>
      </c>
      <c r="O8" s="96">
        <v>0</v>
      </c>
      <c r="P8" s="97">
        <v>0</v>
      </c>
      <c r="Q8" s="96">
        <v>0</v>
      </c>
      <c r="R8" s="409">
        <v>0</v>
      </c>
      <c r="U8" s="372"/>
      <c r="V8" s="382"/>
      <c r="W8" s="373"/>
      <c r="X8" s="382"/>
      <c r="Y8" s="373"/>
      <c r="Z8" s="382"/>
      <c r="AA8" s="373"/>
      <c r="AB8" s="382"/>
      <c r="AC8" s="373"/>
      <c r="AD8" s="382"/>
      <c r="AE8" s="373"/>
      <c r="AF8" s="382"/>
      <c r="AG8" s="373"/>
      <c r="AH8" s="382"/>
      <c r="AI8" s="373"/>
      <c r="AJ8" s="382"/>
      <c r="AK8" s="373"/>
      <c r="AL8" s="372"/>
      <c r="AM8" s="372"/>
      <c r="AN8" s="372"/>
      <c r="AO8" s="372"/>
      <c r="AP8" s="372"/>
      <c r="AQ8" s="372"/>
      <c r="AR8" s="372"/>
      <c r="AS8" s="372"/>
      <c r="AT8" s="372"/>
      <c r="AU8" s="372"/>
      <c r="AV8" s="372"/>
      <c r="AW8" s="372"/>
      <c r="AX8" s="372"/>
      <c r="AY8" s="372"/>
      <c r="AZ8" s="372"/>
      <c r="BA8" s="372"/>
      <c r="BB8" s="372"/>
      <c r="BC8" s="372"/>
      <c r="BD8" s="372"/>
      <c r="BE8" s="372"/>
      <c r="BF8" s="372"/>
      <c r="BG8" s="372"/>
      <c r="BH8" s="372"/>
      <c r="BI8" s="372"/>
      <c r="BJ8" s="372"/>
      <c r="BK8" s="372"/>
      <c r="BL8" s="372"/>
      <c r="BM8" s="372"/>
      <c r="BN8" s="372"/>
      <c r="BO8" s="372"/>
      <c r="BP8" s="372"/>
      <c r="BQ8" s="372"/>
      <c r="BR8" s="372"/>
    </row>
    <row r="9" spans="2:70" ht="14.25" customHeight="1">
      <c r="B9" s="418" t="s">
        <v>10</v>
      </c>
      <c r="C9" s="96">
        <v>0</v>
      </c>
      <c r="D9" s="97">
        <v>0</v>
      </c>
      <c r="E9" s="96">
        <v>0</v>
      </c>
      <c r="F9" s="97">
        <v>0</v>
      </c>
      <c r="G9" s="96">
        <v>0</v>
      </c>
      <c r="H9" s="97">
        <v>0</v>
      </c>
      <c r="I9" s="96">
        <v>0</v>
      </c>
      <c r="J9" s="97">
        <v>0</v>
      </c>
      <c r="K9" s="406">
        <v>0</v>
      </c>
      <c r="L9" s="97">
        <v>0</v>
      </c>
      <c r="M9" s="96">
        <v>0</v>
      </c>
      <c r="N9" s="97">
        <v>0</v>
      </c>
      <c r="O9" s="96">
        <v>0</v>
      </c>
      <c r="P9" s="97">
        <v>0</v>
      </c>
      <c r="Q9" s="96">
        <v>0</v>
      </c>
      <c r="R9" s="410">
        <v>0</v>
      </c>
      <c r="U9" s="372"/>
      <c r="V9" s="382"/>
      <c r="W9" s="373"/>
      <c r="X9" s="382"/>
      <c r="Y9" s="373"/>
      <c r="Z9" s="382"/>
      <c r="AA9" s="373"/>
      <c r="AB9" s="382"/>
      <c r="AC9" s="373"/>
      <c r="AD9" s="382"/>
      <c r="AE9" s="373"/>
      <c r="AF9" s="382"/>
      <c r="AG9" s="373"/>
      <c r="AH9" s="382"/>
      <c r="AI9" s="373"/>
      <c r="AJ9" s="382"/>
      <c r="AK9" s="373"/>
      <c r="AL9" s="372"/>
      <c r="AM9" s="372"/>
      <c r="AN9" s="372"/>
      <c r="AO9" s="372"/>
      <c r="AP9" s="372"/>
      <c r="AQ9" s="372"/>
      <c r="AR9" s="372"/>
      <c r="AS9" s="372"/>
      <c r="AT9" s="372"/>
      <c r="AU9" s="372"/>
      <c r="AV9" s="372"/>
      <c r="AW9" s="372"/>
      <c r="AX9" s="372"/>
      <c r="AY9" s="372"/>
      <c r="AZ9" s="372"/>
      <c r="BA9" s="372"/>
      <c r="BB9" s="372"/>
      <c r="BC9" s="372"/>
      <c r="BD9" s="372"/>
      <c r="BE9" s="372"/>
      <c r="BF9" s="372"/>
      <c r="BG9" s="372"/>
      <c r="BH9" s="372"/>
      <c r="BI9" s="372"/>
      <c r="BJ9" s="372"/>
      <c r="BK9" s="372"/>
      <c r="BL9" s="372"/>
      <c r="BM9" s="372"/>
      <c r="BN9" s="372"/>
      <c r="BO9" s="372"/>
      <c r="BP9" s="372"/>
      <c r="BQ9" s="372"/>
      <c r="BR9" s="372"/>
    </row>
    <row r="10" spans="2:70" ht="14.25" customHeight="1">
      <c r="B10" s="419" t="s">
        <v>11</v>
      </c>
      <c r="C10" s="96">
        <v>0</v>
      </c>
      <c r="D10" s="97">
        <v>0</v>
      </c>
      <c r="E10" s="96">
        <v>0</v>
      </c>
      <c r="F10" s="97">
        <v>0</v>
      </c>
      <c r="G10" s="96">
        <v>0</v>
      </c>
      <c r="H10" s="97">
        <v>0</v>
      </c>
      <c r="I10" s="96">
        <v>0</v>
      </c>
      <c r="J10" s="97">
        <v>0</v>
      </c>
      <c r="K10" s="406">
        <v>0</v>
      </c>
      <c r="L10" s="97">
        <v>0</v>
      </c>
      <c r="M10" s="96">
        <v>0</v>
      </c>
      <c r="N10" s="97">
        <v>0</v>
      </c>
      <c r="O10" s="96">
        <v>0</v>
      </c>
      <c r="P10" s="97">
        <v>0</v>
      </c>
      <c r="Q10" s="96">
        <v>0</v>
      </c>
      <c r="R10" s="410">
        <v>0</v>
      </c>
      <c r="U10" s="372"/>
      <c r="V10" s="382"/>
      <c r="W10" s="373"/>
      <c r="X10" s="382"/>
      <c r="Y10" s="373"/>
      <c r="Z10" s="382"/>
      <c r="AA10" s="373"/>
      <c r="AB10" s="382"/>
      <c r="AC10" s="373"/>
      <c r="AD10" s="382"/>
      <c r="AE10" s="373"/>
      <c r="AF10" s="382"/>
      <c r="AG10" s="373"/>
      <c r="AH10" s="382"/>
      <c r="AI10" s="373"/>
      <c r="AJ10" s="382"/>
      <c r="AK10" s="373"/>
      <c r="AL10" s="372"/>
      <c r="AM10" s="372"/>
      <c r="AN10" s="372"/>
      <c r="AO10" s="372"/>
      <c r="AP10" s="372"/>
      <c r="AQ10" s="372"/>
      <c r="AR10" s="372"/>
      <c r="AS10" s="372"/>
      <c r="AT10" s="372"/>
      <c r="AU10" s="372"/>
      <c r="AV10" s="372"/>
      <c r="AW10" s="372"/>
      <c r="AX10" s="372"/>
      <c r="AY10" s="372"/>
      <c r="AZ10" s="372"/>
      <c r="BA10" s="372"/>
      <c r="BB10" s="372"/>
      <c r="BC10" s="372"/>
      <c r="BD10" s="372"/>
      <c r="BE10" s="372"/>
      <c r="BF10" s="372"/>
      <c r="BG10" s="372"/>
      <c r="BH10" s="372"/>
      <c r="BI10" s="372"/>
      <c r="BJ10" s="372"/>
      <c r="BK10" s="372"/>
      <c r="BL10" s="372"/>
      <c r="BM10" s="372"/>
      <c r="BN10" s="372"/>
      <c r="BO10" s="372"/>
      <c r="BP10" s="372"/>
      <c r="BQ10" s="372"/>
      <c r="BR10" s="372"/>
    </row>
    <row r="11" spans="2:70" ht="14.25" customHeight="1">
      <c r="B11" s="419" t="s">
        <v>12</v>
      </c>
      <c r="C11" s="96">
        <v>1</v>
      </c>
      <c r="D11" s="97">
        <v>185.51</v>
      </c>
      <c r="E11" s="96">
        <v>2</v>
      </c>
      <c r="F11" s="97">
        <v>814.14499999999998</v>
      </c>
      <c r="G11" s="96">
        <v>0</v>
      </c>
      <c r="H11" s="97">
        <v>0</v>
      </c>
      <c r="I11" s="96">
        <v>3</v>
      </c>
      <c r="J11" s="97">
        <v>604.6</v>
      </c>
      <c r="K11" s="406">
        <v>0</v>
      </c>
      <c r="L11" s="97">
        <v>0</v>
      </c>
      <c r="M11" s="96">
        <v>0</v>
      </c>
      <c r="N11" s="97">
        <v>0</v>
      </c>
      <c r="O11" s="96">
        <v>0</v>
      </c>
      <c r="P11" s="97">
        <v>0</v>
      </c>
      <c r="Q11" s="96">
        <v>0</v>
      </c>
      <c r="R11" s="410">
        <v>0</v>
      </c>
      <c r="U11" s="372"/>
      <c r="V11" s="382"/>
      <c r="W11" s="373"/>
      <c r="X11" s="382"/>
      <c r="Y11" s="373"/>
      <c r="Z11" s="382"/>
      <c r="AA11" s="373"/>
      <c r="AB11" s="382"/>
      <c r="AC11" s="373"/>
      <c r="AD11" s="382"/>
      <c r="AE11" s="373"/>
      <c r="AF11" s="382"/>
      <c r="AG11" s="373"/>
      <c r="AH11" s="382"/>
      <c r="AI11" s="373"/>
      <c r="AJ11" s="382"/>
      <c r="AK11" s="373"/>
      <c r="AL11" s="372"/>
      <c r="AM11" s="372"/>
      <c r="AN11" s="372"/>
      <c r="AO11" s="372"/>
      <c r="AP11" s="372"/>
      <c r="AQ11" s="372"/>
      <c r="AR11" s="372"/>
      <c r="AS11" s="372"/>
      <c r="AT11" s="372"/>
      <c r="AU11" s="372"/>
      <c r="AV11" s="372"/>
      <c r="AW11" s="372"/>
      <c r="AX11" s="372"/>
      <c r="AY11" s="372"/>
      <c r="AZ11" s="372"/>
      <c r="BA11" s="372"/>
      <c r="BB11" s="372"/>
      <c r="BC11" s="372"/>
      <c r="BD11" s="372"/>
      <c r="BE11" s="372"/>
      <c r="BF11" s="372"/>
      <c r="BG11" s="372"/>
      <c r="BH11" s="372"/>
      <c r="BI11" s="372"/>
      <c r="BJ11" s="372"/>
      <c r="BK11" s="372"/>
      <c r="BL11" s="372"/>
      <c r="BM11" s="372"/>
      <c r="BN11" s="372"/>
      <c r="BO11" s="372"/>
      <c r="BP11" s="372"/>
      <c r="BQ11" s="372"/>
      <c r="BR11" s="372"/>
    </row>
    <row r="12" spans="2:70" ht="14.25" customHeight="1">
      <c r="B12" s="419" t="s">
        <v>13</v>
      </c>
      <c r="C12" s="96">
        <v>263</v>
      </c>
      <c r="D12" s="97">
        <v>773.57433460076072</v>
      </c>
      <c r="E12" s="96">
        <v>106</v>
      </c>
      <c r="F12" s="97">
        <v>714.76292452830171</v>
      </c>
      <c r="G12" s="96">
        <v>0</v>
      </c>
      <c r="H12" s="97">
        <v>0</v>
      </c>
      <c r="I12" s="96">
        <v>369</v>
      </c>
      <c r="J12" s="97">
        <v>756.68000000000006</v>
      </c>
      <c r="K12" s="406">
        <v>0</v>
      </c>
      <c r="L12" s="97">
        <v>0</v>
      </c>
      <c r="M12" s="96">
        <v>0</v>
      </c>
      <c r="N12" s="97">
        <v>0</v>
      </c>
      <c r="O12" s="96">
        <v>0</v>
      </c>
      <c r="P12" s="97">
        <v>0</v>
      </c>
      <c r="Q12" s="96">
        <v>0</v>
      </c>
      <c r="R12" s="410">
        <v>0</v>
      </c>
      <c r="U12" s="372"/>
      <c r="V12" s="382"/>
      <c r="W12" s="373"/>
      <c r="X12" s="382"/>
      <c r="Y12" s="373"/>
      <c r="Z12" s="382"/>
      <c r="AA12" s="373"/>
      <c r="AB12" s="382"/>
      <c r="AC12" s="373"/>
      <c r="AD12" s="382"/>
      <c r="AE12" s="373"/>
      <c r="AF12" s="382"/>
      <c r="AG12" s="373"/>
      <c r="AH12" s="382"/>
      <c r="AI12" s="373"/>
      <c r="AJ12" s="382"/>
      <c r="AK12" s="373"/>
      <c r="AL12" s="372"/>
      <c r="AM12" s="372"/>
      <c r="AN12" s="372"/>
      <c r="AO12" s="372"/>
      <c r="AP12" s="372"/>
      <c r="AQ12" s="372"/>
      <c r="AR12" s="372"/>
      <c r="AS12" s="372"/>
      <c r="AT12" s="372"/>
      <c r="AU12" s="372"/>
      <c r="AV12" s="372"/>
      <c r="AW12" s="372"/>
      <c r="AX12" s="372"/>
      <c r="AY12" s="372"/>
      <c r="AZ12" s="372"/>
      <c r="BA12" s="372"/>
      <c r="BB12" s="372"/>
      <c r="BC12" s="372"/>
      <c r="BD12" s="372"/>
      <c r="BE12" s="372"/>
      <c r="BF12" s="372"/>
      <c r="BG12" s="372"/>
      <c r="BH12" s="372"/>
      <c r="BI12" s="372"/>
      <c r="BJ12" s="372"/>
      <c r="BK12" s="372"/>
      <c r="BL12" s="372"/>
      <c r="BM12" s="372"/>
      <c r="BN12" s="372"/>
      <c r="BO12" s="372"/>
      <c r="BP12" s="372"/>
      <c r="BQ12" s="372"/>
      <c r="BR12" s="372"/>
    </row>
    <row r="13" spans="2:70" ht="14.25" customHeight="1">
      <c r="B13" s="419" t="s">
        <v>14</v>
      </c>
      <c r="C13" s="96">
        <v>1752</v>
      </c>
      <c r="D13" s="97">
        <v>760.0206735159818</v>
      </c>
      <c r="E13" s="96">
        <v>776</v>
      </c>
      <c r="F13" s="97">
        <v>693.56394329896932</v>
      </c>
      <c r="G13" s="96">
        <v>0</v>
      </c>
      <c r="H13" s="97">
        <v>0</v>
      </c>
      <c r="I13" s="96">
        <v>2528</v>
      </c>
      <c r="J13" s="97">
        <v>739.62098101265838</v>
      </c>
      <c r="K13" s="406">
        <v>0</v>
      </c>
      <c r="L13" s="97">
        <v>0</v>
      </c>
      <c r="M13" s="96">
        <v>0</v>
      </c>
      <c r="N13" s="97">
        <v>0</v>
      </c>
      <c r="O13" s="96">
        <v>0</v>
      </c>
      <c r="P13" s="97">
        <v>0</v>
      </c>
      <c r="Q13" s="96">
        <v>0</v>
      </c>
      <c r="R13" s="410">
        <v>0</v>
      </c>
      <c r="U13" s="372"/>
      <c r="V13" s="382"/>
      <c r="W13" s="373"/>
      <c r="X13" s="382"/>
      <c r="Y13" s="373"/>
      <c r="Z13" s="382"/>
      <c r="AA13" s="373"/>
      <c r="AB13" s="382"/>
      <c r="AC13" s="373"/>
      <c r="AD13" s="382"/>
      <c r="AE13" s="373"/>
      <c r="AF13" s="382"/>
      <c r="AG13" s="373"/>
      <c r="AH13" s="382"/>
      <c r="AI13" s="373"/>
      <c r="AJ13" s="382"/>
      <c r="AK13" s="373"/>
      <c r="AL13" s="372"/>
      <c r="AM13" s="372"/>
      <c r="AN13" s="372"/>
      <c r="AO13" s="372"/>
      <c r="AP13" s="372"/>
      <c r="AQ13" s="372"/>
      <c r="AR13" s="372"/>
      <c r="AS13" s="372"/>
      <c r="AT13" s="372"/>
      <c r="AU13" s="372"/>
      <c r="AV13" s="372"/>
      <c r="AW13" s="372"/>
      <c r="AX13" s="372"/>
      <c r="AY13" s="372"/>
      <c r="AZ13" s="372"/>
      <c r="BA13" s="372"/>
      <c r="BB13" s="372"/>
      <c r="BC13" s="372"/>
      <c r="BD13" s="372"/>
      <c r="BE13" s="372"/>
      <c r="BF13" s="372"/>
      <c r="BG13" s="372"/>
      <c r="BH13" s="372"/>
      <c r="BI13" s="372"/>
      <c r="BJ13" s="372"/>
      <c r="BK13" s="372"/>
      <c r="BL13" s="372"/>
      <c r="BM13" s="372"/>
      <c r="BN13" s="372"/>
      <c r="BO13" s="372"/>
      <c r="BP13" s="372"/>
      <c r="BQ13" s="372"/>
      <c r="BR13" s="372"/>
    </row>
    <row r="14" spans="2:70" ht="14.25" customHeight="1">
      <c r="B14" s="419" t="s">
        <v>15</v>
      </c>
      <c r="C14" s="96">
        <v>7876</v>
      </c>
      <c r="D14" s="97">
        <v>808.98053580497776</v>
      </c>
      <c r="E14" s="96">
        <v>3889</v>
      </c>
      <c r="F14" s="97">
        <v>752.36047312933874</v>
      </c>
      <c r="G14" s="96">
        <v>0</v>
      </c>
      <c r="H14" s="97">
        <v>0</v>
      </c>
      <c r="I14" s="96">
        <v>11765</v>
      </c>
      <c r="J14" s="97">
        <v>790.26439269018306</v>
      </c>
      <c r="K14" s="406">
        <v>0</v>
      </c>
      <c r="L14" s="97">
        <v>0</v>
      </c>
      <c r="M14" s="96">
        <v>0</v>
      </c>
      <c r="N14" s="97">
        <v>0</v>
      </c>
      <c r="O14" s="96">
        <v>0</v>
      </c>
      <c r="P14" s="97">
        <v>0</v>
      </c>
      <c r="Q14" s="96">
        <v>0</v>
      </c>
      <c r="R14" s="410">
        <v>0</v>
      </c>
      <c r="U14" s="372"/>
      <c r="V14" s="382"/>
      <c r="W14" s="373"/>
      <c r="X14" s="382"/>
      <c r="Y14" s="373"/>
      <c r="Z14" s="382"/>
      <c r="AA14" s="373"/>
      <c r="AB14" s="382"/>
      <c r="AC14" s="373"/>
      <c r="AD14" s="382"/>
      <c r="AE14" s="373"/>
      <c r="AF14" s="382"/>
      <c r="AG14" s="373"/>
      <c r="AH14" s="382"/>
      <c r="AI14" s="373"/>
      <c r="AJ14" s="382"/>
      <c r="AK14" s="373"/>
      <c r="AL14" s="372"/>
      <c r="AM14" s="372"/>
      <c r="AN14" s="372"/>
      <c r="AO14" s="372"/>
      <c r="AP14" s="372"/>
      <c r="AQ14" s="372"/>
      <c r="AR14" s="372"/>
      <c r="AS14" s="372"/>
      <c r="AT14" s="372"/>
      <c r="AU14" s="372"/>
      <c r="AV14" s="372"/>
      <c r="AW14" s="372"/>
      <c r="AX14" s="372"/>
      <c r="AY14" s="372"/>
      <c r="AZ14" s="372"/>
      <c r="BA14" s="372"/>
      <c r="BB14" s="372"/>
      <c r="BC14" s="372"/>
      <c r="BD14" s="372"/>
      <c r="BE14" s="372"/>
      <c r="BF14" s="372"/>
      <c r="BG14" s="372"/>
      <c r="BH14" s="372"/>
      <c r="BI14" s="372"/>
      <c r="BJ14" s="372"/>
      <c r="BK14" s="372"/>
      <c r="BL14" s="372"/>
      <c r="BM14" s="372"/>
      <c r="BN14" s="372"/>
      <c r="BO14" s="372"/>
      <c r="BP14" s="372"/>
      <c r="BQ14" s="372"/>
      <c r="BR14" s="372"/>
    </row>
    <row r="15" spans="2:70" ht="14.25" customHeight="1">
      <c r="B15" s="419" t="s">
        <v>16</v>
      </c>
      <c r="C15" s="96">
        <v>21381</v>
      </c>
      <c r="D15" s="97">
        <v>872.0592951686067</v>
      </c>
      <c r="E15" s="96">
        <v>11430</v>
      </c>
      <c r="F15" s="97">
        <v>814.52431058617572</v>
      </c>
      <c r="G15" s="96">
        <v>0</v>
      </c>
      <c r="H15" s="97">
        <v>0</v>
      </c>
      <c r="I15" s="96">
        <v>32811</v>
      </c>
      <c r="J15" s="97">
        <v>852.01647801042236</v>
      </c>
      <c r="K15" s="406">
        <v>0</v>
      </c>
      <c r="L15" s="97">
        <v>0</v>
      </c>
      <c r="M15" s="96">
        <v>0</v>
      </c>
      <c r="N15" s="97">
        <v>0</v>
      </c>
      <c r="O15" s="96">
        <v>0</v>
      </c>
      <c r="P15" s="97">
        <v>0</v>
      </c>
      <c r="Q15" s="96">
        <v>0</v>
      </c>
      <c r="R15" s="410">
        <v>0</v>
      </c>
      <c r="U15" s="372"/>
      <c r="V15" s="382"/>
      <c r="W15" s="373"/>
      <c r="X15" s="382"/>
      <c r="Y15" s="373"/>
      <c r="Z15" s="382"/>
      <c r="AA15" s="373"/>
      <c r="AB15" s="382"/>
      <c r="AC15" s="373"/>
      <c r="AD15" s="382"/>
      <c r="AE15" s="373"/>
      <c r="AF15" s="382"/>
      <c r="AG15" s="373"/>
      <c r="AH15" s="382"/>
      <c r="AI15" s="373"/>
      <c r="AJ15" s="382"/>
      <c r="AK15" s="373"/>
      <c r="AL15" s="372"/>
      <c r="AM15" s="372"/>
      <c r="AN15" s="372"/>
      <c r="AO15" s="372"/>
      <c r="AP15" s="372"/>
      <c r="AQ15" s="372"/>
      <c r="AR15" s="372"/>
      <c r="AS15" s="372"/>
      <c r="AT15" s="372"/>
      <c r="AU15" s="372"/>
      <c r="AV15" s="372"/>
      <c r="AW15" s="372"/>
      <c r="AX15" s="372"/>
      <c r="AY15" s="372"/>
      <c r="AZ15" s="372"/>
      <c r="BA15" s="372"/>
      <c r="BB15" s="372"/>
      <c r="BC15" s="372"/>
      <c r="BD15" s="372"/>
      <c r="BE15" s="372"/>
      <c r="BF15" s="372"/>
      <c r="BG15" s="372"/>
      <c r="BH15" s="372"/>
      <c r="BI15" s="372"/>
      <c r="BJ15" s="372"/>
      <c r="BK15" s="372"/>
      <c r="BL15" s="372"/>
      <c r="BM15" s="372"/>
      <c r="BN15" s="372"/>
      <c r="BO15" s="372"/>
      <c r="BP15" s="372"/>
      <c r="BQ15" s="372"/>
      <c r="BR15" s="372"/>
    </row>
    <row r="16" spans="2:70" ht="14.25" customHeight="1">
      <c r="B16" s="419" t="s">
        <v>17</v>
      </c>
      <c r="C16" s="96">
        <v>45178</v>
      </c>
      <c r="D16" s="97">
        <v>925.45735557129638</v>
      </c>
      <c r="E16" s="96">
        <v>25531</v>
      </c>
      <c r="F16" s="97">
        <v>849.56567075320345</v>
      </c>
      <c r="G16" s="96">
        <v>0</v>
      </c>
      <c r="H16" s="97">
        <v>0</v>
      </c>
      <c r="I16" s="96">
        <v>70709</v>
      </c>
      <c r="J16" s="97">
        <v>898.05503613401493</v>
      </c>
      <c r="K16" s="406">
        <v>0</v>
      </c>
      <c r="L16" s="97">
        <v>0</v>
      </c>
      <c r="M16" s="96">
        <v>0</v>
      </c>
      <c r="N16" s="97">
        <v>0</v>
      </c>
      <c r="O16" s="96">
        <v>0</v>
      </c>
      <c r="P16" s="97">
        <v>0</v>
      </c>
      <c r="Q16" s="96">
        <v>0</v>
      </c>
      <c r="R16" s="410">
        <v>0</v>
      </c>
      <c r="U16" s="372"/>
      <c r="V16" s="382"/>
      <c r="W16" s="373"/>
      <c r="X16" s="382"/>
      <c r="Y16" s="373"/>
      <c r="Z16" s="382"/>
      <c r="AA16" s="373"/>
      <c r="AB16" s="382"/>
      <c r="AC16" s="373"/>
      <c r="AD16" s="382"/>
      <c r="AE16" s="373"/>
      <c r="AF16" s="382"/>
      <c r="AG16" s="373"/>
      <c r="AH16" s="382"/>
      <c r="AI16" s="373"/>
      <c r="AJ16" s="382"/>
      <c r="AK16" s="373"/>
      <c r="AL16" s="372"/>
      <c r="AM16" s="372"/>
      <c r="AN16" s="372"/>
      <c r="AO16" s="372"/>
      <c r="AP16" s="372"/>
      <c r="AQ16" s="372"/>
      <c r="AR16" s="372"/>
      <c r="AS16" s="372"/>
      <c r="AT16" s="372"/>
      <c r="AU16" s="372"/>
      <c r="AV16" s="372"/>
      <c r="AW16" s="372"/>
      <c r="AX16" s="372"/>
      <c r="AY16" s="372"/>
      <c r="AZ16" s="372"/>
      <c r="BA16" s="372"/>
      <c r="BB16" s="372"/>
      <c r="BC16" s="372"/>
      <c r="BD16" s="372"/>
      <c r="BE16" s="372"/>
      <c r="BF16" s="372"/>
      <c r="BG16" s="372"/>
      <c r="BH16" s="372"/>
      <c r="BI16" s="372"/>
      <c r="BJ16" s="372"/>
      <c r="BK16" s="372"/>
      <c r="BL16" s="372"/>
      <c r="BM16" s="372"/>
      <c r="BN16" s="372"/>
      <c r="BO16" s="372"/>
      <c r="BP16" s="372"/>
      <c r="BQ16" s="372"/>
      <c r="BR16" s="372"/>
    </row>
    <row r="17" spans="2:70" ht="14.25" customHeight="1">
      <c r="B17" s="419" t="s">
        <v>18</v>
      </c>
      <c r="C17" s="96">
        <v>71032</v>
      </c>
      <c r="D17" s="97">
        <v>935.81699191913594</v>
      </c>
      <c r="E17" s="96">
        <v>41096</v>
      </c>
      <c r="F17" s="97">
        <v>859.08431185516952</v>
      </c>
      <c r="G17" s="96">
        <v>0</v>
      </c>
      <c r="H17" s="97">
        <v>0</v>
      </c>
      <c r="I17" s="96">
        <v>112128</v>
      </c>
      <c r="J17" s="97">
        <v>907.69372012343138</v>
      </c>
      <c r="K17" s="406">
        <v>47</v>
      </c>
      <c r="L17" s="97">
        <v>2357.1446808510641</v>
      </c>
      <c r="M17" s="96">
        <v>10</v>
      </c>
      <c r="N17" s="97">
        <v>2185.6769999999997</v>
      </c>
      <c r="O17" s="96">
        <v>0</v>
      </c>
      <c r="P17" s="97">
        <v>0</v>
      </c>
      <c r="Q17" s="96">
        <v>57</v>
      </c>
      <c r="R17" s="410">
        <v>2327.0626315789473</v>
      </c>
      <c r="U17" s="372"/>
      <c r="V17" s="382"/>
      <c r="W17" s="373"/>
      <c r="X17" s="382"/>
      <c r="Y17" s="373"/>
      <c r="Z17" s="382"/>
      <c r="AA17" s="373"/>
      <c r="AB17" s="382"/>
      <c r="AC17" s="373"/>
      <c r="AD17" s="382"/>
      <c r="AE17" s="373"/>
      <c r="AF17" s="382"/>
      <c r="AG17" s="373"/>
      <c r="AH17" s="382"/>
      <c r="AI17" s="373"/>
      <c r="AJ17" s="382"/>
      <c r="AK17" s="373"/>
      <c r="AL17" s="372"/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372"/>
      <c r="AX17" s="372"/>
      <c r="AY17" s="372"/>
      <c r="AZ17" s="372"/>
      <c r="BA17" s="372"/>
      <c r="BB17" s="372"/>
      <c r="BC17" s="372"/>
      <c r="BD17" s="372"/>
      <c r="BE17" s="372"/>
      <c r="BF17" s="372"/>
      <c r="BG17" s="372"/>
      <c r="BH17" s="372"/>
      <c r="BI17" s="372"/>
      <c r="BJ17" s="372"/>
      <c r="BK17" s="372"/>
      <c r="BL17" s="372"/>
      <c r="BM17" s="372"/>
      <c r="BN17" s="372"/>
      <c r="BO17" s="372"/>
      <c r="BP17" s="372"/>
      <c r="BQ17" s="372"/>
      <c r="BR17" s="372"/>
    </row>
    <row r="18" spans="2:70" ht="14.25" customHeight="1">
      <c r="B18" s="419" t="s">
        <v>19</v>
      </c>
      <c r="C18" s="96">
        <v>105478</v>
      </c>
      <c r="D18" s="97">
        <v>950.59088719922772</v>
      </c>
      <c r="E18" s="96">
        <v>58984</v>
      </c>
      <c r="F18" s="97">
        <v>849.03333666757135</v>
      </c>
      <c r="G18" s="96">
        <v>0</v>
      </c>
      <c r="H18" s="97">
        <v>0</v>
      </c>
      <c r="I18" s="96">
        <v>164462</v>
      </c>
      <c r="J18" s="97">
        <v>914.16745467038095</v>
      </c>
      <c r="K18" s="406">
        <v>483</v>
      </c>
      <c r="L18" s="97">
        <v>2354.809296066252</v>
      </c>
      <c r="M18" s="96">
        <v>140</v>
      </c>
      <c r="N18" s="97">
        <v>2146.235999999999</v>
      </c>
      <c r="O18" s="96">
        <v>0</v>
      </c>
      <c r="P18" s="97">
        <v>0</v>
      </c>
      <c r="Q18" s="96">
        <v>623</v>
      </c>
      <c r="R18" s="410">
        <v>2307.938892455858</v>
      </c>
      <c r="U18" s="372"/>
      <c r="V18" s="382"/>
      <c r="W18" s="373"/>
      <c r="X18" s="382"/>
      <c r="Y18" s="373"/>
      <c r="Z18" s="382"/>
      <c r="AA18" s="373"/>
      <c r="AB18" s="382"/>
      <c r="AC18" s="373"/>
      <c r="AD18" s="382"/>
      <c r="AE18" s="373"/>
      <c r="AF18" s="382"/>
      <c r="AG18" s="373"/>
      <c r="AH18" s="382"/>
      <c r="AI18" s="373"/>
      <c r="AJ18" s="382"/>
      <c r="AK18" s="373"/>
      <c r="AL18" s="372"/>
      <c r="AM18" s="372"/>
      <c r="AN18" s="372"/>
      <c r="AO18" s="372"/>
      <c r="AP18" s="372"/>
      <c r="AQ18" s="372"/>
      <c r="AR18" s="372"/>
      <c r="AS18" s="372"/>
      <c r="AT18" s="372"/>
      <c r="AU18" s="372"/>
      <c r="AV18" s="372"/>
      <c r="AW18" s="372"/>
      <c r="AX18" s="372"/>
      <c r="AY18" s="372"/>
      <c r="AZ18" s="372"/>
      <c r="BA18" s="372"/>
      <c r="BB18" s="372"/>
      <c r="BC18" s="372"/>
      <c r="BD18" s="372"/>
      <c r="BE18" s="372"/>
      <c r="BF18" s="372"/>
      <c r="BG18" s="372"/>
      <c r="BH18" s="372"/>
      <c r="BI18" s="372"/>
      <c r="BJ18" s="372"/>
      <c r="BK18" s="372"/>
      <c r="BL18" s="372"/>
      <c r="BM18" s="372"/>
      <c r="BN18" s="372"/>
      <c r="BO18" s="372"/>
      <c r="BP18" s="372"/>
      <c r="BQ18" s="372"/>
      <c r="BR18" s="372"/>
    </row>
    <row r="19" spans="2:70" ht="14.25" customHeight="1">
      <c r="B19" s="419" t="s">
        <v>20</v>
      </c>
      <c r="C19" s="96">
        <v>150941</v>
      </c>
      <c r="D19" s="97">
        <v>1086.4977444829433</v>
      </c>
      <c r="E19" s="96">
        <v>85145</v>
      </c>
      <c r="F19" s="97">
        <v>921.93604145868585</v>
      </c>
      <c r="G19" s="96">
        <v>1</v>
      </c>
      <c r="H19" s="97">
        <v>529.47</v>
      </c>
      <c r="I19" s="96">
        <v>236087</v>
      </c>
      <c r="J19" s="97">
        <v>1027.1460511167484</v>
      </c>
      <c r="K19" s="406">
        <v>13423</v>
      </c>
      <c r="L19" s="97">
        <v>2377.650953587126</v>
      </c>
      <c r="M19" s="96">
        <v>1126</v>
      </c>
      <c r="N19" s="97">
        <v>2196.7819271758431</v>
      </c>
      <c r="O19" s="96">
        <v>0</v>
      </c>
      <c r="P19" s="97">
        <v>0</v>
      </c>
      <c r="Q19" s="96">
        <v>14549</v>
      </c>
      <c r="R19" s="410">
        <v>2363.6528421197327</v>
      </c>
      <c r="U19" s="372"/>
      <c r="V19" s="382"/>
      <c r="W19" s="373"/>
      <c r="X19" s="382"/>
      <c r="Y19" s="373"/>
      <c r="Z19" s="382"/>
      <c r="AA19" s="373"/>
      <c r="AB19" s="382"/>
      <c r="AC19" s="373"/>
      <c r="AD19" s="382"/>
      <c r="AE19" s="373"/>
      <c r="AF19" s="382"/>
      <c r="AG19" s="373"/>
      <c r="AH19" s="382"/>
      <c r="AI19" s="373"/>
      <c r="AJ19" s="382"/>
      <c r="AK19" s="373"/>
      <c r="AL19" s="372"/>
      <c r="AM19" s="372"/>
      <c r="AN19" s="372"/>
      <c r="AO19" s="372"/>
      <c r="AP19" s="372"/>
      <c r="AQ19" s="372"/>
      <c r="AR19" s="372"/>
      <c r="AS19" s="372"/>
      <c r="AT19" s="372"/>
      <c r="AU19" s="372"/>
      <c r="AV19" s="372"/>
      <c r="AW19" s="372"/>
      <c r="AX19" s="372"/>
      <c r="AY19" s="372"/>
      <c r="AZ19" s="372"/>
      <c r="BA19" s="372"/>
      <c r="BB19" s="372"/>
      <c r="BC19" s="372"/>
      <c r="BD19" s="372"/>
      <c r="BE19" s="372"/>
      <c r="BF19" s="372"/>
      <c r="BG19" s="372"/>
      <c r="BH19" s="372"/>
      <c r="BI19" s="372"/>
      <c r="BJ19" s="372"/>
      <c r="BK19" s="372"/>
      <c r="BL19" s="372"/>
      <c r="BM19" s="372"/>
      <c r="BN19" s="372"/>
      <c r="BO19" s="372"/>
      <c r="BP19" s="372"/>
      <c r="BQ19" s="372"/>
      <c r="BR19" s="372"/>
    </row>
    <row r="20" spans="2:70" ht="14.25" customHeight="1">
      <c r="B20" s="419" t="s">
        <v>21</v>
      </c>
      <c r="C20" s="96">
        <v>194903</v>
      </c>
      <c r="D20" s="97">
        <v>1170.547876636072</v>
      </c>
      <c r="E20" s="96">
        <v>115675</v>
      </c>
      <c r="F20" s="97">
        <v>977.33900177220664</v>
      </c>
      <c r="G20" s="96">
        <v>0</v>
      </c>
      <c r="H20" s="97">
        <v>0</v>
      </c>
      <c r="I20" s="96">
        <v>310578</v>
      </c>
      <c r="J20" s="97">
        <v>1098.5870919060601</v>
      </c>
      <c r="K20" s="406">
        <v>210934</v>
      </c>
      <c r="L20" s="97">
        <v>1689.0397736258744</v>
      </c>
      <c r="M20" s="96">
        <v>91279</v>
      </c>
      <c r="N20" s="97">
        <v>1482.1698320533735</v>
      </c>
      <c r="O20" s="96">
        <v>0</v>
      </c>
      <c r="P20" s="97">
        <v>0</v>
      </c>
      <c r="Q20" s="96">
        <v>302213</v>
      </c>
      <c r="R20" s="410">
        <v>1626.5577447363285</v>
      </c>
      <c r="U20" s="372"/>
      <c r="V20" s="382"/>
      <c r="W20" s="373"/>
      <c r="X20" s="382"/>
      <c r="Y20" s="373"/>
      <c r="Z20" s="382"/>
      <c r="AA20" s="373"/>
      <c r="AB20" s="382"/>
      <c r="AC20" s="373"/>
      <c r="AD20" s="382"/>
      <c r="AE20" s="373"/>
      <c r="AF20" s="382"/>
      <c r="AG20" s="373"/>
      <c r="AH20" s="382"/>
      <c r="AI20" s="373"/>
      <c r="AJ20" s="382"/>
      <c r="AK20" s="373"/>
      <c r="AL20" s="372"/>
      <c r="AM20" s="372"/>
      <c r="AN20" s="372"/>
      <c r="AO20" s="372"/>
      <c r="AP20" s="372"/>
      <c r="AQ20" s="372"/>
      <c r="AR20" s="372"/>
      <c r="AS20" s="372"/>
      <c r="AT20" s="372"/>
      <c r="AU20" s="372"/>
      <c r="AV20" s="372"/>
      <c r="AW20" s="372"/>
      <c r="AX20" s="372"/>
      <c r="AY20" s="372"/>
      <c r="AZ20" s="372"/>
      <c r="BA20" s="372"/>
      <c r="BB20" s="372"/>
      <c r="BC20" s="372"/>
      <c r="BD20" s="372"/>
      <c r="BE20" s="372"/>
      <c r="BF20" s="372"/>
      <c r="BG20" s="372"/>
      <c r="BH20" s="372"/>
      <c r="BI20" s="372"/>
      <c r="BJ20" s="372"/>
      <c r="BK20" s="372"/>
      <c r="BL20" s="372"/>
      <c r="BM20" s="372"/>
      <c r="BN20" s="372"/>
      <c r="BO20" s="372"/>
      <c r="BP20" s="372"/>
      <c r="BQ20" s="372"/>
      <c r="BR20" s="372"/>
    </row>
    <row r="21" spans="2:70" ht="14.25" customHeight="1">
      <c r="B21" s="419" t="s">
        <v>22</v>
      </c>
      <c r="C21" s="96">
        <v>1291</v>
      </c>
      <c r="D21" s="97">
        <v>1123.8294035631293</v>
      </c>
      <c r="E21" s="96">
        <v>669</v>
      </c>
      <c r="F21" s="97">
        <v>971.63281016442431</v>
      </c>
      <c r="G21" s="96">
        <v>0</v>
      </c>
      <c r="H21" s="97">
        <v>0</v>
      </c>
      <c r="I21" s="96">
        <v>1960</v>
      </c>
      <c r="J21" s="97">
        <v>1071.880668367347</v>
      </c>
      <c r="K21" s="406">
        <v>930863</v>
      </c>
      <c r="L21" s="97">
        <v>1465.5233956769184</v>
      </c>
      <c r="M21" s="96">
        <v>616838</v>
      </c>
      <c r="N21" s="97">
        <v>1154.5492432210774</v>
      </c>
      <c r="O21" s="96">
        <v>0</v>
      </c>
      <c r="P21" s="97">
        <v>0</v>
      </c>
      <c r="Q21" s="96">
        <v>1547701</v>
      </c>
      <c r="R21" s="410">
        <v>1341.5842922890185</v>
      </c>
      <c r="U21" s="372"/>
      <c r="V21" s="382"/>
      <c r="W21" s="373"/>
      <c r="X21" s="382"/>
      <c r="Y21" s="373"/>
      <c r="Z21" s="382"/>
      <c r="AA21" s="373"/>
      <c r="AB21" s="382"/>
      <c r="AC21" s="373"/>
      <c r="AD21" s="382"/>
      <c r="AE21" s="373"/>
      <c r="AF21" s="382"/>
      <c r="AG21" s="373"/>
      <c r="AH21" s="382"/>
      <c r="AI21" s="373"/>
      <c r="AJ21" s="382"/>
      <c r="AK21" s="373"/>
      <c r="AL21" s="372"/>
      <c r="AM21" s="372"/>
      <c r="AN21" s="372"/>
      <c r="AO21" s="372"/>
      <c r="AP21" s="372"/>
      <c r="AQ21" s="372"/>
      <c r="AR21" s="372"/>
      <c r="AS21" s="372"/>
      <c r="AT21" s="372"/>
      <c r="AU21" s="372"/>
      <c r="AV21" s="372"/>
      <c r="AW21" s="372"/>
      <c r="AX21" s="372"/>
      <c r="AY21" s="372"/>
      <c r="AZ21" s="372"/>
      <c r="BA21" s="372"/>
      <c r="BB21" s="372"/>
      <c r="BC21" s="372"/>
      <c r="BD21" s="372"/>
      <c r="BE21" s="372"/>
      <c r="BF21" s="372"/>
      <c r="BG21" s="372"/>
      <c r="BH21" s="372"/>
      <c r="BI21" s="372"/>
      <c r="BJ21" s="372"/>
      <c r="BK21" s="372"/>
      <c r="BL21" s="372"/>
      <c r="BM21" s="372"/>
      <c r="BN21" s="372"/>
      <c r="BO21" s="372"/>
      <c r="BP21" s="372"/>
      <c r="BQ21" s="372"/>
      <c r="BR21" s="372"/>
    </row>
    <row r="22" spans="2:70" ht="14.25" customHeight="1">
      <c r="B22" s="419" t="s">
        <v>23</v>
      </c>
      <c r="C22" s="96">
        <v>12</v>
      </c>
      <c r="D22" s="97">
        <v>586.36916666666662</v>
      </c>
      <c r="E22" s="96">
        <v>38</v>
      </c>
      <c r="F22" s="97">
        <v>545.63973684210532</v>
      </c>
      <c r="G22" s="96">
        <v>0</v>
      </c>
      <c r="H22" s="97">
        <v>0</v>
      </c>
      <c r="I22" s="96">
        <v>50</v>
      </c>
      <c r="J22" s="97">
        <v>555.41480000000001</v>
      </c>
      <c r="K22" s="406">
        <v>883940</v>
      </c>
      <c r="L22" s="97">
        <v>1444.8719297350542</v>
      </c>
      <c r="M22" s="96">
        <v>555603</v>
      </c>
      <c r="N22" s="97">
        <v>961.95548620147792</v>
      </c>
      <c r="O22" s="96">
        <v>2</v>
      </c>
      <c r="P22" s="97">
        <v>1104.895</v>
      </c>
      <c r="Q22" s="96">
        <v>1439545</v>
      </c>
      <c r="R22" s="410">
        <v>1258.4862976565537</v>
      </c>
      <c r="U22" s="372"/>
      <c r="V22" s="382"/>
      <c r="W22" s="373"/>
      <c r="X22" s="382"/>
      <c r="Y22" s="373"/>
      <c r="Z22" s="382"/>
      <c r="AA22" s="373"/>
      <c r="AB22" s="382"/>
      <c r="AC22" s="373"/>
      <c r="AD22" s="382"/>
      <c r="AE22" s="373"/>
      <c r="AF22" s="382"/>
      <c r="AG22" s="373"/>
      <c r="AH22" s="382"/>
      <c r="AI22" s="373"/>
      <c r="AJ22" s="382"/>
      <c r="AK22" s="373"/>
      <c r="AL22" s="372"/>
      <c r="AM22" s="372"/>
      <c r="AN22" s="372"/>
      <c r="AO22" s="372"/>
      <c r="AP22" s="372"/>
      <c r="AQ22" s="372"/>
      <c r="AR22" s="372"/>
      <c r="AS22" s="372"/>
      <c r="AT22" s="372"/>
      <c r="AU22" s="372"/>
      <c r="AV22" s="372"/>
      <c r="AW22" s="372"/>
      <c r="AX22" s="372"/>
      <c r="AY22" s="372"/>
      <c r="AZ22" s="372"/>
      <c r="BA22" s="372"/>
      <c r="BB22" s="372"/>
      <c r="BC22" s="372"/>
      <c r="BD22" s="372"/>
      <c r="BE22" s="372"/>
      <c r="BF22" s="372"/>
      <c r="BG22" s="372"/>
      <c r="BH22" s="372"/>
      <c r="BI22" s="372"/>
      <c r="BJ22" s="372"/>
      <c r="BK22" s="372"/>
      <c r="BL22" s="372"/>
      <c r="BM22" s="372"/>
      <c r="BN22" s="372"/>
      <c r="BO22" s="372"/>
      <c r="BP22" s="372"/>
      <c r="BQ22" s="372"/>
      <c r="BR22" s="372"/>
    </row>
    <row r="23" spans="2:70" ht="14.25" customHeight="1">
      <c r="B23" s="419" t="s">
        <v>24</v>
      </c>
      <c r="C23" s="96">
        <v>41</v>
      </c>
      <c r="D23" s="97">
        <v>404.14439024390265</v>
      </c>
      <c r="E23" s="96">
        <v>139</v>
      </c>
      <c r="F23" s="97">
        <v>419.81906474820096</v>
      </c>
      <c r="G23" s="96">
        <v>0</v>
      </c>
      <c r="H23" s="97">
        <v>0</v>
      </c>
      <c r="I23" s="96">
        <v>180</v>
      </c>
      <c r="J23" s="97">
        <v>416.24872222222194</v>
      </c>
      <c r="K23" s="406">
        <v>700613</v>
      </c>
      <c r="L23" s="97">
        <v>1332.9140662391401</v>
      </c>
      <c r="M23" s="96">
        <v>435610</v>
      </c>
      <c r="N23" s="97">
        <v>781.23729310621684</v>
      </c>
      <c r="O23" s="96">
        <v>4</v>
      </c>
      <c r="P23" s="97">
        <v>933.28499999999997</v>
      </c>
      <c r="Q23" s="96">
        <v>1136227</v>
      </c>
      <c r="R23" s="410">
        <v>1121.4092193549368</v>
      </c>
      <c r="U23" s="372"/>
      <c r="V23" s="382"/>
      <c r="W23" s="373"/>
      <c r="X23" s="382"/>
      <c r="Y23" s="373"/>
      <c r="Z23" s="382"/>
      <c r="AA23" s="373"/>
      <c r="AB23" s="382"/>
      <c r="AC23" s="373"/>
      <c r="AD23" s="382"/>
      <c r="AE23" s="373"/>
      <c r="AF23" s="382"/>
      <c r="AG23" s="373"/>
      <c r="AH23" s="382"/>
      <c r="AI23" s="373"/>
      <c r="AJ23" s="382"/>
      <c r="AK23" s="373"/>
      <c r="AL23" s="372"/>
      <c r="AM23" s="372"/>
      <c r="AN23" s="372"/>
      <c r="AO23" s="372"/>
      <c r="AP23" s="372"/>
      <c r="AQ23" s="372"/>
      <c r="AR23" s="372"/>
      <c r="AS23" s="372"/>
      <c r="AT23" s="372"/>
      <c r="AU23" s="372"/>
      <c r="AV23" s="372"/>
      <c r="AW23" s="372"/>
      <c r="AX23" s="372"/>
      <c r="AY23" s="372"/>
      <c r="AZ23" s="372"/>
      <c r="BA23" s="372"/>
      <c r="BB23" s="372"/>
      <c r="BC23" s="372"/>
      <c r="BD23" s="372"/>
      <c r="BE23" s="372"/>
      <c r="BF23" s="372"/>
      <c r="BG23" s="372"/>
      <c r="BH23" s="372"/>
      <c r="BI23" s="372"/>
      <c r="BJ23" s="372"/>
      <c r="BK23" s="372"/>
      <c r="BL23" s="372"/>
      <c r="BM23" s="372"/>
      <c r="BN23" s="372"/>
      <c r="BO23" s="372"/>
      <c r="BP23" s="372"/>
      <c r="BQ23" s="372"/>
      <c r="BR23" s="372"/>
    </row>
    <row r="24" spans="2:70" ht="14.25" customHeight="1">
      <c r="B24" s="419" t="s">
        <v>25</v>
      </c>
      <c r="C24" s="96">
        <v>46</v>
      </c>
      <c r="D24" s="97">
        <v>407.82500000000033</v>
      </c>
      <c r="E24" s="96">
        <v>243</v>
      </c>
      <c r="F24" s="97">
        <v>419.4523456790119</v>
      </c>
      <c r="G24" s="96">
        <v>0</v>
      </c>
      <c r="H24" s="97">
        <v>0</v>
      </c>
      <c r="I24" s="96">
        <v>289</v>
      </c>
      <c r="J24" s="97">
        <v>417.60162629757752</v>
      </c>
      <c r="K24" s="406">
        <v>480100</v>
      </c>
      <c r="L24" s="97">
        <v>1174.2201877525531</v>
      </c>
      <c r="M24" s="96">
        <v>308957</v>
      </c>
      <c r="N24" s="97">
        <v>670.85602028760877</v>
      </c>
      <c r="O24" s="96">
        <v>3</v>
      </c>
      <c r="P24" s="97">
        <v>821.25666666666666</v>
      </c>
      <c r="Q24" s="96">
        <v>789060</v>
      </c>
      <c r="R24" s="410">
        <v>977.12625069069452</v>
      </c>
      <c r="U24" s="372"/>
      <c r="V24" s="382"/>
      <c r="W24" s="373"/>
      <c r="X24" s="382"/>
      <c r="Y24" s="373"/>
      <c r="Z24" s="382"/>
      <c r="AA24" s="373"/>
      <c r="AB24" s="382"/>
      <c r="AC24" s="373"/>
      <c r="AD24" s="382"/>
      <c r="AE24" s="373"/>
      <c r="AF24" s="382"/>
      <c r="AG24" s="373"/>
      <c r="AH24" s="382"/>
      <c r="AI24" s="373"/>
      <c r="AJ24" s="382"/>
      <c r="AK24" s="373"/>
      <c r="AL24" s="372"/>
      <c r="AM24" s="372"/>
      <c r="AN24" s="372"/>
      <c r="AO24" s="372"/>
      <c r="AP24" s="372"/>
      <c r="AQ24" s="372"/>
      <c r="AR24" s="372"/>
      <c r="AS24" s="372"/>
      <c r="AT24" s="372"/>
      <c r="AU24" s="372"/>
      <c r="AV24" s="372"/>
      <c r="AW24" s="372"/>
      <c r="AX24" s="372"/>
      <c r="AY24" s="372"/>
      <c r="AZ24" s="372"/>
      <c r="BA24" s="372"/>
      <c r="BB24" s="372"/>
      <c r="BC24" s="372"/>
      <c r="BD24" s="372"/>
      <c r="BE24" s="372"/>
      <c r="BF24" s="372"/>
      <c r="BG24" s="372"/>
      <c r="BH24" s="372"/>
      <c r="BI24" s="372"/>
      <c r="BJ24" s="372"/>
      <c r="BK24" s="372"/>
      <c r="BL24" s="372"/>
      <c r="BM24" s="372"/>
      <c r="BN24" s="372"/>
      <c r="BO24" s="372"/>
      <c r="BP24" s="372"/>
      <c r="BQ24" s="372"/>
      <c r="BR24" s="372"/>
    </row>
    <row r="25" spans="2:70" ht="14.25" customHeight="1">
      <c r="B25" s="419" t="s">
        <v>26</v>
      </c>
      <c r="C25" s="96">
        <v>168</v>
      </c>
      <c r="D25" s="97">
        <v>422.78583333333233</v>
      </c>
      <c r="E25" s="96">
        <v>5099</v>
      </c>
      <c r="F25" s="97">
        <v>414.90465973720177</v>
      </c>
      <c r="G25" s="96">
        <v>0</v>
      </c>
      <c r="H25" s="97">
        <v>0</v>
      </c>
      <c r="I25" s="96">
        <v>5267</v>
      </c>
      <c r="J25" s="97">
        <v>415.15604328839794</v>
      </c>
      <c r="K25" s="406">
        <v>503796</v>
      </c>
      <c r="L25" s="97">
        <v>1070.541958451432</v>
      </c>
      <c r="M25" s="96">
        <v>396732</v>
      </c>
      <c r="N25" s="97">
        <v>621.56487341579736</v>
      </c>
      <c r="O25" s="96">
        <v>27</v>
      </c>
      <c r="P25" s="97">
        <v>674.37444444444452</v>
      </c>
      <c r="Q25" s="96">
        <v>900555</v>
      </c>
      <c r="R25" s="410">
        <v>872.73696772545122</v>
      </c>
      <c r="U25" s="372"/>
      <c r="V25" s="382"/>
      <c r="W25" s="373"/>
      <c r="X25" s="382"/>
      <c r="Y25" s="373"/>
      <c r="Z25" s="382"/>
      <c r="AA25" s="373"/>
      <c r="AB25" s="382"/>
      <c r="AC25" s="373"/>
      <c r="AD25" s="382"/>
      <c r="AE25" s="373"/>
      <c r="AF25" s="382"/>
      <c r="AG25" s="373"/>
      <c r="AH25" s="382"/>
      <c r="AI25" s="373"/>
      <c r="AJ25" s="382"/>
      <c r="AK25" s="373"/>
      <c r="AL25" s="372"/>
      <c r="AM25" s="372"/>
      <c r="AN25" s="372"/>
      <c r="AO25" s="372"/>
      <c r="AP25" s="372"/>
      <c r="AQ25" s="372"/>
      <c r="AR25" s="372"/>
      <c r="AS25" s="372"/>
      <c r="AT25" s="372"/>
      <c r="AU25" s="372"/>
      <c r="AV25" s="372"/>
      <c r="AW25" s="372"/>
      <c r="AX25" s="372"/>
      <c r="AY25" s="372"/>
      <c r="AZ25" s="372"/>
      <c r="BA25" s="372"/>
      <c r="BB25" s="372"/>
      <c r="BC25" s="372"/>
      <c r="BD25" s="372"/>
      <c r="BE25" s="372"/>
      <c r="BF25" s="372"/>
      <c r="BG25" s="372"/>
      <c r="BH25" s="372"/>
      <c r="BI25" s="372"/>
      <c r="BJ25" s="372"/>
      <c r="BK25" s="372"/>
      <c r="BL25" s="372"/>
      <c r="BM25" s="372"/>
      <c r="BN25" s="372"/>
      <c r="BO25" s="372"/>
      <c r="BP25" s="372"/>
      <c r="BQ25" s="372"/>
      <c r="BR25" s="372"/>
    </row>
    <row r="26" spans="2:70" ht="14.25" customHeight="1">
      <c r="B26" s="419" t="s">
        <v>5</v>
      </c>
      <c r="C26" s="96">
        <v>7</v>
      </c>
      <c r="D26" s="97">
        <v>925.23571428571427</v>
      </c>
      <c r="E26" s="96">
        <v>0</v>
      </c>
      <c r="F26" s="97">
        <v>0</v>
      </c>
      <c r="G26" s="96">
        <v>0</v>
      </c>
      <c r="H26" s="97">
        <v>0</v>
      </c>
      <c r="I26" s="96">
        <v>7</v>
      </c>
      <c r="J26" s="97">
        <v>925.23571428571427</v>
      </c>
      <c r="K26" s="406">
        <v>60</v>
      </c>
      <c r="L26" s="97">
        <v>1698.543333333334</v>
      </c>
      <c r="M26" s="96">
        <v>14</v>
      </c>
      <c r="N26" s="97">
        <v>869.34428571428566</v>
      </c>
      <c r="O26" s="96">
        <v>0</v>
      </c>
      <c r="P26" s="97">
        <v>0</v>
      </c>
      <c r="Q26" s="96">
        <v>74</v>
      </c>
      <c r="R26" s="410">
        <v>1541.6678378378383</v>
      </c>
      <c r="U26" s="372"/>
      <c r="V26" s="382"/>
      <c r="W26" s="373"/>
      <c r="X26" s="382"/>
      <c r="Y26" s="373"/>
      <c r="Z26" s="382"/>
      <c r="AA26" s="373"/>
      <c r="AB26" s="382"/>
      <c r="AC26" s="373"/>
      <c r="AD26" s="382"/>
      <c r="AE26" s="373"/>
      <c r="AF26" s="382"/>
      <c r="AG26" s="373"/>
      <c r="AH26" s="382"/>
      <c r="AI26" s="373"/>
      <c r="AJ26" s="382"/>
      <c r="AK26" s="373"/>
      <c r="AL26" s="372"/>
      <c r="AM26" s="372"/>
      <c r="AN26" s="372"/>
      <c r="AO26" s="372"/>
      <c r="AP26" s="372"/>
      <c r="AQ26" s="372"/>
      <c r="AR26" s="372"/>
      <c r="AS26" s="372"/>
      <c r="AT26" s="372"/>
      <c r="AU26" s="372"/>
      <c r="AV26" s="372"/>
      <c r="AW26" s="372"/>
      <c r="AX26" s="372"/>
      <c r="AY26" s="372"/>
      <c r="AZ26" s="372"/>
      <c r="BA26" s="372"/>
      <c r="BB26" s="372"/>
      <c r="BC26" s="372"/>
      <c r="BD26" s="372"/>
      <c r="BE26" s="372"/>
      <c r="BF26" s="372"/>
      <c r="BG26" s="372"/>
      <c r="BH26" s="372"/>
      <c r="BI26" s="372"/>
      <c r="BJ26" s="372"/>
      <c r="BK26" s="372"/>
      <c r="BL26" s="372"/>
      <c r="BM26" s="372"/>
      <c r="BN26" s="372"/>
      <c r="BO26" s="372"/>
      <c r="BP26" s="372"/>
      <c r="BQ26" s="372"/>
      <c r="BR26" s="372"/>
    </row>
    <row r="27" spans="2:70" ht="14.25" customHeight="1">
      <c r="B27" s="420" t="s">
        <v>6</v>
      </c>
      <c r="C27" s="98">
        <v>600370</v>
      </c>
      <c r="D27" s="99">
        <v>1047.3757789862925</v>
      </c>
      <c r="E27" s="98">
        <v>348822</v>
      </c>
      <c r="F27" s="99">
        <v>901.39006269673359</v>
      </c>
      <c r="G27" s="98">
        <v>1</v>
      </c>
      <c r="H27" s="99">
        <v>529.47</v>
      </c>
      <c r="I27" s="98">
        <v>949193</v>
      </c>
      <c r="J27" s="99">
        <v>993.72647117077383</v>
      </c>
      <c r="K27" s="407">
        <v>3724259</v>
      </c>
      <c r="L27" s="99">
        <v>1360.7693732417667</v>
      </c>
      <c r="M27" s="98">
        <v>2406309</v>
      </c>
      <c r="N27" s="99">
        <v>905.49857617620876</v>
      </c>
      <c r="O27" s="98">
        <v>36</v>
      </c>
      <c r="P27" s="99">
        <v>739.30027777777786</v>
      </c>
      <c r="Q27" s="98">
        <v>6130604</v>
      </c>
      <c r="R27" s="411">
        <v>1182.0684509014129</v>
      </c>
      <c r="U27" s="372"/>
      <c r="V27" s="370"/>
      <c r="W27" s="369"/>
      <c r="X27" s="370"/>
      <c r="Y27" s="369"/>
      <c r="Z27" s="370"/>
      <c r="AA27" s="369"/>
      <c r="AB27" s="370"/>
      <c r="AC27" s="369"/>
      <c r="AD27" s="370"/>
      <c r="AE27" s="369"/>
      <c r="AF27" s="370"/>
      <c r="AG27" s="369"/>
      <c r="AH27" s="370"/>
      <c r="AI27" s="369"/>
      <c r="AJ27" s="370"/>
      <c r="AK27" s="369"/>
      <c r="AL27" s="372"/>
      <c r="AM27" s="372"/>
      <c r="AN27" s="372"/>
      <c r="AO27" s="372"/>
      <c r="AP27" s="372"/>
      <c r="AQ27" s="372"/>
      <c r="AR27" s="372"/>
      <c r="AS27" s="372"/>
      <c r="AT27" s="372"/>
      <c r="AU27" s="372"/>
      <c r="AV27" s="372"/>
      <c r="AW27" s="372"/>
      <c r="AX27" s="372"/>
      <c r="AY27" s="372"/>
      <c r="AZ27" s="372"/>
      <c r="BA27" s="372"/>
      <c r="BB27" s="372"/>
      <c r="BC27" s="372"/>
      <c r="BD27" s="372"/>
      <c r="BE27" s="372"/>
      <c r="BF27" s="372"/>
      <c r="BG27" s="372"/>
      <c r="BH27" s="372"/>
      <c r="BI27" s="372"/>
      <c r="BJ27" s="372"/>
      <c r="BK27" s="372"/>
      <c r="BL27" s="372"/>
      <c r="BM27" s="372"/>
      <c r="BN27" s="372"/>
      <c r="BO27" s="372"/>
      <c r="BP27" s="372"/>
      <c r="BQ27" s="372"/>
      <c r="BR27" s="372"/>
    </row>
    <row r="28" spans="2:70" ht="14.25" customHeight="1" thickBot="1">
      <c r="B28" s="421" t="s">
        <v>27</v>
      </c>
      <c r="C28" s="100">
        <v>54.44496912701149</v>
      </c>
      <c r="D28" s="100" t="s">
        <v>203</v>
      </c>
      <c r="E28" s="100">
        <v>55.213684916662366</v>
      </c>
      <c r="F28" s="100" t="s">
        <v>203</v>
      </c>
      <c r="G28" s="100">
        <v>59</v>
      </c>
      <c r="H28" s="100" t="s">
        <v>203</v>
      </c>
      <c r="I28" s="100">
        <v>54.72747385654656</v>
      </c>
      <c r="J28" s="100" t="s">
        <v>203</v>
      </c>
      <c r="K28" s="408">
        <v>74.605463886328309</v>
      </c>
      <c r="L28" s="100" t="s">
        <v>203</v>
      </c>
      <c r="M28" s="100">
        <v>75.378373807035302</v>
      </c>
      <c r="N28" s="100" t="s">
        <v>203</v>
      </c>
      <c r="O28" s="100">
        <v>85.75</v>
      </c>
      <c r="P28" s="100" t="s">
        <v>203</v>
      </c>
      <c r="Q28" s="100">
        <v>74.90890428723128</v>
      </c>
      <c r="R28" s="412" t="s">
        <v>203</v>
      </c>
      <c r="U28" s="372"/>
      <c r="V28" s="382"/>
      <c r="W28" s="382"/>
      <c r="X28" s="382"/>
      <c r="Y28" s="382"/>
      <c r="Z28" s="382"/>
      <c r="AA28" s="382"/>
      <c r="AB28" s="382"/>
      <c r="AC28" s="382"/>
      <c r="AD28" s="382"/>
      <c r="AE28" s="382"/>
      <c r="AF28" s="382"/>
      <c r="AG28" s="382"/>
      <c r="AH28" s="382"/>
      <c r="AI28" s="382"/>
      <c r="AJ28" s="382"/>
      <c r="AK28" s="382"/>
      <c r="AL28" s="372"/>
      <c r="AM28" s="372"/>
      <c r="AN28" s="372"/>
      <c r="AO28" s="372"/>
      <c r="AP28" s="372"/>
      <c r="AQ28" s="372"/>
      <c r="AR28" s="372"/>
      <c r="AS28" s="372"/>
      <c r="AT28" s="372"/>
      <c r="AU28" s="372"/>
      <c r="AV28" s="372"/>
      <c r="AW28" s="372"/>
      <c r="AX28" s="372"/>
      <c r="AY28" s="372"/>
      <c r="AZ28" s="372"/>
      <c r="BA28" s="372"/>
      <c r="BB28" s="372"/>
      <c r="BC28" s="372"/>
      <c r="BD28" s="372"/>
      <c r="BE28" s="372"/>
      <c r="BF28" s="372"/>
      <c r="BG28" s="372"/>
      <c r="BH28" s="372"/>
      <c r="BI28" s="372"/>
      <c r="BJ28" s="372"/>
      <c r="BK28" s="372"/>
      <c r="BL28" s="372"/>
      <c r="BM28" s="372"/>
      <c r="BN28" s="372"/>
      <c r="BO28" s="372"/>
      <c r="BP28" s="372"/>
      <c r="BQ28" s="372"/>
      <c r="BR28" s="372"/>
    </row>
    <row r="29" spans="2:70" ht="14.25" customHeight="1" thickTop="1" thickBot="1">
      <c r="B29" s="101"/>
      <c r="C29" s="102"/>
      <c r="D29" s="103"/>
      <c r="E29" s="104"/>
      <c r="F29" s="104"/>
      <c r="G29" s="102"/>
      <c r="H29" s="104"/>
      <c r="I29" s="102"/>
      <c r="J29" s="104"/>
      <c r="K29" s="102"/>
      <c r="L29" s="103"/>
      <c r="M29" s="102"/>
      <c r="N29" s="103"/>
      <c r="O29" s="102"/>
      <c r="P29" s="103"/>
      <c r="Q29" s="102"/>
      <c r="R29" s="103"/>
      <c r="U29" s="372"/>
      <c r="V29" s="372"/>
      <c r="W29" s="372"/>
      <c r="X29" s="372"/>
      <c r="Y29" s="372"/>
      <c r="Z29" s="372"/>
      <c r="AA29" s="372"/>
      <c r="AB29" s="372"/>
      <c r="AC29" s="372"/>
      <c r="AD29" s="372"/>
      <c r="AE29" s="372"/>
      <c r="AF29" s="372"/>
      <c r="AG29" s="372"/>
      <c r="AH29" s="372"/>
      <c r="AI29" s="372"/>
      <c r="AJ29" s="372"/>
      <c r="AK29" s="372"/>
      <c r="AL29" s="372"/>
      <c r="AM29" s="372"/>
      <c r="AN29" s="372"/>
      <c r="AO29" s="372"/>
      <c r="AP29" s="372"/>
      <c r="AQ29" s="372"/>
      <c r="AR29" s="372"/>
      <c r="AS29" s="372"/>
      <c r="AT29" s="372"/>
      <c r="AU29" s="372"/>
      <c r="AV29" s="372"/>
      <c r="AW29" s="372"/>
      <c r="AX29" s="372"/>
      <c r="AY29" s="372"/>
      <c r="AZ29" s="372"/>
      <c r="BA29" s="372"/>
      <c r="BB29" s="372"/>
      <c r="BC29" s="372"/>
      <c r="BD29" s="372"/>
      <c r="BE29" s="372"/>
      <c r="BF29" s="372"/>
      <c r="BG29" s="372"/>
      <c r="BH29" s="372"/>
      <c r="BI29" s="372"/>
      <c r="BJ29" s="372"/>
      <c r="BK29" s="372"/>
      <c r="BL29" s="372"/>
      <c r="BM29" s="372"/>
      <c r="BN29" s="372"/>
      <c r="BO29" s="372"/>
      <c r="BP29" s="372"/>
      <c r="BQ29" s="372"/>
      <c r="BR29" s="372"/>
    </row>
    <row r="30" spans="2:70" ht="14.25" customHeight="1" thickTop="1">
      <c r="B30" s="476" t="s">
        <v>0</v>
      </c>
      <c r="C30" s="470" t="s">
        <v>30</v>
      </c>
      <c r="D30" s="470"/>
      <c r="E30" s="470"/>
      <c r="F30" s="470"/>
      <c r="G30" s="470"/>
      <c r="H30" s="470"/>
      <c r="I30" s="470"/>
      <c r="J30" s="471"/>
      <c r="K30" s="469" t="s">
        <v>31</v>
      </c>
      <c r="L30" s="470"/>
      <c r="M30" s="470"/>
      <c r="N30" s="470"/>
      <c r="O30" s="470"/>
      <c r="P30" s="470"/>
      <c r="Q30" s="470"/>
      <c r="R30" s="471"/>
      <c r="U30" s="372"/>
      <c r="V30" s="372"/>
      <c r="W30" s="372"/>
      <c r="X30" s="372"/>
      <c r="Y30" s="372"/>
      <c r="Z30" s="372"/>
      <c r="AA30" s="372"/>
      <c r="AB30" s="372"/>
      <c r="AC30" s="372"/>
      <c r="AD30" s="372"/>
      <c r="AE30" s="372"/>
      <c r="AF30" s="372"/>
      <c r="AG30" s="372"/>
      <c r="AH30" s="372"/>
      <c r="AI30" s="372"/>
      <c r="AJ30" s="372"/>
      <c r="AK30" s="372"/>
      <c r="AL30" s="372"/>
      <c r="AM30" s="372"/>
      <c r="AN30" s="372"/>
      <c r="AO30" s="372"/>
      <c r="AP30" s="372"/>
      <c r="AQ30" s="372"/>
      <c r="AR30" s="372"/>
      <c r="AS30" s="372"/>
      <c r="AT30" s="372"/>
      <c r="AU30" s="372"/>
      <c r="AV30" s="372"/>
      <c r="AW30" s="372"/>
      <c r="AX30" s="372"/>
      <c r="AY30" s="372"/>
      <c r="AZ30" s="372"/>
      <c r="BA30" s="372"/>
      <c r="BB30" s="372"/>
      <c r="BC30" s="372"/>
      <c r="BD30" s="372"/>
      <c r="BE30" s="372"/>
      <c r="BF30" s="372"/>
      <c r="BG30" s="372"/>
      <c r="BH30" s="372"/>
      <c r="BI30" s="372"/>
      <c r="BJ30" s="372"/>
      <c r="BK30" s="372"/>
      <c r="BL30" s="372"/>
      <c r="BM30" s="372"/>
      <c r="BN30" s="372"/>
      <c r="BO30" s="372"/>
      <c r="BP30" s="372"/>
      <c r="BQ30" s="372"/>
      <c r="BR30" s="372"/>
    </row>
    <row r="31" spans="2:70" ht="14.25" customHeight="1">
      <c r="B31" s="477"/>
      <c r="C31" s="479" t="s">
        <v>3</v>
      </c>
      <c r="D31" s="473"/>
      <c r="E31" s="474" t="s">
        <v>4</v>
      </c>
      <c r="F31" s="475"/>
      <c r="G31" s="472" t="s">
        <v>5</v>
      </c>
      <c r="H31" s="473"/>
      <c r="I31" s="472" t="s">
        <v>6</v>
      </c>
      <c r="J31" s="473"/>
      <c r="K31" s="472" t="s">
        <v>3</v>
      </c>
      <c r="L31" s="473"/>
      <c r="M31" s="474" t="s">
        <v>4</v>
      </c>
      <c r="N31" s="475"/>
      <c r="O31" s="472" t="s">
        <v>5</v>
      </c>
      <c r="P31" s="473"/>
      <c r="Q31" s="472" t="s">
        <v>6</v>
      </c>
      <c r="R31" s="473"/>
      <c r="U31" s="372"/>
      <c r="V31" s="372"/>
      <c r="W31" s="372"/>
      <c r="X31" s="372"/>
      <c r="Y31" s="372"/>
      <c r="Z31" s="372"/>
      <c r="AA31" s="372"/>
      <c r="AB31" s="372"/>
      <c r="AC31" s="372"/>
      <c r="AD31" s="372"/>
      <c r="AE31" s="372"/>
      <c r="AF31" s="372"/>
      <c r="AG31" s="372"/>
      <c r="AH31" s="372"/>
      <c r="AI31" s="372"/>
      <c r="AJ31" s="372"/>
      <c r="AK31" s="372"/>
      <c r="AL31" s="372"/>
      <c r="AM31" s="372"/>
      <c r="AN31" s="372"/>
      <c r="AO31" s="372"/>
      <c r="AP31" s="372"/>
      <c r="AQ31" s="372"/>
      <c r="AR31" s="372"/>
      <c r="AS31" s="372"/>
      <c r="AT31" s="372"/>
      <c r="AU31" s="372"/>
      <c r="AV31" s="372"/>
      <c r="AW31" s="372"/>
      <c r="AX31" s="372"/>
      <c r="AY31" s="372"/>
      <c r="AZ31" s="372"/>
      <c r="BA31" s="372"/>
      <c r="BB31" s="372"/>
      <c r="BC31" s="372"/>
      <c r="BD31" s="372"/>
      <c r="BE31" s="372"/>
      <c r="BF31" s="372"/>
      <c r="BG31" s="372"/>
      <c r="BH31" s="372"/>
      <c r="BI31" s="372"/>
      <c r="BJ31" s="372"/>
      <c r="BK31" s="372"/>
      <c r="BL31" s="372"/>
      <c r="BM31" s="372"/>
      <c r="BN31" s="372"/>
      <c r="BO31" s="372"/>
      <c r="BP31" s="372"/>
      <c r="BQ31" s="372"/>
      <c r="BR31" s="372"/>
    </row>
    <row r="32" spans="2:70" ht="14.25" customHeight="1">
      <c r="B32" s="478"/>
      <c r="C32" s="414" t="s">
        <v>7</v>
      </c>
      <c r="D32" s="91" t="s">
        <v>8</v>
      </c>
      <c r="E32" s="92" t="s">
        <v>7</v>
      </c>
      <c r="F32" s="93" t="s">
        <v>8</v>
      </c>
      <c r="G32" s="90" t="s">
        <v>7</v>
      </c>
      <c r="H32" s="92" t="s">
        <v>8</v>
      </c>
      <c r="I32" s="90" t="s">
        <v>7</v>
      </c>
      <c r="J32" s="92" t="s">
        <v>8</v>
      </c>
      <c r="K32" s="94" t="s">
        <v>7</v>
      </c>
      <c r="L32" s="95" t="s">
        <v>8</v>
      </c>
      <c r="M32" s="92" t="s">
        <v>7</v>
      </c>
      <c r="N32" s="92" t="s">
        <v>8</v>
      </c>
      <c r="O32" s="90" t="s">
        <v>7</v>
      </c>
      <c r="P32" s="92" t="s">
        <v>8</v>
      </c>
      <c r="Q32" s="90" t="s">
        <v>7</v>
      </c>
      <c r="R32" s="93" t="s">
        <v>8</v>
      </c>
      <c r="U32" s="372"/>
      <c r="V32" s="372"/>
      <c r="W32" s="372"/>
      <c r="X32" s="372"/>
      <c r="Y32" s="372"/>
      <c r="Z32" s="372"/>
      <c r="AA32" s="372"/>
      <c r="AB32" s="372"/>
      <c r="AC32" s="372"/>
      <c r="AD32" s="372"/>
      <c r="AE32" s="372"/>
      <c r="AF32" s="372"/>
      <c r="AG32" s="372"/>
      <c r="AH32" s="372"/>
      <c r="AI32" s="372"/>
      <c r="AJ32" s="372"/>
      <c r="AK32" s="372"/>
      <c r="AL32" s="372"/>
      <c r="AM32" s="372"/>
      <c r="AN32" s="372"/>
      <c r="AO32" s="372"/>
      <c r="AP32" s="372"/>
      <c r="AQ32" s="372"/>
      <c r="AR32" s="372"/>
      <c r="AS32" s="372"/>
      <c r="AT32" s="372"/>
      <c r="AU32" s="372"/>
      <c r="AV32" s="372"/>
      <c r="AW32" s="372"/>
      <c r="AX32" s="372"/>
      <c r="AY32" s="372"/>
      <c r="AZ32" s="372"/>
      <c r="BA32" s="372"/>
      <c r="BB32" s="372"/>
      <c r="BC32" s="372"/>
      <c r="BD32" s="372"/>
      <c r="BE32" s="372"/>
      <c r="BF32" s="372"/>
      <c r="BG32" s="372"/>
      <c r="BH32" s="372"/>
      <c r="BI32" s="372"/>
      <c r="BJ32" s="372"/>
      <c r="BK32" s="372"/>
      <c r="BL32" s="372"/>
      <c r="BM32" s="372"/>
      <c r="BN32" s="372"/>
      <c r="BO32" s="372"/>
      <c r="BP32" s="372"/>
      <c r="BQ32" s="372"/>
      <c r="BR32" s="372"/>
    </row>
    <row r="33" spans="2:70" ht="14.25" customHeight="1">
      <c r="B33" s="417" t="s">
        <v>9</v>
      </c>
      <c r="C33" s="96">
        <v>0</v>
      </c>
      <c r="D33" s="97">
        <v>0</v>
      </c>
      <c r="E33" s="96">
        <v>0</v>
      </c>
      <c r="F33" s="97">
        <v>0</v>
      </c>
      <c r="G33" s="96">
        <v>0</v>
      </c>
      <c r="H33" s="97">
        <v>0</v>
      </c>
      <c r="I33" s="96">
        <v>0</v>
      </c>
      <c r="J33" s="409">
        <v>0</v>
      </c>
      <c r="K33" s="96">
        <v>1253</v>
      </c>
      <c r="L33" s="97">
        <v>304.03941739824387</v>
      </c>
      <c r="M33" s="96">
        <v>1225</v>
      </c>
      <c r="N33" s="97">
        <v>303.98756734693819</v>
      </c>
      <c r="O33" s="96">
        <v>0</v>
      </c>
      <c r="P33" s="97">
        <v>0</v>
      </c>
      <c r="Q33" s="96">
        <v>2478</v>
      </c>
      <c r="R33" s="409">
        <v>304.01378531073397</v>
      </c>
      <c r="U33" s="372"/>
      <c r="V33" s="372"/>
      <c r="W33" s="372"/>
      <c r="X33" s="372"/>
      <c r="Y33" s="372"/>
      <c r="Z33" s="372"/>
      <c r="AA33" s="372"/>
      <c r="AB33" s="372"/>
      <c r="AC33" s="372"/>
      <c r="AD33" s="372"/>
      <c r="AE33" s="372"/>
      <c r="AF33" s="372"/>
      <c r="AG33" s="372"/>
      <c r="AH33" s="372"/>
      <c r="AI33" s="372"/>
      <c r="AJ33" s="372"/>
      <c r="AK33" s="372"/>
      <c r="AL33" s="372"/>
      <c r="AM33" s="372"/>
      <c r="AN33" s="372"/>
      <c r="AO33" s="372"/>
      <c r="AP33" s="372"/>
      <c r="AQ33" s="372"/>
      <c r="AR33" s="372"/>
      <c r="AS33" s="372"/>
      <c r="AT33" s="372"/>
      <c r="AU33" s="372"/>
      <c r="AV33" s="372"/>
      <c r="AW33" s="372"/>
      <c r="AX33" s="372"/>
      <c r="AY33" s="372"/>
      <c r="AZ33" s="372"/>
      <c r="BA33" s="372"/>
      <c r="BB33" s="372"/>
      <c r="BC33" s="372"/>
      <c r="BD33" s="372"/>
      <c r="BE33" s="372"/>
      <c r="BF33" s="372"/>
      <c r="BG33" s="372"/>
      <c r="BH33" s="372"/>
      <c r="BI33" s="372"/>
      <c r="BJ33" s="372"/>
      <c r="BK33" s="372"/>
      <c r="BL33" s="372"/>
      <c r="BM33" s="372"/>
      <c r="BN33" s="372"/>
      <c r="BO33" s="372"/>
      <c r="BP33" s="372"/>
      <c r="BQ33" s="372"/>
      <c r="BR33" s="372"/>
    </row>
    <row r="34" spans="2:70" ht="14.25" customHeight="1">
      <c r="B34" s="418" t="s">
        <v>10</v>
      </c>
      <c r="C34" s="96">
        <v>0</v>
      </c>
      <c r="D34" s="97">
        <v>0</v>
      </c>
      <c r="E34" s="96">
        <v>0</v>
      </c>
      <c r="F34" s="97">
        <v>0</v>
      </c>
      <c r="G34" s="96">
        <v>0</v>
      </c>
      <c r="H34" s="97">
        <v>0</v>
      </c>
      <c r="I34" s="96">
        <v>0</v>
      </c>
      <c r="J34" s="410">
        <v>0</v>
      </c>
      <c r="K34" s="96">
        <v>5927</v>
      </c>
      <c r="L34" s="97">
        <v>306.80675721275583</v>
      </c>
      <c r="M34" s="96">
        <v>5706</v>
      </c>
      <c r="N34" s="97">
        <v>305.90446196985721</v>
      </c>
      <c r="O34" s="96">
        <v>0</v>
      </c>
      <c r="P34" s="97">
        <v>0</v>
      </c>
      <c r="Q34" s="96">
        <v>11633</v>
      </c>
      <c r="R34" s="410">
        <v>306.36418034900794</v>
      </c>
      <c r="U34" s="372"/>
      <c r="V34" s="372"/>
      <c r="W34" s="372"/>
      <c r="X34" s="372"/>
      <c r="Y34" s="372"/>
      <c r="Z34" s="372"/>
      <c r="AA34" s="372"/>
      <c r="AB34" s="372"/>
      <c r="AC34" s="372"/>
      <c r="AD34" s="372"/>
      <c r="AE34" s="372"/>
      <c r="AF34" s="372"/>
      <c r="AG34" s="372"/>
      <c r="AH34" s="372"/>
      <c r="AI34" s="372"/>
      <c r="AJ34" s="372"/>
      <c r="AK34" s="372"/>
      <c r="AL34" s="372"/>
      <c r="AM34" s="372"/>
      <c r="AN34" s="372"/>
      <c r="AO34" s="372"/>
      <c r="AP34" s="372"/>
      <c r="AQ34" s="372"/>
      <c r="AR34" s="372"/>
      <c r="AS34" s="372"/>
      <c r="AT34" s="372"/>
      <c r="AU34" s="372"/>
      <c r="AV34" s="372"/>
      <c r="AW34" s="372"/>
      <c r="AX34" s="372"/>
      <c r="AY34" s="372"/>
      <c r="AZ34" s="372"/>
      <c r="BA34" s="372"/>
      <c r="BB34" s="372"/>
      <c r="BC34" s="372"/>
      <c r="BD34" s="372"/>
      <c r="BE34" s="372"/>
      <c r="BF34" s="372"/>
      <c r="BG34" s="372"/>
      <c r="BH34" s="372"/>
      <c r="BI34" s="372"/>
      <c r="BJ34" s="372"/>
      <c r="BK34" s="372"/>
      <c r="BL34" s="372"/>
      <c r="BM34" s="372"/>
      <c r="BN34" s="372"/>
      <c r="BO34" s="372"/>
      <c r="BP34" s="372"/>
      <c r="BQ34" s="372"/>
      <c r="BR34" s="372"/>
    </row>
    <row r="35" spans="2:70" ht="14.25" customHeight="1">
      <c r="B35" s="419" t="s">
        <v>11</v>
      </c>
      <c r="C35" s="96">
        <v>0</v>
      </c>
      <c r="D35" s="97">
        <v>0</v>
      </c>
      <c r="E35" s="96">
        <v>0</v>
      </c>
      <c r="F35" s="97">
        <v>0</v>
      </c>
      <c r="G35" s="96">
        <v>0</v>
      </c>
      <c r="H35" s="97">
        <v>0</v>
      </c>
      <c r="I35" s="96">
        <v>0</v>
      </c>
      <c r="J35" s="410">
        <v>0</v>
      </c>
      <c r="K35" s="96">
        <v>16049</v>
      </c>
      <c r="L35" s="97">
        <v>310.68845286310551</v>
      </c>
      <c r="M35" s="96">
        <v>15160</v>
      </c>
      <c r="N35" s="97">
        <v>307.05989445910171</v>
      </c>
      <c r="O35" s="96">
        <v>0</v>
      </c>
      <c r="P35" s="97">
        <v>0</v>
      </c>
      <c r="Q35" s="96">
        <v>31209</v>
      </c>
      <c r="R35" s="410">
        <v>308.92585408055248</v>
      </c>
      <c r="U35" s="372"/>
      <c r="V35" s="382"/>
      <c r="W35" s="373"/>
      <c r="X35" s="382"/>
      <c r="Y35" s="373"/>
      <c r="Z35" s="382"/>
      <c r="AA35" s="373"/>
      <c r="AB35" s="382"/>
      <c r="AC35" s="373"/>
      <c r="AD35" s="382"/>
      <c r="AE35" s="373"/>
      <c r="AF35" s="382"/>
      <c r="AG35" s="373"/>
      <c r="AH35" s="382"/>
      <c r="AI35" s="373"/>
      <c r="AJ35" s="382"/>
      <c r="AK35" s="373"/>
      <c r="AL35" s="372"/>
      <c r="AM35" s="372"/>
      <c r="AN35" s="372"/>
      <c r="AO35" s="372"/>
      <c r="AP35" s="372"/>
      <c r="AQ35" s="372"/>
      <c r="AR35" s="372"/>
      <c r="AS35" s="372"/>
      <c r="AT35" s="372"/>
      <c r="AU35" s="372"/>
      <c r="AV35" s="372"/>
      <c r="AW35" s="372"/>
      <c r="AX35" s="372"/>
      <c r="AY35" s="372"/>
      <c r="AZ35" s="372"/>
      <c r="BA35" s="372"/>
      <c r="BB35" s="372"/>
      <c r="BC35" s="372"/>
      <c r="BD35" s="372"/>
      <c r="BE35" s="372"/>
      <c r="BF35" s="372"/>
      <c r="BG35" s="372"/>
      <c r="BH35" s="372"/>
      <c r="BI35" s="372"/>
      <c r="BJ35" s="372"/>
      <c r="BK35" s="372"/>
      <c r="BL35" s="372"/>
      <c r="BM35" s="372"/>
      <c r="BN35" s="372"/>
      <c r="BO35" s="372"/>
      <c r="BP35" s="372"/>
      <c r="BQ35" s="372"/>
      <c r="BR35" s="372"/>
    </row>
    <row r="36" spans="2:70" ht="14.25" customHeight="1">
      <c r="B36" s="419" t="s">
        <v>12</v>
      </c>
      <c r="C36" s="96">
        <v>0</v>
      </c>
      <c r="D36" s="97">
        <v>0</v>
      </c>
      <c r="E36" s="96">
        <v>1</v>
      </c>
      <c r="F36" s="97">
        <v>749</v>
      </c>
      <c r="G36" s="96">
        <v>0</v>
      </c>
      <c r="H36" s="97">
        <v>0</v>
      </c>
      <c r="I36" s="96">
        <v>1</v>
      </c>
      <c r="J36" s="410">
        <v>749</v>
      </c>
      <c r="K36" s="96">
        <v>29716</v>
      </c>
      <c r="L36" s="97">
        <v>310.23453021941037</v>
      </c>
      <c r="M36" s="96">
        <v>28728</v>
      </c>
      <c r="N36" s="97">
        <v>310.46295426065137</v>
      </c>
      <c r="O36" s="96">
        <v>0</v>
      </c>
      <c r="P36" s="97">
        <v>0</v>
      </c>
      <c r="Q36" s="96">
        <v>58444</v>
      </c>
      <c r="R36" s="410">
        <v>310.34681147765366</v>
      </c>
      <c r="U36" s="372"/>
      <c r="V36" s="382"/>
      <c r="W36" s="373"/>
      <c r="X36" s="382"/>
      <c r="Y36" s="373"/>
      <c r="Z36" s="382"/>
      <c r="AA36" s="373"/>
      <c r="AB36" s="382"/>
      <c r="AC36" s="373"/>
      <c r="AD36" s="382"/>
      <c r="AE36" s="373"/>
      <c r="AF36" s="382"/>
      <c r="AG36" s="373"/>
      <c r="AH36" s="382"/>
      <c r="AI36" s="373"/>
      <c r="AJ36" s="382"/>
      <c r="AK36" s="373"/>
      <c r="AL36" s="372"/>
      <c r="AM36" s="372"/>
      <c r="AN36" s="372"/>
      <c r="AO36" s="372"/>
      <c r="AP36" s="372"/>
      <c r="AQ36" s="372"/>
      <c r="AR36" s="372"/>
      <c r="AS36" s="372"/>
      <c r="AT36" s="372"/>
      <c r="AU36" s="372"/>
      <c r="AV36" s="372"/>
      <c r="AW36" s="372"/>
      <c r="AX36" s="372"/>
      <c r="AY36" s="372"/>
      <c r="AZ36" s="372"/>
      <c r="BA36" s="372"/>
      <c r="BB36" s="372"/>
      <c r="BC36" s="372"/>
      <c r="BD36" s="372"/>
      <c r="BE36" s="372"/>
      <c r="BF36" s="372"/>
      <c r="BG36" s="372"/>
      <c r="BH36" s="372"/>
      <c r="BI36" s="372"/>
      <c r="BJ36" s="372"/>
      <c r="BK36" s="372"/>
      <c r="BL36" s="372"/>
      <c r="BM36" s="372"/>
      <c r="BN36" s="372"/>
      <c r="BO36" s="372"/>
      <c r="BP36" s="372"/>
      <c r="BQ36" s="372"/>
      <c r="BR36" s="372"/>
    </row>
    <row r="37" spans="2:70" ht="14.25" customHeight="1">
      <c r="B37" s="419" t="s">
        <v>13</v>
      </c>
      <c r="C37" s="96">
        <v>0</v>
      </c>
      <c r="D37" s="97">
        <v>0</v>
      </c>
      <c r="E37" s="96">
        <v>24</v>
      </c>
      <c r="F37" s="97">
        <v>733.89291666666668</v>
      </c>
      <c r="G37" s="96">
        <v>0</v>
      </c>
      <c r="H37" s="97">
        <v>0</v>
      </c>
      <c r="I37" s="96">
        <v>24</v>
      </c>
      <c r="J37" s="410">
        <v>733.89291666666668</v>
      </c>
      <c r="K37" s="96">
        <v>44688</v>
      </c>
      <c r="L37" s="97">
        <v>316.48481180630273</v>
      </c>
      <c r="M37" s="96">
        <v>43091</v>
      </c>
      <c r="N37" s="97">
        <v>315.8808790698759</v>
      </c>
      <c r="O37" s="96">
        <v>2</v>
      </c>
      <c r="P37" s="97">
        <v>415.64499999999998</v>
      </c>
      <c r="Q37" s="96">
        <v>87781</v>
      </c>
      <c r="R37" s="410">
        <v>316.19060525626361</v>
      </c>
      <c r="U37" s="372"/>
      <c r="V37" s="382"/>
      <c r="W37" s="373"/>
      <c r="X37" s="382"/>
      <c r="Y37" s="373"/>
      <c r="Z37" s="382"/>
      <c r="AA37" s="373"/>
      <c r="AB37" s="382"/>
      <c r="AC37" s="373"/>
      <c r="AD37" s="382"/>
      <c r="AE37" s="373"/>
      <c r="AF37" s="382"/>
      <c r="AG37" s="373"/>
      <c r="AH37" s="382"/>
      <c r="AI37" s="373"/>
      <c r="AJ37" s="382"/>
      <c r="AK37" s="373"/>
      <c r="AL37" s="372"/>
      <c r="AM37" s="372"/>
      <c r="AN37" s="372"/>
      <c r="AO37" s="372"/>
      <c r="AP37" s="372"/>
      <c r="AQ37" s="372"/>
      <c r="AR37" s="372"/>
      <c r="AS37" s="372"/>
      <c r="AT37" s="372"/>
      <c r="AU37" s="372"/>
      <c r="AV37" s="372"/>
      <c r="AW37" s="372"/>
      <c r="AX37" s="372"/>
      <c r="AY37" s="372"/>
      <c r="AZ37" s="372"/>
      <c r="BA37" s="372"/>
      <c r="BB37" s="372"/>
      <c r="BC37" s="372"/>
      <c r="BD37" s="372"/>
      <c r="BE37" s="372"/>
      <c r="BF37" s="372"/>
      <c r="BG37" s="372"/>
      <c r="BH37" s="372"/>
      <c r="BI37" s="372"/>
      <c r="BJ37" s="372"/>
      <c r="BK37" s="372"/>
      <c r="BL37" s="372"/>
      <c r="BM37" s="372"/>
      <c r="BN37" s="372"/>
      <c r="BO37" s="372"/>
      <c r="BP37" s="372"/>
      <c r="BQ37" s="372"/>
      <c r="BR37" s="372"/>
    </row>
    <row r="38" spans="2:70" ht="14.25" customHeight="1">
      <c r="B38" s="419" t="s">
        <v>14</v>
      </c>
      <c r="C38" s="96">
        <v>17</v>
      </c>
      <c r="D38" s="97">
        <v>743.38764705882352</v>
      </c>
      <c r="E38" s="96">
        <v>194</v>
      </c>
      <c r="F38" s="97">
        <v>721.80860824742206</v>
      </c>
      <c r="G38" s="96">
        <v>0</v>
      </c>
      <c r="H38" s="97">
        <v>0</v>
      </c>
      <c r="I38" s="96">
        <v>211</v>
      </c>
      <c r="J38" s="410">
        <v>723.54720379146863</v>
      </c>
      <c r="K38" s="96">
        <v>2076</v>
      </c>
      <c r="L38" s="97">
        <v>346.71736512524092</v>
      </c>
      <c r="M38" s="96">
        <v>1671</v>
      </c>
      <c r="N38" s="97">
        <v>360.03306403351274</v>
      </c>
      <c r="O38" s="96">
        <v>0</v>
      </c>
      <c r="P38" s="97">
        <v>0</v>
      </c>
      <c r="Q38" s="96">
        <v>3747</v>
      </c>
      <c r="R38" s="410">
        <v>352.65559113957835</v>
      </c>
      <c r="U38" s="372"/>
      <c r="V38" s="382"/>
      <c r="W38" s="373"/>
      <c r="X38" s="382"/>
      <c r="Y38" s="373"/>
      <c r="Z38" s="382"/>
      <c r="AA38" s="373"/>
      <c r="AB38" s="382"/>
      <c r="AC38" s="373"/>
      <c r="AD38" s="382"/>
      <c r="AE38" s="373"/>
      <c r="AF38" s="382"/>
      <c r="AG38" s="373"/>
      <c r="AH38" s="382"/>
      <c r="AI38" s="373"/>
      <c r="AJ38" s="382"/>
      <c r="AK38" s="373"/>
      <c r="AL38" s="372"/>
      <c r="AM38" s="372"/>
      <c r="AN38" s="372"/>
      <c r="AO38" s="372"/>
      <c r="AP38" s="372"/>
      <c r="AQ38" s="372"/>
      <c r="AR38" s="372"/>
      <c r="AS38" s="372"/>
      <c r="AT38" s="372"/>
      <c r="AU38" s="372"/>
      <c r="AV38" s="372"/>
      <c r="AW38" s="372"/>
      <c r="AX38" s="372"/>
      <c r="AY38" s="372"/>
      <c r="AZ38" s="372"/>
      <c r="BA38" s="372"/>
      <c r="BB38" s="372"/>
      <c r="BC38" s="372"/>
      <c r="BD38" s="372"/>
      <c r="BE38" s="372"/>
      <c r="BF38" s="372"/>
      <c r="BG38" s="372"/>
      <c r="BH38" s="372"/>
      <c r="BI38" s="372"/>
      <c r="BJ38" s="372"/>
      <c r="BK38" s="372"/>
      <c r="BL38" s="372"/>
      <c r="BM38" s="372"/>
      <c r="BN38" s="372"/>
      <c r="BO38" s="372"/>
      <c r="BP38" s="372"/>
      <c r="BQ38" s="372"/>
      <c r="BR38" s="372"/>
    </row>
    <row r="39" spans="2:70" ht="14.25" customHeight="1">
      <c r="B39" s="419" t="s">
        <v>15</v>
      </c>
      <c r="C39" s="96">
        <v>132</v>
      </c>
      <c r="D39" s="97">
        <v>681.22363636363616</v>
      </c>
      <c r="E39" s="96">
        <v>1108</v>
      </c>
      <c r="F39" s="97">
        <v>780.78666064981996</v>
      </c>
      <c r="G39" s="96">
        <v>0</v>
      </c>
      <c r="H39" s="97">
        <v>0</v>
      </c>
      <c r="I39" s="96">
        <v>1240</v>
      </c>
      <c r="J39" s="410">
        <v>770.18801612903269</v>
      </c>
      <c r="K39" s="96">
        <v>2240</v>
      </c>
      <c r="L39" s="97">
        <v>361.61190625000097</v>
      </c>
      <c r="M39" s="96">
        <v>1445</v>
      </c>
      <c r="N39" s="97">
        <v>361.82563321799205</v>
      </c>
      <c r="O39" s="96">
        <v>0</v>
      </c>
      <c r="P39" s="97">
        <v>0</v>
      </c>
      <c r="Q39" s="96">
        <v>3685</v>
      </c>
      <c r="R39" s="410">
        <v>361.69571506105854</v>
      </c>
      <c r="U39" s="372"/>
      <c r="V39" s="382"/>
      <c r="W39" s="373"/>
      <c r="X39" s="382"/>
      <c r="Y39" s="373"/>
      <c r="Z39" s="382"/>
      <c r="AA39" s="373"/>
      <c r="AB39" s="382"/>
      <c r="AC39" s="373"/>
      <c r="AD39" s="382"/>
      <c r="AE39" s="373"/>
      <c r="AF39" s="382"/>
      <c r="AG39" s="373"/>
      <c r="AH39" s="382"/>
      <c r="AI39" s="373"/>
      <c r="AJ39" s="382"/>
      <c r="AK39" s="373"/>
      <c r="AL39" s="372"/>
      <c r="AM39" s="372"/>
      <c r="AN39" s="372"/>
      <c r="AO39" s="372"/>
      <c r="AP39" s="372"/>
      <c r="AQ39" s="372"/>
      <c r="AR39" s="372"/>
      <c r="AS39" s="372"/>
      <c r="AT39" s="372"/>
      <c r="AU39" s="372"/>
      <c r="AV39" s="372"/>
      <c r="AW39" s="372"/>
      <c r="AX39" s="372"/>
      <c r="AY39" s="372"/>
      <c r="AZ39" s="372"/>
      <c r="BA39" s="372"/>
      <c r="BB39" s="372"/>
      <c r="BC39" s="372"/>
      <c r="BD39" s="372"/>
      <c r="BE39" s="372"/>
      <c r="BF39" s="372"/>
      <c r="BG39" s="372"/>
      <c r="BH39" s="372"/>
      <c r="BI39" s="372"/>
      <c r="BJ39" s="372"/>
      <c r="BK39" s="372"/>
      <c r="BL39" s="372"/>
      <c r="BM39" s="372"/>
      <c r="BN39" s="372"/>
      <c r="BO39" s="372"/>
      <c r="BP39" s="372"/>
      <c r="BQ39" s="372"/>
      <c r="BR39" s="372"/>
    </row>
    <row r="40" spans="2:70" ht="14.25" customHeight="1">
      <c r="B40" s="419" t="s">
        <v>16</v>
      </c>
      <c r="C40" s="96">
        <v>669</v>
      </c>
      <c r="D40" s="97">
        <v>683.83813153961137</v>
      </c>
      <c r="E40" s="96">
        <v>3781</v>
      </c>
      <c r="F40" s="97">
        <v>801.7795239354665</v>
      </c>
      <c r="G40" s="96">
        <v>0</v>
      </c>
      <c r="H40" s="97">
        <v>0</v>
      </c>
      <c r="I40" s="96">
        <v>4450</v>
      </c>
      <c r="J40" s="410">
        <v>784.04855955056155</v>
      </c>
      <c r="K40" s="96">
        <v>3772</v>
      </c>
      <c r="L40" s="97">
        <v>392.77493637327859</v>
      </c>
      <c r="M40" s="96">
        <v>2480</v>
      </c>
      <c r="N40" s="97">
        <v>398.38231451613052</v>
      </c>
      <c r="O40" s="96">
        <v>0</v>
      </c>
      <c r="P40" s="97">
        <v>0</v>
      </c>
      <c r="Q40" s="96">
        <v>6252</v>
      </c>
      <c r="R40" s="410">
        <v>394.99923224568306</v>
      </c>
      <c r="U40" s="372"/>
      <c r="V40" s="382"/>
      <c r="W40" s="373"/>
      <c r="X40" s="382"/>
      <c r="Y40" s="373"/>
      <c r="Z40" s="382"/>
      <c r="AA40" s="373"/>
      <c r="AB40" s="382"/>
      <c r="AC40" s="373"/>
      <c r="AD40" s="382"/>
      <c r="AE40" s="373"/>
      <c r="AF40" s="382"/>
      <c r="AG40" s="373"/>
      <c r="AH40" s="382"/>
      <c r="AI40" s="373"/>
      <c r="AJ40" s="382"/>
      <c r="AK40" s="373"/>
      <c r="AL40" s="372"/>
      <c r="AM40" s="372"/>
      <c r="AN40" s="372"/>
      <c r="AO40" s="372"/>
      <c r="AP40" s="372"/>
      <c r="AQ40" s="372"/>
      <c r="AR40" s="372"/>
      <c r="AS40" s="372"/>
      <c r="AT40" s="372"/>
      <c r="AU40" s="372"/>
      <c r="AV40" s="372"/>
      <c r="AW40" s="372"/>
      <c r="AX40" s="372"/>
      <c r="AY40" s="372"/>
      <c r="AZ40" s="372"/>
      <c r="BA40" s="372"/>
      <c r="BB40" s="372"/>
      <c r="BC40" s="372"/>
      <c r="BD40" s="372"/>
      <c r="BE40" s="372"/>
      <c r="BF40" s="372"/>
      <c r="BG40" s="372"/>
      <c r="BH40" s="372"/>
      <c r="BI40" s="372"/>
      <c r="BJ40" s="372"/>
      <c r="BK40" s="372"/>
      <c r="BL40" s="372"/>
      <c r="BM40" s="372"/>
      <c r="BN40" s="372"/>
      <c r="BO40" s="372"/>
      <c r="BP40" s="372"/>
      <c r="BQ40" s="372"/>
      <c r="BR40" s="372"/>
    </row>
    <row r="41" spans="2:70" ht="14.25" customHeight="1">
      <c r="B41" s="419" t="s">
        <v>17</v>
      </c>
      <c r="C41" s="96">
        <v>2090</v>
      </c>
      <c r="D41" s="97">
        <v>707.64136363636351</v>
      </c>
      <c r="E41" s="96">
        <v>10386</v>
      </c>
      <c r="F41" s="97">
        <v>814.43872713268001</v>
      </c>
      <c r="G41" s="96">
        <v>0</v>
      </c>
      <c r="H41" s="97">
        <v>0</v>
      </c>
      <c r="I41" s="96">
        <v>12476</v>
      </c>
      <c r="J41" s="410">
        <v>796.54785748637494</v>
      </c>
      <c r="K41" s="96">
        <v>6683</v>
      </c>
      <c r="L41" s="97">
        <v>430.35295226694603</v>
      </c>
      <c r="M41" s="96">
        <v>4717</v>
      </c>
      <c r="N41" s="97">
        <v>426.3587407250389</v>
      </c>
      <c r="O41" s="96">
        <v>0</v>
      </c>
      <c r="P41" s="97">
        <v>0</v>
      </c>
      <c r="Q41" s="96">
        <v>11400</v>
      </c>
      <c r="R41" s="410">
        <v>428.70025964912355</v>
      </c>
      <c r="U41" s="372"/>
      <c r="V41" s="382"/>
      <c r="W41" s="373"/>
      <c r="X41" s="382"/>
      <c r="Y41" s="373"/>
      <c r="Z41" s="382"/>
      <c r="AA41" s="373"/>
      <c r="AB41" s="382"/>
      <c r="AC41" s="373"/>
      <c r="AD41" s="382"/>
      <c r="AE41" s="373"/>
      <c r="AF41" s="382"/>
      <c r="AG41" s="373"/>
      <c r="AH41" s="382"/>
      <c r="AI41" s="373"/>
      <c r="AJ41" s="382"/>
      <c r="AK41" s="373"/>
      <c r="AL41" s="372"/>
      <c r="AM41" s="372"/>
      <c r="AN41" s="372"/>
      <c r="AO41" s="372"/>
      <c r="AP41" s="372"/>
      <c r="AQ41" s="372"/>
      <c r="AR41" s="372"/>
      <c r="AS41" s="372"/>
      <c r="AT41" s="372"/>
      <c r="AU41" s="372"/>
      <c r="AV41" s="372"/>
      <c r="AW41" s="372"/>
      <c r="AX41" s="372"/>
      <c r="AY41" s="372"/>
      <c r="AZ41" s="372"/>
      <c r="BA41" s="372"/>
      <c r="BB41" s="372"/>
      <c r="BC41" s="372"/>
      <c r="BD41" s="372"/>
      <c r="BE41" s="372"/>
      <c r="BF41" s="372"/>
      <c r="BG41" s="372"/>
      <c r="BH41" s="372"/>
      <c r="BI41" s="372"/>
      <c r="BJ41" s="372"/>
      <c r="BK41" s="372"/>
      <c r="BL41" s="372"/>
      <c r="BM41" s="372"/>
      <c r="BN41" s="372"/>
      <c r="BO41" s="372"/>
      <c r="BP41" s="372"/>
      <c r="BQ41" s="372"/>
      <c r="BR41" s="372"/>
    </row>
    <row r="42" spans="2:70" ht="14.25" customHeight="1">
      <c r="B42" s="419" t="s">
        <v>18</v>
      </c>
      <c r="C42" s="96">
        <v>4553</v>
      </c>
      <c r="D42" s="97">
        <v>695.60113551504526</v>
      </c>
      <c r="E42" s="96">
        <v>22282</v>
      </c>
      <c r="F42" s="97">
        <v>795.04194192621856</v>
      </c>
      <c r="G42" s="96">
        <v>0</v>
      </c>
      <c r="H42" s="97">
        <v>0</v>
      </c>
      <c r="I42" s="96">
        <v>26835</v>
      </c>
      <c r="J42" s="410">
        <v>778.17017029998146</v>
      </c>
      <c r="K42" s="96">
        <v>10514</v>
      </c>
      <c r="L42" s="97">
        <v>479.21090260604683</v>
      </c>
      <c r="M42" s="96">
        <v>7246</v>
      </c>
      <c r="N42" s="97">
        <v>487.761148219706</v>
      </c>
      <c r="O42" s="96">
        <v>0</v>
      </c>
      <c r="P42" s="97">
        <v>0</v>
      </c>
      <c r="Q42" s="96">
        <v>17760</v>
      </c>
      <c r="R42" s="410">
        <v>482.69936430179985</v>
      </c>
      <c r="U42" s="372"/>
      <c r="V42" s="382"/>
      <c r="W42" s="373"/>
      <c r="X42" s="382"/>
      <c r="Y42" s="373"/>
      <c r="Z42" s="382"/>
      <c r="AA42" s="373"/>
      <c r="AB42" s="382"/>
      <c r="AC42" s="373"/>
      <c r="AD42" s="382"/>
      <c r="AE42" s="373"/>
      <c r="AF42" s="382"/>
      <c r="AG42" s="373"/>
      <c r="AH42" s="382"/>
      <c r="AI42" s="373"/>
      <c r="AJ42" s="382"/>
      <c r="AK42" s="373"/>
      <c r="AL42" s="372"/>
      <c r="AM42" s="372"/>
      <c r="AN42" s="372"/>
      <c r="AO42" s="372"/>
      <c r="AP42" s="372"/>
      <c r="AQ42" s="372"/>
      <c r="AR42" s="372"/>
      <c r="AS42" s="372"/>
      <c r="AT42" s="372"/>
      <c r="AU42" s="372"/>
      <c r="AV42" s="372"/>
      <c r="AW42" s="372"/>
      <c r="AX42" s="372"/>
      <c r="AY42" s="372"/>
      <c r="AZ42" s="372"/>
      <c r="BA42" s="372"/>
      <c r="BB42" s="372"/>
      <c r="BC42" s="372"/>
      <c r="BD42" s="372"/>
      <c r="BE42" s="372"/>
      <c r="BF42" s="372"/>
      <c r="BG42" s="372"/>
      <c r="BH42" s="372"/>
      <c r="BI42" s="372"/>
      <c r="BJ42" s="372"/>
      <c r="BK42" s="372"/>
      <c r="BL42" s="372"/>
      <c r="BM42" s="372"/>
      <c r="BN42" s="372"/>
      <c r="BO42" s="372"/>
      <c r="BP42" s="372"/>
      <c r="BQ42" s="372"/>
      <c r="BR42" s="372"/>
    </row>
    <row r="43" spans="2:70" ht="14.25" customHeight="1">
      <c r="B43" s="419" t="s">
        <v>19</v>
      </c>
      <c r="C43" s="96">
        <v>8406</v>
      </c>
      <c r="D43" s="97">
        <v>669.88393885320033</v>
      </c>
      <c r="E43" s="96">
        <v>46366</v>
      </c>
      <c r="F43" s="97">
        <v>765.74615968597527</v>
      </c>
      <c r="G43" s="96">
        <v>0</v>
      </c>
      <c r="H43" s="97">
        <v>0</v>
      </c>
      <c r="I43" s="96">
        <v>54772</v>
      </c>
      <c r="J43" s="410">
        <v>751.0339375958506</v>
      </c>
      <c r="K43" s="96">
        <v>13504</v>
      </c>
      <c r="L43" s="97">
        <v>539.31383515995128</v>
      </c>
      <c r="M43" s="96">
        <v>9497</v>
      </c>
      <c r="N43" s="97">
        <v>546.02744866799856</v>
      </c>
      <c r="O43" s="96">
        <v>1</v>
      </c>
      <c r="P43" s="97">
        <v>392.13</v>
      </c>
      <c r="Q43" s="96">
        <v>23002</v>
      </c>
      <c r="R43" s="410">
        <v>542.07933397095746</v>
      </c>
      <c r="U43" s="372"/>
      <c r="V43" s="382"/>
      <c r="W43" s="373"/>
      <c r="X43" s="382"/>
      <c r="Y43" s="373"/>
      <c r="Z43" s="382"/>
      <c r="AA43" s="373"/>
      <c r="AB43" s="382"/>
      <c r="AC43" s="373"/>
      <c r="AD43" s="382"/>
      <c r="AE43" s="373"/>
      <c r="AF43" s="382"/>
      <c r="AG43" s="373"/>
      <c r="AH43" s="382"/>
      <c r="AI43" s="373"/>
      <c r="AJ43" s="382"/>
      <c r="AK43" s="373"/>
      <c r="AL43" s="372"/>
      <c r="AM43" s="372"/>
      <c r="AN43" s="372"/>
      <c r="AO43" s="372"/>
      <c r="AP43" s="372"/>
      <c r="AQ43" s="372"/>
      <c r="AR43" s="372"/>
      <c r="AS43" s="372"/>
      <c r="AT43" s="372"/>
      <c r="AU43" s="372"/>
      <c r="AV43" s="372"/>
      <c r="AW43" s="372"/>
      <c r="AX43" s="372"/>
      <c r="AY43" s="372"/>
      <c r="AZ43" s="372"/>
      <c r="BA43" s="372"/>
      <c r="BB43" s="372"/>
      <c r="BC43" s="372"/>
      <c r="BD43" s="372"/>
      <c r="BE43" s="372"/>
      <c r="BF43" s="372"/>
      <c r="BG43" s="372"/>
      <c r="BH43" s="372"/>
      <c r="BI43" s="372"/>
      <c r="BJ43" s="372"/>
      <c r="BK43" s="372"/>
      <c r="BL43" s="372"/>
      <c r="BM43" s="372"/>
      <c r="BN43" s="372"/>
      <c r="BO43" s="372"/>
      <c r="BP43" s="372"/>
      <c r="BQ43" s="372"/>
      <c r="BR43" s="372"/>
    </row>
    <row r="44" spans="2:70" ht="14.25" customHeight="1">
      <c r="B44" s="419" t="s">
        <v>20</v>
      </c>
      <c r="C44" s="96">
        <v>13822</v>
      </c>
      <c r="D44" s="97">
        <v>650.19664809723668</v>
      </c>
      <c r="E44" s="96">
        <v>81724</v>
      </c>
      <c r="F44" s="97">
        <v>761.20860065586589</v>
      </c>
      <c r="G44" s="96">
        <v>0</v>
      </c>
      <c r="H44" s="97">
        <v>0</v>
      </c>
      <c r="I44" s="96">
        <v>95546</v>
      </c>
      <c r="J44" s="410">
        <v>745.14924486634698</v>
      </c>
      <c r="K44" s="96">
        <v>14265</v>
      </c>
      <c r="L44" s="97">
        <v>589.19360322467332</v>
      </c>
      <c r="M44" s="96">
        <v>10417</v>
      </c>
      <c r="N44" s="97">
        <v>594.65676202361249</v>
      </c>
      <c r="O44" s="96">
        <v>0</v>
      </c>
      <c r="P44" s="97">
        <v>0</v>
      </c>
      <c r="Q44" s="96">
        <v>24682</v>
      </c>
      <c r="R44" s="410">
        <v>591.49932096264217</v>
      </c>
      <c r="U44" s="372"/>
      <c r="V44" s="382"/>
      <c r="W44" s="373"/>
      <c r="X44" s="382"/>
      <c r="Y44" s="373"/>
      <c r="Z44" s="382"/>
      <c r="AA44" s="373"/>
      <c r="AB44" s="382"/>
      <c r="AC44" s="373"/>
      <c r="AD44" s="382"/>
      <c r="AE44" s="373"/>
      <c r="AF44" s="382"/>
      <c r="AG44" s="373"/>
      <c r="AH44" s="382"/>
      <c r="AI44" s="373"/>
      <c r="AJ44" s="382"/>
      <c r="AK44" s="373"/>
      <c r="AL44" s="372"/>
      <c r="AM44" s="372"/>
      <c r="AN44" s="372"/>
      <c r="AO44" s="372"/>
      <c r="AP44" s="372"/>
      <c r="AQ44" s="372"/>
      <c r="AR44" s="372"/>
      <c r="AS44" s="372"/>
      <c r="AT44" s="372"/>
      <c r="AU44" s="372"/>
      <c r="AV44" s="372"/>
      <c r="AW44" s="372"/>
      <c r="AX44" s="372"/>
      <c r="AY44" s="372"/>
      <c r="AZ44" s="372"/>
      <c r="BA44" s="372"/>
      <c r="BB44" s="372"/>
      <c r="BC44" s="372"/>
      <c r="BD44" s="372"/>
      <c r="BE44" s="372"/>
      <c r="BF44" s="372"/>
      <c r="BG44" s="372"/>
      <c r="BH44" s="372"/>
      <c r="BI44" s="372"/>
      <c r="BJ44" s="372"/>
      <c r="BK44" s="372"/>
      <c r="BL44" s="372"/>
      <c r="BM44" s="372"/>
      <c r="BN44" s="372"/>
      <c r="BO44" s="372"/>
      <c r="BP44" s="372"/>
      <c r="BQ44" s="372"/>
      <c r="BR44" s="372"/>
    </row>
    <row r="45" spans="2:70" ht="14.25" customHeight="1">
      <c r="B45" s="419" t="s">
        <v>21</v>
      </c>
      <c r="C45" s="96">
        <v>19855</v>
      </c>
      <c r="D45" s="97">
        <v>644.44188768572235</v>
      </c>
      <c r="E45" s="96">
        <v>127949</v>
      </c>
      <c r="F45" s="97">
        <v>790.89096913613946</v>
      </c>
      <c r="G45" s="96">
        <v>1</v>
      </c>
      <c r="H45" s="97">
        <v>790.95</v>
      </c>
      <c r="I45" s="96">
        <v>147805</v>
      </c>
      <c r="J45" s="410">
        <v>771.21811332498862</v>
      </c>
      <c r="K45" s="96">
        <v>11363</v>
      </c>
      <c r="L45" s="97">
        <v>619.12624658980644</v>
      </c>
      <c r="M45" s="96">
        <v>9225</v>
      </c>
      <c r="N45" s="97">
        <v>625.17561517615047</v>
      </c>
      <c r="O45" s="96">
        <v>0</v>
      </c>
      <c r="P45" s="97">
        <v>0</v>
      </c>
      <c r="Q45" s="96">
        <v>20588</v>
      </c>
      <c r="R45" s="410">
        <v>621.83682679230424</v>
      </c>
      <c r="U45" s="372"/>
      <c r="V45" s="382"/>
      <c r="W45" s="373"/>
      <c r="X45" s="382"/>
      <c r="Y45" s="373"/>
      <c r="Z45" s="382"/>
      <c r="AA45" s="373"/>
      <c r="AB45" s="382"/>
      <c r="AC45" s="373"/>
      <c r="AD45" s="382"/>
      <c r="AE45" s="373"/>
      <c r="AF45" s="382"/>
      <c r="AG45" s="373"/>
      <c r="AH45" s="382"/>
      <c r="AI45" s="373"/>
      <c r="AJ45" s="382"/>
      <c r="AK45" s="373"/>
      <c r="AL45" s="372"/>
      <c r="AM45" s="372"/>
      <c r="AN45" s="372"/>
      <c r="AO45" s="372"/>
      <c r="AP45" s="372"/>
      <c r="AQ45" s="372"/>
      <c r="AR45" s="372"/>
      <c r="AS45" s="372"/>
      <c r="AT45" s="372"/>
      <c r="AU45" s="372"/>
      <c r="AV45" s="372"/>
      <c r="AW45" s="372"/>
      <c r="AX45" s="372"/>
      <c r="AY45" s="372"/>
      <c r="AZ45" s="372"/>
      <c r="BA45" s="372"/>
      <c r="BB45" s="372"/>
      <c r="BC45" s="372"/>
      <c r="BD45" s="372"/>
      <c r="BE45" s="372"/>
      <c r="BF45" s="372"/>
      <c r="BG45" s="372"/>
      <c r="BH45" s="372"/>
      <c r="BI45" s="372"/>
      <c r="BJ45" s="372"/>
      <c r="BK45" s="372"/>
      <c r="BL45" s="372"/>
      <c r="BM45" s="372"/>
      <c r="BN45" s="372"/>
      <c r="BO45" s="372"/>
      <c r="BP45" s="372"/>
      <c r="BQ45" s="372"/>
      <c r="BR45" s="372"/>
    </row>
    <row r="46" spans="2:70" ht="14.25" customHeight="1">
      <c r="B46" s="419" t="s">
        <v>22</v>
      </c>
      <c r="C46" s="96">
        <v>22387</v>
      </c>
      <c r="D46" s="97">
        <v>589.94640326975434</v>
      </c>
      <c r="E46" s="96">
        <v>177529</v>
      </c>
      <c r="F46" s="97">
        <v>800.9719197426889</v>
      </c>
      <c r="G46" s="96">
        <v>0</v>
      </c>
      <c r="H46" s="97">
        <v>0</v>
      </c>
      <c r="I46" s="96">
        <v>199916</v>
      </c>
      <c r="J46" s="410">
        <v>777.34085350847261</v>
      </c>
      <c r="K46" s="96">
        <v>7580</v>
      </c>
      <c r="L46" s="97">
        <v>631.17287335092101</v>
      </c>
      <c r="M46" s="96">
        <v>7054</v>
      </c>
      <c r="N46" s="97">
        <v>645.15882903317026</v>
      </c>
      <c r="O46" s="96">
        <v>0</v>
      </c>
      <c r="P46" s="97">
        <v>0</v>
      </c>
      <c r="Q46" s="96">
        <v>14634</v>
      </c>
      <c r="R46" s="410">
        <v>637.91449774497505</v>
      </c>
      <c r="U46" s="372"/>
      <c r="V46" s="382"/>
      <c r="W46" s="373"/>
      <c r="X46" s="382"/>
      <c r="Y46" s="373"/>
      <c r="Z46" s="382"/>
      <c r="AA46" s="373"/>
      <c r="AB46" s="382"/>
      <c r="AC46" s="373"/>
      <c r="AD46" s="382"/>
      <c r="AE46" s="373"/>
      <c r="AF46" s="382"/>
      <c r="AG46" s="373"/>
      <c r="AH46" s="382"/>
      <c r="AI46" s="373"/>
      <c r="AJ46" s="382"/>
      <c r="AK46" s="373"/>
      <c r="AL46" s="372"/>
      <c r="AM46" s="372"/>
      <c r="AN46" s="372"/>
      <c r="AO46" s="372"/>
      <c r="AP46" s="372"/>
      <c r="AQ46" s="372"/>
      <c r="AR46" s="372"/>
      <c r="AS46" s="372"/>
      <c r="AT46" s="372"/>
      <c r="AU46" s="372"/>
      <c r="AV46" s="372"/>
      <c r="AW46" s="372"/>
      <c r="AX46" s="372"/>
      <c r="AY46" s="372"/>
      <c r="AZ46" s="372"/>
      <c r="BA46" s="372"/>
      <c r="BB46" s="372"/>
      <c r="BC46" s="372"/>
      <c r="BD46" s="372"/>
      <c r="BE46" s="372"/>
      <c r="BF46" s="372"/>
      <c r="BG46" s="372"/>
      <c r="BH46" s="372"/>
      <c r="BI46" s="372"/>
      <c r="BJ46" s="372"/>
      <c r="BK46" s="372"/>
      <c r="BL46" s="372"/>
      <c r="BM46" s="372"/>
      <c r="BN46" s="372"/>
      <c r="BO46" s="372"/>
      <c r="BP46" s="372"/>
      <c r="BQ46" s="372"/>
      <c r="BR46" s="372"/>
    </row>
    <row r="47" spans="2:70" ht="14.25" customHeight="1">
      <c r="B47" s="419" t="s">
        <v>23</v>
      </c>
      <c r="C47" s="96">
        <v>24090</v>
      </c>
      <c r="D47" s="97">
        <v>524.58463428808648</v>
      </c>
      <c r="E47" s="96">
        <v>255822</v>
      </c>
      <c r="F47" s="97">
        <v>803.19650823619304</v>
      </c>
      <c r="G47" s="96">
        <v>1</v>
      </c>
      <c r="H47" s="97">
        <v>689.7</v>
      </c>
      <c r="I47" s="96">
        <v>279913</v>
      </c>
      <c r="J47" s="410">
        <v>779.21808086798171</v>
      </c>
      <c r="K47" s="96">
        <v>4557</v>
      </c>
      <c r="L47" s="97">
        <v>619.32562650866669</v>
      </c>
      <c r="M47" s="96">
        <v>5381</v>
      </c>
      <c r="N47" s="97">
        <v>627.07446385430012</v>
      </c>
      <c r="O47" s="96">
        <v>1</v>
      </c>
      <c r="P47" s="97">
        <v>747.69</v>
      </c>
      <c r="Q47" s="96">
        <v>9939</v>
      </c>
      <c r="R47" s="410">
        <v>623.53378207062929</v>
      </c>
      <c r="U47" s="372"/>
      <c r="V47" s="382"/>
      <c r="W47" s="373"/>
      <c r="X47" s="382"/>
      <c r="Y47" s="373"/>
      <c r="Z47" s="382"/>
      <c r="AA47" s="373"/>
      <c r="AB47" s="382"/>
      <c r="AC47" s="373"/>
      <c r="AD47" s="382"/>
      <c r="AE47" s="373"/>
      <c r="AF47" s="382"/>
      <c r="AG47" s="373"/>
      <c r="AH47" s="382"/>
      <c r="AI47" s="373"/>
      <c r="AJ47" s="382"/>
      <c r="AK47" s="373"/>
      <c r="AL47" s="372"/>
      <c r="AM47" s="372"/>
      <c r="AN47" s="372"/>
      <c r="AO47" s="372"/>
      <c r="AP47" s="372"/>
      <c r="AQ47" s="372"/>
      <c r="AR47" s="372"/>
      <c r="AS47" s="372"/>
      <c r="AT47" s="372"/>
      <c r="AU47" s="372"/>
      <c r="AV47" s="372"/>
      <c r="AW47" s="372"/>
      <c r="AX47" s="372"/>
      <c r="AY47" s="372"/>
      <c r="AZ47" s="372"/>
      <c r="BA47" s="372"/>
      <c r="BB47" s="372"/>
      <c r="BC47" s="372"/>
      <c r="BD47" s="372"/>
      <c r="BE47" s="372"/>
      <c r="BF47" s="372"/>
      <c r="BG47" s="372"/>
      <c r="BH47" s="372"/>
      <c r="BI47" s="372"/>
      <c r="BJ47" s="372"/>
      <c r="BK47" s="372"/>
      <c r="BL47" s="372"/>
      <c r="BM47" s="372"/>
      <c r="BN47" s="372"/>
      <c r="BO47" s="372"/>
      <c r="BP47" s="372"/>
      <c r="BQ47" s="372"/>
      <c r="BR47" s="372"/>
    </row>
    <row r="48" spans="2:70" ht="14.25" customHeight="1">
      <c r="B48" s="419" t="s">
        <v>24</v>
      </c>
      <c r="C48" s="96">
        <v>23913</v>
      </c>
      <c r="D48" s="97">
        <v>473.70446409902576</v>
      </c>
      <c r="E48" s="96">
        <v>331914</v>
      </c>
      <c r="F48" s="97">
        <v>777.92381737438041</v>
      </c>
      <c r="G48" s="96">
        <v>1</v>
      </c>
      <c r="H48" s="97">
        <v>656.79</v>
      </c>
      <c r="I48" s="96">
        <v>355828</v>
      </c>
      <c r="J48" s="410">
        <v>757.47877502613653</v>
      </c>
      <c r="K48" s="96">
        <v>2510</v>
      </c>
      <c r="L48" s="97">
        <v>609.206083665341</v>
      </c>
      <c r="M48" s="96">
        <v>3523</v>
      </c>
      <c r="N48" s="97">
        <v>616.75260573375203</v>
      </c>
      <c r="O48" s="96">
        <v>0</v>
      </c>
      <c r="P48" s="97">
        <v>0</v>
      </c>
      <c r="Q48" s="96">
        <v>6033</v>
      </c>
      <c r="R48" s="410">
        <v>613.61291231559994</v>
      </c>
      <c r="U48" s="372"/>
      <c r="V48" s="382"/>
      <c r="W48" s="373"/>
      <c r="X48" s="382"/>
      <c r="Y48" s="373"/>
      <c r="Z48" s="382"/>
      <c r="AA48" s="373"/>
      <c r="AB48" s="382"/>
      <c r="AC48" s="373"/>
      <c r="AD48" s="382"/>
      <c r="AE48" s="373"/>
      <c r="AF48" s="382"/>
      <c r="AG48" s="373"/>
      <c r="AH48" s="382"/>
      <c r="AI48" s="373"/>
      <c r="AJ48" s="382"/>
      <c r="AK48" s="373"/>
      <c r="AL48" s="372"/>
      <c r="AM48" s="372"/>
      <c r="AN48" s="372"/>
      <c r="AO48" s="372"/>
      <c r="AP48" s="372"/>
      <c r="AQ48" s="372"/>
      <c r="AR48" s="372"/>
      <c r="AS48" s="372"/>
      <c r="AT48" s="372"/>
      <c r="AU48" s="372"/>
      <c r="AV48" s="372"/>
      <c r="AW48" s="372"/>
      <c r="AX48" s="372"/>
      <c r="AY48" s="372"/>
      <c r="AZ48" s="372"/>
      <c r="BA48" s="372"/>
      <c r="BB48" s="372"/>
      <c r="BC48" s="372"/>
      <c r="BD48" s="372"/>
      <c r="BE48" s="372"/>
      <c r="BF48" s="372"/>
      <c r="BG48" s="372"/>
      <c r="BH48" s="372"/>
      <c r="BI48" s="372"/>
      <c r="BJ48" s="372"/>
      <c r="BK48" s="372"/>
      <c r="BL48" s="372"/>
      <c r="BM48" s="372"/>
      <c r="BN48" s="372"/>
      <c r="BO48" s="372"/>
      <c r="BP48" s="372"/>
      <c r="BQ48" s="372"/>
      <c r="BR48" s="372"/>
    </row>
    <row r="49" spans="2:70" ht="14.25" customHeight="1">
      <c r="B49" s="419" t="s">
        <v>25</v>
      </c>
      <c r="C49" s="96">
        <v>23591</v>
      </c>
      <c r="D49" s="97">
        <v>441.45517782205047</v>
      </c>
      <c r="E49" s="96">
        <v>383060</v>
      </c>
      <c r="F49" s="97">
        <v>752.84124377381852</v>
      </c>
      <c r="G49" s="96">
        <v>8</v>
      </c>
      <c r="H49" s="97">
        <v>790.14249999999993</v>
      </c>
      <c r="I49" s="96">
        <v>406659</v>
      </c>
      <c r="J49" s="410">
        <v>734.77792715764031</v>
      </c>
      <c r="K49" s="96">
        <v>963</v>
      </c>
      <c r="L49" s="97">
        <v>613.35415368639576</v>
      </c>
      <c r="M49" s="96">
        <v>1950</v>
      </c>
      <c r="N49" s="97">
        <v>618.56615897436245</v>
      </c>
      <c r="O49" s="96">
        <v>0</v>
      </c>
      <c r="P49" s="97">
        <v>0</v>
      </c>
      <c r="Q49" s="96">
        <v>2913</v>
      </c>
      <c r="R49" s="410">
        <v>616.843137658773</v>
      </c>
      <c r="U49" s="372"/>
      <c r="V49" s="382"/>
      <c r="W49" s="373"/>
      <c r="X49" s="382"/>
      <c r="Y49" s="373"/>
      <c r="Z49" s="382"/>
      <c r="AA49" s="373"/>
      <c r="AB49" s="382"/>
      <c r="AC49" s="373"/>
      <c r="AD49" s="382"/>
      <c r="AE49" s="373"/>
      <c r="AF49" s="382"/>
      <c r="AG49" s="373"/>
      <c r="AH49" s="382"/>
      <c r="AI49" s="373"/>
      <c r="AJ49" s="382"/>
      <c r="AK49" s="373"/>
      <c r="AL49" s="372"/>
      <c r="AM49" s="372"/>
      <c r="AN49" s="372"/>
      <c r="AO49" s="372"/>
      <c r="AP49" s="372"/>
      <c r="AQ49" s="372"/>
      <c r="AR49" s="372"/>
      <c r="AS49" s="372"/>
      <c r="AT49" s="372"/>
      <c r="AU49" s="372"/>
      <c r="AV49" s="372"/>
      <c r="AW49" s="372"/>
      <c r="AX49" s="372"/>
      <c r="AY49" s="372"/>
      <c r="AZ49" s="372"/>
      <c r="BA49" s="372"/>
      <c r="BB49" s="372"/>
      <c r="BC49" s="372"/>
      <c r="BD49" s="372"/>
      <c r="BE49" s="372"/>
      <c r="BF49" s="372"/>
      <c r="BG49" s="372"/>
      <c r="BH49" s="372"/>
      <c r="BI49" s="372"/>
      <c r="BJ49" s="372"/>
      <c r="BK49" s="372"/>
      <c r="BL49" s="372"/>
      <c r="BM49" s="372"/>
      <c r="BN49" s="372"/>
      <c r="BO49" s="372"/>
      <c r="BP49" s="372"/>
      <c r="BQ49" s="372"/>
      <c r="BR49" s="372"/>
    </row>
    <row r="50" spans="2:70" ht="14.25" customHeight="1">
      <c r="B50" s="419" t="s">
        <v>26</v>
      </c>
      <c r="C50" s="96">
        <v>45869</v>
      </c>
      <c r="D50" s="97">
        <v>408.36149774357142</v>
      </c>
      <c r="E50" s="96">
        <v>718301</v>
      </c>
      <c r="F50" s="97">
        <v>708.17240111038234</v>
      </c>
      <c r="G50" s="96">
        <v>5</v>
      </c>
      <c r="H50" s="97">
        <v>553.54000000000008</v>
      </c>
      <c r="I50" s="96">
        <v>764175</v>
      </c>
      <c r="J50" s="410">
        <v>690.17547699151191</v>
      </c>
      <c r="K50" s="96">
        <v>546</v>
      </c>
      <c r="L50" s="97">
        <v>645.87054945054626</v>
      </c>
      <c r="M50" s="96">
        <v>1687</v>
      </c>
      <c r="N50" s="97">
        <v>640.32725548311168</v>
      </c>
      <c r="O50" s="96">
        <v>0</v>
      </c>
      <c r="P50" s="97">
        <v>0</v>
      </c>
      <c r="Q50" s="96">
        <v>2233</v>
      </c>
      <c r="R50" s="410">
        <v>641.68266905508619</v>
      </c>
      <c r="U50" s="372"/>
      <c r="V50" s="382"/>
      <c r="W50" s="373"/>
      <c r="X50" s="382"/>
      <c r="Y50" s="373"/>
      <c r="Z50" s="382"/>
      <c r="AA50" s="373"/>
      <c r="AB50" s="382"/>
      <c r="AC50" s="373"/>
      <c r="AD50" s="382"/>
      <c r="AE50" s="373"/>
      <c r="AF50" s="382"/>
      <c r="AG50" s="373"/>
      <c r="AH50" s="382"/>
      <c r="AI50" s="373"/>
      <c r="AJ50" s="382"/>
      <c r="AK50" s="373"/>
      <c r="AL50" s="372"/>
      <c r="AM50" s="372"/>
      <c r="AN50" s="372"/>
      <c r="AO50" s="372"/>
      <c r="AP50" s="372"/>
      <c r="AQ50" s="372"/>
      <c r="AR50" s="372"/>
      <c r="AS50" s="372"/>
      <c r="AT50" s="372"/>
      <c r="AU50" s="372"/>
      <c r="AV50" s="372"/>
      <c r="AW50" s="372"/>
      <c r="AX50" s="372"/>
      <c r="AY50" s="372"/>
      <c r="AZ50" s="372"/>
      <c r="BA50" s="372"/>
      <c r="BB50" s="372"/>
      <c r="BC50" s="372"/>
      <c r="BD50" s="372"/>
      <c r="BE50" s="372"/>
      <c r="BF50" s="372"/>
      <c r="BG50" s="372"/>
      <c r="BH50" s="372"/>
      <c r="BI50" s="372"/>
      <c r="BJ50" s="372"/>
      <c r="BK50" s="372"/>
      <c r="BL50" s="372"/>
      <c r="BM50" s="372"/>
      <c r="BN50" s="372"/>
      <c r="BO50" s="372"/>
      <c r="BP50" s="372"/>
      <c r="BQ50" s="372"/>
      <c r="BR50" s="372"/>
    </row>
    <row r="51" spans="2:70" ht="14.25" customHeight="1">
      <c r="B51" s="419" t="s">
        <v>5</v>
      </c>
      <c r="C51" s="96">
        <v>0</v>
      </c>
      <c r="D51" s="97">
        <v>0</v>
      </c>
      <c r="E51" s="96">
        <v>14</v>
      </c>
      <c r="F51" s="97">
        <v>668.73785714285702</v>
      </c>
      <c r="G51" s="96">
        <v>0</v>
      </c>
      <c r="H51" s="97">
        <v>0</v>
      </c>
      <c r="I51" s="96">
        <v>14</v>
      </c>
      <c r="J51" s="410">
        <v>668.73785714285702</v>
      </c>
      <c r="K51" s="96">
        <v>0</v>
      </c>
      <c r="L51" s="97">
        <v>0</v>
      </c>
      <c r="M51" s="96">
        <v>1</v>
      </c>
      <c r="N51" s="97">
        <v>733.3</v>
      </c>
      <c r="O51" s="96">
        <v>0</v>
      </c>
      <c r="P51" s="97">
        <v>0</v>
      </c>
      <c r="Q51" s="96">
        <v>1</v>
      </c>
      <c r="R51" s="410">
        <v>733.3</v>
      </c>
      <c r="U51" s="372"/>
      <c r="V51" s="382"/>
      <c r="W51" s="373"/>
      <c r="X51" s="382"/>
      <c r="Y51" s="373"/>
      <c r="Z51" s="382"/>
      <c r="AA51" s="373"/>
      <c r="AB51" s="382"/>
      <c r="AC51" s="373"/>
      <c r="AD51" s="382"/>
      <c r="AE51" s="373"/>
      <c r="AF51" s="382"/>
      <c r="AG51" s="373"/>
      <c r="AH51" s="382"/>
      <c r="AI51" s="373"/>
      <c r="AJ51" s="382"/>
      <c r="AK51" s="373"/>
      <c r="AL51" s="372"/>
      <c r="AM51" s="372"/>
      <c r="AN51" s="372"/>
      <c r="AO51" s="372"/>
      <c r="AP51" s="372"/>
      <c r="AQ51" s="372"/>
      <c r="AR51" s="372"/>
      <c r="AS51" s="372"/>
      <c r="AT51" s="372"/>
      <c r="AU51" s="372"/>
      <c r="AV51" s="372"/>
      <c r="AW51" s="372"/>
      <c r="AX51" s="372"/>
      <c r="AY51" s="372"/>
      <c r="AZ51" s="372"/>
      <c r="BA51" s="372"/>
      <c r="BB51" s="372"/>
      <c r="BC51" s="372"/>
      <c r="BD51" s="372"/>
      <c r="BE51" s="372"/>
      <c r="BF51" s="372"/>
      <c r="BG51" s="372"/>
      <c r="BH51" s="372"/>
      <c r="BI51" s="372"/>
      <c r="BJ51" s="372"/>
      <c r="BK51" s="372"/>
      <c r="BL51" s="372"/>
      <c r="BM51" s="372"/>
      <c r="BN51" s="372"/>
      <c r="BO51" s="372"/>
      <c r="BP51" s="372"/>
      <c r="BQ51" s="372"/>
      <c r="BR51" s="372"/>
    </row>
    <row r="52" spans="2:70" ht="14.25" customHeight="1">
      <c r="B52" s="420" t="s">
        <v>6</v>
      </c>
      <c r="C52" s="415">
        <v>189394</v>
      </c>
      <c r="D52" s="99">
        <v>522.38780975110024</v>
      </c>
      <c r="E52" s="98">
        <v>2160455</v>
      </c>
      <c r="F52" s="99">
        <v>755.43567685972937</v>
      </c>
      <c r="G52" s="98">
        <v>16</v>
      </c>
      <c r="H52" s="99">
        <v>701.64250000000004</v>
      </c>
      <c r="I52" s="98">
        <v>2349865</v>
      </c>
      <c r="J52" s="411">
        <v>736.65216017515331</v>
      </c>
      <c r="K52" s="98">
        <v>178206</v>
      </c>
      <c r="L52" s="99">
        <v>416.79463093274035</v>
      </c>
      <c r="M52" s="98">
        <v>160204</v>
      </c>
      <c r="N52" s="99">
        <v>415.05850877630985</v>
      </c>
      <c r="O52" s="98">
        <v>4</v>
      </c>
      <c r="P52" s="99">
        <v>492.77750000000003</v>
      </c>
      <c r="Q52" s="98">
        <v>338414</v>
      </c>
      <c r="R52" s="411">
        <v>415.97365490198359</v>
      </c>
      <c r="U52" s="372"/>
      <c r="V52" s="382"/>
      <c r="W52" s="373"/>
      <c r="X52" s="382"/>
      <c r="Y52" s="373"/>
      <c r="Z52" s="382"/>
      <c r="AA52" s="373"/>
      <c r="AB52" s="382"/>
      <c r="AC52" s="373"/>
      <c r="AD52" s="382"/>
      <c r="AE52" s="373"/>
      <c r="AF52" s="382"/>
      <c r="AG52" s="373"/>
      <c r="AH52" s="382"/>
      <c r="AI52" s="373"/>
      <c r="AJ52" s="382"/>
      <c r="AK52" s="373"/>
      <c r="AL52" s="372"/>
      <c r="AM52" s="372"/>
      <c r="AN52" s="372"/>
      <c r="AO52" s="372"/>
      <c r="AP52" s="372"/>
      <c r="AQ52" s="372"/>
      <c r="AR52" s="372"/>
      <c r="AS52" s="372"/>
      <c r="AT52" s="372"/>
      <c r="AU52" s="372"/>
      <c r="AV52" s="372"/>
      <c r="AW52" s="372"/>
      <c r="AX52" s="372"/>
      <c r="AY52" s="372"/>
      <c r="AZ52" s="372"/>
      <c r="BA52" s="372"/>
      <c r="BB52" s="372"/>
      <c r="BC52" s="372"/>
      <c r="BD52" s="372"/>
      <c r="BE52" s="372"/>
      <c r="BF52" s="372"/>
      <c r="BG52" s="372"/>
      <c r="BH52" s="372"/>
      <c r="BI52" s="372"/>
      <c r="BJ52" s="372"/>
      <c r="BK52" s="372"/>
      <c r="BL52" s="372"/>
      <c r="BM52" s="372"/>
      <c r="BN52" s="372"/>
      <c r="BO52" s="372"/>
      <c r="BP52" s="372"/>
      <c r="BQ52" s="372"/>
      <c r="BR52" s="372"/>
    </row>
    <row r="53" spans="2:70" ht="14.25" customHeight="1" thickBot="1">
      <c r="B53" s="421" t="s">
        <v>27</v>
      </c>
      <c r="C53" s="416">
        <v>73.474777448071222</v>
      </c>
      <c r="D53" s="100" t="s">
        <v>203</v>
      </c>
      <c r="E53" s="100">
        <v>77.936361141081846</v>
      </c>
      <c r="F53" s="100" t="s">
        <v>203</v>
      </c>
      <c r="G53" s="100">
        <v>82.3125</v>
      </c>
      <c r="H53" s="100" t="s">
        <v>203</v>
      </c>
      <c r="I53" s="100">
        <v>77.576794869121485</v>
      </c>
      <c r="J53" s="412" t="s">
        <v>203</v>
      </c>
      <c r="K53" s="100">
        <v>34.565654355072219</v>
      </c>
      <c r="L53" s="100" t="s">
        <v>203</v>
      </c>
      <c r="M53" s="100">
        <v>34.32985649457251</v>
      </c>
      <c r="N53" s="100" t="s">
        <v>203</v>
      </c>
      <c r="O53" s="100">
        <v>41.5</v>
      </c>
      <c r="P53" s="100" t="s">
        <v>203</v>
      </c>
      <c r="Q53" s="100">
        <v>34.45411080543596</v>
      </c>
      <c r="R53" s="412" t="s">
        <v>203</v>
      </c>
      <c r="U53" s="372"/>
      <c r="V53" s="382"/>
      <c r="W53" s="373"/>
      <c r="X53" s="382"/>
      <c r="Y53" s="373"/>
      <c r="Z53" s="382"/>
      <c r="AA53" s="373"/>
      <c r="AB53" s="382"/>
      <c r="AC53" s="373"/>
      <c r="AD53" s="382"/>
      <c r="AE53" s="373"/>
      <c r="AF53" s="382"/>
      <c r="AG53" s="373"/>
      <c r="AH53" s="382"/>
      <c r="AI53" s="373"/>
      <c r="AJ53" s="382"/>
      <c r="AK53" s="373"/>
      <c r="AL53" s="372"/>
      <c r="AM53" s="372"/>
      <c r="AN53" s="372"/>
      <c r="AO53" s="372"/>
      <c r="AP53" s="372"/>
      <c r="AQ53" s="372"/>
      <c r="AR53" s="372"/>
      <c r="AS53" s="372"/>
      <c r="AT53" s="372"/>
      <c r="AU53" s="372"/>
      <c r="AV53" s="372"/>
      <c r="AW53" s="372"/>
      <c r="AX53" s="372"/>
      <c r="AY53" s="372"/>
      <c r="AZ53" s="372"/>
      <c r="BA53" s="372"/>
      <c r="BB53" s="372"/>
      <c r="BC53" s="372"/>
      <c r="BD53" s="372"/>
      <c r="BE53" s="372"/>
      <c r="BF53" s="372"/>
      <c r="BG53" s="372"/>
      <c r="BH53" s="372"/>
      <c r="BI53" s="372"/>
      <c r="BJ53" s="372"/>
      <c r="BK53" s="372"/>
      <c r="BL53" s="372"/>
      <c r="BM53" s="372"/>
      <c r="BN53" s="372"/>
      <c r="BO53" s="372"/>
      <c r="BP53" s="372"/>
      <c r="BQ53" s="372"/>
      <c r="BR53" s="372"/>
    </row>
    <row r="54" spans="2:70" ht="14.25" customHeight="1" thickTop="1" thickBot="1">
      <c r="B54" s="101"/>
      <c r="C54" s="102"/>
      <c r="D54" s="103"/>
      <c r="E54" s="104"/>
      <c r="F54" s="104"/>
      <c r="G54" s="102"/>
      <c r="H54" s="104"/>
      <c r="I54" s="102"/>
      <c r="J54" s="104"/>
      <c r="K54" s="102"/>
      <c r="L54" s="103"/>
      <c r="M54" s="102"/>
      <c r="N54" s="103"/>
      <c r="O54" s="102"/>
      <c r="P54" s="103"/>
      <c r="Q54" s="102"/>
      <c r="R54" s="103"/>
      <c r="U54" s="372"/>
      <c r="V54" s="370"/>
      <c r="W54" s="369"/>
      <c r="X54" s="370"/>
      <c r="Y54" s="369"/>
      <c r="Z54" s="370"/>
      <c r="AA54" s="369"/>
      <c r="AB54" s="370"/>
      <c r="AC54" s="369"/>
      <c r="AD54" s="370"/>
      <c r="AE54" s="369"/>
      <c r="AF54" s="370"/>
      <c r="AG54" s="369"/>
      <c r="AH54" s="370"/>
      <c r="AI54" s="369"/>
      <c r="AJ54" s="370"/>
      <c r="AK54" s="369"/>
      <c r="AL54" s="372"/>
      <c r="AM54" s="372"/>
      <c r="AN54" s="372"/>
      <c r="AO54" s="372"/>
      <c r="AP54" s="372"/>
      <c r="AQ54" s="372"/>
      <c r="AR54" s="372"/>
      <c r="AS54" s="372"/>
      <c r="AT54" s="372"/>
      <c r="AU54" s="372"/>
      <c r="AV54" s="372"/>
      <c r="AW54" s="372"/>
      <c r="AX54" s="372"/>
      <c r="AY54" s="372"/>
      <c r="AZ54" s="372"/>
      <c r="BA54" s="372"/>
      <c r="BB54" s="372"/>
      <c r="BC54" s="372"/>
      <c r="BD54" s="372"/>
      <c r="BE54" s="372"/>
      <c r="BF54" s="372"/>
      <c r="BG54" s="372"/>
      <c r="BH54" s="372"/>
      <c r="BI54" s="372"/>
      <c r="BJ54" s="372"/>
      <c r="BK54" s="372"/>
      <c r="BL54" s="372"/>
      <c r="BM54" s="372"/>
      <c r="BN54" s="372"/>
      <c r="BO54" s="372"/>
      <c r="BP54" s="372"/>
      <c r="BQ54" s="372"/>
      <c r="BR54" s="372"/>
    </row>
    <row r="55" spans="2:70" ht="14.25" customHeight="1" thickTop="1">
      <c r="B55" s="466" t="s">
        <v>0</v>
      </c>
      <c r="C55" s="469" t="s">
        <v>1</v>
      </c>
      <c r="D55" s="470"/>
      <c r="E55" s="470"/>
      <c r="F55" s="470"/>
      <c r="G55" s="470"/>
      <c r="H55" s="470"/>
      <c r="I55" s="470"/>
      <c r="J55" s="471"/>
      <c r="K55" s="469" t="s">
        <v>2</v>
      </c>
      <c r="L55" s="470"/>
      <c r="M55" s="470"/>
      <c r="N55" s="470"/>
      <c r="O55" s="470"/>
      <c r="P55" s="470"/>
      <c r="Q55" s="470"/>
      <c r="R55" s="471"/>
      <c r="U55" s="372"/>
      <c r="V55" s="382"/>
      <c r="W55" s="382"/>
      <c r="X55" s="382"/>
      <c r="Y55" s="382"/>
      <c r="Z55" s="382"/>
      <c r="AA55" s="382"/>
      <c r="AB55" s="382"/>
      <c r="AC55" s="382"/>
      <c r="AD55" s="382"/>
      <c r="AE55" s="382"/>
      <c r="AF55" s="382"/>
      <c r="AG55" s="382"/>
      <c r="AH55" s="382"/>
      <c r="AI55" s="382"/>
      <c r="AJ55" s="382"/>
      <c r="AK55" s="382"/>
      <c r="AL55" s="372"/>
      <c r="AM55" s="372"/>
      <c r="AN55" s="372"/>
      <c r="AO55" s="372"/>
      <c r="AP55" s="372"/>
      <c r="AQ55" s="372"/>
      <c r="AR55" s="372"/>
      <c r="AS55" s="372"/>
      <c r="AT55" s="372"/>
      <c r="AU55" s="372"/>
      <c r="AV55" s="372"/>
      <c r="AW55" s="372"/>
      <c r="AX55" s="372"/>
      <c r="AY55" s="372"/>
      <c r="AZ55" s="372"/>
      <c r="BA55" s="372"/>
      <c r="BB55" s="372"/>
      <c r="BC55" s="372"/>
      <c r="BD55" s="372"/>
      <c r="BE55" s="372"/>
      <c r="BF55" s="372"/>
      <c r="BG55" s="372"/>
      <c r="BH55" s="372"/>
      <c r="BI55" s="372"/>
      <c r="BJ55" s="372"/>
      <c r="BK55" s="372"/>
      <c r="BL55" s="372"/>
      <c r="BM55" s="372"/>
      <c r="BN55" s="372"/>
      <c r="BO55" s="372"/>
      <c r="BP55" s="372"/>
      <c r="BQ55" s="372"/>
      <c r="BR55" s="372"/>
    </row>
    <row r="56" spans="2:70" ht="14.25" customHeight="1">
      <c r="B56" s="467"/>
      <c r="C56" s="472" t="s">
        <v>3</v>
      </c>
      <c r="D56" s="473"/>
      <c r="E56" s="474" t="s">
        <v>4</v>
      </c>
      <c r="F56" s="475"/>
      <c r="G56" s="472" t="s">
        <v>5</v>
      </c>
      <c r="H56" s="473"/>
      <c r="I56" s="472" t="s">
        <v>6</v>
      </c>
      <c r="J56" s="473"/>
      <c r="K56" s="472" t="s">
        <v>3</v>
      </c>
      <c r="L56" s="473"/>
      <c r="M56" s="474" t="s">
        <v>4</v>
      </c>
      <c r="N56" s="475"/>
      <c r="O56" s="472" t="s">
        <v>5</v>
      </c>
      <c r="P56" s="473"/>
      <c r="Q56" s="472" t="s">
        <v>6</v>
      </c>
      <c r="R56" s="473"/>
      <c r="U56" s="372"/>
      <c r="V56" s="372"/>
      <c r="W56" s="372"/>
      <c r="X56" s="372"/>
      <c r="Y56" s="372"/>
      <c r="Z56" s="372"/>
      <c r="AA56" s="372"/>
      <c r="AB56" s="372"/>
      <c r="AC56" s="372"/>
      <c r="AD56" s="372"/>
      <c r="AE56" s="372"/>
      <c r="AF56" s="372"/>
      <c r="AG56" s="372"/>
      <c r="AH56" s="372"/>
      <c r="AI56" s="372"/>
      <c r="AJ56" s="372"/>
      <c r="AK56" s="372"/>
      <c r="AL56" s="372"/>
      <c r="AM56" s="372"/>
      <c r="AN56" s="372"/>
      <c r="AO56" s="372"/>
      <c r="AP56" s="372"/>
      <c r="AQ56" s="372"/>
      <c r="AR56" s="372"/>
      <c r="AS56" s="372"/>
      <c r="AT56" s="372"/>
      <c r="AU56" s="372"/>
      <c r="AV56" s="372"/>
      <c r="AW56" s="372"/>
      <c r="AX56" s="372"/>
      <c r="AY56" s="372"/>
      <c r="AZ56" s="372"/>
      <c r="BA56" s="372"/>
      <c r="BB56" s="372"/>
      <c r="BC56" s="372"/>
      <c r="BD56" s="372"/>
      <c r="BE56" s="372"/>
      <c r="BF56" s="372"/>
      <c r="BG56" s="372"/>
      <c r="BH56" s="372"/>
      <c r="BI56" s="372"/>
      <c r="BJ56" s="372"/>
      <c r="BK56" s="372"/>
      <c r="BL56" s="372"/>
      <c r="BM56" s="372"/>
      <c r="BN56" s="372"/>
      <c r="BO56" s="372"/>
      <c r="BP56" s="372"/>
      <c r="BQ56" s="372"/>
      <c r="BR56" s="372"/>
    </row>
    <row r="57" spans="2:70" ht="14.25" customHeight="1">
      <c r="B57" s="468"/>
      <c r="C57" s="90" t="s">
        <v>7</v>
      </c>
      <c r="D57" s="91" t="s">
        <v>8</v>
      </c>
      <c r="E57" s="92" t="s">
        <v>7</v>
      </c>
      <c r="F57" s="93" t="s">
        <v>8</v>
      </c>
      <c r="G57" s="90" t="s">
        <v>7</v>
      </c>
      <c r="H57" s="92" t="s">
        <v>8</v>
      </c>
      <c r="I57" s="90" t="s">
        <v>7</v>
      </c>
      <c r="J57" s="92" t="s">
        <v>8</v>
      </c>
      <c r="K57" s="94" t="s">
        <v>7</v>
      </c>
      <c r="L57" s="95" t="s">
        <v>8</v>
      </c>
      <c r="M57" s="92" t="s">
        <v>7</v>
      </c>
      <c r="N57" s="92" t="s">
        <v>8</v>
      </c>
      <c r="O57" s="90" t="s">
        <v>7</v>
      </c>
      <c r="P57" s="92" t="s">
        <v>8</v>
      </c>
      <c r="Q57" s="90" t="s">
        <v>7</v>
      </c>
      <c r="R57" s="93" t="s">
        <v>8</v>
      </c>
      <c r="U57" s="372"/>
      <c r="V57" s="372"/>
      <c r="W57" s="372"/>
      <c r="X57" s="372"/>
      <c r="Y57" s="372"/>
      <c r="Z57" s="372"/>
      <c r="AA57" s="372"/>
      <c r="AB57" s="372"/>
      <c r="AC57" s="372"/>
      <c r="AD57" s="372"/>
      <c r="AE57" s="372"/>
      <c r="AF57" s="372"/>
      <c r="AG57" s="372"/>
      <c r="AH57" s="372"/>
      <c r="AI57" s="372"/>
      <c r="AJ57" s="372"/>
      <c r="AK57" s="372"/>
      <c r="AL57" s="372"/>
      <c r="AM57" s="372"/>
      <c r="AN57" s="372"/>
      <c r="AO57" s="372"/>
      <c r="AP57" s="372"/>
      <c r="AQ57" s="372"/>
      <c r="AR57" s="372"/>
      <c r="AS57" s="372"/>
      <c r="AT57" s="372"/>
      <c r="AU57" s="372"/>
      <c r="AV57" s="372"/>
      <c r="AW57" s="372"/>
      <c r="AX57" s="372"/>
      <c r="AY57" s="372"/>
      <c r="AZ57" s="372"/>
      <c r="BA57" s="372"/>
      <c r="BB57" s="372"/>
      <c r="BC57" s="372"/>
      <c r="BD57" s="372"/>
      <c r="BE57" s="372"/>
      <c r="BF57" s="372"/>
      <c r="BG57" s="372"/>
      <c r="BH57" s="372"/>
      <c r="BI57" s="372"/>
      <c r="BJ57" s="372"/>
      <c r="BK57" s="372"/>
      <c r="BL57" s="372"/>
      <c r="BM57" s="372"/>
      <c r="BN57" s="372"/>
      <c r="BO57" s="372"/>
      <c r="BP57" s="372"/>
      <c r="BQ57" s="372"/>
      <c r="BR57" s="372"/>
    </row>
    <row r="58" spans="2:70" ht="14.25" customHeight="1">
      <c r="B58" s="417" t="s">
        <v>9</v>
      </c>
      <c r="C58" s="96">
        <v>0</v>
      </c>
      <c r="D58" s="97">
        <v>0</v>
      </c>
      <c r="E58" s="96">
        <v>0</v>
      </c>
      <c r="F58" s="97">
        <v>0</v>
      </c>
      <c r="G58" s="96">
        <v>0</v>
      </c>
      <c r="H58" s="97">
        <v>0</v>
      </c>
      <c r="I58" s="96">
        <v>0</v>
      </c>
      <c r="J58" s="409">
        <v>0</v>
      </c>
      <c r="K58" s="96">
        <v>1253</v>
      </c>
      <c r="L58" s="97">
        <v>304.03941739824387</v>
      </c>
      <c r="M58" s="96">
        <v>1225</v>
      </c>
      <c r="N58" s="97">
        <v>303.98756734693819</v>
      </c>
      <c r="O58" s="96">
        <v>0</v>
      </c>
      <c r="P58" s="97">
        <v>0</v>
      </c>
      <c r="Q58" s="96">
        <v>2478</v>
      </c>
      <c r="R58" s="409">
        <v>304.01378531073397</v>
      </c>
      <c r="U58" s="372"/>
      <c r="V58" s="372"/>
      <c r="W58" s="372"/>
      <c r="X58" s="372"/>
      <c r="Y58" s="372"/>
      <c r="Z58" s="372"/>
      <c r="AA58" s="372"/>
      <c r="AB58" s="372"/>
      <c r="AC58" s="372"/>
      <c r="AD58" s="372"/>
      <c r="AE58" s="372"/>
      <c r="AF58" s="372"/>
      <c r="AG58" s="372"/>
      <c r="AH58" s="372"/>
      <c r="AI58" s="372"/>
      <c r="AJ58" s="372"/>
      <c r="AK58" s="372"/>
      <c r="AL58" s="372"/>
      <c r="AM58" s="372"/>
      <c r="AN58" s="372"/>
      <c r="AO58" s="372"/>
      <c r="AP58" s="372"/>
      <c r="AQ58" s="372"/>
      <c r="AR58" s="372"/>
      <c r="AS58" s="372"/>
      <c r="AT58" s="372"/>
      <c r="AU58" s="372"/>
      <c r="AV58" s="372"/>
      <c r="AW58" s="372"/>
      <c r="AX58" s="372"/>
      <c r="AY58" s="372"/>
      <c r="AZ58" s="372"/>
      <c r="BA58" s="372"/>
      <c r="BB58" s="372"/>
      <c r="BC58" s="372"/>
      <c r="BD58" s="372"/>
      <c r="BE58" s="372"/>
      <c r="BF58" s="372"/>
      <c r="BG58" s="372"/>
      <c r="BH58" s="372"/>
      <c r="BI58" s="372"/>
      <c r="BJ58" s="372"/>
      <c r="BK58" s="372"/>
      <c r="BL58" s="372"/>
      <c r="BM58" s="372"/>
      <c r="BN58" s="372"/>
      <c r="BO58" s="372"/>
      <c r="BP58" s="372"/>
      <c r="BQ58" s="372"/>
      <c r="BR58" s="372"/>
    </row>
    <row r="59" spans="2:70" ht="14.25" customHeight="1">
      <c r="B59" s="418" t="s">
        <v>10</v>
      </c>
      <c r="C59" s="96">
        <v>2</v>
      </c>
      <c r="D59" s="97">
        <v>210.8</v>
      </c>
      <c r="E59" s="96">
        <v>1</v>
      </c>
      <c r="F59" s="97">
        <v>210.8</v>
      </c>
      <c r="G59" s="96">
        <v>0</v>
      </c>
      <c r="H59" s="97">
        <v>0</v>
      </c>
      <c r="I59" s="96">
        <v>3</v>
      </c>
      <c r="J59" s="410">
        <v>210.80000000000004</v>
      </c>
      <c r="K59" s="96">
        <v>5929</v>
      </c>
      <c r="L59" s="97">
        <v>306.77437173216458</v>
      </c>
      <c r="M59" s="96">
        <v>5707</v>
      </c>
      <c r="N59" s="97">
        <v>305.88779744173917</v>
      </c>
      <c r="O59" s="96">
        <v>0</v>
      </c>
      <c r="P59" s="97">
        <v>0</v>
      </c>
      <c r="Q59" s="96">
        <v>11636</v>
      </c>
      <c r="R59" s="410">
        <v>306.33954193881141</v>
      </c>
      <c r="U59" s="372"/>
      <c r="V59" s="372"/>
      <c r="W59" s="372"/>
      <c r="X59" s="372"/>
      <c r="Y59" s="372"/>
      <c r="Z59" s="372"/>
      <c r="AA59" s="372"/>
      <c r="AB59" s="372"/>
      <c r="AC59" s="372"/>
      <c r="AD59" s="372"/>
      <c r="AE59" s="372"/>
      <c r="AF59" s="372"/>
      <c r="AG59" s="372"/>
      <c r="AH59" s="372"/>
      <c r="AI59" s="372"/>
      <c r="AJ59" s="372"/>
      <c r="AK59" s="372"/>
      <c r="AL59" s="372"/>
      <c r="AM59" s="372"/>
      <c r="AN59" s="372"/>
      <c r="AO59" s="372"/>
      <c r="AP59" s="372"/>
      <c r="AQ59" s="372"/>
      <c r="AR59" s="372"/>
      <c r="AS59" s="372"/>
      <c r="AT59" s="372"/>
      <c r="AU59" s="372"/>
      <c r="AV59" s="372"/>
      <c r="AW59" s="372"/>
      <c r="AX59" s="372"/>
      <c r="AY59" s="372"/>
      <c r="AZ59" s="372"/>
      <c r="BA59" s="372"/>
      <c r="BB59" s="372"/>
      <c r="BC59" s="372"/>
      <c r="BD59" s="372"/>
      <c r="BE59" s="372"/>
      <c r="BF59" s="372"/>
      <c r="BG59" s="372"/>
      <c r="BH59" s="372"/>
      <c r="BI59" s="372"/>
      <c r="BJ59" s="372"/>
      <c r="BK59" s="372"/>
      <c r="BL59" s="372"/>
      <c r="BM59" s="372"/>
      <c r="BN59" s="372"/>
      <c r="BO59" s="372"/>
      <c r="BP59" s="372"/>
      <c r="BQ59" s="372"/>
      <c r="BR59" s="372"/>
    </row>
    <row r="60" spans="2:70" ht="14.25" customHeight="1">
      <c r="B60" s="419" t="s">
        <v>11</v>
      </c>
      <c r="C60" s="96">
        <v>9</v>
      </c>
      <c r="D60" s="97">
        <v>257.25555555555559</v>
      </c>
      <c r="E60" s="96">
        <v>10</v>
      </c>
      <c r="F60" s="97">
        <v>230.50000000000006</v>
      </c>
      <c r="G60" s="96">
        <v>0</v>
      </c>
      <c r="H60" s="97">
        <v>0</v>
      </c>
      <c r="I60" s="96">
        <v>19</v>
      </c>
      <c r="J60" s="410">
        <v>243.17368421052637</v>
      </c>
      <c r="K60" s="96">
        <v>16058</v>
      </c>
      <c r="L60" s="97">
        <v>310.65850541785898</v>
      </c>
      <c r="M60" s="96">
        <v>15170</v>
      </c>
      <c r="N60" s="97">
        <v>307.00942649966925</v>
      </c>
      <c r="O60" s="96">
        <v>0</v>
      </c>
      <c r="P60" s="97">
        <v>0</v>
      </c>
      <c r="Q60" s="96">
        <v>31228</v>
      </c>
      <c r="R60" s="410">
        <v>308.88584859741138</v>
      </c>
      <c r="U60" s="372"/>
      <c r="V60" s="382"/>
      <c r="W60" s="373"/>
      <c r="X60" s="382"/>
      <c r="Y60" s="373"/>
      <c r="Z60" s="382"/>
      <c r="AA60" s="373"/>
      <c r="AB60" s="382"/>
      <c r="AC60" s="373"/>
      <c r="AD60" s="382"/>
      <c r="AE60" s="373"/>
      <c r="AF60" s="382"/>
      <c r="AG60" s="373"/>
      <c r="AH60" s="382"/>
      <c r="AI60" s="373"/>
      <c r="AJ60" s="382"/>
      <c r="AK60" s="373"/>
      <c r="AL60" s="372"/>
      <c r="AM60" s="372"/>
      <c r="AN60" s="372"/>
      <c r="AO60" s="372"/>
      <c r="AP60" s="372"/>
      <c r="AQ60" s="372"/>
      <c r="AR60" s="372"/>
      <c r="AS60" s="372"/>
      <c r="AT60" s="372"/>
      <c r="AU60" s="372"/>
      <c r="AV60" s="372"/>
      <c r="AW60" s="372"/>
      <c r="AX60" s="372"/>
      <c r="AY60" s="372"/>
      <c r="AZ60" s="372"/>
      <c r="BA60" s="372"/>
      <c r="BB60" s="372"/>
      <c r="BC60" s="372"/>
      <c r="BD60" s="372"/>
      <c r="BE60" s="372"/>
      <c r="BF60" s="372"/>
      <c r="BG60" s="372"/>
      <c r="BH60" s="372"/>
      <c r="BI60" s="372"/>
      <c r="BJ60" s="372"/>
      <c r="BK60" s="372"/>
      <c r="BL60" s="372"/>
      <c r="BM60" s="372"/>
      <c r="BN60" s="372"/>
      <c r="BO60" s="372"/>
      <c r="BP60" s="372"/>
      <c r="BQ60" s="372"/>
      <c r="BR60" s="372"/>
    </row>
    <row r="61" spans="2:70" ht="14.25" customHeight="1">
      <c r="B61" s="419" t="s">
        <v>12</v>
      </c>
      <c r="C61" s="96">
        <v>27</v>
      </c>
      <c r="D61" s="97">
        <v>387.79148148148136</v>
      </c>
      <c r="E61" s="96">
        <v>33</v>
      </c>
      <c r="F61" s="97">
        <v>334.95060606060605</v>
      </c>
      <c r="G61" s="96">
        <v>0</v>
      </c>
      <c r="H61" s="97">
        <v>0</v>
      </c>
      <c r="I61" s="96">
        <v>60</v>
      </c>
      <c r="J61" s="410">
        <v>358.72899999999998</v>
      </c>
      <c r="K61" s="96">
        <v>29744</v>
      </c>
      <c r="L61" s="97">
        <v>310.3007389725658</v>
      </c>
      <c r="M61" s="96">
        <v>28764</v>
      </c>
      <c r="N61" s="97">
        <v>310.54131588096197</v>
      </c>
      <c r="O61" s="96">
        <v>0</v>
      </c>
      <c r="P61" s="97">
        <v>0</v>
      </c>
      <c r="Q61" s="96">
        <v>58508</v>
      </c>
      <c r="R61" s="410">
        <v>310.4190126136595</v>
      </c>
      <c r="U61" s="372"/>
      <c r="V61" s="382"/>
      <c r="W61" s="373"/>
      <c r="X61" s="382"/>
      <c r="Y61" s="373"/>
      <c r="Z61" s="382"/>
      <c r="AA61" s="373"/>
      <c r="AB61" s="382"/>
      <c r="AC61" s="373"/>
      <c r="AD61" s="382"/>
      <c r="AE61" s="373"/>
      <c r="AF61" s="382"/>
      <c r="AG61" s="373"/>
      <c r="AH61" s="382"/>
      <c r="AI61" s="373"/>
      <c r="AJ61" s="382"/>
      <c r="AK61" s="373"/>
      <c r="AL61" s="372"/>
      <c r="AM61" s="372"/>
      <c r="AN61" s="372"/>
      <c r="AO61" s="372"/>
      <c r="AP61" s="372"/>
      <c r="AQ61" s="372"/>
      <c r="AR61" s="372"/>
      <c r="AS61" s="372"/>
      <c r="AT61" s="372"/>
      <c r="AU61" s="372"/>
      <c r="AV61" s="372"/>
      <c r="AW61" s="372"/>
      <c r="AX61" s="372"/>
      <c r="AY61" s="372"/>
      <c r="AZ61" s="372"/>
      <c r="BA61" s="372"/>
      <c r="BB61" s="372"/>
      <c r="BC61" s="372"/>
      <c r="BD61" s="372"/>
      <c r="BE61" s="372"/>
      <c r="BF61" s="372"/>
      <c r="BG61" s="372"/>
      <c r="BH61" s="372"/>
      <c r="BI61" s="372"/>
      <c r="BJ61" s="372"/>
      <c r="BK61" s="372"/>
      <c r="BL61" s="372"/>
      <c r="BM61" s="372"/>
      <c r="BN61" s="372"/>
      <c r="BO61" s="372"/>
      <c r="BP61" s="372"/>
      <c r="BQ61" s="372"/>
      <c r="BR61" s="372"/>
    </row>
    <row r="62" spans="2:70" ht="14.25" customHeight="1">
      <c r="B62" s="419" t="s">
        <v>13</v>
      </c>
      <c r="C62" s="96">
        <v>22</v>
      </c>
      <c r="D62" s="97">
        <v>312.30181818181819</v>
      </c>
      <c r="E62" s="96">
        <v>14</v>
      </c>
      <c r="F62" s="97">
        <v>265.14357142857148</v>
      </c>
      <c r="G62" s="96">
        <v>0</v>
      </c>
      <c r="H62" s="97">
        <v>0</v>
      </c>
      <c r="I62" s="96">
        <v>36</v>
      </c>
      <c r="J62" s="410">
        <v>293.96250000000003</v>
      </c>
      <c r="K62" s="96">
        <v>44973</v>
      </c>
      <c r="L62" s="97">
        <v>319.15580370444621</v>
      </c>
      <c r="M62" s="96">
        <v>43235</v>
      </c>
      <c r="N62" s="97">
        <v>317.07443668324328</v>
      </c>
      <c r="O62" s="96">
        <v>2</v>
      </c>
      <c r="P62" s="97">
        <v>415.64499999999998</v>
      </c>
      <c r="Q62" s="96">
        <v>88210</v>
      </c>
      <c r="R62" s="410">
        <v>318.13783607300854</v>
      </c>
      <c r="U62" s="372"/>
      <c r="V62" s="382"/>
      <c r="W62" s="373"/>
      <c r="X62" s="382"/>
      <c r="Y62" s="373"/>
      <c r="Z62" s="382"/>
      <c r="AA62" s="373"/>
      <c r="AB62" s="382"/>
      <c r="AC62" s="373"/>
      <c r="AD62" s="382"/>
      <c r="AE62" s="373"/>
      <c r="AF62" s="382"/>
      <c r="AG62" s="373"/>
      <c r="AH62" s="382"/>
      <c r="AI62" s="373"/>
      <c r="AJ62" s="382"/>
      <c r="AK62" s="373"/>
      <c r="AL62" s="372"/>
      <c r="AM62" s="372"/>
      <c r="AN62" s="372"/>
      <c r="AO62" s="372"/>
      <c r="AP62" s="372"/>
      <c r="AQ62" s="372"/>
      <c r="AR62" s="372"/>
      <c r="AS62" s="372"/>
      <c r="AT62" s="372"/>
      <c r="AU62" s="372"/>
      <c r="AV62" s="372"/>
      <c r="AW62" s="372"/>
      <c r="AX62" s="372"/>
      <c r="AY62" s="372"/>
      <c r="AZ62" s="372"/>
      <c r="BA62" s="372"/>
      <c r="BB62" s="372"/>
      <c r="BC62" s="372"/>
      <c r="BD62" s="372"/>
      <c r="BE62" s="372"/>
      <c r="BF62" s="372"/>
      <c r="BG62" s="372"/>
      <c r="BH62" s="372"/>
      <c r="BI62" s="372"/>
      <c r="BJ62" s="372"/>
      <c r="BK62" s="372"/>
      <c r="BL62" s="372"/>
      <c r="BM62" s="372"/>
      <c r="BN62" s="372"/>
      <c r="BO62" s="372"/>
      <c r="BP62" s="372"/>
      <c r="BQ62" s="372"/>
      <c r="BR62" s="372"/>
    </row>
    <row r="63" spans="2:70" ht="14.25" customHeight="1">
      <c r="B63" s="419" t="s">
        <v>14</v>
      </c>
      <c r="C63" s="96">
        <v>99</v>
      </c>
      <c r="D63" s="97">
        <v>313.81646464646457</v>
      </c>
      <c r="E63" s="96">
        <v>99</v>
      </c>
      <c r="F63" s="97">
        <v>298.2577777777779</v>
      </c>
      <c r="G63" s="96">
        <v>0</v>
      </c>
      <c r="H63" s="97">
        <v>0</v>
      </c>
      <c r="I63" s="96">
        <v>198</v>
      </c>
      <c r="J63" s="410">
        <v>306.03712121212124</v>
      </c>
      <c r="K63" s="96">
        <v>3944</v>
      </c>
      <c r="L63" s="97">
        <v>531.19850152129834</v>
      </c>
      <c r="M63" s="96">
        <v>2740</v>
      </c>
      <c r="N63" s="97">
        <v>477.87564233576632</v>
      </c>
      <c r="O63" s="96">
        <v>0</v>
      </c>
      <c r="P63" s="97">
        <v>0</v>
      </c>
      <c r="Q63" s="96">
        <v>6684</v>
      </c>
      <c r="R63" s="410">
        <v>509.33963943746267</v>
      </c>
      <c r="U63" s="372"/>
      <c r="V63" s="382"/>
      <c r="W63" s="373"/>
      <c r="X63" s="382"/>
      <c r="Y63" s="373"/>
      <c r="Z63" s="382"/>
      <c r="AA63" s="373"/>
      <c r="AB63" s="382"/>
      <c r="AC63" s="373"/>
      <c r="AD63" s="382"/>
      <c r="AE63" s="373"/>
      <c r="AF63" s="382"/>
      <c r="AG63" s="373"/>
      <c r="AH63" s="382"/>
      <c r="AI63" s="373"/>
      <c r="AJ63" s="382"/>
      <c r="AK63" s="373"/>
      <c r="AL63" s="372"/>
      <c r="AM63" s="372"/>
      <c r="AN63" s="372"/>
      <c r="AO63" s="372"/>
      <c r="AP63" s="372"/>
      <c r="AQ63" s="372"/>
      <c r="AR63" s="372"/>
      <c r="AS63" s="372"/>
      <c r="AT63" s="372"/>
      <c r="AU63" s="372"/>
      <c r="AV63" s="372"/>
      <c r="AW63" s="372"/>
      <c r="AX63" s="372"/>
      <c r="AY63" s="372"/>
      <c r="AZ63" s="372"/>
      <c r="BA63" s="372"/>
      <c r="BB63" s="372"/>
      <c r="BC63" s="372"/>
      <c r="BD63" s="372"/>
      <c r="BE63" s="372"/>
      <c r="BF63" s="372"/>
      <c r="BG63" s="372"/>
      <c r="BH63" s="372"/>
      <c r="BI63" s="372"/>
      <c r="BJ63" s="372"/>
      <c r="BK63" s="372"/>
      <c r="BL63" s="372"/>
      <c r="BM63" s="372"/>
      <c r="BN63" s="372"/>
      <c r="BO63" s="372"/>
      <c r="BP63" s="372"/>
      <c r="BQ63" s="372"/>
      <c r="BR63" s="372"/>
    </row>
    <row r="64" spans="2:70" ht="14.25" customHeight="1">
      <c r="B64" s="419" t="s">
        <v>15</v>
      </c>
      <c r="C64" s="96">
        <v>89</v>
      </c>
      <c r="D64" s="97">
        <v>313.53292134831469</v>
      </c>
      <c r="E64" s="96">
        <v>72</v>
      </c>
      <c r="F64" s="97">
        <v>320.07180555555556</v>
      </c>
      <c r="G64" s="96">
        <v>0</v>
      </c>
      <c r="H64" s="97">
        <v>0</v>
      </c>
      <c r="I64" s="96">
        <v>161</v>
      </c>
      <c r="J64" s="410">
        <v>316.45714285714291</v>
      </c>
      <c r="K64" s="96">
        <v>10337</v>
      </c>
      <c r="L64" s="97">
        <v>706.1398200638489</v>
      </c>
      <c r="M64" s="96">
        <v>6514</v>
      </c>
      <c r="N64" s="97">
        <v>665.78518728891572</v>
      </c>
      <c r="O64" s="96">
        <v>0</v>
      </c>
      <c r="P64" s="97">
        <v>0</v>
      </c>
      <c r="Q64" s="96">
        <v>16851</v>
      </c>
      <c r="R64" s="410">
        <v>690.54014776571137</v>
      </c>
      <c r="U64" s="372"/>
      <c r="V64" s="382"/>
      <c r="W64" s="373"/>
      <c r="X64" s="382"/>
      <c r="Y64" s="373"/>
      <c r="Z64" s="382"/>
      <c r="AA64" s="373"/>
      <c r="AB64" s="382"/>
      <c r="AC64" s="373"/>
      <c r="AD64" s="382"/>
      <c r="AE64" s="373"/>
      <c r="AF64" s="382"/>
      <c r="AG64" s="373"/>
      <c r="AH64" s="382"/>
      <c r="AI64" s="373"/>
      <c r="AJ64" s="382"/>
      <c r="AK64" s="373"/>
      <c r="AL64" s="372"/>
      <c r="AM64" s="372"/>
      <c r="AN64" s="372"/>
      <c r="AO64" s="372"/>
      <c r="AP64" s="372"/>
      <c r="AQ64" s="372"/>
      <c r="AR64" s="372"/>
      <c r="AS64" s="372"/>
      <c r="AT64" s="372"/>
      <c r="AU64" s="372"/>
      <c r="AV64" s="372"/>
      <c r="AW64" s="372"/>
      <c r="AX64" s="372"/>
      <c r="AY64" s="372"/>
      <c r="AZ64" s="372"/>
      <c r="BA64" s="372"/>
      <c r="BB64" s="372"/>
      <c r="BC64" s="372"/>
      <c r="BD64" s="372"/>
      <c r="BE64" s="372"/>
      <c r="BF64" s="372"/>
      <c r="BG64" s="372"/>
      <c r="BH64" s="372"/>
      <c r="BI64" s="372"/>
      <c r="BJ64" s="372"/>
      <c r="BK64" s="372"/>
      <c r="BL64" s="372"/>
      <c r="BM64" s="372"/>
      <c r="BN64" s="372"/>
      <c r="BO64" s="372"/>
      <c r="BP64" s="372"/>
      <c r="BQ64" s="372"/>
      <c r="BR64" s="372"/>
    </row>
    <row r="65" spans="2:70" ht="14.25" customHeight="1">
      <c r="B65" s="419" t="s">
        <v>16</v>
      </c>
      <c r="C65" s="96">
        <v>98</v>
      </c>
      <c r="D65" s="97">
        <v>301.44500000000011</v>
      </c>
      <c r="E65" s="96">
        <v>101</v>
      </c>
      <c r="F65" s="97">
        <v>293.18821782178236</v>
      </c>
      <c r="G65" s="96">
        <v>0</v>
      </c>
      <c r="H65" s="97">
        <v>0</v>
      </c>
      <c r="I65" s="96">
        <v>199</v>
      </c>
      <c r="J65" s="410">
        <v>297.25437185929661</v>
      </c>
      <c r="K65" s="96">
        <v>25920</v>
      </c>
      <c r="L65" s="97">
        <v>795.29614853395015</v>
      </c>
      <c r="M65" s="96">
        <v>17792</v>
      </c>
      <c r="N65" s="97">
        <v>750.85102293165414</v>
      </c>
      <c r="O65" s="96">
        <v>0</v>
      </c>
      <c r="P65" s="97">
        <v>0</v>
      </c>
      <c r="Q65" s="96">
        <v>43712</v>
      </c>
      <c r="R65" s="410">
        <v>777.20574601939916</v>
      </c>
      <c r="U65" s="372"/>
      <c r="V65" s="382"/>
      <c r="W65" s="373"/>
      <c r="X65" s="382"/>
      <c r="Y65" s="373"/>
      <c r="Z65" s="382"/>
      <c r="AA65" s="373"/>
      <c r="AB65" s="382"/>
      <c r="AC65" s="373"/>
      <c r="AD65" s="382"/>
      <c r="AE65" s="373"/>
      <c r="AF65" s="382"/>
      <c r="AG65" s="373"/>
      <c r="AH65" s="382"/>
      <c r="AI65" s="373"/>
      <c r="AJ65" s="382"/>
      <c r="AK65" s="373"/>
      <c r="AL65" s="372"/>
      <c r="AM65" s="372"/>
      <c r="AN65" s="372"/>
      <c r="AO65" s="372"/>
      <c r="AP65" s="372"/>
      <c r="AQ65" s="372"/>
      <c r="AR65" s="372"/>
      <c r="AS65" s="372"/>
      <c r="AT65" s="372"/>
      <c r="AU65" s="372"/>
      <c r="AV65" s="372"/>
      <c r="AW65" s="372"/>
      <c r="AX65" s="372"/>
      <c r="AY65" s="372"/>
      <c r="AZ65" s="372"/>
      <c r="BA65" s="372"/>
      <c r="BB65" s="372"/>
      <c r="BC65" s="372"/>
      <c r="BD65" s="372"/>
      <c r="BE65" s="372"/>
      <c r="BF65" s="372"/>
      <c r="BG65" s="372"/>
      <c r="BH65" s="372"/>
      <c r="BI65" s="372"/>
      <c r="BJ65" s="372"/>
      <c r="BK65" s="372"/>
      <c r="BL65" s="372"/>
      <c r="BM65" s="372"/>
      <c r="BN65" s="372"/>
      <c r="BO65" s="372"/>
      <c r="BP65" s="372"/>
      <c r="BQ65" s="372"/>
      <c r="BR65" s="372"/>
    </row>
    <row r="66" spans="2:70" ht="14.25" customHeight="1">
      <c r="B66" s="419" t="s">
        <v>17</v>
      </c>
      <c r="C66" s="96">
        <v>89</v>
      </c>
      <c r="D66" s="97">
        <v>291.58471910112365</v>
      </c>
      <c r="E66" s="96">
        <v>128</v>
      </c>
      <c r="F66" s="97">
        <v>283.99820312500009</v>
      </c>
      <c r="G66" s="96">
        <v>0</v>
      </c>
      <c r="H66" s="97">
        <v>0</v>
      </c>
      <c r="I66" s="96">
        <v>217</v>
      </c>
      <c r="J66" s="410">
        <v>287.10972350230418</v>
      </c>
      <c r="K66" s="96">
        <v>54040</v>
      </c>
      <c r="L66" s="97">
        <v>854.76096743153278</v>
      </c>
      <c r="M66" s="96">
        <v>40762</v>
      </c>
      <c r="N66" s="97">
        <v>789.86575020852899</v>
      </c>
      <c r="O66" s="96">
        <v>0</v>
      </c>
      <c r="P66" s="97">
        <v>0</v>
      </c>
      <c r="Q66" s="96">
        <v>94802</v>
      </c>
      <c r="R66" s="410">
        <v>826.85798179363394</v>
      </c>
      <c r="U66" s="372"/>
      <c r="V66" s="382"/>
      <c r="W66" s="373"/>
      <c r="X66" s="382"/>
      <c r="Y66" s="373"/>
      <c r="Z66" s="382"/>
      <c r="AA66" s="373"/>
      <c r="AB66" s="382"/>
      <c r="AC66" s="373"/>
      <c r="AD66" s="382"/>
      <c r="AE66" s="373"/>
      <c r="AF66" s="382"/>
      <c r="AG66" s="373"/>
      <c r="AH66" s="382"/>
      <c r="AI66" s="373"/>
      <c r="AJ66" s="382"/>
      <c r="AK66" s="373"/>
      <c r="AL66" s="372"/>
      <c r="AM66" s="372"/>
      <c r="AN66" s="372"/>
      <c r="AO66" s="372"/>
      <c r="AP66" s="372"/>
      <c r="AQ66" s="372"/>
      <c r="AR66" s="372"/>
      <c r="AS66" s="372"/>
      <c r="AT66" s="372"/>
      <c r="AU66" s="372"/>
      <c r="AV66" s="372"/>
      <c r="AW66" s="372"/>
      <c r="AX66" s="372"/>
      <c r="AY66" s="372"/>
      <c r="AZ66" s="372"/>
      <c r="BA66" s="372"/>
      <c r="BB66" s="372"/>
      <c r="BC66" s="372"/>
      <c r="BD66" s="372"/>
      <c r="BE66" s="372"/>
      <c r="BF66" s="372"/>
      <c r="BG66" s="372"/>
      <c r="BH66" s="372"/>
      <c r="BI66" s="372"/>
      <c r="BJ66" s="372"/>
      <c r="BK66" s="372"/>
      <c r="BL66" s="372"/>
      <c r="BM66" s="372"/>
      <c r="BN66" s="372"/>
      <c r="BO66" s="372"/>
      <c r="BP66" s="372"/>
      <c r="BQ66" s="372"/>
      <c r="BR66" s="372"/>
    </row>
    <row r="67" spans="2:70" ht="14.25" customHeight="1">
      <c r="B67" s="419" t="s">
        <v>18</v>
      </c>
      <c r="C67" s="96">
        <v>652</v>
      </c>
      <c r="D67" s="97">
        <v>511.74602760736121</v>
      </c>
      <c r="E67" s="96">
        <v>641</v>
      </c>
      <c r="F67" s="97">
        <v>525.97123244929764</v>
      </c>
      <c r="G67" s="96">
        <v>0</v>
      </c>
      <c r="H67" s="97">
        <v>0</v>
      </c>
      <c r="I67" s="96">
        <v>1293</v>
      </c>
      <c r="J67" s="410">
        <v>518.79812064965142</v>
      </c>
      <c r="K67" s="96">
        <v>86798</v>
      </c>
      <c r="L67" s="97">
        <v>865.49105025461461</v>
      </c>
      <c r="M67" s="96">
        <v>71275</v>
      </c>
      <c r="N67" s="97">
        <v>798.50403423360274</v>
      </c>
      <c r="O67" s="96">
        <v>0</v>
      </c>
      <c r="P67" s="97">
        <v>0</v>
      </c>
      <c r="Q67" s="96">
        <v>158073</v>
      </c>
      <c r="R67" s="410">
        <v>835.2866537612374</v>
      </c>
      <c r="U67" s="372"/>
      <c r="V67" s="382"/>
      <c r="W67" s="373"/>
      <c r="X67" s="382"/>
      <c r="Y67" s="373"/>
      <c r="Z67" s="382"/>
      <c r="AA67" s="373"/>
      <c r="AB67" s="382"/>
      <c r="AC67" s="373"/>
      <c r="AD67" s="382"/>
      <c r="AE67" s="373"/>
      <c r="AF67" s="382"/>
      <c r="AG67" s="373"/>
      <c r="AH67" s="382"/>
      <c r="AI67" s="373"/>
      <c r="AJ67" s="382"/>
      <c r="AK67" s="373"/>
      <c r="AL67" s="372"/>
      <c r="AM67" s="372"/>
      <c r="AN67" s="372"/>
      <c r="AO67" s="372"/>
      <c r="AP67" s="372"/>
      <c r="AQ67" s="372"/>
      <c r="AR67" s="372"/>
      <c r="AS67" s="372"/>
      <c r="AT67" s="372"/>
      <c r="AU67" s="372"/>
      <c r="AV67" s="372"/>
      <c r="AW67" s="372"/>
      <c r="AX67" s="372"/>
      <c r="AY67" s="372"/>
      <c r="AZ67" s="372"/>
      <c r="BA67" s="372"/>
      <c r="BB67" s="372"/>
      <c r="BC67" s="372"/>
      <c r="BD67" s="372"/>
      <c r="BE67" s="372"/>
      <c r="BF67" s="372"/>
      <c r="BG67" s="372"/>
      <c r="BH67" s="372"/>
      <c r="BI67" s="372"/>
      <c r="BJ67" s="372"/>
      <c r="BK67" s="372"/>
      <c r="BL67" s="372"/>
      <c r="BM67" s="372"/>
      <c r="BN67" s="372"/>
      <c r="BO67" s="372"/>
      <c r="BP67" s="372"/>
      <c r="BQ67" s="372"/>
      <c r="BR67" s="372"/>
    </row>
    <row r="68" spans="2:70" ht="14.25" customHeight="1">
      <c r="B68" s="419" t="s">
        <v>19</v>
      </c>
      <c r="C68" s="96">
        <v>2566</v>
      </c>
      <c r="D68" s="97">
        <v>568.99189010132511</v>
      </c>
      <c r="E68" s="96">
        <v>2665</v>
      </c>
      <c r="F68" s="97">
        <v>586.32827392120134</v>
      </c>
      <c r="G68" s="96">
        <v>0</v>
      </c>
      <c r="H68" s="97">
        <v>0</v>
      </c>
      <c r="I68" s="96">
        <v>5231</v>
      </c>
      <c r="J68" s="410">
        <v>577.82413305295393</v>
      </c>
      <c r="K68" s="96">
        <v>130437</v>
      </c>
      <c r="L68" s="97">
        <v>887.6144813204852</v>
      </c>
      <c r="M68" s="96">
        <v>117652</v>
      </c>
      <c r="N68" s="97">
        <v>787.34428093020051</v>
      </c>
      <c r="O68" s="96">
        <v>1</v>
      </c>
      <c r="P68" s="97">
        <v>392.13</v>
      </c>
      <c r="Q68" s="96">
        <v>248090</v>
      </c>
      <c r="R68" s="410">
        <v>840.06123410858982</v>
      </c>
      <c r="U68" s="372"/>
      <c r="V68" s="382"/>
      <c r="W68" s="373"/>
      <c r="X68" s="382"/>
      <c r="Y68" s="373"/>
      <c r="Z68" s="382"/>
      <c r="AA68" s="373"/>
      <c r="AB68" s="382"/>
      <c r="AC68" s="373"/>
      <c r="AD68" s="382"/>
      <c r="AE68" s="373"/>
      <c r="AF68" s="382"/>
      <c r="AG68" s="373"/>
      <c r="AH68" s="382"/>
      <c r="AI68" s="373"/>
      <c r="AJ68" s="382"/>
      <c r="AK68" s="373"/>
      <c r="AL68" s="372"/>
      <c r="AM68" s="372"/>
      <c r="AN68" s="372"/>
      <c r="AO68" s="372"/>
      <c r="AP68" s="372"/>
      <c r="AQ68" s="372"/>
      <c r="AR68" s="372"/>
      <c r="AS68" s="372"/>
      <c r="AT68" s="372"/>
      <c r="AU68" s="372"/>
      <c r="AV68" s="372"/>
      <c r="AW68" s="372"/>
      <c r="AX68" s="372"/>
      <c r="AY68" s="372"/>
      <c r="AZ68" s="372"/>
      <c r="BA68" s="372"/>
      <c r="BB68" s="372"/>
      <c r="BC68" s="372"/>
      <c r="BD68" s="372"/>
      <c r="BE68" s="372"/>
      <c r="BF68" s="372"/>
      <c r="BG68" s="372"/>
      <c r="BH68" s="372"/>
      <c r="BI68" s="372"/>
      <c r="BJ68" s="372"/>
      <c r="BK68" s="372"/>
      <c r="BL68" s="372"/>
      <c r="BM68" s="372"/>
      <c r="BN68" s="372"/>
      <c r="BO68" s="372"/>
      <c r="BP68" s="372"/>
      <c r="BQ68" s="372"/>
      <c r="BR68" s="372"/>
    </row>
    <row r="69" spans="2:70" ht="14.25" customHeight="1">
      <c r="B69" s="419" t="s">
        <v>20</v>
      </c>
      <c r="C69" s="96">
        <v>3631</v>
      </c>
      <c r="D69" s="97">
        <v>578.26995593500612</v>
      </c>
      <c r="E69" s="96">
        <v>4328</v>
      </c>
      <c r="F69" s="97">
        <v>624.16015018484495</v>
      </c>
      <c r="G69" s="96">
        <v>0</v>
      </c>
      <c r="H69" s="97">
        <v>0</v>
      </c>
      <c r="I69" s="96">
        <v>7959</v>
      </c>
      <c r="J69" s="410">
        <v>603.22444276919418</v>
      </c>
      <c r="K69" s="96">
        <v>196082</v>
      </c>
      <c r="L69" s="97">
        <v>1098.5395285135808</v>
      </c>
      <c r="M69" s="96">
        <v>182740</v>
      </c>
      <c r="N69" s="97">
        <v>832.20278537813158</v>
      </c>
      <c r="O69" s="96">
        <v>1</v>
      </c>
      <c r="P69" s="97">
        <v>529.47</v>
      </c>
      <c r="Q69" s="96">
        <v>378823</v>
      </c>
      <c r="R69" s="410">
        <v>970.06014497535716</v>
      </c>
      <c r="U69" s="372"/>
      <c r="V69" s="382"/>
      <c r="W69" s="373"/>
      <c r="X69" s="382"/>
      <c r="Y69" s="373"/>
      <c r="Z69" s="382"/>
      <c r="AA69" s="373"/>
      <c r="AB69" s="382"/>
      <c r="AC69" s="373"/>
      <c r="AD69" s="382"/>
      <c r="AE69" s="373"/>
      <c r="AF69" s="382"/>
      <c r="AG69" s="373"/>
      <c r="AH69" s="382"/>
      <c r="AI69" s="373"/>
      <c r="AJ69" s="382"/>
      <c r="AK69" s="373"/>
      <c r="AL69" s="372"/>
      <c r="AM69" s="372"/>
      <c r="AN69" s="372"/>
      <c r="AO69" s="372"/>
      <c r="AP69" s="372"/>
      <c r="AQ69" s="372"/>
      <c r="AR69" s="372"/>
      <c r="AS69" s="372"/>
      <c r="AT69" s="372"/>
      <c r="AU69" s="372"/>
      <c r="AV69" s="372"/>
      <c r="AW69" s="372"/>
      <c r="AX69" s="372"/>
      <c r="AY69" s="372"/>
      <c r="AZ69" s="372"/>
      <c r="BA69" s="372"/>
      <c r="BB69" s="372"/>
      <c r="BC69" s="372"/>
      <c r="BD69" s="372"/>
      <c r="BE69" s="372"/>
      <c r="BF69" s="372"/>
      <c r="BG69" s="372"/>
      <c r="BH69" s="372"/>
      <c r="BI69" s="372"/>
      <c r="BJ69" s="372"/>
      <c r="BK69" s="372"/>
      <c r="BL69" s="372"/>
      <c r="BM69" s="372"/>
      <c r="BN69" s="372"/>
      <c r="BO69" s="372"/>
      <c r="BP69" s="372"/>
      <c r="BQ69" s="372"/>
      <c r="BR69" s="372"/>
    </row>
    <row r="70" spans="2:70" ht="14.25" customHeight="1">
      <c r="B70" s="419" t="s">
        <v>21</v>
      </c>
      <c r="C70" s="96">
        <v>2830</v>
      </c>
      <c r="D70" s="97">
        <v>601.72367844523103</v>
      </c>
      <c r="E70" s="96">
        <v>4778</v>
      </c>
      <c r="F70" s="97">
        <v>644.00905609041649</v>
      </c>
      <c r="G70" s="96">
        <v>0</v>
      </c>
      <c r="H70" s="97">
        <v>0</v>
      </c>
      <c r="I70" s="96">
        <v>7608</v>
      </c>
      <c r="J70" s="410">
        <v>628.27987381703645</v>
      </c>
      <c r="K70" s="96">
        <v>439885</v>
      </c>
      <c r="L70" s="97">
        <v>1377.5250614137799</v>
      </c>
      <c r="M70" s="96">
        <v>348906</v>
      </c>
      <c r="N70" s="97">
        <v>1027.1611782543143</v>
      </c>
      <c r="O70" s="96">
        <v>1</v>
      </c>
      <c r="P70" s="97">
        <v>790.95</v>
      </c>
      <c r="Q70" s="96">
        <v>788792</v>
      </c>
      <c r="R70" s="410">
        <v>1222.5480236234653</v>
      </c>
      <c r="U70" s="372"/>
      <c r="V70" s="382"/>
      <c r="W70" s="373"/>
      <c r="X70" s="382"/>
      <c r="Y70" s="373"/>
      <c r="Z70" s="382"/>
      <c r="AA70" s="373"/>
      <c r="AB70" s="382"/>
      <c r="AC70" s="373"/>
      <c r="AD70" s="382"/>
      <c r="AE70" s="373"/>
      <c r="AF70" s="382"/>
      <c r="AG70" s="373"/>
      <c r="AH70" s="382"/>
      <c r="AI70" s="373"/>
      <c r="AJ70" s="382"/>
      <c r="AK70" s="373"/>
      <c r="AL70" s="372"/>
      <c r="AM70" s="372"/>
      <c r="AN70" s="372"/>
      <c r="AO70" s="372"/>
      <c r="AP70" s="372"/>
      <c r="AQ70" s="372"/>
      <c r="AR70" s="372"/>
      <c r="AS70" s="372"/>
      <c r="AT70" s="372"/>
      <c r="AU70" s="372"/>
      <c r="AV70" s="372"/>
      <c r="AW70" s="372"/>
      <c r="AX70" s="372"/>
      <c r="AY70" s="372"/>
      <c r="AZ70" s="372"/>
      <c r="BA70" s="372"/>
      <c r="BB70" s="372"/>
      <c r="BC70" s="372"/>
      <c r="BD70" s="372"/>
      <c r="BE70" s="372"/>
      <c r="BF70" s="372"/>
      <c r="BG70" s="372"/>
      <c r="BH70" s="372"/>
      <c r="BI70" s="372"/>
      <c r="BJ70" s="372"/>
      <c r="BK70" s="372"/>
      <c r="BL70" s="372"/>
      <c r="BM70" s="372"/>
      <c r="BN70" s="372"/>
      <c r="BO70" s="372"/>
      <c r="BP70" s="372"/>
      <c r="BQ70" s="372"/>
      <c r="BR70" s="372"/>
    </row>
    <row r="71" spans="2:70" ht="14.25" customHeight="1">
      <c r="B71" s="419" t="s">
        <v>22</v>
      </c>
      <c r="C71" s="96">
        <v>1561</v>
      </c>
      <c r="D71" s="97">
        <v>633.35701473414792</v>
      </c>
      <c r="E71" s="96">
        <v>3677</v>
      </c>
      <c r="F71" s="97">
        <v>678.41615719336119</v>
      </c>
      <c r="G71" s="96">
        <v>0</v>
      </c>
      <c r="H71" s="97">
        <v>0</v>
      </c>
      <c r="I71" s="96">
        <v>5238</v>
      </c>
      <c r="J71" s="410">
        <v>664.9878789614346</v>
      </c>
      <c r="K71" s="96">
        <v>963682</v>
      </c>
      <c r="L71" s="97">
        <v>1436.8146953455632</v>
      </c>
      <c r="M71" s="96">
        <v>805767</v>
      </c>
      <c r="N71" s="97">
        <v>1069.8639916626057</v>
      </c>
      <c r="O71" s="96">
        <v>0</v>
      </c>
      <c r="P71" s="97">
        <v>0</v>
      </c>
      <c r="Q71" s="96">
        <v>1769449</v>
      </c>
      <c r="R71" s="410">
        <v>1269.7136556125697</v>
      </c>
      <c r="U71" s="372"/>
      <c r="V71" s="382"/>
      <c r="W71" s="373"/>
      <c r="X71" s="382"/>
      <c r="Y71" s="373"/>
      <c r="Z71" s="382"/>
      <c r="AA71" s="373"/>
      <c r="AB71" s="382"/>
      <c r="AC71" s="373"/>
      <c r="AD71" s="382"/>
      <c r="AE71" s="373"/>
      <c r="AF71" s="382"/>
      <c r="AG71" s="373"/>
      <c r="AH71" s="382"/>
      <c r="AI71" s="373"/>
      <c r="AJ71" s="382"/>
      <c r="AK71" s="373"/>
      <c r="AL71" s="372"/>
      <c r="AM71" s="372"/>
      <c r="AN71" s="372"/>
      <c r="AO71" s="372"/>
      <c r="AP71" s="372"/>
      <c r="AQ71" s="372"/>
      <c r="AR71" s="372"/>
      <c r="AS71" s="372"/>
      <c r="AT71" s="372"/>
      <c r="AU71" s="372"/>
      <c r="AV71" s="372"/>
      <c r="AW71" s="372"/>
      <c r="AX71" s="372"/>
      <c r="AY71" s="372"/>
      <c r="AZ71" s="372"/>
      <c r="BA71" s="372"/>
      <c r="BB71" s="372"/>
      <c r="BC71" s="372"/>
      <c r="BD71" s="372"/>
      <c r="BE71" s="372"/>
      <c r="BF71" s="372"/>
      <c r="BG71" s="372"/>
      <c r="BH71" s="372"/>
      <c r="BI71" s="372"/>
      <c r="BJ71" s="372"/>
      <c r="BK71" s="372"/>
      <c r="BL71" s="372"/>
      <c r="BM71" s="372"/>
      <c r="BN71" s="372"/>
      <c r="BO71" s="372"/>
      <c r="BP71" s="372"/>
      <c r="BQ71" s="372"/>
      <c r="BR71" s="372"/>
    </row>
    <row r="72" spans="2:70" ht="14.25" customHeight="1">
      <c r="B72" s="419" t="s">
        <v>23</v>
      </c>
      <c r="C72" s="96">
        <v>957</v>
      </c>
      <c r="D72" s="97">
        <v>607.63210031348171</v>
      </c>
      <c r="E72" s="96">
        <v>3350</v>
      </c>
      <c r="F72" s="97">
        <v>645.14492238805667</v>
      </c>
      <c r="G72" s="96">
        <v>0</v>
      </c>
      <c r="H72" s="97">
        <v>0</v>
      </c>
      <c r="I72" s="96">
        <v>4307</v>
      </c>
      <c r="J72" s="410">
        <v>636.80970745298157</v>
      </c>
      <c r="K72" s="96">
        <v>913556</v>
      </c>
      <c r="L72" s="97">
        <v>1415.5981074395042</v>
      </c>
      <c r="M72" s="96">
        <v>820194</v>
      </c>
      <c r="N72" s="97">
        <v>908.92758130393429</v>
      </c>
      <c r="O72" s="96">
        <v>4</v>
      </c>
      <c r="P72" s="97">
        <v>911.79499999999996</v>
      </c>
      <c r="Q72" s="96">
        <v>1733754</v>
      </c>
      <c r="R72" s="410">
        <v>1175.9042750240246</v>
      </c>
      <c r="U72" s="372"/>
      <c r="V72" s="382"/>
      <c r="W72" s="373"/>
      <c r="X72" s="382"/>
      <c r="Y72" s="373"/>
      <c r="Z72" s="382"/>
      <c r="AA72" s="373"/>
      <c r="AB72" s="382"/>
      <c r="AC72" s="373"/>
      <c r="AD72" s="382"/>
      <c r="AE72" s="373"/>
      <c r="AF72" s="382"/>
      <c r="AG72" s="373"/>
      <c r="AH72" s="382"/>
      <c r="AI72" s="373"/>
      <c r="AJ72" s="382"/>
      <c r="AK72" s="373"/>
      <c r="AL72" s="372"/>
      <c r="AM72" s="372"/>
      <c r="AN72" s="372"/>
      <c r="AO72" s="372"/>
      <c r="AP72" s="372"/>
      <c r="AQ72" s="372"/>
      <c r="AR72" s="372"/>
      <c r="AS72" s="372"/>
      <c r="AT72" s="372"/>
      <c r="AU72" s="372"/>
      <c r="AV72" s="372"/>
      <c r="AW72" s="372"/>
      <c r="AX72" s="372"/>
      <c r="AY72" s="372"/>
      <c r="AZ72" s="372"/>
      <c r="BA72" s="372"/>
      <c r="BB72" s="372"/>
      <c r="BC72" s="372"/>
      <c r="BD72" s="372"/>
      <c r="BE72" s="372"/>
      <c r="BF72" s="372"/>
      <c r="BG72" s="372"/>
      <c r="BH72" s="372"/>
      <c r="BI72" s="372"/>
      <c r="BJ72" s="372"/>
      <c r="BK72" s="372"/>
      <c r="BL72" s="372"/>
      <c r="BM72" s="372"/>
      <c r="BN72" s="372"/>
      <c r="BO72" s="372"/>
      <c r="BP72" s="372"/>
      <c r="BQ72" s="372"/>
      <c r="BR72" s="372"/>
    </row>
    <row r="73" spans="2:70" ht="14.25" customHeight="1">
      <c r="B73" s="419" t="s">
        <v>24</v>
      </c>
      <c r="C73" s="96">
        <v>518</v>
      </c>
      <c r="D73" s="97">
        <v>571.6513513513512</v>
      </c>
      <c r="E73" s="96">
        <v>2875</v>
      </c>
      <c r="F73" s="97">
        <v>611.94050434782434</v>
      </c>
      <c r="G73" s="96">
        <v>0</v>
      </c>
      <c r="H73" s="97">
        <v>0</v>
      </c>
      <c r="I73" s="96">
        <v>3393</v>
      </c>
      <c r="J73" s="410">
        <v>605.78966990863398</v>
      </c>
      <c r="K73" s="96">
        <v>727595</v>
      </c>
      <c r="L73" s="97">
        <v>1301.584549275356</v>
      </c>
      <c r="M73" s="96">
        <v>774061</v>
      </c>
      <c r="N73" s="97">
        <v>778.37416741057791</v>
      </c>
      <c r="O73" s="96">
        <v>5</v>
      </c>
      <c r="P73" s="97">
        <v>877.9860000000001</v>
      </c>
      <c r="Q73" s="96">
        <v>1501661</v>
      </c>
      <c r="R73" s="410">
        <v>1031.8839514777317</v>
      </c>
      <c r="S73" s="105"/>
      <c r="U73" s="372"/>
      <c r="V73" s="382"/>
      <c r="W73" s="373"/>
      <c r="X73" s="382"/>
      <c r="Y73" s="373"/>
      <c r="Z73" s="382"/>
      <c r="AA73" s="373"/>
      <c r="AB73" s="382"/>
      <c r="AC73" s="373"/>
      <c r="AD73" s="382"/>
      <c r="AE73" s="373"/>
      <c r="AF73" s="382"/>
      <c r="AG73" s="373"/>
      <c r="AH73" s="382"/>
      <c r="AI73" s="373"/>
      <c r="AJ73" s="382"/>
      <c r="AK73" s="373"/>
      <c r="AL73" s="372"/>
      <c r="AM73" s="372"/>
      <c r="AN73" s="372"/>
      <c r="AO73" s="372"/>
      <c r="AP73" s="372"/>
      <c r="AQ73" s="372"/>
      <c r="AR73" s="372"/>
      <c r="AS73" s="372"/>
      <c r="AT73" s="372"/>
      <c r="AU73" s="372"/>
      <c r="AV73" s="372"/>
      <c r="AW73" s="372"/>
      <c r="AX73" s="372"/>
      <c r="AY73" s="372"/>
      <c r="AZ73" s="372"/>
      <c r="BA73" s="372"/>
      <c r="BB73" s="372"/>
      <c r="BC73" s="372"/>
      <c r="BD73" s="372"/>
      <c r="BE73" s="372"/>
      <c r="BF73" s="372"/>
      <c r="BG73" s="372"/>
      <c r="BH73" s="372"/>
      <c r="BI73" s="372"/>
      <c r="BJ73" s="372"/>
      <c r="BK73" s="372"/>
      <c r="BL73" s="372"/>
      <c r="BM73" s="372"/>
      <c r="BN73" s="372"/>
      <c r="BO73" s="372"/>
      <c r="BP73" s="372"/>
      <c r="BQ73" s="372"/>
      <c r="BR73" s="372"/>
    </row>
    <row r="74" spans="2:70" ht="14.25" customHeight="1">
      <c r="B74" s="419" t="s">
        <v>25</v>
      </c>
      <c r="C74" s="96">
        <v>252</v>
      </c>
      <c r="D74" s="97">
        <v>513.74813492063379</v>
      </c>
      <c r="E74" s="96">
        <v>2196</v>
      </c>
      <c r="F74" s="97">
        <v>607.33513205828785</v>
      </c>
      <c r="G74" s="96">
        <v>0</v>
      </c>
      <c r="H74" s="97">
        <v>0</v>
      </c>
      <c r="I74" s="96">
        <v>2448</v>
      </c>
      <c r="J74" s="410">
        <v>597.70117647058828</v>
      </c>
      <c r="K74" s="96">
        <v>504952</v>
      </c>
      <c r="L74" s="97">
        <v>1138.5168605530837</v>
      </c>
      <c r="M74" s="96">
        <v>696406</v>
      </c>
      <c r="N74" s="97">
        <v>715.51777150110365</v>
      </c>
      <c r="O74" s="96">
        <v>11</v>
      </c>
      <c r="P74" s="97">
        <v>798.62818181818182</v>
      </c>
      <c r="Q74" s="96">
        <v>1201369</v>
      </c>
      <c r="R74" s="410">
        <v>893.31089770087146</v>
      </c>
      <c r="U74" s="372"/>
      <c r="V74" s="382"/>
      <c r="W74" s="373"/>
      <c r="X74" s="382"/>
      <c r="Y74" s="373"/>
      <c r="Z74" s="382"/>
      <c r="AA74" s="373"/>
      <c r="AB74" s="382"/>
      <c r="AC74" s="373"/>
      <c r="AD74" s="382"/>
      <c r="AE74" s="373"/>
      <c r="AF74" s="382"/>
      <c r="AG74" s="373"/>
      <c r="AH74" s="382"/>
      <c r="AI74" s="373"/>
      <c r="AJ74" s="382"/>
      <c r="AK74" s="373"/>
      <c r="AL74" s="372"/>
      <c r="AM74" s="372"/>
      <c r="AN74" s="372"/>
      <c r="AO74" s="372"/>
      <c r="AP74" s="372"/>
      <c r="AQ74" s="372"/>
      <c r="AR74" s="372"/>
      <c r="AS74" s="372"/>
      <c r="AT74" s="372"/>
      <c r="AU74" s="372"/>
      <c r="AV74" s="372"/>
      <c r="AW74" s="372"/>
      <c r="AX74" s="372"/>
      <c r="AY74" s="372"/>
      <c r="AZ74" s="372"/>
      <c r="BA74" s="372"/>
      <c r="BB74" s="372"/>
      <c r="BC74" s="372"/>
      <c r="BD74" s="372"/>
      <c r="BE74" s="372"/>
      <c r="BF74" s="372"/>
      <c r="BG74" s="372"/>
      <c r="BH74" s="372"/>
      <c r="BI74" s="372"/>
      <c r="BJ74" s="372"/>
      <c r="BK74" s="372"/>
      <c r="BL74" s="372"/>
      <c r="BM74" s="372"/>
      <c r="BN74" s="372"/>
      <c r="BO74" s="372"/>
      <c r="BP74" s="372"/>
      <c r="BQ74" s="372"/>
      <c r="BR74" s="372"/>
    </row>
    <row r="75" spans="2:70" ht="14.25" customHeight="1">
      <c r="B75" s="419" t="s">
        <v>26</v>
      </c>
      <c r="C75" s="96">
        <v>399</v>
      </c>
      <c r="D75" s="97">
        <v>481.48661654135236</v>
      </c>
      <c r="E75" s="96">
        <v>4279</v>
      </c>
      <c r="F75" s="97">
        <v>555.99627015657211</v>
      </c>
      <c r="G75" s="96">
        <v>0</v>
      </c>
      <c r="H75" s="97">
        <v>0</v>
      </c>
      <c r="I75" s="96">
        <v>4678</v>
      </c>
      <c r="J75" s="410">
        <v>549.64112868746724</v>
      </c>
      <c r="K75" s="96">
        <v>550778</v>
      </c>
      <c r="L75" s="97">
        <v>1014.3500222231053</v>
      </c>
      <c r="M75" s="96">
        <v>1126098</v>
      </c>
      <c r="N75" s="97">
        <v>675.65217079684442</v>
      </c>
      <c r="O75" s="96">
        <v>32</v>
      </c>
      <c r="P75" s="97">
        <v>655.49406250000004</v>
      </c>
      <c r="Q75" s="96">
        <v>1676908</v>
      </c>
      <c r="R75" s="410">
        <v>786.89660409514556</v>
      </c>
      <c r="U75" s="372"/>
      <c r="V75" s="382"/>
      <c r="W75" s="373"/>
      <c r="X75" s="382"/>
      <c r="Y75" s="373"/>
      <c r="Z75" s="382"/>
      <c r="AA75" s="373"/>
      <c r="AB75" s="382"/>
      <c r="AC75" s="373"/>
      <c r="AD75" s="382"/>
      <c r="AE75" s="373"/>
      <c r="AF75" s="382"/>
      <c r="AG75" s="373"/>
      <c r="AH75" s="382"/>
      <c r="AI75" s="373"/>
      <c r="AJ75" s="382"/>
      <c r="AK75" s="373"/>
      <c r="AL75" s="372"/>
      <c r="AM75" s="372"/>
      <c r="AN75" s="372"/>
      <c r="AO75" s="372"/>
      <c r="AP75" s="372"/>
      <c r="AQ75" s="372"/>
      <c r="AR75" s="372"/>
      <c r="AS75" s="372"/>
      <c r="AT75" s="372"/>
      <c r="AU75" s="372"/>
      <c r="AV75" s="372"/>
      <c r="AW75" s="372"/>
      <c r="AX75" s="372"/>
      <c r="AY75" s="372"/>
      <c r="AZ75" s="372"/>
      <c r="BA75" s="372"/>
      <c r="BB75" s="372"/>
      <c r="BC75" s="372"/>
      <c r="BD75" s="372"/>
      <c r="BE75" s="372"/>
      <c r="BF75" s="372"/>
      <c r="BG75" s="372"/>
      <c r="BH75" s="372"/>
      <c r="BI75" s="372"/>
      <c r="BJ75" s="372"/>
      <c r="BK75" s="372"/>
      <c r="BL75" s="372"/>
      <c r="BM75" s="372"/>
      <c r="BN75" s="372"/>
      <c r="BO75" s="372"/>
      <c r="BP75" s="372"/>
      <c r="BQ75" s="372"/>
      <c r="BR75" s="372"/>
    </row>
    <row r="76" spans="2:70" ht="14.25" customHeight="1">
      <c r="B76" s="419" t="s">
        <v>5</v>
      </c>
      <c r="C76" s="96">
        <v>0</v>
      </c>
      <c r="D76" s="97">
        <v>0</v>
      </c>
      <c r="E76" s="96">
        <v>0</v>
      </c>
      <c r="F76" s="97">
        <v>0</v>
      </c>
      <c r="G76" s="96">
        <v>0</v>
      </c>
      <c r="H76" s="97">
        <v>0</v>
      </c>
      <c r="I76" s="96">
        <v>0</v>
      </c>
      <c r="J76" s="410">
        <v>0</v>
      </c>
      <c r="K76" s="96">
        <v>67</v>
      </c>
      <c r="L76" s="97">
        <v>1617.7500000000005</v>
      </c>
      <c r="M76" s="96">
        <v>29</v>
      </c>
      <c r="N76" s="97">
        <v>767.80862068965507</v>
      </c>
      <c r="O76" s="96">
        <v>0</v>
      </c>
      <c r="P76" s="97">
        <v>0</v>
      </c>
      <c r="Q76" s="96">
        <v>96</v>
      </c>
      <c r="R76" s="410">
        <v>1360.9968750000003</v>
      </c>
      <c r="U76" s="372"/>
      <c r="V76" s="382"/>
      <c r="W76" s="373"/>
      <c r="X76" s="382"/>
      <c r="Y76" s="373"/>
      <c r="Z76" s="382"/>
      <c r="AA76" s="373"/>
      <c r="AB76" s="382"/>
      <c r="AC76" s="373"/>
      <c r="AD76" s="382"/>
      <c r="AE76" s="373"/>
      <c r="AF76" s="382"/>
      <c r="AG76" s="373"/>
      <c r="AH76" s="382"/>
      <c r="AI76" s="373"/>
      <c r="AJ76" s="382"/>
      <c r="AK76" s="373"/>
      <c r="AL76" s="372"/>
      <c r="AM76" s="372"/>
      <c r="AN76" s="372"/>
      <c r="AO76" s="372"/>
      <c r="AP76" s="372"/>
      <c r="AQ76" s="372"/>
      <c r="AR76" s="372"/>
      <c r="AS76" s="372"/>
      <c r="AT76" s="372"/>
      <c r="AU76" s="372"/>
      <c r="AV76" s="372"/>
      <c r="AW76" s="372"/>
      <c r="AX76" s="372"/>
      <c r="AY76" s="372"/>
      <c r="AZ76" s="372"/>
      <c r="BA76" s="372"/>
      <c r="BB76" s="372"/>
      <c r="BC76" s="372"/>
      <c r="BD76" s="372"/>
      <c r="BE76" s="372"/>
      <c r="BF76" s="372"/>
      <c r="BG76" s="372"/>
      <c r="BH76" s="372"/>
      <c r="BI76" s="372"/>
      <c r="BJ76" s="372"/>
      <c r="BK76" s="372"/>
      <c r="BL76" s="372"/>
      <c r="BM76" s="372"/>
      <c r="BN76" s="372"/>
      <c r="BO76" s="372"/>
      <c r="BP76" s="372"/>
      <c r="BQ76" s="372"/>
      <c r="BR76" s="372"/>
    </row>
    <row r="77" spans="2:70" ht="14.25" customHeight="1">
      <c r="B77" s="422" t="s">
        <v>6</v>
      </c>
      <c r="C77" s="106">
        <v>13801</v>
      </c>
      <c r="D77" s="107">
        <v>573.77566480689927</v>
      </c>
      <c r="E77" s="106">
        <v>29247</v>
      </c>
      <c r="F77" s="107">
        <v>613.46076862584084</v>
      </c>
      <c r="G77" s="106">
        <v>0</v>
      </c>
      <c r="H77" s="107">
        <v>0</v>
      </c>
      <c r="I77" s="106">
        <v>43048</v>
      </c>
      <c r="J77" s="413">
        <v>600.73789839249173</v>
      </c>
      <c r="K77" s="106">
        <v>4706030</v>
      </c>
      <c r="L77" s="107">
        <v>1248.993669917108</v>
      </c>
      <c r="M77" s="106">
        <v>5105037</v>
      </c>
      <c r="N77" s="107">
        <v>824.64725789058593</v>
      </c>
      <c r="O77" s="106">
        <v>57</v>
      </c>
      <c r="P77" s="107">
        <v>707.748596491228</v>
      </c>
      <c r="Q77" s="106">
        <v>9811124</v>
      </c>
      <c r="R77" s="413">
        <v>1028.1897146127183</v>
      </c>
      <c r="U77" s="372"/>
      <c r="V77" s="382"/>
      <c r="W77" s="373"/>
      <c r="X77" s="382"/>
      <c r="Y77" s="373"/>
      <c r="Z77" s="382"/>
      <c r="AA77" s="373"/>
      <c r="AB77" s="382"/>
      <c r="AC77" s="373"/>
      <c r="AD77" s="382"/>
      <c r="AE77" s="373"/>
      <c r="AF77" s="382"/>
      <c r="AG77" s="373"/>
      <c r="AH77" s="382"/>
      <c r="AI77" s="373"/>
      <c r="AJ77" s="382"/>
      <c r="AK77" s="373"/>
      <c r="AL77" s="372"/>
      <c r="AM77" s="372"/>
      <c r="AN77" s="372"/>
      <c r="AO77" s="372"/>
      <c r="AP77" s="372"/>
      <c r="AQ77" s="372"/>
      <c r="AR77" s="372"/>
      <c r="AS77" s="372"/>
      <c r="AT77" s="372"/>
      <c r="AU77" s="372"/>
      <c r="AV77" s="372"/>
      <c r="AW77" s="372"/>
      <c r="AX77" s="372"/>
      <c r="AY77" s="372"/>
      <c r="AZ77" s="372"/>
      <c r="BA77" s="372"/>
      <c r="BB77" s="372"/>
      <c r="BC77" s="372"/>
      <c r="BD77" s="372"/>
      <c r="BE77" s="372"/>
      <c r="BF77" s="372"/>
      <c r="BG77" s="372"/>
      <c r="BH77" s="372"/>
      <c r="BI77" s="372"/>
      <c r="BJ77" s="372"/>
      <c r="BK77" s="372"/>
      <c r="BL77" s="372"/>
      <c r="BM77" s="372"/>
      <c r="BN77" s="372"/>
      <c r="BO77" s="372"/>
      <c r="BP77" s="372"/>
      <c r="BQ77" s="372"/>
      <c r="BR77" s="372"/>
    </row>
    <row r="78" spans="2:70" ht="14.25" customHeight="1" thickBot="1">
      <c r="B78" s="421" t="s">
        <v>27</v>
      </c>
      <c r="C78" s="100">
        <v>60.177233533801896</v>
      </c>
      <c r="D78" s="100" t="s">
        <v>203</v>
      </c>
      <c r="E78" s="100">
        <v>68.417957397339904</v>
      </c>
      <c r="F78" s="100" t="s">
        <v>203</v>
      </c>
      <c r="G78" s="100">
        <v>0</v>
      </c>
      <c r="H78" s="100">
        <v>0</v>
      </c>
      <c r="I78" s="100">
        <v>65.776017468871956</v>
      </c>
      <c r="J78" s="412" t="s">
        <v>203</v>
      </c>
      <c r="K78" s="100">
        <v>70.429468456983287</v>
      </c>
      <c r="L78" s="100" t="s">
        <v>203</v>
      </c>
      <c r="M78" s="100">
        <v>73.755040117465512</v>
      </c>
      <c r="N78" s="100" t="s">
        <v>203</v>
      </c>
      <c r="O78" s="100">
        <v>81.21052631578948</v>
      </c>
      <c r="P78" s="100" t="s">
        <v>203</v>
      </c>
      <c r="Q78" s="100">
        <v>72.159919531368175</v>
      </c>
      <c r="R78" s="412" t="s">
        <v>203</v>
      </c>
      <c r="U78" s="372"/>
      <c r="V78" s="382"/>
      <c r="W78" s="373"/>
      <c r="X78" s="382"/>
      <c r="Y78" s="373"/>
      <c r="Z78" s="382"/>
      <c r="AA78" s="373"/>
      <c r="AB78" s="382"/>
      <c r="AC78" s="373"/>
      <c r="AD78" s="382"/>
      <c r="AE78" s="373"/>
      <c r="AF78" s="382"/>
      <c r="AG78" s="373"/>
      <c r="AH78" s="382"/>
      <c r="AI78" s="373"/>
      <c r="AJ78" s="382"/>
      <c r="AK78" s="373"/>
      <c r="AL78" s="372"/>
      <c r="AM78" s="372"/>
      <c r="AN78" s="372"/>
      <c r="AO78" s="372"/>
      <c r="AP78" s="372"/>
      <c r="AQ78" s="372"/>
      <c r="AR78" s="372"/>
      <c r="AS78" s="372"/>
      <c r="AT78" s="372"/>
      <c r="AU78" s="372"/>
      <c r="AV78" s="372"/>
      <c r="AW78" s="372"/>
      <c r="AX78" s="372"/>
      <c r="AY78" s="372"/>
      <c r="AZ78" s="372"/>
      <c r="BA78" s="372"/>
      <c r="BB78" s="372"/>
      <c r="BC78" s="372"/>
      <c r="BD78" s="372"/>
      <c r="BE78" s="372"/>
      <c r="BF78" s="372"/>
      <c r="BG78" s="372"/>
      <c r="BH78" s="372"/>
      <c r="BI78" s="372"/>
      <c r="BJ78" s="372"/>
      <c r="BK78" s="372"/>
      <c r="BL78" s="372"/>
      <c r="BM78" s="372"/>
      <c r="BN78" s="372"/>
      <c r="BO78" s="372"/>
      <c r="BP78" s="372"/>
      <c r="BQ78" s="372"/>
      <c r="BR78" s="372"/>
    </row>
    <row r="79" spans="2:70" ht="16.350000000000001" customHeight="1" thickTop="1">
      <c r="B79" s="87" t="s">
        <v>193</v>
      </c>
      <c r="U79" s="372"/>
      <c r="V79" s="370"/>
      <c r="W79" s="369"/>
      <c r="X79" s="370"/>
      <c r="Y79" s="369"/>
      <c r="Z79" s="370"/>
      <c r="AA79" s="369"/>
      <c r="AB79" s="370"/>
      <c r="AC79" s="369"/>
      <c r="AD79" s="370"/>
      <c r="AE79" s="369"/>
      <c r="AF79" s="370"/>
      <c r="AG79" s="369"/>
      <c r="AH79" s="370"/>
      <c r="AI79" s="369"/>
      <c r="AJ79" s="370"/>
      <c r="AK79" s="369"/>
      <c r="AL79" s="372"/>
      <c r="AM79" s="372"/>
      <c r="AN79" s="372"/>
      <c r="AO79" s="372"/>
      <c r="AP79" s="372"/>
      <c r="AQ79" s="372"/>
      <c r="AR79" s="372"/>
      <c r="AS79" s="372"/>
      <c r="AT79" s="372"/>
      <c r="AU79" s="372"/>
      <c r="AV79" s="372"/>
      <c r="AW79" s="372"/>
      <c r="AX79" s="372"/>
      <c r="AY79" s="372"/>
      <c r="AZ79" s="372"/>
      <c r="BA79" s="372"/>
      <c r="BB79" s="372"/>
      <c r="BC79" s="372"/>
      <c r="BD79" s="372"/>
      <c r="BE79" s="372"/>
      <c r="BF79" s="372"/>
      <c r="BG79" s="372"/>
      <c r="BH79" s="372"/>
      <c r="BI79" s="372"/>
      <c r="BJ79" s="372"/>
      <c r="BK79" s="372"/>
      <c r="BL79" s="372"/>
      <c r="BM79" s="372"/>
      <c r="BN79" s="372"/>
      <c r="BO79" s="372"/>
      <c r="BP79" s="372"/>
      <c r="BQ79" s="372"/>
      <c r="BR79" s="372"/>
    </row>
    <row r="80" spans="2:70">
      <c r="Q80" s="108" t="s">
        <v>132</v>
      </c>
      <c r="U80" s="372"/>
      <c r="V80" s="382"/>
      <c r="W80" s="382"/>
      <c r="X80" s="382"/>
      <c r="Y80" s="382"/>
      <c r="Z80" s="382"/>
      <c r="AA80" s="382"/>
      <c r="AB80" s="382"/>
      <c r="AC80" s="382"/>
      <c r="AD80" s="382"/>
      <c r="AE80" s="382"/>
      <c r="AF80" s="382"/>
      <c r="AG80" s="382"/>
      <c r="AH80" s="382"/>
      <c r="AI80" s="382"/>
      <c r="AJ80" s="382"/>
      <c r="AK80" s="382"/>
      <c r="AL80" s="372"/>
      <c r="AM80" s="372"/>
      <c r="AN80" s="372"/>
      <c r="AO80" s="372"/>
      <c r="AP80" s="372"/>
      <c r="AQ80" s="372"/>
      <c r="AR80" s="372"/>
      <c r="AS80" s="372"/>
      <c r="AT80" s="372"/>
      <c r="AU80" s="372"/>
      <c r="AV80" s="372"/>
      <c r="AW80" s="372"/>
      <c r="AX80" s="372"/>
      <c r="AY80" s="372"/>
      <c r="AZ80" s="372"/>
      <c r="BA80" s="372"/>
      <c r="BB80" s="372"/>
      <c r="BC80" s="372"/>
      <c r="BD80" s="372"/>
      <c r="BE80" s="372"/>
      <c r="BF80" s="372"/>
      <c r="BG80" s="372"/>
      <c r="BH80" s="372"/>
      <c r="BI80" s="372"/>
      <c r="BJ80" s="372"/>
      <c r="BK80" s="372"/>
      <c r="BL80" s="372"/>
      <c r="BM80" s="372"/>
      <c r="BN80" s="372"/>
      <c r="BO80" s="372"/>
      <c r="BP80" s="372"/>
      <c r="BQ80" s="372"/>
      <c r="BR80" s="372"/>
    </row>
    <row r="81" spans="19:70">
      <c r="U81" s="372"/>
      <c r="V81" s="372"/>
      <c r="W81" s="372"/>
      <c r="X81" s="372"/>
      <c r="Y81" s="372"/>
      <c r="Z81" s="372"/>
      <c r="AA81" s="372"/>
      <c r="AB81" s="372"/>
      <c r="AC81" s="372"/>
      <c r="AD81" s="372"/>
      <c r="AE81" s="372"/>
      <c r="AF81" s="372"/>
      <c r="AG81" s="372"/>
      <c r="AH81" s="372"/>
      <c r="AI81" s="372"/>
      <c r="AJ81" s="372"/>
      <c r="AK81" s="372"/>
      <c r="AL81" s="372"/>
      <c r="AM81" s="372"/>
      <c r="AN81" s="372"/>
      <c r="AO81" s="372"/>
      <c r="AP81" s="372"/>
      <c r="AQ81" s="372"/>
      <c r="AR81" s="372"/>
      <c r="AS81" s="372"/>
      <c r="AT81" s="372"/>
      <c r="AU81" s="372"/>
      <c r="AV81" s="372"/>
      <c r="AW81" s="372"/>
      <c r="AX81" s="372"/>
      <c r="AY81" s="372"/>
      <c r="AZ81" s="372"/>
      <c r="BA81" s="372"/>
      <c r="BB81" s="372"/>
      <c r="BC81" s="372"/>
      <c r="BD81" s="372"/>
      <c r="BE81" s="372"/>
      <c r="BF81" s="372"/>
      <c r="BG81" s="372"/>
      <c r="BH81" s="372"/>
      <c r="BI81" s="372"/>
      <c r="BJ81" s="372"/>
      <c r="BK81" s="372"/>
      <c r="BL81" s="372"/>
      <c r="BM81" s="372"/>
      <c r="BN81" s="372"/>
      <c r="BO81" s="372"/>
      <c r="BP81" s="372"/>
      <c r="BQ81" s="372"/>
      <c r="BR81" s="372"/>
    </row>
    <row r="82" spans="19:70">
      <c r="U82" s="372"/>
      <c r="V82" s="372"/>
      <c r="W82" s="372"/>
      <c r="X82" s="372"/>
      <c r="Y82" s="372"/>
      <c r="Z82" s="372"/>
      <c r="AA82" s="372"/>
      <c r="AB82" s="372"/>
      <c r="AC82" s="372"/>
      <c r="AD82" s="372"/>
      <c r="AE82" s="372"/>
      <c r="AF82" s="372"/>
      <c r="AG82" s="372"/>
      <c r="AH82" s="372"/>
      <c r="AI82" s="372"/>
      <c r="AJ82" s="372"/>
      <c r="AK82" s="372"/>
      <c r="AL82" s="372"/>
      <c r="AM82" s="372"/>
      <c r="AN82" s="372"/>
      <c r="AO82" s="372"/>
      <c r="AP82" s="372"/>
      <c r="AQ82" s="372"/>
      <c r="AR82" s="372"/>
      <c r="AS82" s="372"/>
      <c r="AT82" s="372"/>
      <c r="AU82" s="372"/>
      <c r="AV82" s="372"/>
      <c r="AW82" s="372"/>
      <c r="AX82" s="372"/>
      <c r="AY82" s="372"/>
      <c r="AZ82" s="372"/>
      <c r="BA82" s="372"/>
      <c r="BB82" s="372"/>
      <c r="BC82" s="372"/>
      <c r="BD82" s="372"/>
      <c r="BE82" s="372"/>
      <c r="BF82" s="372"/>
      <c r="BG82" s="372"/>
      <c r="BH82" s="372"/>
      <c r="BI82" s="372"/>
      <c r="BJ82" s="372"/>
      <c r="BK82" s="372"/>
      <c r="BL82" s="372"/>
      <c r="BM82" s="372"/>
      <c r="BN82" s="372"/>
      <c r="BO82" s="372"/>
      <c r="BP82" s="372"/>
      <c r="BQ82" s="372"/>
      <c r="BR82" s="372"/>
    </row>
    <row r="83" spans="19:70">
      <c r="S83" s="105"/>
      <c r="U83" s="372"/>
      <c r="V83" s="372"/>
      <c r="W83" s="372"/>
      <c r="X83" s="372"/>
      <c r="Y83" s="372"/>
      <c r="Z83" s="372"/>
      <c r="AA83" s="372"/>
      <c r="AB83" s="372"/>
      <c r="AC83" s="372"/>
      <c r="AD83" s="372"/>
      <c r="AE83" s="372"/>
      <c r="AF83" s="372"/>
      <c r="AG83" s="372"/>
      <c r="AH83" s="372"/>
      <c r="AI83" s="372"/>
      <c r="AJ83" s="372"/>
      <c r="AK83" s="372"/>
      <c r="AL83" s="372"/>
      <c r="AM83" s="372"/>
      <c r="AN83" s="372"/>
      <c r="AO83" s="372"/>
      <c r="AP83" s="372"/>
      <c r="AQ83" s="372"/>
      <c r="AR83" s="372"/>
      <c r="AS83" s="372"/>
      <c r="AT83" s="372"/>
      <c r="AU83" s="372"/>
      <c r="AV83" s="372"/>
      <c r="AW83" s="372"/>
      <c r="AX83" s="372"/>
      <c r="AY83" s="372"/>
      <c r="AZ83" s="372"/>
      <c r="BA83" s="372"/>
      <c r="BB83" s="372"/>
      <c r="BC83" s="372"/>
      <c r="BD83" s="372"/>
      <c r="BE83" s="372"/>
      <c r="BF83" s="372"/>
      <c r="BG83" s="372"/>
      <c r="BH83" s="372"/>
      <c r="BI83" s="372"/>
      <c r="BJ83" s="372"/>
      <c r="BK83" s="372"/>
      <c r="BL83" s="372"/>
      <c r="BM83" s="372"/>
      <c r="BN83" s="372"/>
      <c r="BO83" s="372"/>
      <c r="BP83" s="372"/>
      <c r="BQ83" s="372"/>
      <c r="BR83" s="372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 xr:uid="{00000000-0004-0000-0300-000000000000}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B1:AP84"/>
  <sheetViews>
    <sheetView showGridLines="0" showRowColHeaders="0" showZeros="0" showOutlineSymbols="0" zoomScaleNormal="100" workbookViewId="0">
      <pane ySplit="4" topLeftCell="A25" activePane="bottomLeft" state="frozen"/>
      <selection activeCell="H42" sqref="H42"/>
      <selection pane="bottomLeft" activeCell="K2" sqref="K2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6.6640625" style="33" customWidth="1"/>
    <col min="4" max="9" width="20" style="33" customWidth="1"/>
    <col min="10" max="10" width="11.5546875" style="33"/>
    <col min="11" max="11" width="11.88671875" style="34" bestFit="1" customWidth="1"/>
    <col min="12" max="12" width="11.88671875" style="34" customWidth="1"/>
    <col min="13" max="31" width="11.5546875" style="34"/>
    <col min="32" max="16384" width="11.5546875" style="33"/>
  </cols>
  <sheetData>
    <row r="1" spans="2:11" s="34" customFormat="1" ht="18">
      <c r="B1" s="109" t="s">
        <v>115</v>
      </c>
      <c r="C1" s="110"/>
      <c r="D1" s="110"/>
      <c r="E1" s="110"/>
      <c r="F1" s="110"/>
      <c r="G1" s="110"/>
      <c r="H1" s="110"/>
      <c r="I1" s="110"/>
      <c r="J1" s="33"/>
    </row>
    <row r="2" spans="2:11" s="34" customFormat="1" ht="18">
      <c r="B2" s="109" t="s">
        <v>116</v>
      </c>
      <c r="C2" s="110"/>
      <c r="D2" s="110"/>
      <c r="E2" s="110"/>
      <c r="F2" s="110"/>
      <c r="G2" s="110"/>
      <c r="H2" s="110"/>
      <c r="I2" s="110"/>
      <c r="J2" s="33"/>
      <c r="K2" s="9" t="s">
        <v>179</v>
      </c>
    </row>
    <row r="4" spans="2:11" s="34" customFormat="1" ht="32.1" customHeight="1">
      <c r="B4" s="111" t="s">
        <v>117</v>
      </c>
      <c r="C4" s="112"/>
      <c r="D4" s="113" t="s">
        <v>118</v>
      </c>
      <c r="E4" s="113" t="s">
        <v>49</v>
      </c>
      <c r="F4" s="113" t="s">
        <v>50</v>
      </c>
      <c r="G4" s="113" t="s">
        <v>107</v>
      </c>
      <c r="H4" s="114" t="s">
        <v>119</v>
      </c>
      <c r="I4" s="115" t="s">
        <v>45</v>
      </c>
      <c r="J4" s="116"/>
    </row>
    <row r="5" spans="2:11" s="34" customFormat="1">
      <c r="B5" s="61"/>
      <c r="C5" s="61"/>
      <c r="D5" s="117"/>
      <c r="E5" s="61"/>
      <c r="F5" s="61"/>
      <c r="G5" s="61"/>
      <c r="H5" s="61"/>
      <c r="I5" s="61"/>
      <c r="J5" s="33"/>
    </row>
    <row r="6" spans="2:11" s="34" customFormat="1">
      <c r="B6" s="118">
        <v>2010</v>
      </c>
      <c r="C6" s="118"/>
      <c r="D6" s="119">
        <v>936895</v>
      </c>
      <c r="E6" s="119">
        <v>5193107</v>
      </c>
      <c r="F6" s="119">
        <v>2300877</v>
      </c>
      <c r="G6" s="119">
        <v>271182</v>
      </c>
      <c r="H6" s="119">
        <v>37671</v>
      </c>
      <c r="I6" s="119">
        <v>8739732</v>
      </c>
      <c r="J6" s="33"/>
    </row>
    <row r="7" spans="2:11" s="34" customFormat="1">
      <c r="B7" s="118">
        <v>2011</v>
      </c>
      <c r="C7" s="118"/>
      <c r="D7" s="119">
        <v>942883</v>
      </c>
      <c r="E7" s="119">
        <v>5289994</v>
      </c>
      <c r="F7" s="119">
        <v>2319204</v>
      </c>
      <c r="G7" s="119">
        <v>275993</v>
      </c>
      <c r="H7" s="119">
        <v>38203</v>
      </c>
      <c r="I7" s="119">
        <v>8866277</v>
      </c>
      <c r="J7" s="33"/>
    </row>
    <row r="8" spans="2:11" s="34" customFormat="1">
      <c r="B8" s="118">
        <v>2012</v>
      </c>
      <c r="C8" s="118"/>
      <c r="D8" s="119">
        <v>943021</v>
      </c>
      <c r="E8" s="119">
        <v>5391504</v>
      </c>
      <c r="F8" s="119">
        <v>2331726</v>
      </c>
      <c r="G8" s="119">
        <v>294827</v>
      </c>
      <c r="H8" s="119">
        <v>37967</v>
      </c>
      <c r="I8" s="119">
        <v>8999045</v>
      </c>
      <c r="J8" s="33"/>
    </row>
    <row r="9" spans="2:11" s="34" customFormat="1">
      <c r="B9" s="118">
        <v>2013</v>
      </c>
      <c r="C9" s="118"/>
      <c r="D9" s="119">
        <v>933433</v>
      </c>
      <c r="E9" s="119">
        <v>5513570</v>
      </c>
      <c r="F9" s="119">
        <v>2345901</v>
      </c>
      <c r="G9" s="119">
        <v>315013</v>
      </c>
      <c r="H9" s="119">
        <v>38049</v>
      </c>
      <c r="I9" s="119">
        <v>9145966</v>
      </c>
      <c r="J9" s="33"/>
    </row>
    <row r="10" spans="2:11" s="34" customFormat="1">
      <c r="B10" s="118">
        <v>2014</v>
      </c>
      <c r="C10" s="118"/>
      <c r="D10" s="119">
        <v>929568</v>
      </c>
      <c r="E10" s="119">
        <v>5611105</v>
      </c>
      <c r="F10" s="119">
        <v>2355965</v>
      </c>
      <c r="G10" s="119">
        <v>335637</v>
      </c>
      <c r="H10" s="119">
        <v>38667</v>
      </c>
      <c r="I10" s="119">
        <v>9270942</v>
      </c>
      <c r="J10" s="33"/>
    </row>
    <row r="11" spans="2:11" s="34" customFormat="1">
      <c r="B11" s="118">
        <v>2015</v>
      </c>
      <c r="C11" s="118"/>
      <c r="D11" s="119">
        <v>936666</v>
      </c>
      <c r="E11" s="119">
        <v>5686678</v>
      </c>
      <c r="F11" s="119">
        <v>2358932</v>
      </c>
      <c r="G11" s="119">
        <v>339166</v>
      </c>
      <c r="H11" s="119">
        <v>39357</v>
      </c>
      <c r="I11" s="119">
        <v>9360799</v>
      </c>
      <c r="J11" s="33"/>
    </row>
    <row r="12" spans="2:11" s="34" customFormat="1">
      <c r="B12" s="118">
        <v>2016</v>
      </c>
      <c r="C12" s="118"/>
      <c r="D12" s="120">
        <v>944600</v>
      </c>
      <c r="E12" s="120">
        <v>5784748</v>
      </c>
      <c r="F12" s="120">
        <v>2364388</v>
      </c>
      <c r="G12" s="120">
        <v>339471</v>
      </c>
      <c r="H12" s="120">
        <v>40275</v>
      </c>
      <c r="I12" s="119">
        <v>9473482</v>
      </c>
      <c r="J12" s="33"/>
    </row>
    <row r="13" spans="2:11" s="34" customFormat="1">
      <c r="B13" s="118">
        <v>2017</v>
      </c>
      <c r="C13" s="118"/>
      <c r="D13" s="119">
        <v>951871</v>
      </c>
      <c r="E13" s="119">
        <v>5884135</v>
      </c>
      <c r="F13" s="119">
        <v>2365468</v>
      </c>
      <c r="G13" s="119">
        <v>339052</v>
      </c>
      <c r="H13" s="119">
        <v>41244</v>
      </c>
      <c r="I13" s="119">
        <v>9581770</v>
      </c>
      <c r="J13" s="33"/>
    </row>
    <row r="14" spans="2:11" s="34" customFormat="1">
      <c r="B14" s="118">
        <v>2018</v>
      </c>
      <c r="C14" s="118"/>
      <c r="D14" s="119">
        <v>955269</v>
      </c>
      <c r="E14" s="119">
        <v>5994755</v>
      </c>
      <c r="F14" s="119">
        <v>2365497</v>
      </c>
      <c r="G14" s="119">
        <v>338470</v>
      </c>
      <c r="H14" s="119">
        <v>42281</v>
      </c>
      <c r="I14" s="119">
        <v>9696272</v>
      </c>
      <c r="J14" s="33"/>
    </row>
    <row r="15" spans="2:11" s="34" customFormat="1">
      <c r="B15" s="118">
        <v>2019</v>
      </c>
      <c r="C15" s="118"/>
      <c r="D15" s="120">
        <v>962035</v>
      </c>
      <c r="E15" s="120">
        <v>6089294</v>
      </c>
      <c r="F15" s="120">
        <v>2366788</v>
      </c>
      <c r="G15" s="120">
        <v>340106</v>
      </c>
      <c r="H15" s="120">
        <v>43156</v>
      </c>
      <c r="I15" s="119">
        <v>9801379</v>
      </c>
      <c r="J15" s="33"/>
    </row>
    <row r="16" spans="2:11">
      <c r="B16" s="118"/>
      <c r="C16" s="118"/>
      <c r="D16" s="119"/>
      <c r="E16" s="119"/>
      <c r="F16" s="119"/>
      <c r="G16" s="119"/>
      <c r="H16" s="119"/>
      <c r="I16" s="119"/>
    </row>
    <row r="17" spans="2:10">
      <c r="B17" s="118">
        <v>2020</v>
      </c>
      <c r="C17" s="118" t="s">
        <v>120</v>
      </c>
      <c r="D17" s="119">
        <v>960706</v>
      </c>
      <c r="E17" s="119">
        <v>6094290</v>
      </c>
      <c r="F17" s="119">
        <v>2363223</v>
      </c>
      <c r="G17" s="119">
        <v>339620</v>
      </c>
      <c r="H17" s="119">
        <v>43177</v>
      </c>
      <c r="I17" s="119">
        <v>9801016</v>
      </c>
    </row>
    <row r="18" spans="2:10">
      <c r="B18" s="118"/>
      <c r="C18" s="118" t="s">
        <v>121</v>
      </c>
      <c r="D18" s="119">
        <v>958823</v>
      </c>
      <c r="E18" s="119">
        <v>6102437</v>
      </c>
      <c r="F18" s="119">
        <v>2361066</v>
      </c>
      <c r="G18" s="119">
        <v>339765</v>
      </c>
      <c r="H18" s="119">
        <v>43057</v>
      </c>
      <c r="I18" s="119">
        <v>9805148</v>
      </c>
      <c r="J18" s="51"/>
    </row>
    <row r="19" spans="2:10">
      <c r="B19" s="118"/>
      <c r="C19" s="118" t="s">
        <v>122</v>
      </c>
      <c r="D19" s="119">
        <v>958824</v>
      </c>
      <c r="E19" s="119">
        <v>6097333</v>
      </c>
      <c r="F19" s="119">
        <v>2359666</v>
      </c>
      <c r="G19" s="119">
        <v>340456</v>
      </c>
      <c r="H19" s="119">
        <v>43116</v>
      </c>
      <c r="I19" s="119">
        <v>9799395</v>
      </c>
      <c r="J19" s="51"/>
    </row>
    <row r="20" spans="2:10">
      <c r="B20" s="118"/>
      <c r="C20" s="118" t="s">
        <v>123</v>
      </c>
      <c r="D20" s="119">
        <v>957192</v>
      </c>
      <c r="E20" s="119">
        <v>6094913</v>
      </c>
      <c r="F20" s="119">
        <v>2356800</v>
      </c>
      <c r="G20" s="119">
        <v>340639</v>
      </c>
      <c r="H20" s="119">
        <v>43101</v>
      </c>
      <c r="I20" s="119">
        <v>9792645</v>
      </c>
      <c r="J20" s="51"/>
    </row>
    <row r="21" spans="2:10">
      <c r="B21" s="118"/>
      <c r="C21" s="118" t="s">
        <v>124</v>
      </c>
      <c r="D21" s="119">
        <v>953905</v>
      </c>
      <c r="E21" s="119">
        <v>6073499</v>
      </c>
      <c r="F21" s="119">
        <v>2343975</v>
      </c>
      <c r="G21" s="119">
        <v>339814</v>
      </c>
      <c r="H21" s="119">
        <v>42944</v>
      </c>
      <c r="I21" s="119">
        <v>9754137</v>
      </c>
      <c r="J21" s="51"/>
    </row>
    <row r="22" spans="2:10">
      <c r="B22" s="118"/>
      <c r="C22" s="118" t="s">
        <v>125</v>
      </c>
      <c r="D22" s="119">
        <v>951530</v>
      </c>
      <c r="E22" s="119">
        <v>6074345</v>
      </c>
      <c r="F22" s="119">
        <v>2346038</v>
      </c>
      <c r="G22" s="119">
        <v>339906</v>
      </c>
      <c r="H22" s="119">
        <v>42921</v>
      </c>
      <c r="I22" s="119">
        <v>9754740</v>
      </c>
      <c r="J22" s="51"/>
    </row>
    <row r="23" spans="2:10">
      <c r="B23" s="118"/>
      <c r="C23" s="118" t="s">
        <v>126</v>
      </c>
      <c r="D23" s="119">
        <v>950820</v>
      </c>
      <c r="E23" s="119">
        <v>6081618</v>
      </c>
      <c r="F23" s="119">
        <v>2351398</v>
      </c>
      <c r="G23" s="119">
        <v>340212</v>
      </c>
      <c r="H23" s="119">
        <v>43002</v>
      </c>
      <c r="I23" s="119">
        <v>9767050</v>
      </c>
      <c r="J23" s="51"/>
    </row>
    <row r="24" spans="2:10">
      <c r="B24" s="118"/>
      <c r="C24" s="118" t="s">
        <v>127</v>
      </c>
      <c r="D24" s="119">
        <v>950119</v>
      </c>
      <c r="E24" s="119">
        <v>6091312</v>
      </c>
      <c r="F24" s="119">
        <v>2352543</v>
      </c>
      <c r="G24" s="119">
        <v>340621</v>
      </c>
      <c r="H24" s="119">
        <v>42961</v>
      </c>
      <c r="I24" s="119">
        <v>9777556</v>
      </c>
      <c r="J24" s="51"/>
    </row>
    <row r="25" spans="2:10">
      <c r="B25" s="118"/>
      <c r="C25" s="118" t="s">
        <v>128</v>
      </c>
      <c r="D25" s="121">
        <v>947782</v>
      </c>
      <c r="E25" s="121">
        <v>6088231</v>
      </c>
      <c r="F25" s="121">
        <v>2346957</v>
      </c>
      <c r="G25" s="121">
        <v>339424</v>
      </c>
      <c r="H25" s="121">
        <v>42958</v>
      </c>
      <c r="I25" s="119">
        <v>9765352</v>
      </c>
      <c r="J25" s="51"/>
    </row>
    <row r="26" spans="2:10">
      <c r="B26" s="118"/>
      <c r="C26" s="118" t="s">
        <v>129</v>
      </c>
      <c r="D26" s="119">
        <v>946925</v>
      </c>
      <c r="E26" s="119">
        <v>6098053</v>
      </c>
      <c r="F26" s="119">
        <v>2347804</v>
      </c>
      <c r="G26" s="119">
        <v>337762</v>
      </c>
      <c r="H26" s="119">
        <v>42927</v>
      </c>
      <c r="I26" s="119">
        <v>9773471</v>
      </c>
      <c r="J26" s="51"/>
    </row>
    <row r="27" spans="2:10">
      <c r="B27" s="118"/>
      <c r="C27" s="118" t="s">
        <v>130</v>
      </c>
      <c r="D27" s="120">
        <v>946900</v>
      </c>
      <c r="E27" s="120">
        <v>6111538</v>
      </c>
      <c r="F27" s="120">
        <v>2349946</v>
      </c>
      <c r="G27" s="120">
        <v>337265</v>
      </c>
      <c r="H27" s="120">
        <v>42938</v>
      </c>
      <c r="I27" s="119">
        <v>9788587</v>
      </c>
      <c r="J27" s="51"/>
    </row>
    <row r="28" spans="2:10">
      <c r="B28" s="118"/>
      <c r="C28" s="118" t="s">
        <v>131</v>
      </c>
      <c r="D28" s="119">
        <v>948917</v>
      </c>
      <c r="E28" s="119">
        <v>6125792</v>
      </c>
      <c r="F28" s="119">
        <v>2352738</v>
      </c>
      <c r="G28" s="119">
        <v>338540</v>
      </c>
      <c r="H28" s="119">
        <v>43032</v>
      </c>
      <c r="I28" s="119">
        <v>9809019</v>
      </c>
      <c r="J28" s="51"/>
    </row>
    <row r="29" spans="2:10">
      <c r="B29" s="118">
        <v>2021</v>
      </c>
      <c r="C29" s="122" t="s">
        <v>120</v>
      </c>
      <c r="D29" s="123">
        <v>949193</v>
      </c>
      <c r="E29" s="123">
        <v>6130604</v>
      </c>
      <c r="F29" s="123">
        <v>2349865</v>
      </c>
      <c r="G29" s="123">
        <v>338414</v>
      </c>
      <c r="H29" s="123">
        <v>43048</v>
      </c>
      <c r="I29" s="124">
        <v>9811124</v>
      </c>
      <c r="J29" s="51"/>
    </row>
    <row r="30" spans="2:10">
      <c r="B30" s="118"/>
      <c r="C30" s="118" t="s">
        <v>121</v>
      </c>
      <c r="D30" s="119"/>
      <c r="E30" s="119"/>
      <c r="F30" s="119"/>
      <c r="G30" s="119"/>
      <c r="H30" s="119"/>
      <c r="I30" s="119"/>
      <c r="J30" s="51"/>
    </row>
    <row r="31" spans="2:10">
      <c r="B31" s="118"/>
      <c r="C31" s="118" t="s">
        <v>122</v>
      </c>
      <c r="D31" s="119"/>
      <c r="E31" s="119"/>
      <c r="F31" s="119"/>
      <c r="G31" s="119"/>
      <c r="H31" s="119"/>
      <c r="I31" s="119"/>
      <c r="J31" s="51"/>
    </row>
    <row r="32" spans="2:10">
      <c r="B32" s="118"/>
      <c r="C32" s="118" t="s">
        <v>123</v>
      </c>
      <c r="D32" s="119"/>
      <c r="E32" s="119"/>
      <c r="F32" s="119"/>
      <c r="G32" s="119"/>
      <c r="H32" s="119"/>
      <c r="I32" s="119"/>
      <c r="J32" s="51"/>
    </row>
    <row r="33" spans="2:42">
      <c r="B33" s="118"/>
      <c r="C33" s="118" t="s">
        <v>124</v>
      </c>
      <c r="D33" s="119"/>
      <c r="E33" s="119"/>
      <c r="F33" s="119"/>
      <c r="G33" s="119"/>
      <c r="H33" s="119"/>
      <c r="I33" s="119"/>
      <c r="J33" s="51"/>
      <c r="AC33" s="33"/>
      <c r="AD33" s="33"/>
      <c r="AE33" s="33"/>
    </row>
    <row r="34" spans="2:42">
      <c r="B34" s="118"/>
      <c r="C34" s="118" t="s">
        <v>125</v>
      </c>
      <c r="D34" s="119"/>
      <c r="E34" s="119"/>
      <c r="F34" s="119"/>
      <c r="G34" s="119"/>
      <c r="H34" s="119"/>
      <c r="I34" s="119"/>
      <c r="J34" s="51"/>
    </row>
    <row r="35" spans="2:42">
      <c r="B35" s="118"/>
      <c r="C35" s="118" t="s">
        <v>126</v>
      </c>
      <c r="D35" s="119"/>
      <c r="E35" s="119"/>
      <c r="F35" s="119"/>
      <c r="G35" s="119"/>
      <c r="H35" s="119"/>
      <c r="I35" s="119"/>
      <c r="J35" s="51"/>
    </row>
    <row r="36" spans="2:42">
      <c r="B36" s="118"/>
      <c r="C36" s="118" t="s">
        <v>127</v>
      </c>
      <c r="D36" s="119"/>
      <c r="E36" s="119"/>
      <c r="F36" s="119"/>
      <c r="G36" s="119"/>
      <c r="H36" s="119"/>
      <c r="I36" s="119"/>
      <c r="J36" s="51"/>
    </row>
    <row r="37" spans="2:42">
      <c r="B37" s="118"/>
      <c r="C37" s="118" t="s">
        <v>128</v>
      </c>
      <c r="D37" s="119"/>
      <c r="E37" s="119"/>
      <c r="F37" s="119"/>
      <c r="G37" s="119"/>
      <c r="H37" s="119"/>
      <c r="I37" s="119"/>
      <c r="J37" s="51"/>
    </row>
    <row r="38" spans="2:42">
      <c r="B38" s="118"/>
      <c r="C38" s="118" t="s">
        <v>129</v>
      </c>
      <c r="D38" s="119"/>
      <c r="E38" s="119"/>
      <c r="F38" s="119"/>
      <c r="G38" s="119"/>
      <c r="H38" s="119"/>
      <c r="I38" s="119"/>
      <c r="J38" s="51"/>
      <c r="K38" s="383"/>
      <c r="L38" s="383"/>
      <c r="M38" s="383"/>
      <c r="N38" s="383"/>
      <c r="O38" s="383"/>
      <c r="P38" s="383"/>
    </row>
    <row r="39" spans="2:42">
      <c r="B39" s="125"/>
      <c r="C39" s="118" t="s">
        <v>130</v>
      </c>
      <c r="D39" s="119"/>
      <c r="E39" s="119"/>
      <c r="F39" s="119"/>
      <c r="G39" s="119"/>
      <c r="H39" s="119"/>
      <c r="I39" s="119"/>
    </row>
    <row r="40" spans="2:42" ht="15.75" customHeight="1">
      <c r="B40" s="125"/>
      <c r="C40" s="118" t="s">
        <v>131</v>
      </c>
      <c r="D40" s="119"/>
      <c r="E40" s="119"/>
      <c r="F40" s="119"/>
      <c r="G40" s="119"/>
      <c r="H40" s="119"/>
      <c r="I40" s="119"/>
    </row>
    <row r="41" spans="2:42">
      <c r="B41" s="125"/>
      <c r="C41" s="118"/>
      <c r="D41" s="119"/>
      <c r="E41" s="119"/>
      <c r="F41" s="119"/>
      <c r="G41" s="119"/>
      <c r="H41" s="119"/>
      <c r="I41" s="119"/>
    </row>
    <row r="42" spans="2:42">
      <c r="B42" s="118"/>
      <c r="C42" s="118"/>
      <c r="D42" s="124" t="s">
        <v>133</v>
      </c>
      <c r="E42" s="119"/>
      <c r="F42" s="119"/>
      <c r="G42" s="119"/>
      <c r="H42" s="119"/>
      <c r="I42" s="119"/>
    </row>
    <row r="43" spans="2:42">
      <c r="B43" s="118">
        <v>2010</v>
      </c>
      <c r="C43" s="118"/>
      <c r="D43" s="126">
        <v>0.64605465145384233</v>
      </c>
      <c r="E43" s="126">
        <v>2.0740877893759446</v>
      </c>
      <c r="F43" s="126">
        <v>0.85947739636256237</v>
      </c>
      <c r="G43" s="126">
        <v>1.7392870273798877</v>
      </c>
      <c r="H43" s="126">
        <v>-0.43609261021249068</v>
      </c>
      <c r="I43" s="126">
        <v>1.5761404508701116</v>
      </c>
    </row>
    <row r="44" spans="2:42">
      <c r="B44" s="118">
        <v>2011</v>
      </c>
      <c r="C44" s="118"/>
      <c r="D44" s="126">
        <v>0.63913245347664294</v>
      </c>
      <c r="E44" s="126">
        <v>1.8656846469753186</v>
      </c>
      <c r="F44" s="126">
        <v>0.79652236951388566</v>
      </c>
      <c r="G44" s="126">
        <v>1.7740853006467994</v>
      </c>
      <c r="H44" s="126">
        <v>1.4122269119481778</v>
      </c>
      <c r="I44" s="126">
        <v>1.4479276938926811</v>
      </c>
      <c r="AF44" s="52"/>
      <c r="AG44" s="52"/>
      <c r="AH44" s="52"/>
      <c r="AI44" s="52"/>
      <c r="AJ44" s="52"/>
      <c r="AK44" s="52"/>
      <c r="AL44" s="52"/>
      <c r="AM44" s="52"/>
      <c r="AN44" s="52"/>
      <c r="AO44" s="52"/>
      <c r="AP44" s="52"/>
    </row>
    <row r="45" spans="2:42">
      <c r="B45" s="118">
        <v>2012</v>
      </c>
      <c r="C45" s="118"/>
      <c r="D45" s="127">
        <v>1.4635962256193125E-2</v>
      </c>
      <c r="E45" s="127">
        <v>1.9189057681350929</v>
      </c>
      <c r="F45" s="127">
        <v>0.53992662999891028</v>
      </c>
      <c r="G45" s="127">
        <v>6.8240861181261936</v>
      </c>
      <c r="H45" s="127">
        <v>-0.61775253252361884</v>
      </c>
      <c r="I45" s="127">
        <v>1.4974492676012696</v>
      </c>
      <c r="AF45" s="52"/>
      <c r="AG45" s="52"/>
      <c r="AH45" s="52"/>
      <c r="AI45" s="52"/>
      <c r="AJ45" s="52"/>
      <c r="AK45" s="52"/>
      <c r="AL45" s="52"/>
      <c r="AM45" s="52"/>
      <c r="AN45" s="52"/>
      <c r="AO45" s="52"/>
      <c r="AP45" s="52"/>
    </row>
    <row r="46" spans="2:42">
      <c r="B46" s="118">
        <v>2013</v>
      </c>
      <c r="C46" s="118"/>
      <c r="D46" s="126">
        <v>-1.0167323951428386</v>
      </c>
      <c r="E46" s="126">
        <v>2.2640435767088407</v>
      </c>
      <c r="F46" s="126">
        <v>0.60791876918642185</v>
      </c>
      <c r="G46" s="126">
        <v>6.8467270636678457</v>
      </c>
      <c r="H46" s="126">
        <v>0.21597703268627644</v>
      </c>
      <c r="I46" s="126">
        <v>1.6326287956110797</v>
      </c>
      <c r="AF46" s="52"/>
      <c r="AG46" s="52"/>
      <c r="AH46" s="52"/>
      <c r="AI46" s="52"/>
      <c r="AJ46" s="52"/>
      <c r="AK46" s="52"/>
      <c r="AL46" s="52"/>
      <c r="AM46" s="52"/>
      <c r="AN46" s="52"/>
      <c r="AO46" s="52"/>
      <c r="AP46" s="52"/>
    </row>
    <row r="47" spans="2:42">
      <c r="B47" s="118">
        <v>2014</v>
      </c>
      <c r="C47" s="118"/>
      <c r="D47" s="126">
        <v>-0.41406292685174373</v>
      </c>
      <c r="E47" s="126">
        <v>1.7689990332942163</v>
      </c>
      <c r="F47" s="126">
        <v>0.42900361097932826</v>
      </c>
      <c r="G47" s="126">
        <v>6.5470313923552403</v>
      </c>
      <c r="H47" s="126">
        <v>1.6242213987226917</v>
      </c>
      <c r="I47" s="126">
        <v>1.3664603607754566</v>
      </c>
    </row>
    <row r="48" spans="2:42">
      <c r="B48" s="118">
        <v>2015</v>
      </c>
      <c r="C48" s="118"/>
      <c r="D48" s="126">
        <v>0.7635805019105657</v>
      </c>
      <c r="E48" s="126">
        <v>1.3468470114175402</v>
      </c>
      <c r="F48" s="126">
        <v>0.12593565693888031</v>
      </c>
      <c r="G48" s="126">
        <v>1.0514335427858068</v>
      </c>
      <c r="H48" s="126">
        <v>1.7844673752812401</v>
      </c>
      <c r="I48" s="126">
        <v>0.96923268422992592</v>
      </c>
    </row>
    <row r="49" spans="2:9">
      <c r="B49" s="118">
        <v>2016</v>
      </c>
      <c r="C49" s="118"/>
      <c r="D49" s="126">
        <v>0.84704686622552039</v>
      </c>
      <c r="E49" s="126">
        <v>1.724556938163202</v>
      </c>
      <c r="F49" s="126">
        <v>0.23129110970558919</v>
      </c>
      <c r="G49" s="126">
        <v>8.9926466685930073E-2</v>
      </c>
      <c r="H49" s="126">
        <v>2.3324948547907676</v>
      </c>
      <c r="I49" s="126">
        <v>1.2037754469463646</v>
      </c>
    </row>
    <row r="50" spans="2:9">
      <c r="B50" s="118">
        <v>2017</v>
      </c>
      <c r="C50" s="118"/>
      <c r="D50" s="126">
        <v>0.76974380690240096</v>
      </c>
      <c r="E50" s="126">
        <v>1.7180869417302125</v>
      </c>
      <c r="F50" s="126">
        <v>4.5677782157582669E-2</v>
      </c>
      <c r="G50" s="126">
        <v>-0.12342733252619364</v>
      </c>
      <c r="H50" s="126">
        <v>2.4059590316573454</v>
      </c>
      <c r="I50" s="126">
        <v>1.1430643980745447</v>
      </c>
    </row>
    <row r="51" spans="2:9">
      <c r="B51" s="118">
        <v>2018</v>
      </c>
      <c r="C51" s="118"/>
      <c r="D51" s="126">
        <v>0.35698114555438032</v>
      </c>
      <c r="E51" s="126">
        <v>1.879970462948255</v>
      </c>
      <c r="F51" s="126">
        <v>1.2259730421293469E-3</v>
      </c>
      <c r="G51" s="126">
        <v>-0.17165508535563756</v>
      </c>
      <c r="H51" s="126">
        <v>2.5143051110464443</v>
      </c>
      <c r="I51" s="126">
        <v>1.1949984188724949</v>
      </c>
    </row>
    <row r="52" spans="2:9">
      <c r="B52" s="118">
        <v>2019</v>
      </c>
      <c r="C52" s="118"/>
      <c r="D52" s="126">
        <v>0.70828216973439773</v>
      </c>
      <c r="E52" s="126">
        <v>1.5770285858221156</v>
      </c>
      <c r="F52" s="126">
        <v>5.4576268750294865E-2</v>
      </c>
      <c r="G52" s="126">
        <v>0.48335155257481777</v>
      </c>
      <c r="H52" s="126">
        <v>2.0694874766443494</v>
      </c>
      <c r="I52" s="126">
        <v>1.0839939308633362</v>
      </c>
    </row>
    <row r="53" spans="2:9">
      <c r="B53" s="118">
        <v>2020</v>
      </c>
      <c r="C53" s="118"/>
      <c r="D53" s="126">
        <v>-1.3635678535604212</v>
      </c>
      <c r="E53" s="126">
        <v>0.59937982958286895</v>
      </c>
      <c r="F53" s="126">
        <v>-0.59363153776341715</v>
      </c>
      <c r="G53" s="126">
        <v>-0.46044468489235824</v>
      </c>
      <c r="H53" s="126">
        <v>-0.2873296876448217</v>
      </c>
      <c r="I53" s="126">
        <v>7.7948215246048669E-2</v>
      </c>
    </row>
    <row r="54" spans="2:9">
      <c r="B54" s="118"/>
      <c r="C54" s="118"/>
      <c r="D54" s="126"/>
      <c r="E54" s="126"/>
      <c r="F54" s="126"/>
      <c r="G54" s="126"/>
      <c r="H54" s="126"/>
      <c r="I54" s="126"/>
    </row>
    <row r="55" spans="2:9">
      <c r="B55" s="118">
        <v>2020</v>
      </c>
      <c r="C55" s="118" t="s">
        <v>120</v>
      </c>
      <c r="D55" s="126">
        <v>0.69966279921722663</v>
      </c>
      <c r="E55" s="126">
        <v>1.5682667435086728</v>
      </c>
      <c r="F55" s="126">
        <v>7.1267054549140063E-2</v>
      </c>
      <c r="G55" s="126">
        <v>0.51914072442920123</v>
      </c>
      <c r="H55" s="126">
        <v>2.2134368637848567</v>
      </c>
      <c r="I55" s="126">
        <v>1.0844411073993365</v>
      </c>
    </row>
    <row r="56" spans="2:9">
      <c r="B56" s="118"/>
      <c r="C56" s="118" t="s">
        <v>121</v>
      </c>
      <c r="D56" s="126">
        <v>0.59930060612036762</v>
      </c>
      <c r="E56" s="126">
        <v>1.4969478251237289</v>
      </c>
      <c r="F56" s="126">
        <v>-1.905882442632123E-3</v>
      </c>
      <c r="G56" s="126">
        <v>0.41553497911981374</v>
      </c>
      <c r="H56" s="126">
        <v>2.2124629080118696</v>
      </c>
      <c r="I56" s="126">
        <v>1.0096485679613076</v>
      </c>
    </row>
    <row r="57" spans="2:9">
      <c r="B57" s="118"/>
      <c r="C57" s="118" t="s">
        <v>122</v>
      </c>
      <c r="D57" s="126">
        <v>0.44753978829858987</v>
      </c>
      <c r="E57" s="126">
        <v>1.4366383368294322</v>
      </c>
      <c r="F57" s="126">
        <v>4.6002236090258997E-2</v>
      </c>
      <c r="G57" s="126">
        <v>0.40521171869931649</v>
      </c>
      <c r="H57" s="126">
        <v>2.0641984660543455</v>
      </c>
      <c r="I57" s="126">
        <v>0.96810694542728282</v>
      </c>
    </row>
    <row r="58" spans="2:9">
      <c r="B58" s="118"/>
      <c r="C58" s="118" t="s">
        <v>123</v>
      </c>
      <c r="D58" s="126">
        <v>0.15873597195699141</v>
      </c>
      <c r="E58" s="126">
        <v>1.2899656523233327</v>
      </c>
      <c r="F58" s="126">
        <v>-0.13296959496393868</v>
      </c>
      <c r="G58" s="126">
        <v>0.19000391184524901</v>
      </c>
      <c r="H58" s="126">
        <v>1.6772823779193313</v>
      </c>
      <c r="I58" s="126">
        <v>0.79623990560033775</v>
      </c>
    </row>
    <row r="59" spans="2:9">
      <c r="B59" s="118"/>
      <c r="C59" s="118" t="s">
        <v>124</v>
      </c>
      <c r="D59" s="126">
        <v>-0.19638369418968349</v>
      </c>
      <c r="E59" s="126">
        <v>0.98425370321382211</v>
      </c>
      <c r="F59" s="126">
        <v>-0.50799191661258236</v>
      </c>
      <c r="G59" s="126">
        <v>0.10870685972690364</v>
      </c>
      <c r="H59" s="126">
        <v>1.1089397970475368</v>
      </c>
      <c r="I59" s="126">
        <v>0.47580610769775156</v>
      </c>
    </row>
    <row r="60" spans="2:9">
      <c r="B60" s="118"/>
      <c r="C60" s="118" t="s">
        <v>125</v>
      </c>
      <c r="D60" s="126">
        <v>-0.70366169139691737</v>
      </c>
      <c r="E60" s="126">
        <v>0.72294538685595544</v>
      </c>
      <c r="F60" s="126">
        <v>-0.62622256146376287</v>
      </c>
      <c r="G60" s="126">
        <v>-0.25442156508878044</v>
      </c>
      <c r="H60" s="126">
        <v>0.70624120131392853</v>
      </c>
      <c r="I60" s="126">
        <v>0.22095430973918528</v>
      </c>
    </row>
    <row r="61" spans="2:9">
      <c r="B61" s="118"/>
      <c r="C61" s="118" t="s">
        <v>126</v>
      </c>
      <c r="D61" s="126">
        <v>-0.87581485392834724</v>
      </c>
      <c r="E61" s="126">
        <v>0.6895898603419548</v>
      </c>
      <c r="F61" s="126">
        <v>-0.44464202548795129</v>
      </c>
      <c r="G61" s="126">
        <v>-0.32841828947098861</v>
      </c>
      <c r="H61" s="126">
        <v>0.70725995316158752</v>
      </c>
      <c r="I61" s="126">
        <v>0.2250254255437234</v>
      </c>
    </row>
    <row r="62" spans="2:9">
      <c r="B62" s="118"/>
      <c r="C62" s="118" t="s">
        <v>127</v>
      </c>
      <c r="D62" s="126">
        <v>-1.0346314574627202</v>
      </c>
      <c r="E62" s="126">
        <v>0.70418227465720573</v>
      </c>
      <c r="F62" s="126">
        <v>-0.42963667745379297</v>
      </c>
      <c r="G62" s="126">
        <v>-0.38632282667820927</v>
      </c>
      <c r="H62" s="126">
        <v>0.52648820666416629</v>
      </c>
      <c r="I62" s="126">
        <v>0.21949250021167099</v>
      </c>
    </row>
    <row r="63" spans="2:9">
      <c r="B63" s="118"/>
      <c r="C63" s="118" t="s">
        <v>128</v>
      </c>
      <c r="D63" s="126">
        <v>-1.1519283457808394</v>
      </c>
      <c r="E63" s="126">
        <v>0.54966606655151296</v>
      </c>
      <c r="F63" s="126">
        <v>-0.63439349247080834</v>
      </c>
      <c r="G63" s="126">
        <v>-0.71082976943372955</v>
      </c>
      <c r="H63" s="126">
        <v>0.53828870997940648</v>
      </c>
      <c r="I63" s="126">
        <v>5.1770954967667038E-2</v>
      </c>
    </row>
    <row r="64" spans="2:9">
      <c r="B64" s="118"/>
      <c r="C64" s="118" t="s">
        <v>129</v>
      </c>
      <c r="D64" s="126">
        <v>-1.2128723458637025</v>
      </c>
      <c r="E64" s="126">
        <v>0.56001779656082995</v>
      </c>
      <c r="F64" s="126">
        <v>-0.64900909425209541</v>
      </c>
      <c r="G64" s="126">
        <v>-0.72480806988255431</v>
      </c>
      <c r="H64" s="126">
        <v>0.32485743666448297</v>
      </c>
      <c r="I64" s="126">
        <v>4.7805252660992892E-2</v>
      </c>
    </row>
    <row r="65" spans="2:17">
      <c r="B65" s="118"/>
      <c r="C65" s="118" t="s">
        <v>130</v>
      </c>
      <c r="D65" s="126">
        <v>-1.3536911367296844</v>
      </c>
      <c r="E65" s="126">
        <v>0.56929949306741001</v>
      </c>
      <c r="F65" s="126">
        <v>-0.6380452559707317</v>
      </c>
      <c r="G65" s="126">
        <v>-0.62436649930461829</v>
      </c>
      <c r="H65" s="126">
        <v>-0.15811747198065662</v>
      </c>
      <c r="I65" s="126">
        <v>4.420364049939618E-2</v>
      </c>
    </row>
    <row r="66" spans="2:17">
      <c r="B66" s="118"/>
      <c r="C66" s="128" t="s">
        <v>131</v>
      </c>
      <c r="D66" s="126">
        <v>-1.3635678535604212</v>
      </c>
      <c r="E66" s="126">
        <v>0.59937982958286895</v>
      </c>
      <c r="F66" s="126">
        <v>-0.59363153776341715</v>
      </c>
      <c r="G66" s="126">
        <v>-0.46044468489235824</v>
      </c>
      <c r="H66" s="126">
        <v>-0.2873296876448217</v>
      </c>
      <c r="I66" s="126">
        <v>7.7948215246048669E-2</v>
      </c>
    </row>
    <row r="67" spans="2:17">
      <c r="B67" s="118">
        <v>2021</v>
      </c>
      <c r="C67" s="129" t="s">
        <v>120</v>
      </c>
      <c r="D67" s="130">
        <v>-1.1983895177088533</v>
      </c>
      <c r="E67" s="130">
        <v>0.59586924809944541</v>
      </c>
      <c r="F67" s="130">
        <v>-0.56524500650171339</v>
      </c>
      <c r="G67" s="130">
        <v>-0.35510276191037526</v>
      </c>
      <c r="H67" s="130">
        <v>-0.29877017856729804</v>
      </c>
      <c r="I67" s="130">
        <v>0.10313216507349399</v>
      </c>
    </row>
    <row r="68" spans="2:17">
      <c r="B68" s="118"/>
      <c r="C68" s="118" t="s">
        <v>121</v>
      </c>
      <c r="D68" s="126"/>
      <c r="E68" s="126"/>
      <c r="F68" s="126"/>
      <c r="G68" s="126"/>
      <c r="H68" s="126"/>
      <c r="I68" s="126"/>
    </row>
    <row r="69" spans="2:17">
      <c r="B69" s="118"/>
      <c r="C69" s="118" t="s">
        <v>122</v>
      </c>
      <c r="D69" s="126"/>
      <c r="E69" s="126"/>
      <c r="F69" s="126"/>
      <c r="G69" s="126"/>
      <c r="H69" s="126"/>
      <c r="I69" s="126"/>
    </row>
    <row r="70" spans="2:17">
      <c r="B70" s="118"/>
      <c r="C70" s="118" t="s">
        <v>123</v>
      </c>
      <c r="D70" s="126"/>
      <c r="E70" s="126"/>
      <c r="F70" s="126"/>
      <c r="G70" s="126"/>
      <c r="H70" s="126"/>
      <c r="I70" s="126"/>
    </row>
    <row r="71" spans="2:17">
      <c r="B71" s="118"/>
      <c r="C71" s="128" t="s">
        <v>124</v>
      </c>
      <c r="D71" s="126"/>
      <c r="E71" s="126"/>
      <c r="F71" s="126"/>
      <c r="G71" s="126"/>
      <c r="H71" s="126"/>
      <c r="I71" s="126"/>
    </row>
    <row r="72" spans="2:17">
      <c r="B72" s="118"/>
      <c r="C72" s="128" t="s">
        <v>125</v>
      </c>
      <c r="D72" s="126"/>
      <c r="E72" s="126"/>
      <c r="F72" s="126"/>
      <c r="G72" s="126"/>
      <c r="H72" s="126"/>
      <c r="I72" s="126"/>
    </row>
    <row r="73" spans="2:17">
      <c r="B73" s="118"/>
      <c r="C73" s="128" t="s">
        <v>126</v>
      </c>
      <c r="D73" s="126"/>
      <c r="E73" s="126"/>
      <c r="F73" s="126"/>
      <c r="G73" s="126"/>
      <c r="H73" s="126"/>
      <c r="I73" s="126"/>
    </row>
    <row r="74" spans="2:17">
      <c r="B74" s="118"/>
      <c r="C74" s="128" t="s">
        <v>127</v>
      </c>
      <c r="D74" s="126"/>
      <c r="E74" s="126"/>
      <c r="F74" s="126"/>
      <c r="G74" s="126"/>
      <c r="H74" s="126"/>
      <c r="I74" s="126"/>
    </row>
    <row r="75" spans="2:17">
      <c r="B75" s="118"/>
      <c r="C75" s="128" t="s">
        <v>128</v>
      </c>
      <c r="D75" s="126"/>
      <c r="E75" s="126"/>
      <c r="F75" s="126"/>
      <c r="G75" s="126"/>
      <c r="H75" s="126"/>
      <c r="I75" s="126"/>
    </row>
    <row r="76" spans="2:17">
      <c r="B76" s="118"/>
      <c r="C76" s="128" t="s">
        <v>129</v>
      </c>
      <c r="D76" s="126"/>
      <c r="E76" s="126"/>
      <c r="F76" s="126"/>
      <c r="G76" s="126"/>
      <c r="H76" s="126"/>
      <c r="I76" s="126"/>
      <c r="L76" s="384"/>
      <c r="M76" s="384"/>
      <c r="N76" s="384"/>
      <c r="O76" s="384"/>
      <c r="P76" s="384"/>
      <c r="Q76" s="384"/>
    </row>
    <row r="77" spans="2:17">
      <c r="B77" s="118"/>
      <c r="C77" s="128" t="s">
        <v>130</v>
      </c>
      <c r="D77" s="126"/>
      <c r="E77" s="126"/>
      <c r="F77" s="126"/>
      <c r="G77" s="126"/>
      <c r="H77" s="126"/>
      <c r="I77" s="126"/>
    </row>
    <row r="78" spans="2:17">
      <c r="B78" s="118"/>
      <c r="C78" s="128" t="s">
        <v>131</v>
      </c>
      <c r="D78" s="126"/>
      <c r="E78" s="126"/>
      <c r="F78" s="126"/>
      <c r="G78" s="126"/>
      <c r="H78" s="126"/>
      <c r="I78" s="126"/>
    </row>
    <row r="79" spans="2:17">
      <c r="B79" s="118"/>
      <c r="C79" s="118"/>
      <c r="D79" s="118"/>
      <c r="E79" s="118"/>
      <c r="F79" s="118"/>
      <c r="G79" s="118"/>
      <c r="H79" s="118"/>
      <c r="I79" s="118"/>
    </row>
    <row r="81" spans="2:9">
      <c r="B81" s="33" t="s">
        <v>134</v>
      </c>
      <c r="C81" s="110"/>
      <c r="D81" s="110"/>
      <c r="E81" s="110"/>
      <c r="F81" s="110"/>
      <c r="G81" s="110"/>
      <c r="H81" s="110"/>
      <c r="I81" s="110"/>
    </row>
    <row r="82" spans="2:9">
      <c r="B82" s="131"/>
      <c r="C82" s="110"/>
      <c r="D82" s="110"/>
      <c r="E82" s="110"/>
      <c r="F82" s="110"/>
      <c r="G82" s="110"/>
      <c r="H82" s="110"/>
      <c r="I82" s="110"/>
    </row>
    <row r="83" spans="2:9" ht="18">
      <c r="B83" s="109"/>
      <c r="C83" s="110"/>
      <c r="D83" s="110"/>
      <c r="E83" s="110"/>
      <c r="F83" s="110"/>
      <c r="G83" s="110"/>
      <c r="H83" s="110"/>
      <c r="I83" s="110"/>
    </row>
    <row r="84" spans="2:9" ht="18">
      <c r="B84" s="109"/>
      <c r="C84" s="110"/>
      <c r="D84" s="110"/>
      <c r="E84" s="110"/>
      <c r="F84" s="110"/>
      <c r="G84" s="110"/>
      <c r="H84" s="110"/>
      <c r="I84" s="110"/>
    </row>
  </sheetData>
  <hyperlinks>
    <hyperlink ref="K2" location="Indice!A1" display="Volver al índice" xr:uid="{00000000-0004-0000-04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3"/>
  <sheetViews>
    <sheetView showGridLines="0" showRowColHeaders="0" showZeros="0" showOutlineSymbols="0" zoomScaleNormal="100" workbookViewId="0">
      <pane ySplit="4" topLeftCell="A53" activePane="bottomLeft" state="frozen"/>
      <selection activeCell="H42" sqref="H42"/>
      <selection pane="bottomLeft" activeCell="K3" sqref="K3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24" width="11.5546875" style="34"/>
    <col min="25" max="16384" width="11.5546875" style="33"/>
  </cols>
  <sheetData>
    <row r="1" spans="2:11" s="34" customFormat="1" ht="18">
      <c r="B1" s="109" t="s">
        <v>135</v>
      </c>
      <c r="C1" s="110"/>
      <c r="D1" s="110"/>
      <c r="E1" s="110"/>
      <c r="F1" s="110"/>
      <c r="G1" s="110"/>
      <c r="H1" s="110"/>
      <c r="I1" s="110"/>
    </row>
    <row r="2" spans="2:11" s="34" customFormat="1" ht="18">
      <c r="B2" s="109" t="s">
        <v>116</v>
      </c>
      <c r="C2" s="110"/>
      <c r="D2" s="110"/>
      <c r="E2" s="110"/>
      <c r="F2" s="110"/>
      <c r="G2" s="110"/>
      <c r="H2" s="110"/>
      <c r="I2" s="110"/>
    </row>
    <row r="3" spans="2:11">
      <c r="K3" s="9" t="s">
        <v>179</v>
      </c>
    </row>
    <row r="4" spans="2:11" s="34" customFormat="1" ht="32.1" customHeight="1">
      <c r="B4" s="111" t="s">
        <v>117</v>
      </c>
      <c r="C4" s="132"/>
      <c r="D4" s="113" t="s">
        <v>118</v>
      </c>
      <c r="E4" s="113" t="s">
        <v>49</v>
      </c>
      <c r="F4" s="113" t="s">
        <v>50</v>
      </c>
      <c r="G4" s="113" t="s">
        <v>107</v>
      </c>
      <c r="H4" s="114" t="s">
        <v>119</v>
      </c>
      <c r="I4" s="115" t="s">
        <v>45</v>
      </c>
    </row>
    <row r="5" spans="2:11" s="34" customFormat="1">
      <c r="B5" s="61"/>
      <c r="C5" s="61"/>
      <c r="D5" s="117"/>
      <c r="E5" s="61"/>
      <c r="F5" s="61"/>
      <c r="G5" s="61"/>
      <c r="H5" s="61"/>
      <c r="I5" s="61"/>
    </row>
    <row r="6" spans="2:11" s="34" customFormat="1">
      <c r="B6" s="118">
        <v>2010</v>
      </c>
      <c r="C6" s="118"/>
      <c r="D6" s="119">
        <v>800117.55995000037</v>
      </c>
      <c r="E6" s="119">
        <v>4634212.5802099966</v>
      </c>
      <c r="F6" s="119">
        <v>1321001.3474400009</v>
      </c>
      <c r="G6" s="119">
        <v>95208.784000000058</v>
      </c>
      <c r="H6" s="119">
        <v>17407.443399999993</v>
      </c>
      <c r="I6" s="119">
        <v>6867947.7149999971</v>
      </c>
    </row>
    <row r="7" spans="2:11" s="34" customFormat="1">
      <c r="B7" s="118">
        <v>2011</v>
      </c>
      <c r="C7" s="118"/>
      <c r="D7" s="119">
        <v>823332.52611000114</v>
      </c>
      <c r="E7" s="119">
        <v>4883002.884100019</v>
      </c>
      <c r="F7" s="119">
        <v>1365368.6668599991</v>
      </c>
      <c r="G7" s="119">
        <v>99452.258420000027</v>
      </c>
      <c r="H7" s="119">
        <v>18095.940089999978</v>
      </c>
      <c r="I7" s="119">
        <v>7189252.2755800188</v>
      </c>
    </row>
    <row r="8" spans="2:11" s="34" customFormat="1">
      <c r="B8" s="118">
        <v>2012</v>
      </c>
      <c r="C8" s="118"/>
      <c r="D8" s="119">
        <v>840195.9084800015</v>
      </c>
      <c r="E8" s="119">
        <v>5151099.0235399846</v>
      </c>
      <c r="F8" s="119">
        <v>1408058.9732500033</v>
      </c>
      <c r="G8" s="119">
        <v>107701.54429999999</v>
      </c>
      <c r="H8" s="119">
        <v>18537.104830000037</v>
      </c>
      <c r="I8" s="119">
        <v>7525592.5543999895</v>
      </c>
    </row>
    <row r="9" spans="2:11" s="34" customFormat="1">
      <c r="B9" s="118">
        <v>2013</v>
      </c>
      <c r="C9" s="118"/>
      <c r="D9" s="119">
        <v>849771.3442700014</v>
      </c>
      <c r="E9" s="119">
        <v>5444543.6090999832</v>
      </c>
      <c r="F9" s="119">
        <v>1453888.2699700024</v>
      </c>
      <c r="G9" s="119">
        <v>116454.52990999994</v>
      </c>
      <c r="H9" s="119">
        <v>19170.105830000011</v>
      </c>
      <c r="I9" s="119">
        <v>7883827.8590799868</v>
      </c>
    </row>
    <row r="10" spans="2:11" s="34" customFormat="1">
      <c r="B10" s="118">
        <v>2014</v>
      </c>
      <c r="C10" s="118"/>
      <c r="D10" s="119">
        <v>853614.96671999933</v>
      </c>
      <c r="E10" s="119">
        <v>5654245.3628200023</v>
      </c>
      <c r="F10" s="119">
        <v>1475113.4939899985</v>
      </c>
      <c r="G10" s="119">
        <v>123516.43977000006</v>
      </c>
      <c r="H10" s="119">
        <v>19755.526400000013</v>
      </c>
      <c r="I10" s="119">
        <v>8126245.7897000005</v>
      </c>
    </row>
    <row r="11" spans="2:11" s="34" customFormat="1">
      <c r="B11" s="118">
        <v>2015</v>
      </c>
      <c r="C11" s="118"/>
      <c r="D11" s="119">
        <v>866570.22713999904</v>
      </c>
      <c r="E11" s="119">
        <v>5854633.2526199855</v>
      </c>
      <c r="F11" s="119">
        <v>1492582.3197100002</v>
      </c>
      <c r="G11" s="119">
        <v>126146.7780500001</v>
      </c>
      <c r="H11" s="119">
        <v>20489.345300000004</v>
      </c>
      <c r="I11" s="119">
        <v>8360421.9228199851</v>
      </c>
    </row>
    <row r="12" spans="2:11" s="34" customFormat="1">
      <c r="B12" s="118">
        <v>2016</v>
      </c>
      <c r="C12" s="118"/>
      <c r="D12" s="120">
        <v>880035.74225000117</v>
      </c>
      <c r="E12" s="120">
        <v>6078750.8298199791</v>
      </c>
      <c r="F12" s="120">
        <v>1515316.8190599994</v>
      </c>
      <c r="G12" s="120">
        <v>127783.98148</v>
      </c>
      <c r="H12" s="120">
        <v>21290.935639999985</v>
      </c>
      <c r="I12" s="119">
        <v>8623178.3082499783</v>
      </c>
    </row>
    <row r="13" spans="2:11" s="34" customFormat="1">
      <c r="B13" s="118">
        <v>2017</v>
      </c>
      <c r="C13" s="118"/>
      <c r="D13" s="119">
        <v>892032.10908000171</v>
      </c>
      <c r="E13" s="119">
        <v>6301951.7490800014</v>
      </c>
      <c r="F13" s="119">
        <v>1535639.4871500004</v>
      </c>
      <c r="G13" s="119">
        <v>129198.52848999998</v>
      </c>
      <c r="H13" s="119">
        <v>22205.811080000018</v>
      </c>
      <c r="I13" s="119">
        <v>8881027.6848800033</v>
      </c>
    </row>
    <row r="14" spans="2:11" s="34" customFormat="1">
      <c r="B14" s="118">
        <v>2018</v>
      </c>
      <c r="C14" s="118"/>
      <c r="D14" s="119">
        <v>911251.40633000177</v>
      </c>
      <c r="E14" s="119">
        <v>6639113.9908599965</v>
      </c>
      <c r="F14" s="119">
        <v>1610805.7869399975</v>
      </c>
      <c r="G14" s="119">
        <v>133154.47646999999</v>
      </c>
      <c r="H14" s="119">
        <v>23610.275499999996</v>
      </c>
      <c r="I14" s="119">
        <v>9317935.9360999949</v>
      </c>
    </row>
    <row r="15" spans="2:11" s="34" customFormat="1">
      <c r="B15" s="118">
        <v>2019</v>
      </c>
      <c r="C15" s="118"/>
      <c r="D15" s="119">
        <v>941258.33551000012</v>
      </c>
      <c r="E15" s="119">
        <v>6963418.5504199909</v>
      </c>
      <c r="F15" s="119">
        <v>1692196.8619700018</v>
      </c>
      <c r="G15" s="119">
        <v>137928.00965999984</v>
      </c>
      <c r="H15" s="119">
        <v>24998.320610000002</v>
      </c>
      <c r="I15" s="119">
        <v>9759800.0781699922</v>
      </c>
    </row>
    <row r="16" spans="2:11">
      <c r="B16" s="118"/>
      <c r="C16" s="118"/>
      <c r="D16" s="119"/>
      <c r="E16" s="119"/>
      <c r="F16" s="119"/>
      <c r="G16" s="119"/>
      <c r="H16" s="119"/>
      <c r="I16" s="119"/>
    </row>
    <row r="17" spans="2:9">
      <c r="B17" s="118">
        <v>2020</v>
      </c>
      <c r="C17" s="118" t="s">
        <v>120</v>
      </c>
      <c r="D17" s="119">
        <v>939763.63153999986</v>
      </c>
      <c r="E17" s="119">
        <v>6975564.2685099924</v>
      </c>
      <c r="F17" s="119">
        <v>1690755.5916900001</v>
      </c>
      <c r="G17" s="119">
        <v>137867.55580999996</v>
      </c>
      <c r="H17" s="119">
        <v>25039.391869999996</v>
      </c>
      <c r="I17" s="119">
        <v>9768990.4394199923</v>
      </c>
    </row>
    <row r="18" spans="2:9">
      <c r="B18" s="118"/>
      <c r="C18" s="118" t="s">
        <v>121</v>
      </c>
      <c r="D18" s="119">
        <v>945690.01529000117</v>
      </c>
      <c r="E18" s="119">
        <v>7056005.1909299968</v>
      </c>
      <c r="F18" s="119">
        <v>1706214.8767100014</v>
      </c>
      <c r="G18" s="119">
        <v>139178.29983000012</v>
      </c>
      <c r="H18" s="119">
        <v>25232.541410000023</v>
      </c>
      <c r="I18" s="119">
        <v>9872320.9241699986</v>
      </c>
    </row>
    <row r="19" spans="2:9">
      <c r="B19" s="118"/>
      <c r="C19" s="118" t="s">
        <v>122</v>
      </c>
      <c r="D19" s="119">
        <v>945839.12278000126</v>
      </c>
      <c r="E19" s="119">
        <v>7060519.6306599937</v>
      </c>
      <c r="F19" s="119">
        <v>1706548.6437800014</v>
      </c>
      <c r="G19" s="119">
        <v>139552.23875000008</v>
      </c>
      <c r="H19" s="119">
        <v>25314.986990000001</v>
      </c>
      <c r="I19" s="119">
        <v>9877774.6229599975</v>
      </c>
    </row>
    <row r="20" spans="2:9">
      <c r="B20" s="118"/>
      <c r="C20" s="118" t="s">
        <v>123</v>
      </c>
      <c r="D20" s="119">
        <v>943805.83269000042</v>
      </c>
      <c r="E20" s="119">
        <v>7064534.3524900042</v>
      </c>
      <c r="F20" s="119">
        <v>1705849.0010400033</v>
      </c>
      <c r="G20" s="119">
        <v>139616.6990599999</v>
      </c>
      <c r="H20" s="119">
        <v>25355.246370000001</v>
      </c>
      <c r="I20" s="119">
        <v>9879161.1316500083</v>
      </c>
    </row>
    <row r="21" spans="2:9">
      <c r="B21" s="118"/>
      <c r="C21" s="118" t="s">
        <v>124</v>
      </c>
      <c r="D21" s="119">
        <v>940178.15504999983</v>
      </c>
      <c r="E21" s="119">
        <v>7049446.2736699972</v>
      </c>
      <c r="F21" s="119">
        <v>1698649.4617500023</v>
      </c>
      <c r="G21" s="119">
        <v>139195.47882999998</v>
      </c>
      <c r="H21" s="119">
        <v>25311.587419999993</v>
      </c>
      <c r="I21" s="119">
        <v>9852780.9567200001</v>
      </c>
    </row>
    <row r="22" spans="2:9">
      <c r="B22" s="118"/>
      <c r="C22" s="118" t="s">
        <v>125</v>
      </c>
      <c r="D22" s="119">
        <v>937749.57556000026</v>
      </c>
      <c r="E22" s="119">
        <v>7057661.8657799941</v>
      </c>
      <c r="F22" s="119">
        <v>1702316.3966300038</v>
      </c>
      <c r="G22" s="119">
        <v>139292.52832999986</v>
      </c>
      <c r="H22" s="119">
        <v>25328.627030000003</v>
      </c>
      <c r="I22" s="119">
        <v>9862348.9933299981</v>
      </c>
    </row>
    <row r="23" spans="2:9">
      <c r="B23" s="118"/>
      <c r="C23" s="118" t="s">
        <v>126</v>
      </c>
      <c r="D23" s="119">
        <v>936927.41510999831</v>
      </c>
      <c r="E23" s="119">
        <v>7072760.2215199908</v>
      </c>
      <c r="F23" s="119">
        <v>1708029.3437100006</v>
      </c>
      <c r="G23" s="119">
        <v>139534.52611000004</v>
      </c>
      <c r="H23" s="119">
        <v>25410.283800000001</v>
      </c>
      <c r="I23" s="119">
        <v>9882661.7902499903</v>
      </c>
    </row>
    <row r="24" spans="2:9">
      <c r="B24" s="118"/>
      <c r="C24" s="118" t="s">
        <v>127</v>
      </c>
      <c r="D24" s="119">
        <v>936227.97279999871</v>
      </c>
      <c r="E24" s="119">
        <v>7092191.4481099965</v>
      </c>
      <c r="F24" s="119">
        <v>1710388.5950400019</v>
      </c>
      <c r="G24" s="119">
        <v>139801.43761999984</v>
      </c>
      <c r="H24" s="119">
        <v>25419.385750000001</v>
      </c>
      <c r="I24" s="119">
        <v>9904028.8393199965</v>
      </c>
    </row>
    <row r="25" spans="2:9">
      <c r="B25" s="118"/>
      <c r="C25" s="118" t="s">
        <v>128</v>
      </c>
      <c r="D25" s="119">
        <v>934108.72281999921</v>
      </c>
      <c r="E25" s="119">
        <v>7103242.6117699826</v>
      </c>
      <c r="F25" s="119">
        <v>1708997.1415000025</v>
      </c>
      <c r="G25" s="119">
        <v>139620.2782899999</v>
      </c>
      <c r="H25" s="119">
        <v>25456.379160000004</v>
      </c>
      <c r="I25" s="119">
        <v>9911425.1335399821</v>
      </c>
    </row>
    <row r="26" spans="2:9">
      <c r="B26" s="118"/>
      <c r="C26" s="118" t="s">
        <v>129</v>
      </c>
      <c r="D26" s="119">
        <v>933248.27372999955</v>
      </c>
      <c r="E26" s="119">
        <v>7121517.7533299848</v>
      </c>
      <c r="F26" s="119">
        <v>1710740.6910200007</v>
      </c>
      <c r="G26" s="119">
        <v>139136.99188999989</v>
      </c>
      <c r="H26" s="119">
        <v>25468.939839999995</v>
      </c>
      <c r="I26" s="119">
        <v>9930112.6498099845</v>
      </c>
    </row>
    <row r="27" spans="2:9">
      <c r="B27" s="118"/>
      <c r="C27" s="118" t="s">
        <v>130</v>
      </c>
      <c r="D27" s="119">
        <v>932896.92177999998</v>
      </c>
      <c r="E27" s="119">
        <v>7144385.9493499873</v>
      </c>
      <c r="F27" s="119">
        <v>1713308.9258700022</v>
      </c>
      <c r="G27" s="119">
        <v>138979.05212999988</v>
      </c>
      <c r="H27" s="119">
        <v>25520.309649999996</v>
      </c>
      <c r="I27" s="119">
        <v>9955091.1587799881</v>
      </c>
    </row>
    <row r="28" spans="2:9">
      <c r="B28" s="118"/>
      <c r="C28" s="118" t="s">
        <v>131</v>
      </c>
      <c r="D28" s="119">
        <v>934830.95553000015</v>
      </c>
      <c r="E28" s="119">
        <v>7168760.3746499866</v>
      </c>
      <c r="F28" s="119">
        <v>1716601.2477200024</v>
      </c>
      <c r="G28" s="119">
        <v>139481.00810000006</v>
      </c>
      <c r="H28" s="119">
        <v>25586.222180000001</v>
      </c>
      <c r="I28" s="119">
        <v>9985259.8081799876</v>
      </c>
    </row>
    <row r="29" spans="2:9">
      <c r="B29" s="118">
        <v>2021</v>
      </c>
      <c r="C29" s="118" t="s">
        <v>120</v>
      </c>
      <c r="D29" s="124">
        <v>943238.2103500003</v>
      </c>
      <c r="E29" s="124">
        <v>7246793.5733700013</v>
      </c>
      <c r="F29" s="124">
        <v>1731033.1283699996</v>
      </c>
      <c r="G29" s="124">
        <v>140771.30845000001</v>
      </c>
      <c r="H29" s="124">
        <v>25860.56504999999</v>
      </c>
      <c r="I29" s="124">
        <v>10087696.78559</v>
      </c>
    </row>
    <row r="30" spans="2:9">
      <c r="B30" s="118"/>
      <c r="C30" s="118" t="s">
        <v>121</v>
      </c>
    </row>
    <row r="31" spans="2:9">
      <c r="B31" s="118"/>
      <c r="C31" s="118" t="s">
        <v>122</v>
      </c>
    </row>
    <row r="32" spans="2:9">
      <c r="B32" s="118"/>
      <c r="C32" s="118" t="s">
        <v>123</v>
      </c>
    </row>
    <row r="33" spans="2:43">
      <c r="B33" s="118"/>
      <c r="C33" s="118" t="s">
        <v>124</v>
      </c>
    </row>
    <row r="34" spans="2:43">
      <c r="B34" s="118"/>
      <c r="C34" s="118" t="s">
        <v>125</v>
      </c>
    </row>
    <row r="35" spans="2:43">
      <c r="B35" s="118"/>
      <c r="C35" s="118" t="s">
        <v>126</v>
      </c>
    </row>
    <row r="36" spans="2:43">
      <c r="B36" s="118"/>
      <c r="C36" s="118" t="s">
        <v>127</v>
      </c>
    </row>
    <row r="37" spans="2:43">
      <c r="B37" s="118"/>
      <c r="C37" s="118" t="s">
        <v>128</v>
      </c>
    </row>
    <row r="38" spans="2:43">
      <c r="B38" s="118"/>
      <c r="C38" s="118" t="s">
        <v>129</v>
      </c>
    </row>
    <row r="39" spans="2:43">
      <c r="B39" s="125"/>
      <c r="C39" s="118" t="s">
        <v>130</v>
      </c>
    </row>
    <row r="40" spans="2:43">
      <c r="B40" s="125"/>
      <c r="C40" s="118" t="s">
        <v>131</v>
      </c>
      <c r="L40" s="386"/>
      <c r="M40" s="386"/>
      <c r="N40" s="386"/>
      <c r="O40" s="386"/>
      <c r="P40" s="386"/>
      <c r="Q40" s="386"/>
    </row>
    <row r="41" spans="2:43" ht="15.75" customHeight="1">
      <c r="B41" s="125"/>
      <c r="C41" s="118"/>
      <c r="D41" s="133"/>
      <c r="E41" s="133"/>
      <c r="F41" s="133"/>
      <c r="G41" s="133"/>
      <c r="H41" s="133"/>
      <c r="I41" s="133"/>
    </row>
    <row r="42" spans="2:43">
      <c r="B42" s="118"/>
      <c r="C42" s="118"/>
      <c r="D42" s="130" t="s">
        <v>133</v>
      </c>
      <c r="E42" s="126"/>
      <c r="F42" s="126"/>
      <c r="G42" s="126"/>
      <c r="H42" s="126"/>
      <c r="I42" s="126"/>
    </row>
    <row r="43" spans="2:43">
      <c r="B43" s="118">
        <v>2010</v>
      </c>
      <c r="C43" s="118"/>
      <c r="D43" s="126">
        <v>2.834365539271877</v>
      </c>
      <c r="E43" s="126">
        <v>5.7338720293969914</v>
      </c>
      <c r="F43" s="126">
        <v>4.0954971341678359</v>
      </c>
      <c r="G43" s="126">
        <v>4.688202749908954</v>
      </c>
      <c r="H43" s="126">
        <v>2.3744656387648222</v>
      </c>
      <c r="I43" s="126">
        <v>5.0475144168232511</v>
      </c>
    </row>
    <row r="44" spans="2:43">
      <c r="B44" s="118">
        <v>2011</v>
      </c>
      <c r="C44" s="118"/>
      <c r="D44" s="126">
        <v>2.9014444029264341</v>
      </c>
      <c r="E44" s="126">
        <v>5.3685561372920132</v>
      </c>
      <c r="F44" s="126">
        <v>3.3586127301064916</v>
      </c>
      <c r="G44" s="126">
        <v>4.457019869091039</v>
      </c>
      <c r="H44" s="126">
        <v>3.9551855730864283</v>
      </c>
      <c r="I44" s="126">
        <v>4.6783198404127813</v>
      </c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</row>
    <row r="45" spans="2:43">
      <c r="B45" s="118">
        <v>2012</v>
      </c>
      <c r="C45" s="118"/>
      <c r="D45" s="127">
        <v>2.0481861016319547</v>
      </c>
      <c r="E45" s="127">
        <v>5.4903948615909526</v>
      </c>
      <c r="F45" s="127">
        <v>3.1266505103109798</v>
      </c>
      <c r="G45" s="127">
        <v>8.2947195076879421</v>
      </c>
      <c r="H45" s="127">
        <v>2.4379210906199322</v>
      </c>
      <c r="I45" s="127">
        <v>4.678376358587788</v>
      </c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</row>
    <row r="46" spans="2:43">
      <c r="B46" s="118">
        <v>2013</v>
      </c>
      <c r="C46" s="118"/>
      <c r="D46" s="126">
        <v>1.1396670340043435</v>
      </c>
      <c r="E46" s="126">
        <v>5.6967374189272446</v>
      </c>
      <c r="F46" s="126">
        <v>3.2547853172810282</v>
      </c>
      <c r="G46" s="126">
        <v>8.1270753050844959</v>
      </c>
      <c r="H46" s="126">
        <v>3.4147781209908246</v>
      </c>
      <c r="I46" s="126">
        <v>4.7602272125474965</v>
      </c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</row>
    <row r="47" spans="2:43">
      <c r="B47" s="118">
        <v>2014</v>
      </c>
      <c r="C47" s="118"/>
      <c r="D47" s="126">
        <v>0.45231255159583483</v>
      </c>
      <c r="E47" s="126">
        <v>3.8515947116214644</v>
      </c>
      <c r="F47" s="126">
        <v>1.4598937523881528</v>
      </c>
      <c r="G47" s="126">
        <v>6.0640920241211704</v>
      </c>
      <c r="H47" s="126">
        <v>3.053820230266302</v>
      </c>
      <c r="I47" s="126">
        <v>3.0748759987296648</v>
      </c>
    </row>
    <row r="48" spans="2:43" s="34" customFormat="1">
      <c r="B48" s="118">
        <v>2015</v>
      </c>
      <c r="C48" s="118"/>
      <c r="D48" s="126">
        <v>1.5176936821738263</v>
      </c>
      <c r="E48" s="126">
        <v>3.5440253639796415</v>
      </c>
      <c r="F48" s="126">
        <v>1.1842360463228285</v>
      </c>
      <c r="G48" s="126">
        <v>2.1295450912429015</v>
      </c>
      <c r="H48" s="126">
        <v>3.7144993514320657</v>
      </c>
      <c r="I48" s="126">
        <v>2.8817259430769626</v>
      </c>
    </row>
    <row r="49" spans="2:9" s="34" customFormat="1">
      <c r="B49" s="118">
        <v>2016</v>
      </c>
      <c r="C49" s="118"/>
      <c r="D49" s="126">
        <v>1.55388619274901</v>
      </c>
      <c r="E49" s="126">
        <v>3.8280378553122718</v>
      </c>
      <c r="F49" s="126">
        <v>1.5231655266033428</v>
      </c>
      <c r="G49" s="126">
        <v>1.2978559225277797</v>
      </c>
      <c r="H49" s="126">
        <v>3.9122301287000116</v>
      </c>
      <c r="I49" s="126">
        <v>3.1428603467104077</v>
      </c>
    </row>
    <row r="50" spans="2:9" s="34" customFormat="1">
      <c r="B50" s="118">
        <v>2017</v>
      </c>
      <c r="C50" s="118"/>
      <c r="D50" s="126">
        <v>1.3631681367087811</v>
      </c>
      <c r="E50" s="126">
        <v>3.6718221474893342</v>
      </c>
      <c r="F50" s="126">
        <v>1.3411497737224165</v>
      </c>
      <c r="G50" s="126">
        <v>1.1069830456185814</v>
      </c>
      <c r="H50" s="126">
        <v>4.2970184846232273</v>
      </c>
      <c r="I50" s="126">
        <v>2.9901895497549402</v>
      </c>
    </row>
    <row r="51" spans="2:9" s="34" customFormat="1">
      <c r="B51" s="118">
        <v>2018</v>
      </c>
      <c r="C51" s="118"/>
      <c r="D51" s="126">
        <v>2.1545521797216471</v>
      </c>
      <c r="E51" s="126">
        <v>5.3501241393861143</v>
      </c>
      <c r="F51" s="126">
        <v>4.8947881595242437</v>
      </c>
      <c r="G51" s="126">
        <v>3.0619141148393147</v>
      </c>
      <c r="H51" s="126">
        <v>6.3247607346571089</v>
      </c>
      <c r="I51" s="126">
        <v>4.9195686211386258</v>
      </c>
    </row>
    <row r="52" spans="2:9" s="34" customFormat="1">
      <c r="B52" s="118">
        <v>2019</v>
      </c>
      <c r="C52" s="118"/>
      <c r="D52" s="126">
        <v>3.2929363918184906</v>
      </c>
      <c r="E52" s="126">
        <v>4.8847566106932527</v>
      </c>
      <c r="F52" s="126">
        <v>5.0528173967279377</v>
      </c>
      <c r="G52" s="126">
        <v>3.5849588512146813</v>
      </c>
      <c r="H52" s="126">
        <v>5.8789873502323342</v>
      </c>
      <c r="I52" s="126">
        <v>4.7420817775544633</v>
      </c>
    </row>
    <row r="53" spans="2:9" s="34" customFormat="1">
      <c r="B53" s="118">
        <v>2020</v>
      </c>
      <c r="C53" s="118"/>
      <c r="D53" s="126">
        <v>-0.68284972759549145</v>
      </c>
      <c r="E53" s="126">
        <v>2.9488651693584611</v>
      </c>
      <c r="F53" s="126">
        <v>1.4421717885466867</v>
      </c>
      <c r="G53" s="126">
        <v>1.1259485610125131</v>
      </c>
      <c r="H53" s="126">
        <v>2.3517642611752709</v>
      </c>
      <c r="I53" s="126">
        <v>2.3100855366317896</v>
      </c>
    </row>
    <row r="54" spans="2:9" s="34" customFormat="1">
      <c r="B54" s="118"/>
      <c r="C54" s="118"/>
      <c r="D54" s="126"/>
      <c r="E54" s="126"/>
      <c r="F54" s="126"/>
      <c r="G54" s="126"/>
      <c r="H54" s="126"/>
      <c r="I54" s="126"/>
    </row>
    <row r="55" spans="2:9" s="34" customFormat="1">
      <c r="B55" s="118">
        <v>2020</v>
      </c>
      <c r="C55" s="118" t="s">
        <v>120</v>
      </c>
      <c r="D55" s="126">
        <v>1.4286166178126614</v>
      </c>
      <c r="E55" s="126">
        <v>2.9122509269340791</v>
      </c>
      <c r="F55" s="126">
        <v>1.2090449571755535</v>
      </c>
      <c r="G55" s="126">
        <v>1.2864903050949339</v>
      </c>
      <c r="H55" s="126">
        <v>3.6651529418935569</v>
      </c>
      <c r="I55" s="126">
        <v>2.4484023555305656</v>
      </c>
    </row>
    <row r="56" spans="2:9" s="34" customFormat="1">
      <c r="B56" s="118"/>
      <c r="C56" s="118" t="s">
        <v>121</v>
      </c>
      <c r="D56" s="126">
        <v>2.218285987422508</v>
      </c>
      <c r="E56" s="126">
        <v>3.6845453842800691</v>
      </c>
      <c r="F56" s="126">
        <v>2.0295408263142578</v>
      </c>
      <c r="G56" s="126">
        <v>2.1174355135192169</v>
      </c>
      <c r="H56" s="126">
        <v>4.5611662346426218</v>
      </c>
      <c r="I56" s="126">
        <v>3.2331670664786705</v>
      </c>
    </row>
    <row r="57" spans="2:9" s="34" customFormat="1">
      <c r="B57" s="118"/>
      <c r="C57" s="118" t="s">
        <v>122</v>
      </c>
      <c r="D57" s="126">
        <v>2.0353989767477154</v>
      </c>
      <c r="E57" s="126">
        <v>3.5858722752978966</v>
      </c>
      <c r="F57" s="126">
        <v>2.037612713349235</v>
      </c>
      <c r="G57" s="126">
        <v>2.0809307329507476</v>
      </c>
      <c r="H57" s="126">
        <v>4.4903342269752011</v>
      </c>
      <c r="I57" s="126">
        <v>3.1462026708399815</v>
      </c>
    </row>
    <row r="58" spans="2:9" s="34" customFormat="1">
      <c r="B58" s="118"/>
      <c r="C58" s="118" t="s">
        <v>123</v>
      </c>
      <c r="D58" s="126">
        <v>1.645918459836726</v>
      </c>
      <c r="E58" s="126">
        <v>3.4171525489576471</v>
      </c>
      <c r="F58" s="126">
        <v>1.7264615006260087</v>
      </c>
      <c r="G58" s="126">
        <v>1.781299646450063</v>
      </c>
      <c r="H58" s="126">
        <v>4.1204126733589863</v>
      </c>
      <c r="I58" s="126">
        <v>2.9288224046814859</v>
      </c>
    </row>
    <row r="59" spans="2:9" s="34" customFormat="1">
      <c r="B59" s="118"/>
      <c r="C59" s="118" t="s">
        <v>124</v>
      </c>
      <c r="D59" s="126">
        <v>1.1529692105522127</v>
      </c>
      <c r="E59" s="126">
        <v>3.0240468372183305</v>
      </c>
      <c r="F59" s="126">
        <v>1.2755233922110421</v>
      </c>
      <c r="G59" s="126">
        <v>1.3856091146033034</v>
      </c>
      <c r="H59" s="126">
        <v>3.6185729381584375</v>
      </c>
      <c r="I59" s="126">
        <v>2.5160603684301952</v>
      </c>
    </row>
    <row r="60" spans="2:9" s="34" customFormat="1">
      <c r="B60" s="118"/>
      <c r="C60" s="118" t="s">
        <v>125</v>
      </c>
      <c r="D60" s="126">
        <v>-2.5715820593852357E-3</v>
      </c>
      <c r="E60" s="126">
        <v>2.8376260833707923</v>
      </c>
      <c r="F60" s="126">
        <v>1.2473157004056601</v>
      </c>
      <c r="G60" s="126">
        <v>1.1005657537370483</v>
      </c>
      <c r="H60" s="126">
        <v>3.2499272631483667</v>
      </c>
      <c r="I60" s="126">
        <v>2.2604448942264099</v>
      </c>
    </row>
    <row r="61" spans="2:9" s="34" customFormat="1">
      <c r="B61" s="118"/>
      <c r="C61" s="118" t="s">
        <v>126</v>
      </c>
      <c r="D61" s="126">
        <v>-0.18122906679951534</v>
      </c>
      <c r="E61" s="126">
        <v>2.8315437917375563</v>
      </c>
      <c r="F61" s="126">
        <v>1.4946019139154165</v>
      </c>
      <c r="G61" s="126">
        <v>1.0974589824340075</v>
      </c>
      <c r="H61" s="126">
        <v>3.2680571841508854</v>
      </c>
      <c r="I61" s="126">
        <v>2.2823506017316531</v>
      </c>
    </row>
    <row r="62" spans="2:9" s="34" customFormat="1">
      <c r="B62" s="118"/>
      <c r="C62" s="118" t="s">
        <v>127</v>
      </c>
      <c r="D62" s="126">
        <v>-0.3362471369608655</v>
      </c>
      <c r="E62" s="126">
        <v>2.8676132359132467</v>
      </c>
      <c r="F62" s="126">
        <v>1.5288303294523242</v>
      </c>
      <c r="G62" s="126">
        <v>1.0451639126349832</v>
      </c>
      <c r="H62" s="126">
        <v>3.083473047899199</v>
      </c>
      <c r="I62" s="126">
        <v>2.2982971032642574</v>
      </c>
    </row>
    <row r="63" spans="2:9" s="34" customFormat="1">
      <c r="B63" s="118"/>
      <c r="C63" s="118" t="s">
        <v>128</v>
      </c>
      <c r="D63" s="126">
        <v>-0.4017613660828645</v>
      </c>
      <c r="E63" s="126">
        <v>2.8417316961269812</v>
      </c>
      <c r="F63" s="126">
        <v>1.4184920156251168</v>
      </c>
      <c r="G63" s="126">
        <v>0.89320629528859552</v>
      </c>
      <c r="H63" s="126">
        <v>3.1067630148400749</v>
      </c>
      <c r="I63" s="126">
        <v>2.2533291700091551</v>
      </c>
    </row>
    <row r="64" spans="2:9" s="34" customFormat="1">
      <c r="B64" s="118"/>
      <c r="C64" s="118" t="s">
        <v>129</v>
      </c>
      <c r="D64" s="126">
        <v>-0.45736754847708339</v>
      </c>
      <c r="E64" s="126">
        <v>2.867977049374737</v>
      </c>
      <c r="F64" s="126">
        <v>1.3907061932348697</v>
      </c>
      <c r="G64" s="126">
        <v>0.92988379331737647</v>
      </c>
      <c r="H64" s="126">
        <v>2.8824330616251004</v>
      </c>
      <c r="I64" s="126">
        <v>2.2627478206763918</v>
      </c>
    </row>
    <row r="65" spans="2:20" s="34" customFormat="1">
      <c r="B65" s="118"/>
      <c r="C65" s="118" t="s">
        <v>130</v>
      </c>
      <c r="D65" s="126">
        <v>-0.66252457542931298</v>
      </c>
      <c r="E65" s="126">
        <v>2.8862309766258143</v>
      </c>
      <c r="F65" s="126">
        <v>1.3859743723306783</v>
      </c>
      <c r="G65" s="126">
        <v>0.98241875321456451</v>
      </c>
      <c r="H65" s="126">
        <v>2.4870105013012678</v>
      </c>
      <c r="I65" s="126">
        <v>2.2555572479669106</v>
      </c>
    </row>
    <row r="66" spans="2:20" s="34" customFormat="1">
      <c r="B66" s="118"/>
      <c r="C66" s="118" t="s">
        <v>131</v>
      </c>
      <c r="D66" s="126">
        <v>-0.68284972759549145</v>
      </c>
      <c r="E66" s="126">
        <v>2.9488651693584611</v>
      </c>
      <c r="F66" s="126">
        <v>1.4421717885466867</v>
      </c>
      <c r="G66" s="126">
        <v>1.1259485610125131</v>
      </c>
      <c r="H66" s="126">
        <v>2.3517642611752709</v>
      </c>
      <c r="I66" s="126">
        <v>2.3100855366317896</v>
      </c>
    </row>
    <row r="67" spans="2:20" s="34" customFormat="1">
      <c r="B67" s="118">
        <v>2021</v>
      </c>
      <c r="C67" s="122" t="s">
        <v>120</v>
      </c>
      <c r="D67" s="130">
        <v>0.36972901412513082</v>
      </c>
      <c r="E67" s="130">
        <v>3.8882776277241238</v>
      </c>
      <c r="F67" s="130">
        <v>2.3822211133271542</v>
      </c>
      <c r="G67" s="130">
        <v>2.1061899755456137</v>
      </c>
      <c r="H67" s="130">
        <v>3.2795252547001663</v>
      </c>
      <c r="I67" s="130">
        <v>3.2624286833564886</v>
      </c>
    </row>
    <row r="68" spans="2:20" s="34" customFormat="1">
      <c r="B68" s="118"/>
      <c r="C68" s="118" t="s">
        <v>121</v>
      </c>
      <c r="D68" s="126"/>
      <c r="E68" s="126"/>
      <c r="F68" s="126"/>
      <c r="G68" s="126"/>
      <c r="H68" s="126"/>
      <c r="I68" s="126"/>
    </row>
    <row r="69" spans="2:20" s="34" customFormat="1">
      <c r="B69" s="118"/>
      <c r="C69" s="118" t="s">
        <v>122</v>
      </c>
      <c r="D69" s="126"/>
      <c r="E69" s="126"/>
      <c r="F69" s="126"/>
      <c r="G69" s="126"/>
      <c r="H69" s="126"/>
      <c r="I69" s="126"/>
    </row>
    <row r="70" spans="2:20" s="34" customFormat="1">
      <c r="B70" s="118"/>
      <c r="C70" s="118" t="s">
        <v>123</v>
      </c>
      <c r="D70" s="126"/>
      <c r="E70" s="126"/>
      <c r="F70" s="126"/>
      <c r="G70" s="126"/>
      <c r="H70" s="126"/>
      <c r="I70" s="126"/>
      <c r="O70" s="385"/>
      <c r="P70" s="385"/>
      <c r="Q70" s="385"/>
      <c r="R70" s="385"/>
      <c r="S70" s="385"/>
      <c r="T70" s="385"/>
    </row>
    <row r="71" spans="2:20" s="34" customFormat="1">
      <c r="B71" s="118"/>
      <c r="C71" s="118" t="s">
        <v>124</v>
      </c>
      <c r="D71" s="126"/>
      <c r="E71" s="126"/>
      <c r="F71" s="126"/>
      <c r="G71" s="126"/>
      <c r="H71" s="126"/>
      <c r="I71" s="126"/>
    </row>
    <row r="72" spans="2:20" s="34" customFormat="1">
      <c r="B72" s="118"/>
      <c r="C72" s="118" t="s">
        <v>125</v>
      </c>
      <c r="D72" s="126"/>
      <c r="E72" s="126"/>
      <c r="F72" s="126"/>
      <c r="G72" s="126"/>
      <c r="H72" s="126"/>
      <c r="I72" s="126"/>
    </row>
    <row r="73" spans="2:20" s="34" customFormat="1">
      <c r="B73" s="118"/>
      <c r="C73" s="118" t="s">
        <v>126</v>
      </c>
      <c r="D73" s="126"/>
      <c r="E73" s="126"/>
      <c r="F73" s="126"/>
      <c r="G73" s="126"/>
      <c r="H73" s="126"/>
      <c r="I73" s="126"/>
    </row>
    <row r="74" spans="2:20" s="34" customFormat="1">
      <c r="B74" s="118"/>
      <c r="C74" s="118" t="s">
        <v>127</v>
      </c>
      <c r="D74" s="126"/>
      <c r="E74" s="126"/>
      <c r="F74" s="126"/>
      <c r="G74" s="126"/>
      <c r="H74" s="126"/>
      <c r="I74" s="126"/>
    </row>
    <row r="75" spans="2:20" s="34" customFormat="1">
      <c r="B75" s="118"/>
      <c r="C75" s="118" t="s">
        <v>128</v>
      </c>
      <c r="D75" s="126"/>
      <c r="E75" s="126"/>
      <c r="F75" s="126"/>
      <c r="G75" s="126"/>
      <c r="H75" s="126"/>
      <c r="I75" s="126"/>
    </row>
    <row r="76" spans="2:20" s="34" customFormat="1">
      <c r="B76" s="118"/>
      <c r="C76" s="118" t="s">
        <v>129</v>
      </c>
      <c r="D76" s="126"/>
      <c r="E76" s="126"/>
      <c r="F76" s="126"/>
      <c r="G76" s="126"/>
      <c r="H76" s="126"/>
      <c r="I76" s="126"/>
    </row>
    <row r="77" spans="2:20" s="34" customFormat="1">
      <c r="B77" s="118"/>
      <c r="C77" s="118" t="s">
        <v>130</v>
      </c>
      <c r="D77" s="126"/>
      <c r="E77" s="126"/>
      <c r="F77" s="126"/>
      <c r="G77" s="126"/>
      <c r="H77" s="126"/>
      <c r="I77" s="126"/>
    </row>
    <row r="78" spans="2:20" s="34" customFormat="1">
      <c r="B78" s="118"/>
      <c r="C78" s="118" t="s">
        <v>131</v>
      </c>
      <c r="D78" s="126"/>
      <c r="E78" s="126"/>
      <c r="F78" s="126"/>
      <c r="G78" s="126"/>
      <c r="H78" s="126"/>
      <c r="I78" s="126"/>
    </row>
    <row r="79" spans="2:20" s="34" customFormat="1">
      <c r="B79" s="118"/>
      <c r="C79" s="118"/>
      <c r="D79" s="126"/>
      <c r="E79" s="126"/>
      <c r="F79" s="126"/>
      <c r="G79" s="126"/>
      <c r="H79" s="126"/>
      <c r="I79" s="126"/>
    </row>
    <row r="80" spans="2:20" s="34" customFormat="1">
      <c r="B80" s="33"/>
      <c r="C80" s="33"/>
      <c r="D80" s="33"/>
      <c r="E80" s="33"/>
      <c r="F80" s="33"/>
      <c r="G80" s="33"/>
      <c r="H80" s="33"/>
      <c r="I80" s="33"/>
    </row>
    <row r="81" spans="2:9">
      <c r="B81" s="33" t="s">
        <v>134</v>
      </c>
    </row>
    <row r="82" spans="2:9" ht="21">
      <c r="B82" s="134"/>
      <c r="C82" s="480"/>
      <c r="D82" s="481"/>
      <c r="E82" s="481"/>
      <c r="F82" s="481"/>
      <c r="G82" s="481"/>
      <c r="H82" s="481"/>
      <c r="I82" s="481"/>
    </row>
    <row r="83" spans="2:9">
      <c r="C83" s="480"/>
      <c r="D83" s="482"/>
      <c r="E83" s="482"/>
      <c r="F83" s="482"/>
      <c r="G83" s="482"/>
      <c r="H83" s="482"/>
      <c r="I83" s="482"/>
    </row>
    <row r="84" spans="2:9" ht="18">
      <c r="B84" s="109"/>
      <c r="C84" s="110"/>
      <c r="D84" s="110"/>
      <c r="E84" s="110"/>
      <c r="F84" s="110"/>
      <c r="G84" s="110"/>
      <c r="H84" s="110"/>
      <c r="I84" s="110"/>
    </row>
    <row r="85" spans="2:9" ht="18">
      <c r="B85" s="109"/>
      <c r="C85" s="110"/>
      <c r="D85" s="110"/>
      <c r="E85" s="110"/>
      <c r="F85" s="110"/>
      <c r="G85" s="110"/>
      <c r="H85" s="110"/>
      <c r="I85" s="110"/>
    </row>
    <row r="90" spans="2:9" ht="15.75" customHeight="1">
      <c r="B90" s="118"/>
      <c r="C90" s="118"/>
      <c r="D90" s="119"/>
      <c r="E90" s="119"/>
      <c r="F90" s="119"/>
      <c r="G90" s="119"/>
      <c r="H90" s="119"/>
      <c r="I90" s="119"/>
    </row>
    <row r="91" spans="2:9">
      <c r="B91" s="118"/>
      <c r="C91" s="118"/>
      <c r="D91" s="119"/>
      <c r="E91" s="119"/>
      <c r="F91" s="119"/>
      <c r="G91" s="119"/>
      <c r="H91" s="119"/>
      <c r="I91" s="119"/>
    </row>
    <row r="92" spans="2:9">
      <c r="B92" s="118"/>
      <c r="C92" s="118"/>
      <c r="D92" s="119"/>
      <c r="E92" s="119"/>
      <c r="F92" s="119"/>
      <c r="G92" s="119"/>
      <c r="H92" s="119"/>
      <c r="I92" s="119"/>
    </row>
    <row r="93" spans="2:9">
      <c r="B93" s="118"/>
      <c r="C93" s="118"/>
      <c r="D93" s="119"/>
      <c r="E93" s="119"/>
      <c r="F93" s="119"/>
      <c r="G93" s="119"/>
      <c r="H93" s="119"/>
      <c r="I93" s="119"/>
    </row>
  </sheetData>
  <mergeCells count="2">
    <mergeCell ref="C82:I82"/>
    <mergeCell ref="C83:I83"/>
  </mergeCells>
  <hyperlinks>
    <hyperlink ref="K3" location="Indice!A1" display="Volver al índice" xr:uid="{00000000-0004-0000-05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4"/>
  <sheetViews>
    <sheetView showGridLines="0" showRowColHeaders="0" showZeros="0" showOutlineSymbols="0" zoomScaleNormal="100" workbookViewId="0">
      <pane ySplit="4" topLeftCell="A17" activePane="bottomLeft" state="frozen"/>
      <selection activeCell="H42" sqref="H42"/>
      <selection pane="bottomLeft" activeCell="K3" sqref="K3"/>
    </sheetView>
  </sheetViews>
  <sheetFormatPr baseColWidth="10" defaultColWidth="11.5546875" defaultRowHeight="15.6"/>
  <cols>
    <col min="1" max="1" width="2.6640625" style="33" customWidth="1"/>
    <col min="2" max="2" width="8" style="33" customWidth="1"/>
    <col min="3" max="3" width="5.5546875" style="33" customWidth="1"/>
    <col min="4" max="9" width="20" style="33" customWidth="1"/>
    <col min="10" max="12" width="12" style="33" customWidth="1"/>
    <col min="13" max="16384" width="11.5546875" style="33"/>
  </cols>
  <sheetData>
    <row r="1" spans="2:16" ht="18">
      <c r="B1" s="109" t="s">
        <v>136</v>
      </c>
      <c r="C1" s="110"/>
      <c r="D1" s="110"/>
      <c r="E1" s="110"/>
      <c r="F1" s="110"/>
      <c r="G1" s="110"/>
      <c r="H1" s="110"/>
      <c r="I1" s="110"/>
      <c r="J1" s="62"/>
    </row>
    <row r="2" spans="2:16" ht="18">
      <c r="B2" s="109" t="s">
        <v>116</v>
      </c>
      <c r="C2" s="110"/>
      <c r="D2" s="110"/>
      <c r="E2" s="110"/>
      <c r="F2" s="110"/>
      <c r="G2" s="110"/>
      <c r="H2" s="110"/>
      <c r="I2" s="110"/>
      <c r="J2" s="62"/>
    </row>
    <row r="3" spans="2:16">
      <c r="B3" s="62"/>
      <c r="J3" s="62"/>
      <c r="K3" s="9" t="s">
        <v>179</v>
      </c>
    </row>
    <row r="4" spans="2:16" ht="32.1" customHeight="1">
      <c r="B4" s="111" t="s">
        <v>117</v>
      </c>
      <c r="C4" s="112"/>
      <c r="D4" s="135" t="s">
        <v>118</v>
      </c>
      <c r="E4" s="113" t="s">
        <v>49</v>
      </c>
      <c r="F4" s="113" t="s">
        <v>50</v>
      </c>
      <c r="G4" s="113" t="s">
        <v>107</v>
      </c>
      <c r="H4" s="114" t="s">
        <v>119</v>
      </c>
      <c r="I4" s="115" t="s">
        <v>45</v>
      </c>
      <c r="J4" s="116"/>
    </row>
    <row r="5" spans="2:16">
      <c r="B5" s="61"/>
      <c r="C5" s="61"/>
      <c r="D5" s="117"/>
      <c r="E5" s="61"/>
      <c r="F5" s="61"/>
      <c r="G5" s="61"/>
      <c r="H5" s="61"/>
      <c r="I5" s="61"/>
      <c r="J5" s="62"/>
    </row>
    <row r="6" spans="2:16">
      <c r="B6" s="118">
        <v>2010</v>
      </c>
      <c r="C6" s="118"/>
      <c r="D6" s="126">
        <v>854.0098516375906</v>
      </c>
      <c r="E6" s="126">
        <v>892.37764217259462</v>
      </c>
      <c r="F6" s="126">
        <v>574.12949385821184</v>
      </c>
      <c r="G6" s="126">
        <v>351.08814006829385</v>
      </c>
      <c r="H6" s="126">
        <v>462.0913540920069</v>
      </c>
      <c r="I6" s="126">
        <v>785.83047111742064</v>
      </c>
      <c r="K6" s="52"/>
      <c r="L6" s="52"/>
      <c r="M6" s="52"/>
      <c r="N6" s="52"/>
      <c r="O6" s="52"/>
      <c r="P6" s="52"/>
    </row>
    <row r="7" spans="2:16">
      <c r="B7" s="118">
        <v>2011</v>
      </c>
      <c r="C7" s="118"/>
      <c r="D7" s="126">
        <v>873.20752003164876</v>
      </c>
      <c r="E7" s="126">
        <v>923.06397400451101</v>
      </c>
      <c r="F7" s="126">
        <v>588.72296997590513</v>
      </c>
      <c r="G7" s="126">
        <v>360.34340878210691</v>
      </c>
      <c r="H7" s="126">
        <v>473.67850927937536</v>
      </c>
      <c r="I7" s="126">
        <v>810.85356069746285</v>
      </c>
      <c r="K7" s="52"/>
      <c r="L7" s="52"/>
      <c r="M7" s="52"/>
      <c r="N7" s="52"/>
      <c r="O7" s="52"/>
      <c r="P7" s="52"/>
    </row>
    <row r="8" spans="2:16">
      <c r="B8" s="118">
        <v>2012</v>
      </c>
      <c r="C8" s="118"/>
      <c r="D8" s="126">
        <v>890.96203422829547</v>
      </c>
      <c r="E8" s="126">
        <v>955.4104056196536</v>
      </c>
      <c r="F8" s="126">
        <v>603.86982572137697</v>
      </c>
      <c r="G8" s="126">
        <v>365.30420992649925</v>
      </c>
      <c r="H8" s="126">
        <v>488.24254826560002</v>
      </c>
      <c r="I8" s="126">
        <v>836.26568757017981</v>
      </c>
      <c r="K8" s="52"/>
      <c r="L8" s="52"/>
      <c r="M8" s="52"/>
      <c r="N8" s="52"/>
      <c r="O8" s="52"/>
      <c r="P8" s="52"/>
    </row>
    <row r="9" spans="2:16">
      <c r="B9" s="118">
        <v>2013</v>
      </c>
      <c r="C9" s="118"/>
      <c r="D9" s="126">
        <v>910.3720826990276</v>
      </c>
      <c r="E9" s="126">
        <v>987.48063579495374</v>
      </c>
      <c r="F9" s="126">
        <v>619.75687378538237</v>
      </c>
      <c r="G9" s="126">
        <v>369.68166364562711</v>
      </c>
      <c r="H9" s="126">
        <v>503.82679781334627</v>
      </c>
      <c r="I9" s="126">
        <v>862.0005649572704</v>
      </c>
      <c r="K9" s="52"/>
      <c r="L9" s="52"/>
      <c r="M9" s="52"/>
      <c r="N9" s="52"/>
      <c r="O9" s="52"/>
      <c r="P9" s="52"/>
    </row>
    <row r="10" spans="2:16">
      <c r="B10" s="118">
        <v>2014</v>
      </c>
      <c r="C10" s="118"/>
      <c r="D10" s="126">
        <v>918.29211711246444</v>
      </c>
      <c r="E10" s="126">
        <v>1007.6883898661677</v>
      </c>
      <c r="F10" s="126">
        <v>626.11859428726598</v>
      </c>
      <c r="G10" s="126">
        <v>368.0060296391639</v>
      </c>
      <c r="H10" s="126">
        <v>510.91438177257129</v>
      </c>
      <c r="I10" s="126">
        <v>876.52859760097738</v>
      </c>
      <c r="K10" s="52"/>
      <c r="L10" s="52"/>
      <c r="M10" s="52"/>
      <c r="N10" s="52"/>
      <c r="O10" s="52"/>
      <c r="P10" s="52"/>
    </row>
    <row r="11" spans="2:16">
      <c r="B11" s="118">
        <v>2015</v>
      </c>
      <c r="C11" s="118"/>
      <c r="D11" s="126">
        <v>925.16460204597911</v>
      </c>
      <c r="E11" s="126">
        <v>1029.5348624662738</v>
      </c>
      <c r="F11" s="126">
        <v>632.73647553638693</v>
      </c>
      <c r="G11" s="126">
        <v>371.93226340494067</v>
      </c>
      <c r="H11" s="126">
        <v>520.60231470894644</v>
      </c>
      <c r="I11" s="126">
        <v>893.13122980420644</v>
      </c>
      <c r="K11" s="52"/>
      <c r="L11" s="52"/>
      <c r="M11" s="52"/>
      <c r="N11" s="52"/>
      <c r="O11" s="52"/>
      <c r="P11" s="52"/>
    </row>
    <row r="12" spans="2:16">
      <c r="B12" s="118">
        <v>2016</v>
      </c>
      <c r="C12" s="118"/>
      <c r="D12" s="136">
        <v>931.64910253017274</v>
      </c>
      <c r="E12" s="136">
        <v>1050.8237921202408</v>
      </c>
      <c r="F12" s="136">
        <v>640.89177371057519</v>
      </c>
      <c r="G12" s="136">
        <v>376.42090629243734</v>
      </c>
      <c r="H12" s="136">
        <v>528.63899788950926</v>
      </c>
      <c r="I12" s="126">
        <v>910.2438056302824</v>
      </c>
      <c r="K12" s="52"/>
      <c r="L12" s="52"/>
      <c r="M12" s="52"/>
      <c r="N12" s="52"/>
      <c r="O12" s="52"/>
      <c r="P12" s="52"/>
    </row>
    <row r="13" spans="2:16">
      <c r="B13" s="118">
        <v>2017</v>
      </c>
      <c r="C13" s="118"/>
      <c r="D13" s="126">
        <v>937.13550373947908</v>
      </c>
      <c r="E13" s="126">
        <v>1071.0073356712587</v>
      </c>
      <c r="F13" s="126">
        <v>649.19055643534398</v>
      </c>
      <c r="G13" s="126">
        <v>381.05815181742025</v>
      </c>
      <c r="H13" s="126">
        <v>538.40100572204483</v>
      </c>
      <c r="I13" s="126">
        <v>926.86713257362715</v>
      </c>
      <c r="K13" s="52"/>
      <c r="L13" s="52"/>
      <c r="M13" s="52"/>
      <c r="N13" s="52"/>
      <c r="O13" s="52"/>
      <c r="P13" s="52"/>
    </row>
    <row r="14" spans="2:16">
      <c r="B14" s="118">
        <v>2018</v>
      </c>
      <c r="C14" s="118"/>
      <c r="D14" s="126">
        <v>953.92125812729375</v>
      </c>
      <c r="E14" s="126">
        <v>1107.4871268066829</v>
      </c>
      <c r="F14" s="126">
        <v>680.95871055427142</v>
      </c>
      <c r="G14" s="126">
        <v>393.40111817886367</v>
      </c>
      <c r="H14" s="126">
        <v>558.41336534140623</v>
      </c>
      <c r="I14" s="126">
        <v>960.98128601384064</v>
      </c>
      <c r="K14" s="52"/>
      <c r="L14" s="52"/>
      <c r="M14" s="52"/>
      <c r="N14" s="52"/>
      <c r="O14" s="52"/>
      <c r="P14" s="52"/>
    </row>
    <row r="15" spans="2:16">
      <c r="B15" s="118">
        <v>2019</v>
      </c>
      <c r="C15" s="118"/>
      <c r="D15" s="126">
        <v>978.40342140358734</v>
      </c>
      <c r="E15" s="126">
        <v>1143.5510504863109</v>
      </c>
      <c r="F15" s="126">
        <v>714.976103465964</v>
      </c>
      <c r="G15" s="126">
        <v>405.54418228434622</v>
      </c>
      <c r="H15" s="126">
        <v>579.25481068681074</v>
      </c>
      <c r="I15" s="126">
        <v>995.75784980562355</v>
      </c>
      <c r="K15" s="52"/>
      <c r="L15" s="52"/>
      <c r="M15" s="52"/>
      <c r="N15" s="52"/>
      <c r="O15" s="52"/>
      <c r="P15" s="52"/>
    </row>
    <row r="16" spans="2:16">
      <c r="B16" s="118"/>
      <c r="C16" s="118"/>
      <c r="D16" s="126"/>
      <c r="E16" s="126"/>
      <c r="F16" s="126"/>
      <c r="G16" s="126"/>
      <c r="H16" s="126"/>
      <c r="I16" s="126"/>
      <c r="K16" s="52"/>
      <c r="L16" s="52"/>
      <c r="M16" s="52"/>
      <c r="N16" s="52"/>
      <c r="O16" s="52"/>
      <c r="P16" s="52"/>
    </row>
    <row r="17" spans="2:16">
      <c r="B17" s="118">
        <v>2020</v>
      </c>
      <c r="C17" s="118" t="s">
        <v>120</v>
      </c>
      <c r="D17" s="126">
        <v>978.20106415490261</v>
      </c>
      <c r="E17" s="126">
        <v>1144.6065527748094</v>
      </c>
      <c r="F17" s="126">
        <v>715.44479369488192</v>
      </c>
      <c r="G17" s="126">
        <v>405.94651613568095</v>
      </c>
      <c r="H17" s="126">
        <v>579.92430854390068</v>
      </c>
      <c r="I17" s="126">
        <v>996.73242441599859</v>
      </c>
      <c r="K17" s="52"/>
      <c r="L17" s="52"/>
      <c r="M17" s="52"/>
      <c r="N17" s="52"/>
      <c r="O17" s="52"/>
      <c r="P17" s="52"/>
    </row>
    <row r="18" spans="2:16">
      <c r="B18" s="118"/>
      <c r="C18" s="118" t="s">
        <v>121</v>
      </c>
      <c r="D18" s="126">
        <v>986.30301451884361</v>
      </c>
      <c r="E18" s="126">
        <v>1156.2602270093073</v>
      </c>
      <c r="F18" s="126">
        <v>722.64598986644228</v>
      </c>
      <c r="G18" s="126">
        <v>409.63106803231682</v>
      </c>
      <c r="H18" s="126">
        <v>586.02646282834439</v>
      </c>
      <c r="I18" s="126">
        <v>1006.8507812600074</v>
      </c>
      <c r="K18" s="52"/>
      <c r="L18" s="52"/>
      <c r="M18" s="52"/>
      <c r="N18" s="52"/>
      <c r="O18" s="52"/>
      <c r="P18" s="52"/>
    </row>
    <row r="19" spans="2:16">
      <c r="B19" s="118"/>
      <c r="C19" s="118" t="s">
        <v>122</v>
      </c>
      <c r="D19" s="126">
        <v>986.45749666257962</v>
      </c>
      <c r="E19" s="126">
        <v>1157.9685135550237</v>
      </c>
      <c r="F19" s="126">
        <v>723.21618558728289</v>
      </c>
      <c r="G19" s="126">
        <v>409.89801545574198</v>
      </c>
      <c r="H19" s="126">
        <v>587.13672395398464</v>
      </c>
      <c r="I19" s="126">
        <v>1007.9984144898739</v>
      </c>
      <c r="K19" s="52"/>
      <c r="L19" s="52"/>
      <c r="M19" s="52"/>
      <c r="N19" s="52"/>
      <c r="O19" s="52"/>
      <c r="P19" s="52"/>
    </row>
    <row r="20" spans="2:16">
      <c r="B20" s="118"/>
      <c r="C20" s="118" t="s">
        <v>123</v>
      </c>
      <c r="D20" s="126">
        <v>986.01517009126735</v>
      </c>
      <c r="E20" s="126">
        <v>1159.0869881965509</v>
      </c>
      <c r="F20" s="126">
        <v>723.79879541751666</v>
      </c>
      <c r="G20" s="126">
        <v>409.86704123720386</v>
      </c>
      <c r="H20" s="126">
        <v>588.27512981137329</v>
      </c>
      <c r="I20" s="126">
        <v>1008.8348073120193</v>
      </c>
      <c r="K20" s="52"/>
      <c r="L20" s="52"/>
      <c r="M20" s="52"/>
      <c r="N20" s="52"/>
      <c r="O20" s="52"/>
      <c r="P20" s="52"/>
    </row>
    <row r="21" spans="2:16">
      <c r="B21" s="118"/>
      <c r="C21" s="118" t="s">
        <v>124</v>
      </c>
      <c r="D21" s="126">
        <v>985.60984065499167</v>
      </c>
      <c r="E21" s="126">
        <v>1160.6894598434933</v>
      </c>
      <c r="F21" s="126">
        <v>724.687533676768</v>
      </c>
      <c r="G21" s="126">
        <v>409.6225547799678</v>
      </c>
      <c r="H21" s="126">
        <v>589.40917054768988</v>
      </c>
      <c r="I21" s="126">
        <v>1010.1130378546046</v>
      </c>
      <c r="K21" s="52"/>
      <c r="L21" s="52"/>
      <c r="M21" s="52"/>
      <c r="N21" s="52"/>
      <c r="O21" s="52"/>
      <c r="P21" s="52"/>
    </row>
    <row r="22" spans="2:16">
      <c r="B22" s="118"/>
      <c r="C22" s="118" t="s">
        <v>125</v>
      </c>
      <c r="D22" s="126">
        <v>985.51761432640092</v>
      </c>
      <c r="E22" s="126">
        <v>1161.8803123266778</v>
      </c>
      <c r="F22" s="126">
        <v>725.61330917487442</v>
      </c>
      <c r="G22" s="126">
        <v>409.79720372691236</v>
      </c>
      <c r="H22" s="126">
        <v>590.12201556347725</v>
      </c>
      <c r="I22" s="126">
        <v>1011.0314568435446</v>
      </c>
      <c r="K22" s="52"/>
      <c r="L22" s="52"/>
      <c r="M22" s="52"/>
      <c r="N22" s="52"/>
      <c r="O22" s="52"/>
      <c r="P22" s="52"/>
    </row>
    <row r="23" spans="2:16">
      <c r="B23" s="118"/>
      <c r="C23" s="118" t="s">
        <v>126</v>
      </c>
      <c r="D23" s="126">
        <v>985.388838171261</v>
      </c>
      <c r="E23" s="126">
        <v>1162.9734425148029</v>
      </c>
      <c r="F23" s="126">
        <v>726.38887321925108</v>
      </c>
      <c r="G23" s="126">
        <v>410.13993071966905</v>
      </c>
      <c r="H23" s="126">
        <v>590.90934840239993</v>
      </c>
      <c r="I23" s="126">
        <v>1011.8369200782212</v>
      </c>
      <c r="K23" s="52"/>
      <c r="L23" s="52"/>
      <c r="M23" s="52"/>
      <c r="N23" s="52"/>
      <c r="O23" s="52"/>
      <c r="P23" s="52"/>
    </row>
    <row r="24" spans="2:16">
      <c r="B24" s="118"/>
      <c r="C24" s="118" t="s">
        <v>127</v>
      </c>
      <c r="D24" s="126">
        <v>985.37969749052354</v>
      </c>
      <c r="E24" s="126">
        <v>1164.3126223234003</v>
      </c>
      <c r="F24" s="126">
        <v>727.03818592901462</v>
      </c>
      <c r="G24" s="126">
        <v>410.43105862527511</v>
      </c>
      <c r="H24" s="126">
        <v>591.6851504853239</v>
      </c>
      <c r="I24" s="126">
        <v>1012.9350155928532</v>
      </c>
      <c r="K24" s="52"/>
      <c r="L24" s="52"/>
      <c r="M24" s="52"/>
      <c r="N24" s="52"/>
      <c r="O24" s="52"/>
      <c r="P24" s="52"/>
    </row>
    <row r="25" spans="2:16">
      <c r="B25" s="118"/>
      <c r="C25" s="118" t="s">
        <v>128</v>
      </c>
      <c r="D25" s="126">
        <v>985.57339432485446</v>
      </c>
      <c r="E25" s="126">
        <v>1166.7170006804904</v>
      </c>
      <c r="F25" s="126">
        <v>728.17573628319667</v>
      </c>
      <c r="G25" s="126">
        <v>411.34474371287803</v>
      </c>
      <c r="H25" s="126">
        <v>592.5876241910704</v>
      </c>
      <c r="I25" s="126">
        <v>1014.958307036959</v>
      </c>
      <c r="K25" s="52"/>
      <c r="L25" s="52"/>
      <c r="M25" s="52"/>
      <c r="N25" s="52"/>
      <c r="O25" s="52"/>
      <c r="P25" s="52"/>
    </row>
    <row r="26" spans="2:16">
      <c r="B26" s="118"/>
      <c r="C26" s="118" t="s">
        <v>129</v>
      </c>
      <c r="D26" s="126">
        <v>985.55669533489936</v>
      </c>
      <c r="E26" s="126">
        <v>1167.8346766303907</v>
      </c>
      <c r="F26" s="126">
        <v>728.65566760257695</v>
      </c>
      <c r="G26" s="126">
        <v>411.93796782941803</v>
      </c>
      <c r="H26" s="126">
        <v>593.30817061523044</v>
      </c>
      <c r="I26" s="126">
        <v>1016.0272281781963</v>
      </c>
      <c r="K26" s="52"/>
      <c r="L26" s="52"/>
      <c r="M26" s="52"/>
      <c r="N26" s="52"/>
      <c r="O26" s="52"/>
      <c r="P26" s="52"/>
    </row>
    <row r="27" spans="2:16">
      <c r="B27" s="118"/>
      <c r="C27" s="118" t="s">
        <v>130</v>
      </c>
      <c r="D27" s="126">
        <v>985.21166097792798</v>
      </c>
      <c r="E27" s="126">
        <v>1168.9996772252725</v>
      </c>
      <c r="F27" s="126">
        <v>729.08438145812806</v>
      </c>
      <c r="G27" s="126">
        <v>412.07671157694949</v>
      </c>
      <c r="H27" s="126">
        <v>594.35254669523488</v>
      </c>
      <c r="I27" s="126">
        <v>1017.0100300257828</v>
      </c>
      <c r="K27" s="52"/>
      <c r="L27" s="52"/>
      <c r="M27" s="52"/>
      <c r="N27" s="52"/>
      <c r="O27" s="52"/>
      <c r="P27" s="52"/>
    </row>
    <row r="28" spans="2:16">
      <c r="B28" s="118"/>
      <c r="C28" s="118" t="s">
        <v>131</v>
      </c>
      <c r="D28" s="126">
        <v>985.15566222335588</v>
      </c>
      <c r="E28" s="126">
        <v>1170.2585354922246</v>
      </c>
      <c r="F28" s="126">
        <v>729.61853284131189</v>
      </c>
      <c r="G28" s="126">
        <v>412.00746765522553</v>
      </c>
      <c r="H28" s="126">
        <v>594.58594023052615</v>
      </c>
      <c r="I28" s="126">
        <v>1017.9672205936176</v>
      </c>
      <c r="K28" s="52"/>
      <c r="L28" s="52"/>
      <c r="M28" s="52"/>
      <c r="N28" s="52"/>
      <c r="O28" s="52"/>
      <c r="P28" s="52"/>
    </row>
    <row r="29" spans="2:16">
      <c r="B29" s="118">
        <v>2021</v>
      </c>
      <c r="C29" s="122" t="s">
        <v>120</v>
      </c>
      <c r="D29" s="130">
        <v>993.72647117077372</v>
      </c>
      <c r="E29" s="130">
        <v>1182.0684509014122</v>
      </c>
      <c r="F29" s="130">
        <v>736.65216017515888</v>
      </c>
      <c r="G29" s="130">
        <v>415.97365490198399</v>
      </c>
      <c r="H29" s="130">
        <v>600.73789839249184</v>
      </c>
      <c r="I29" s="130">
        <v>1028.1897146127192</v>
      </c>
      <c r="K29" s="52"/>
      <c r="L29" s="52"/>
      <c r="M29" s="52"/>
      <c r="N29" s="52"/>
      <c r="O29" s="52"/>
      <c r="P29" s="52"/>
    </row>
    <row r="30" spans="2:16">
      <c r="B30" s="118"/>
      <c r="C30" s="118" t="s">
        <v>121</v>
      </c>
      <c r="D30" s="126"/>
      <c r="E30" s="126"/>
      <c r="F30" s="126"/>
      <c r="G30" s="126"/>
      <c r="H30" s="126"/>
      <c r="I30" s="126"/>
      <c r="K30" s="52"/>
      <c r="L30" s="52"/>
      <c r="M30" s="52"/>
      <c r="N30" s="52"/>
      <c r="O30" s="52"/>
      <c r="P30" s="52"/>
    </row>
    <row r="31" spans="2:16">
      <c r="B31" s="118"/>
      <c r="C31" s="118" t="s">
        <v>122</v>
      </c>
      <c r="D31" s="126"/>
      <c r="E31" s="126"/>
      <c r="F31" s="126"/>
      <c r="G31" s="126"/>
      <c r="H31" s="126"/>
      <c r="I31" s="126"/>
      <c r="K31" s="52"/>
      <c r="L31" s="52"/>
      <c r="M31" s="52"/>
      <c r="N31" s="52"/>
      <c r="O31" s="52"/>
      <c r="P31" s="52"/>
    </row>
    <row r="32" spans="2:16">
      <c r="B32" s="118"/>
      <c r="C32" s="118" t="s">
        <v>123</v>
      </c>
      <c r="D32" s="126"/>
      <c r="E32" s="126"/>
      <c r="F32" s="126"/>
      <c r="G32" s="126"/>
      <c r="H32" s="126"/>
      <c r="I32" s="126"/>
      <c r="K32" s="52"/>
      <c r="L32" s="52"/>
      <c r="M32" s="52"/>
      <c r="N32" s="52"/>
      <c r="O32" s="52"/>
      <c r="P32" s="52"/>
    </row>
    <row r="33" spans="2:42">
      <c r="B33" s="118"/>
      <c r="C33" s="118" t="s">
        <v>124</v>
      </c>
      <c r="D33" s="126"/>
      <c r="E33" s="126"/>
      <c r="F33" s="126"/>
      <c r="G33" s="126"/>
      <c r="H33" s="126"/>
      <c r="I33" s="126"/>
      <c r="K33" s="52"/>
      <c r="L33" s="52"/>
      <c r="M33" s="52"/>
      <c r="N33" s="52"/>
      <c r="O33" s="52"/>
      <c r="P33" s="52"/>
    </row>
    <row r="34" spans="2:42">
      <c r="B34" s="118"/>
      <c r="C34" s="118" t="s">
        <v>125</v>
      </c>
      <c r="D34" s="126"/>
      <c r="E34" s="126"/>
      <c r="F34" s="126"/>
      <c r="G34" s="126"/>
      <c r="H34" s="126"/>
      <c r="I34" s="126"/>
      <c r="K34" s="52"/>
      <c r="L34" s="52"/>
      <c r="M34" s="52"/>
      <c r="N34" s="52"/>
      <c r="O34" s="52"/>
      <c r="P34" s="52"/>
    </row>
    <row r="35" spans="2:42">
      <c r="B35" s="118"/>
      <c r="C35" s="118" t="s">
        <v>126</v>
      </c>
      <c r="D35" s="126"/>
      <c r="E35" s="126"/>
      <c r="F35" s="126"/>
      <c r="G35" s="126"/>
      <c r="H35" s="126"/>
      <c r="I35" s="126"/>
      <c r="K35" s="52"/>
      <c r="L35" s="52"/>
      <c r="M35" s="52"/>
      <c r="N35" s="52"/>
      <c r="O35" s="52"/>
      <c r="P35" s="52"/>
    </row>
    <row r="36" spans="2:42">
      <c r="B36" s="118"/>
      <c r="C36" s="118" t="s">
        <v>127</v>
      </c>
      <c r="D36" s="126"/>
      <c r="E36" s="126"/>
      <c r="F36" s="126"/>
      <c r="G36" s="126"/>
      <c r="H36" s="126"/>
      <c r="I36" s="126"/>
      <c r="K36" s="52"/>
      <c r="L36" s="52"/>
      <c r="M36" s="52"/>
      <c r="N36" s="52"/>
      <c r="O36" s="52"/>
      <c r="P36" s="52"/>
    </row>
    <row r="37" spans="2:42">
      <c r="B37" s="118"/>
      <c r="C37" s="118" t="s">
        <v>128</v>
      </c>
      <c r="D37" s="126"/>
      <c r="E37" s="126"/>
      <c r="F37" s="126"/>
      <c r="G37" s="126"/>
      <c r="H37" s="126"/>
      <c r="I37" s="126"/>
      <c r="K37" s="52"/>
      <c r="L37" s="52"/>
      <c r="M37" s="52"/>
      <c r="N37" s="52"/>
      <c r="O37" s="52"/>
      <c r="P37" s="52"/>
    </row>
    <row r="38" spans="2:42">
      <c r="B38" s="118"/>
      <c r="C38" s="118" t="s">
        <v>129</v>
      </c>
      <c r="D38" s="126"/>
      <c r="E38" s="126"/>
      <c r="F38" s="126"/>
      <c r="G38" s="126"/>
      <c r="H38" s="126"/>
      <c r="I38" s="126"/>
      <c r="K38" s="52"/>
      <c r="L38" s="52"/>
      <c r="M38" s="52"/>
      <c r="N38" s="52"/>
      <c r="O38" s="52"/>
      <c r="P38" s="52"/>
    </row>
    <row r="39" spans="2:42">
      <c r="B39" s="125"/>
      <c r="C39" s="118" t="s">
        <v>130</v>
      </c>
      <c r="D39" s="126"/>
      <c r="E39" s="126"/>
      <c r="F39" s="126"/>
      <c r="G39" s="126"/>
      <c r="H39" s="126"/>
      <c r="I39" s="126"/>
      <c r="K39" s="52"/>
      <c r="L39" s="52"/>
      <c r="M39" s="52"/>
      <c r="N39" s="52"/>
      <c r="O39" s="52"/>
      <c r="P39" s="52"/>
    </row>
    <row r="40" spans="2:42">
      <c r="B40" s="125"/>
      <c r="C40" s="118" t="s">
        <v>131</v>
      </c>
      <c r="D40" s="126"/>
      <c r="E40" s="126"/>
      <c r="F40" s="126"/>
      <c r="G40" s="126"/>
      <c r="H40" s="126"/>
      <c r="I40" s="126"/>
      <c r="K40" s="52"/>
      <c r="L40" s="387"/>
      <c r="M40" s="387"/>
      <c r="N40" s="387"/>
      <c r="O40" s="387"/>
      <c r="P40" s="387"/>
      <c r="Q40" s="387"/>
    </row>
    <row r="41" spans="2:42">
      <c r="B41" s="125"/>
      <c r="C41" s="118"/>
      <c r="D41" s="133"/>
      <c r="E41" s="133"/>
      <c r="F41" s="133"/>
      <c r="G41" s="133"/>
      <c r="H41" s="133"/>
      <c r="I41" s="133"/>
      <c r="K41" s="52"/>
      <c r="L41" s="52"/>
      <c r="M41" s="52"/>
      <c r="N41" s="52"/>
      <c r="O41" s="52"/>
      <c r="P41" s="52"/>
    </row>
    <row r="42" spans="2:42">
      <c r="B42" s="118"/>
      <c r="C42" s="118"/>
      <c r="D42" s="130" t="s">
        <v>133</v>
      </c>
      <c r="E42" s="126"/>
      <c r="F42" s="126"/>
      <c r="G42" s="126"/>
      <c r="H42" s="126"/>
      <c r="I42" s="126"/>
      <c r="K42" s="52"/>
      <c r="L42" s="52"/>
      <c r="M42" s="52"/>
      <c r="N42" s="52"/>
      <c r="O42" s="52"/>
      <c r="P42" s="52"/>
    </row>
    <row r="43" spans="2:42">
      <c r="B43" s="118">
        <v>2010</v>
      </c>
      <c r="C43" s="118"/>
      <c r="D43" s="126">
        <v>2.1742639544057196</v>
      </c>
      <c r="E43" s="126">
        <v>3.5854194921367322</v>
      </c>
      <c r="F43" s="126">
        <v>3.2084438878145383</v>
      </c>
      <c r="G43" s="126">
        <v>2.8985024455060904</v>
      </c>
      <c r="H43" s="126">
        <v>2.8228685702079925</v>
      </c>
      <c r="I43" s="126">
        <v>3.4175092207132662</v>
      </c>
      <c r="K43" s="52"/>
      <c r="L43" s="52"/>
      <c r="M43" s="52"/>
      <c r="N43" s="52"/>
      <c r="O43" s="52"/>
      <c r="P43" s="52"/>
    </row>
    <row r="44" spans="2:42">
      <c r="B44" s="118">
        <v>2011</v>
      </c>
      <c r="C44" s="118"/>
      <c r="D44" s="126">
        <v>2.2479446059370467</v>
      </c>
      <c r="E44" s="126">
        <v>3.4387158957957631</v>
      </c>
      <c r="F44" s="126">
        <v>2.541844004498639</v>
      </c>
      <c r="G44" s="126">
        <v>2.636166722126454</v>
      </c>
      <c r="H44" s="126">
        <v>2.5075464158243799</v>
      </c>
      <c r="I44" s="126">
        <v>3.1842859878493002</v>
      </c>
      <c r="K44" s="52"/>
      <c r="L44" s="52"/>
      <c r="M44" s="52"/>
      <c r="N44" s="52"/>
      <c r="O44" s="52"/>
      <c r="P44" s="52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</row>
    <row r="45" spans="2:42">
      <c r="B45" s="118">
        <v>2012</v>
      </c>
      <c r="C45" s="118"/>
      <c r="D45" s="127">
        <v>2.0332525532994916</v>
      </c>
      <c r="E45" s="127">
        <v>3.5042459164357442</v>
      </c>
      <c r="F45" s="127">
        <v>2.5728324726469909</v>
      </c>
      <c r="G45" s="127">
        <v>1.3766870777958573</v>
      </c>
      <c r="H45" s="127">
        <v>3.0746674592396994</v>
      </c>
      <c r="I45" s="127">
        <v>3.1339970747441104</v>
      </c>
      <c r="K45" s="52"/>
      <c r="L45" s="52"/>
      <c r="M45" s="52"/>
      <c r="N45" s="52"/>
      <c r="O45" s="52"/>
      <c r="P45" s="52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</row>
    <row r="46" spans="2:42">
      <c r="B46" s="118">
        <v>2013</v>
      </c>
      <c r="C46" s="118"/>
      <c r="D46" s="126">
        <v>2.1785494471202815</v>
      </c>
      <c r="E46" s="126">
        <v>3.3566967647270074</v>
      </c>
      <c r="F46" s="126">
        <v>2.6308729774710882</v>
      </c>
      <c r="G46" s="126">
        <v>1.1983036603954389</v>
      </c>
      <c r="H46" s="126">
        <v>3.1919073016283939</v>
      </c>
      <c r="I46" s="126">
        <v>3.0773566068296843</v>
      </c>
      <c r="K46" s="52"/>
      <c r="L46" s="52"/>
      <c r="M46" s="52"/>
      <c r="N46" s="52"/>
      <c r="O46" s="52"/>
      <c r="P46" s="52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</row>
    <row r="47" spans="2:42">
      <c r="B47" s="118">
        <v>2014</v>
      </c>
      <c r="C47" s="118"/>
      <c r="D47" s="126">
        <v>0.86997773371475517</v>
      </c>
      <c r="E47" s="126">
        <v>2.0463949710716189</v>
      </c>
      <c r="F47" s="126">
        <v>1.0264864773547711</v>
      </c>
      <c r="G47" s="126">
        <v>-0.45326402990586434</v>
      </c>
      <c r="H47" s="126">
        <v>1.4067500954664913</v>
      </c>
      <c r="I47" s="126">
        <v>1.6853855129929318</v>
      </c>
      <c r="K47" s="52"/>
      <c r="L47" s="52"/>
      <c r="M47" s="52"/>
      <c r="N47" s="52"/>
      <c r="O47" s="52"/>
      <c r="P47" s="52"/>
    </row>
    <row r="48" spans="2:42">
      <c r="B48" s="118">
        <v>2015</v>
      </c>
      <c r="C48" s="118"/>
      <c r="D48" s="126">
        <v>0.74839855482207174</v>
      </c>
      <c r="E48" s="126">
        <v>2.1679789922961712</v>
      </c>
      <c r="F48" s="126">
        <v>1.0569692881672532</v>
      </c>
      <c r="G48" s="126">
        <v>1.0668938684582185</v>
      </c>
      <c r="H48" s="126">
        <v>1.8961949950916823</v>
      </c>
      <c r="I48" s="126">
        <v>1.8941346863832864</v>
      </c>
      <c r="K48" s="52"/>
      <c r="L48" s="52"/>
      <c r="M48" s="52"/>
      <c r="N48" s="52"/>
      <c r="O48" s="52"/>
      <c r="P48" s="52"/>
    </row>
    <row r="49" spans="2:16">
      <c r="B49" s="118">
        <v>2016</v>
      </c>
      <c r="C49" s="118"/>
      <c r="D49" s="126">
        <v>0.70090235508939447</v>
      </c>
      <c r="E49" s="126">
        <v>2.0678201807531771</v>
      </c>
      <c r="F49" s="126">
        <v>1.2888933212321652</v>
      </c>
      <c r="G49" s="126">
        <v>1.2068441835092036</v>
      </c>
      <c r="H49" s="126">
        <v>1.5437279000681814</v>
      </c>
      <c r="I49" s="126">
        <v>1.9160203176220136</v>
      </c>
      <c r="K49" s="52"/>
      <c r="L49" s="52"/>
      <c r="M49" s="52"/>
      <c r="N49" s="52"/>
      <c r="O49" s="52"/>
      <c r="P49" s="52"/>
    </row>
    <row r="50" spans="2:16">
      <c r="B50" s="118">
        <v>2017</v>
      </c>
      <c r="C50" s="118"/>
      <c r="D50" s="126">
        <v>0.58889137491855426</v>
      </c>
      <c r="E50" s="126">
        <v>1.9207353033274588</v>
      </c>
      <c r="F50" s="126">
        <v>1.2948805188622181</v>
      </c>
      <c r="G50" s="126">
        <v>1.231930917614954</v>
      </c>
      <c r="H50" s="126">
        <v>1.8466302848462846</v>
      </c>
      <c r="I50" s="126">
        <v>1.8262499388099984</v>
      </c>
      <c r="K50" s="52"/>
      <c r="L50" s="52"/>
      <c r="M50" s="52"/>
      <c r="N50" s="52"/>
      <c r="O50" s="52"/>
      <c r="P50" s="52"/>
    </row>
    <row r="51" spans="2:16">
      <c r="B51" s="118">
        <v>2018</v>
      </c>
      <c r="C51" s="118"/>
      <c r="D51" s="126">
        <v>1.7911768704562014</v>
      </c>
      <c r="E51" s="126">
        <v>3.4061196333973198</v>
      </c>
      <c r="F51" s="126">
        <v>4.8935021934644274</v>
      </c>
      <c r="G51" s="126">
        <v>3.2391293304118607</v>
      </c>
      <c r="H51" s="126">
        <v>3.7169989295475103</v>
      </c>
      <c r="I51" s="126">
        <v>3.6805872429081399</v>
      </c>
      <c r="K51" s="52"/>
      <c r="L51" s="52"/>
      <c r="M51" s="52"/>
      <c r="N51" s="52"/>
      <c r="O51" s="52"/>
      <c r="P51" s="52"/>
    </row>
    <row r="52" spans="2:16">
      <c r="B52" s="118">
        <v>2019</v>
      </c>
      <c r="C52" s="118"/>
      <c r="D52" s="126">
        <v>2.5664763278633762</v>
      </c>
      <c r="E52" s="126">
        <v>3.2563740748494663</v>
      </c>
      <c r="F52" s="126">
        <v>4.995514762415465</v>
      </c>
      <c r="G52" s="126">
        <v>3.0866877454988728</v>
      </c>
      <c r="H52" s="126">
        <v>3.7322611955504126</v>
      </c>
      <c r="I52" s="126">
        <v>3.6188596279576268</v>
      </c>
      <c r="K52" s="52"/>
      <c r="L52" s="52"/>
      <c r="M52" s="52"/>
      <c r="N52" s="52"/>
      <c r="O52" s="52"/>
      <c r="P52" s="52"/>
    </row>
    <row r="53" spans="2:16">
      <c r="B53" s="137"/>
      <c r="C53" s="118"/>
      <c r="D53" s="126"/>
      <c r="E53" s="126"/>
      <c r="F53" s="126"/>
      <c r="G53" s="126"/>
      <c r="H53" s="126"/>
      <c r="I53" s="126"/>
      <c r="K53" s="52"/>
      <c r="L53" s="52"/>
      <c r="M53" s="52"/>
      <c r="N53" s="52"/>
      <c r="O53" s="52"/>
      <c r="P53" s="52"/>
    </row>
    <row r="54" spans="2:16">
      <c r="B54" s="137">
        <v>2020</v>
      </c>
      <c r="C54" s="118" t="s">
        <v>120</v>
      </c>
      <c r="D54" s="126">
        <v>0.723889036300851</v>
      </c>
      <c r="E54" s="126">
        <v>1.3232323702238702</v>
      </c>
      <c r="F54" s="126">
        <v>1.1369676192929612</v>
      </c>
      <c r="G54" s="126">
        <v>0.76338653030212367</v>
      </c>
      <c r="H54" s="126">
        <v>1.4202790970069268</v>
      </c>
      <c r="I54" s="126">
        <v>1.3493285743965799</v>
      </c>
      <c r="K54" s="52"/>
      <c r="L54" s="52"/>
      <c r="M54" s="52"/>
      <c r="N54" s="52"/>
      <c r="O54" s="52"/>
      <c r="P54" s="52"/>
    </row>
    <row r="55" spans="2:16">
      <c r="B55" s="137"/>
      <c r="C55" s="118" t="s">
        <v>121</v>
      </c>
      <c r="D55" s="126">
        <v>1.6093405933714999</v>
      </c>
      <c r="E55" s="126">
        <v>2.1553333435459399</v>
      </c>
      <c r="F55" s="126">
        <v>2.0314854264809501</v>
      </c>
      <c r="G55" s="126">
        <v>1.6948578073634701</v>
      </c>
      <c r="H55" s="126">
        <v>2.2978639392972067</v>
      </c>
      <c r="I55" s="126">
        <v>2.2012931735143404</v>
      </c>
      <c r="K55" s="52"/>
      <c r="L55" s="52"/>
      <c r="M55" s="52"/>
      <c r="N55" s="52"/>
      <c r="O55" s="52"/>
      <c r="P55" s="52"/>
    </row>
    <row r="56" spans="2:16">
      <c r="B56" s="137"/>
      <c r="C56" s="118" t="s">
        <v>122</v>
      </c>
      <c r="D56" s="126">
        <v>1.5807845486267347</v>
      </c>
      <c r="E56" s="126">
        <v>2.1187945240572104</v>
      </c>
      <c r="F56" s="126">
        <v>1.9906947131771879</v>
      </c>
      <c r="G56" s="126">
        <v>1.6689562081162013</v>
      </c>
      <c r="H56" s="126">
        <v>2.3770683524524605</v>
      </c>
      <c r="I56" s="126">
        <v>2.1572116099888294</v>
      </c>
      <c r="K56" s="52"/>
      <c r="L56" s="52"/>
      <c r="M56" s="52"/>
      <c r="N56" s="52"/>
      <c r="O56" s="52"/>
      <c r="P56" s="52"/>
    </row>
    <row r="57" spans="2:16">
      <c r="B57" s="137"/>
      <c r="C57" s="118" t="s">
        <v>123</v>
      </c>
      <c r="D57" s="126">
        <v>1.4848255356338713</v>
      </c>
      <c r="E57" s="126">
        <v>2.1000963747345391</v>
      </c>
      <c r="F57" s="126">
        <v>1.8619068656077431</v>
      </c>
      <c r="G57" s="126">
        <v>1.5882779443795236</v>
      </c>
      <c r="H57" s="126">
        <v>2.4028280834246907</v>
      </c>
      <c r="I57" s="126">
        <v>2.1157361634505545</v>
      </c>
      <c r="K57" s="52"/>
      <c r="L57" s="52"/>
      <c r="M57" s="52"/>
      <c r="N57" s="52"/>
      <c r="O57" s="52"/>
      <c r="P57" s="52"/>
    </row>
    <row r="58" spans="2:16">
      <c r="B58" s="137"/>
      <c r="C58" s="118" t="s">
        <v>124</v>
      </c>
      <c r="D58" s="126">
        <v>1.352008028053131</v>
      </c>
      <c r="E58" s="126">
        <v>2.0199120746084986</v>
      </c>
      <c r="F58" s="126">
        <v>1.7926216820639329</v>
      </c>
      <c r="G58" s="126">
        <v>1.2755156818333502</v>
      </c>
      <c r="H58" s="126">
        <v>2.4821080570604392</v>
      </c>
      <c r="I58" s="126">
        <v>2.0305925772275302</v>
      </c>
      <c r="K58" s="52"/>
      <c r="L58" s="52"/>
      <c r="M58" s="52"/>
      <c r="N58" s="52"/>
      <c r="O58" s="52"/>
      <c r="P58" s="52"/>
    </row>
    <row r="59" spans="2:16">
      <c r="B59" s="137"/>
      <c r="C59" s="118" t="s">
        <v>125</v>
      </c>
      <c r="D59" s="126">
        <v>0.70605837161750173</v>
      </c>
      <c r="E59" s="126">
        <v>2.0995024404744989</v>
      </c>
      <c r="F59" s="126">
        <v>1.8853447158413861</v>
      </c>
      <c r="G59" s="126">
        <v>1.3584434920190791</v>
      </c>
      <c r="H59" s="126">
        <v>2.5258474862045022</v>
      </c>
      <c r="I59" s="126">
        <v>2.0349941771498736</v>
      </c>
      <c r="K59" s="52"/>
      <c r="L59" s="52"/>
      <c r="M59" s="52"/>
      <c r="N59" s="52"/>
      <c r="O59" s="52"/>
      <c r="P59" s="52"/>
    </row>
    <row r="60" spans="2:16">
      <c r="B60" s="118"/>
      <c r="C60" s="118" t="s">
        <v>126</v>
      </c>
      <c r="D60" s="126">
        <v>0.7007228216860284</v>
      </c>
      <c r="E60" s="126">
        <v>2.1272843939145192</v>
      </c>
      <c r="F60" s="126">
        <v>1.9479051442915285</v>
      </c>
      <c r="G60" s="126">
        <v>1.4305755436349932</v>
      </c>
      <c r="H60" s="126">
        <v>2.5428129334273519</v>
      </c>
      <c r="I60" s="126">
        <v>2.0527060656285956</v>
      </c>
      <c r="K60" s="52"/>
      <c r="L60" s="52"/>
      <c r="M60" s="52"/>
      <c r="N60" s="52"/>
      <c r="O60" s="52"/>
      <c r="P60" s="52"/>
    </row>
    <row r="61" spans="2:16">
      <c r="B61" s="137"/>
      <c r="C61" s="118" t="s">
        <v>127</v>
      </c>
      <c r="D61" s="126">
        <v>0.70568556535177684</v>
      </c>
      <c r="E61" s="126">
        <v>2.1483029923778041</v>
      </c>
      <c r="F61" s="126">
        <v>1.9669176063583205</v>
      </c>
      <c r="G61" s="126">
        <v>1.4370383464737513</v>
      </c>
      <c r="H61" s="126">
        <v>2.5435931234147224</v>
      </c>
      <c r="I61" s="126">
        <v>2.0742517759688273</v>
      </c>
      <c r="K61" s="52"/>
      <c r="L61" s="52"/>
      <c r="M61" s="52"/>
      <c r="N61" s="52"/>
      <c r="O61" s="52"/>
      <c r="P61" s="52"/>
    </row>
    <row r="62" spans="2:16">
      <c r="B62" s="118"/>
      <c r="C62" s="118" t="s">
        <v>128</v>
      </c>
      <c r="D62" s="126">
        <v>0.75890906837527972</v>
      </c>
      <c r="E62" s="126">
        <v>2.2795357948363737</v>
      </c>
      <c r="F62" s="126">
        <v>2.0659920270706289</v>
      </c>
      <c r="G62" s="126">
        <v>1.6155196593923726</v>
      </c>
      <c r="H62" s="126">
        <v>2.5547225219537006</v>
      </c>
      <c r="I62" s="126">
        <v>2.2004190370926935</v>
      </c>
      <c r="K62" s="52"/>
      <c r="L62" s="52"/>
      <c r="M62" s="52"/>
      <c r="N62" s="52"/>
      <c r="O62" s="52"/>
      <c r="P62" s="52"/>
    </row>
    <row r="63" spans="2:16">
      <c r="B63" s="118"/>
      <c r="C63" s="118" t="s">
        <v>129</v>
      </c>
      <c r="D63" s="126">
        <v>0.76478060991074237</v>
      </c>
      <c r="E63" s="126">
        <v>2.2951062493674401</v>
      </c>
      <c r="F63" s="126">
        <v>2.0530397018606372</v>
      </c>
      <c r="G63" s="126">
        <v>1.6667727667197152</v>
      </c>
      <c r="H63" s="126">
        <v>2.5492940536449016</v>
      </c>
      <c r="I63" s="126">
        <v>2.2138842150727367</v>
      </c>
      <c r="K63" s="52"/>
      <c r="L63" s="52"/>
      <c r="M63" s="52"/>
      <c r="N63" s="52"/>
      <c r="O63" s="52"/>
      <c r="P63" s="52"/>
    </row>
    <row r="64" spans="2:16">
      <c r="B64" s="118"/>
      <c r="C64" s="118" t="s">
        <v>130</v>
      </c>
      <c r="D64" s="126">
        <v>0.70065121469304881</v>
      </c>
      <c r="E64" s="126">
        <v>2.3038158714808743</v>
      </c>
      <c r="F64" s="126">
        <v>2.0370167168264564</v>
      </c>
      <c r="G64" s="126">
        <v>1.6168805127747543</v>
      </c>
      <c r="H64" s="126">
        <v>2.6493170063571325</v>
      </c>
      <c r="I64" s="126">
        <v>2.2103765405678155</v>
      </c>
      <c r="K64" s="52"/>
      <c r="L64" s="52"/>
      <c r="M64" s="52"/>
      <c r="N64" s="52"/>
      <c r="O64" s="52"/>
      <c r="P64" s="52"/>
    </row>
    <row r="65" spans="2:16">
      <c r="B65" s="118"/>
      <c r="C65" s="118" t="s">
        <v>131</v>
      </c>
      <c r="D65" s="126">
        <v>0.69012849628857786</v>
      </c>
      <c r="E65" s="126">
        <v>2.3354869023602731</v>
      </c>
      <c r="F65" s="126">
        <v>2.0479606667086703</v>
      </c>
      <c r="G65" s="126">
        <v>1.5937314978782924</v>
      </c>
      <c r="H65" s="126">
        <v>2.6466986999275077</v>
      </c>
      <c r="I65" s="126">
        <v>2.2303987653552682</v>
      </c>
      <c r="K65" s="52"/>
      <c r="L65" s="52"/>
      <c r="M65" s="52"/>
      <c r="N65" s="52"/>
      <c r="O65" s="52"/>
      <c r="P65" s="52"/>
    </row>
    <row r="66" spans="2:16">
      <c r="B66" s="137">
        <v>2021</v>
      </c>
      <c r="C66" s="122" t="s">
        <v>120</v>
      </c>
      <c r="D66" s="130">
        <v>1.5871386348657035</v>
      </c>
      <c r="E66" s="130">
        <v>3.2729061384266345</v>
      </c>
      <c r="F66" s="130">
        <v>2.9642212323262696</v>
      </c>
      <c r="G66" s="130">
        <v>2.4700640029513998</v>
      </c>
      <c r="H66" s="130">
        <v>3.5890183497999661</v>
      </c>
      <c r="I66" s="130">
        <v>3.156041624225292</v>
      </c>
      <c r="K66" s="52"/>
      <c r="L66" s="52"/>
      <c r="M66" s="52"/>
      <c r="N66" s="52"/>
      <c r="O66" s="52"/>
      <c r="P66" s="52"/>
    </row>
    <row r="67" spans="2:16">
      <c r="B67" s="137"/>
      <c r="C67" s="118" t="s">
        <v>121</v>
      </c>
      <c r="D67" s="126"/>
      <c r="E67" s="126"/>
      <c r="F67" s="126"/>
      <c r="G67" s="126"/>
      <c r="H67" s="126"/>
      <c r="I67" s="126"/>
      <c r="K67" s="52"/>
      <c r="L67" s="52"/>
      <c r="M67" s="52"/>
      <c r="N67" s="52"/>
      <c r="O67" s="52"/>
      <c r="P67" s="52"/>
    </row>
    <row r="68" spans="2:16">
      <c r="B68" s="137"/>
      <c r="C68" s="118" t="s">
        <v>122</v>
      </c>
      <c r="D68" s="126"/>
      <c r="E68" s="126"/>
      <c r="F68" s="126"/>
      <c r="G68" s="126"/>
      <c r="H68" s="126"/>
      <c r="I68" s="126"/>
      <c r="K68" s="52"/>
      <c r="L68" s="52"/>
      <c r="M68" s="52"/>
      <c r="N68" s="52"/>
      <c r="O68" s="52"/>
      <c r="P68" s="52"/>
    </row>
    <row r="69" spans="2:16">
      <c r="B69" s="137"/>
      <c r="C69" s="118" t="s">
        <v>123</v>
      </c>
      <c r="D69" s="126"/>
      <c r="E69" s="126"/>
      <c r="F69" s="126"/>
      <c r="G69" s="126"/>
      <c r="H69" s="126"/>
      <c r="I69" s="126"/>
      <c r="K69" s="52"/>
      <c r="L69" s="52"/>
      <c r="M69" s="52"/>
      <c r="N69" s="52"/>
      <c r="O69" s="52"/>
      <c r="P69" s="52"/>
    </row>
    <row r="70" spans="2:16">
      <c r="B70" s="137"/>
      <c r="C70" s="118" t="s">
        <v>124</v>
      </c>
      <c r="D70" s="126"/>
      <c r="E70" s="126"/>
      <c r="F70" s="126"/>
      <c r="G70" s="126"/>
      <c r="H70" s="126"/>
      <c r="I70" s="126"/>
      <c r="K70" s="52"/>
      <c r="L70" s="52"/>
      <c r="M70" s="52"/>
      <c r="N70" s="52"/>
      <c r="O70" s="52"/>
      <c r="P70" s="52"/>
    </row>
    <row r="71" spans="2:16">
      <c r="B71" s="137"/>
      <c r="C71" s="118" t="s">
        <v>125</v>
      </c>
      <c r="D71" s="126"/>
      <c r="E71" s="126"/>
      <c r="F71" s="126"/>
      <c r="G71" s="126"/>
      <c r="H71" s="126"/>
      <c r="I71" s="126"/>
      <c r="K71" s="52"/>
      <c r="L71" s="52"/>
      <c r="M71" s="52"/>
      <c r="N71" s="52"/>
      <c r="O71" s="52"/>
      <c r="P71" s="52"/>
    </row>
    <row r="72" spans="2:16">
      <c r="B72" s="118"/>
      <c r="C72" s="118" t="s">
        <v>126</v>
      </c>
      <c r="D72" s="126"/>
      <c r="E72" s="126"/>
      <c r="F72" s="126"/>
      <c r="G72" s="126"/>
      <c r="H72" s="126"/>
      <c r="I72" s="126"/>
      <c r="K72" s="52"/>
      <c r="L72" s="52"/>
      <c r="M72" s="52"/>
      <c r="N72" s="52"/>
      <c r="O72" s="52"/>
      <c r="P72" s="52"/>
    </row>
    <row r="73" spans="2:16">
      <c r="B73" s="137"/>
      <c r="C73" s="118" t="s">
        <v>127</v>
      </c>
      <c r="D73" s="126"/>
      <c r="E73" s="126"/>
      <c r="F73" s="126"/>
      <c r="G73" s="126"/>
      <c r="H73" s="126"/>
      <c r="I73" s="126"/>
      <c r="K73" s="388"/>
      <c r="L73" s="388"/>
      <c r="M73" s="388"/>
      <c r="N73" s="388"/>
      <c r="O73" s="388"/>
      <c r="P73" s="388"/>
    </row>
    <row r="74" spans="2:16">
      <c r="B74" s="118"/>
      <c r="C74" s="118" t="s">
        <v>128</v>
      </c>
      <c r="D74" s="126"/>
      <c r="E74" s="126"/>
      <c r="F74" s="126"/>
      <c r="G74" s="126"/>
      <c r="H74" s="126"/>
      <c r="I74" s="126"/>
      <c r="K74" s="52"/>
      <c r="L74" s="52"/>
      <c r="M74" s="52"/>
      <c r="N74" s="52"/>
      <c r="O74" s="52"/>
      <c r="P74" s="52"/>
    </row>
    <row r="75" spans="2:16">
      <c r="B75" s="118"/>
      <c r="C75" s="118" t="s">
        <v>129</v>
      </c>
      <c r="D75" s="126"/>
      <c r="E75" s="126"/>
      <c r="F75" s="126"/>
      <c r="G75" s="126"/>
      <c r="H75" s="126"/>
      <c r="I75" s="126"/>
      <c r="K75" s="52"/>
      <c r="L75" s="52"/>
      <c r="M75" s="52"/>
      <c r="N75" s="52"/>
      <c r="O75" s="52"/>
      <c r="P75" s="52"/>
    </row>
    <row r="76" spans="2:16">
      <c r="B76" s="118"/>
      <c r="C76" s="118" t="s">
        <v>130</v>
      </c>
      <c r="D76" s="126"/>
      <c r="E76" s="126"/>
      <c r="F76" s="126"/>
      <c r="G76" s="126"/>
      <c r="H76" s="126"/>
      <c r="I76" s="126"/>
      <c r="K76" s="52"/>
      <c r="L76" s="52"/>
      <c r="M76" s="52"/>
      <c r="N76" s="52"/>
      <c r="O76" s="52"/>
      <c r="P76" s="52"/>
    </row>
    <row r="77" spans="2:16">
      <c r="B77" s="118"/>
      <c r="C77" s="118" t="s">
        <v>131</v>
      </c>
      <c r="D77" s="126"/>
      <c r="E77" s="126"/>
      <c r="F77" s="126"/>
      <c r="G77" s="126"/>
      <c r="H77" s="126"/>
      <c r="I77" s="126"/>
      <c r="K77" s="52"/>
      <c r="L77" s="52"/>
      <c r="M77" s="52"/>
      <c r="N77" s="52"/>
      <c r="O77" s="52"/>
      <c r="P77" s="52"/>
    </row>
    <row r="78" spans="2:16">
      <c r="B78" s="118"/>
      <c r="C78" s="118"/>
      <c r="D78" s="127"/>
      <c r="E78" s="127"/>
      <c r="F78" s="127"/>
      <c r="G78" s="127"/>
      <c r="H78" s="127"/>
      <c r="I78" s="127"/>
      <c r="K78" s="65"/>
      <c r="L78" s="65"/>
      <c r="M78" s="65"/>
      <c r="N78" s="65"/>
      <c r="O78" s="65"/>
      <c r="P78" s="65"/>
    </row>
    <row r="79" spans="2:16">
      <c r="D79" s="52"/>
      <c r="E79" s="52"/>
      <c r="F79" s="52"/>
      <c r="G79" s="52"/>
      <c r="H79" s="52"/>
      <c r="I79" s="52"/>
      <c r="K79" s="65"/>
      <c r="L79" s="65"/>
      <c r="M79" s="65"/>
      <c r="N79" s="65"/>
      <c r="O79" s="65"/>
      <c r="P79" s="65"/>
    </row>
    <row r="80" spans="2:16">
      <c r="B80" s="33" t="s">
        <v>134</v>
      </c>
      <c r="D80" s="52"/>
      <c r="E80" s="52"/>
      <c r="F80" s="52"/>
      <c r="G80" s="52"/>
      <c r="H80" s="52"/>
      <c r="I80" s="52"/>
    </row>
    <row r="81" spans="2:9">
      <c r="B81" s="62"/>
      <c r="C81" s="480"/>
      <c r="D81" s="483"/>
      <c r="E81" s="483"/>
      <c r="F81" s="483"/>
      <c r="G81" s="483"/>
      <c r="H81" s="483"/>
      <c r="I81" s="483"/>
    </row>
    <row r="82" spans="2:9" ht="18">
      <c r="B82" s="109"/>
      <c r="C82" s="110"/>
      <c r="D82" s="110"/>
      <c r="E82" s="110"/>
      <c r="F82" s="110"/>
      <c r="G82" s="110"/>
      <c r="H82" s="110"/>
      <c r="I82" s="110"/>
    </row>
    <row r="83" spans="2:9">
      <c r="B83" s="62"/>
    </row>
    <row r="84" spans="2:9">
      <c r="B84" s="62"/>
    </row>
  </sheetData>
  <mergeCells count="1">
    <mergeCell ref="C81:I81"/>
  </mergeCells>
  <hyperlinks>
    <hyperlink ref="K3" location="Indice!A1" display="Volver al índice" xr:uid="{00000000-0004-0000-0600-000000000000}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EI219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L3" sqref="L3"/>
    </sheetView>
  </sheetViews>
  <sheetFormatPr baseColWidth="10" defaultColWidth="11.44140625" defaultRowHeight="14.4"/>
  <cols>
    <col min="1" max="1" width="2.6640625" style="13" customWidth="1"/>
    <col min="2" max="2" width="27.5546875" style="13" customWidth="1"/>
    <col min="3" max="3" width="17" style="13" customWidth="1"/>
    <col min="4" max="4" width="11.109375" style="13" customWidth="1"/>
    <col min="5" max="5" width="11.33203125" style="13" customWidth="1"/>
    <col min="6" max="6" width="11.33203125" style="13" hidden="1" customWidth="1"/>
    <col min="7" max="7" width="11.33203125" style="13" customWidth="1"/>
    <col min="8" max="8" width="11.6640625" style="13" customWidth="1"/>
    <col min="9" max="16384" width="11.44140625" style="13"/>
  </cols>
  <sheetData>
    <row r="1" spans="2:139" ht="26.1" customHeight="1">
      <c r="B1" s="487" t="s">
        <v>33</v>
      </c>
      <c r="C1" s="488"/>
      <c r="D1" s="488"/>
      <c r="E1" s="488"/>
      <c r="F1" s="488"/>
      <c r="G1" s="488"/>
      <c r="H1" s="488"/>
    </row>
    <row r="3" spans="2:139" ht="18">
      <c r="B3" s="138" t="s">
        <v>197</v>
      </c>
      <c r="C3" s="139"/>
      <c r="D3" s="139"/>
      <c r="E3" s="139"/>
      <c r="F3" s="139"/>
      <c r="G3" s="139"/>
      <c r="H3" s="139"/>
      <c r="L3" s="9" t="s">
        <v>179</v>
      </c>
    </row>
    <row r="4" spans="2:139" ht="23.7" customHeight="1">
      <c r="B4" s="489" t="s">
        <v>41</v>
      </c>
      <c r="C4" s="491" t="s">
        <v>40</v>
      </c>
      <c r="D4" s="492"/>
      <c r="E4" s="165" t="s">
        <v>34</v>
      </c>
      <c r="F4" s="165"/>
      <c r="G4" s="165"/>
      <c r="H4" s="165"/>
      <c r="K4" s="140"/>
      <c r="L4" s="140"/>
      <c r="M4" s="140"/>
      <c r="N4" s="140"/>
      <c r="O4" s="140"/>
    </row>
    <row r="5" spans="2:139" ht="18.600000000000001" customHeight="1">
      <c r="B5" s="490"/>
      <c r="C5" s="166" t="s">
        <v>7</v>
      </c>
      <c r="D5" s="166" t="s">
        <v>32</v>
      </c>
      <c r="E5" s="167" t="s">
        <v>4</v>
      </c>
      <c r="F5" s="167" t="s">
        <v>3</v>
      </c>
      <c r="G5" s="167" t="s">
        <v>3</v>
      </c>
      <c r="H5" s="167" t="s">
        <v>6</v>
      </c>
      <c r="K5" s="141"/>
      <c r="L5" s="142"/>
      <c r="M5" s="141"/>
      <c r="N5" s="143"/>
      <c r="O5" s="141"/>
    </row>
    <row r="6" spans="2:139" ht="18.600000000000001" customHeight="1">
      <c r="B6" s="144"/>
      <c r="C6" s="145"/>
      <c r="D6" s="146"/>
      <c r="E6" s="147"/>
      <c r="F6" s="147"/>
      <c r="G6" s="147"/>
      <c r="H6" s="147"/>
      <c r="K6" s="140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</row>
    <row r="7" spans="2:139" s="150" customFormat="1" ht="30.75" customHeight="1">
      <c r="B7" s="161" t="s">
        <v>29</v>
      </c>
      <c r="C7" s="423">
        <v>1038854</v>
      </c>
      <c r="D7" s="389">
        <f>C7/C15</f>
        <v>0.45484791977439176</v>
      </c>
      <c r="E7" s="426">
        <v>0.313</v>
      </c>
      <c r="F7" s="426"/>
      <c r="G7" s="426">
        <v>0.14799999999999999</v>
      </c>
      <c r="H7" s="426">
        <v>0.20799999999999999</v>
      </c>
      <c r="I7" s="4"/>
      <c r="J7" s="4"/>
      <c r="K7" s="148"/>
      <c r="L7" s="149"/>
      <c r="M7" s="148"/>
      <c r="N7" s="149"/>
      <c r="O7" s="148"/>
      <c r="P7" s="336"/>
      <c r="Q7" s="336"/>
      <c r="R7" s="336"/>
      <c r="S7" s="336"/>
      <c r="T7" s="336"/>
      <c r="U7" s="336"/>
      <c r="V7" s="336"/>
      <c r="W7" s="336"/>
      <c r="X7" s="336"/>
      <c r="Y7" s="336"/>
      <c r="Z7" s="336"/>
      <c r="AA7" s="336"/>
      <c r="AB7" s="336"/>
      <c r="AC7" s="336"/>
      <c r="AD7" s="336"/>
      <c r="AE7" s="336"/>
      <c r="AF7" s="336"/>
      <c r="AG7" s="336"/>
      <c r="AH7" s="336"/>
      <c r="AI7" s="336"/>
      <c r="AJ7" s="336"/>
      <c r="AK7" s="336"/>
      <c r="AL7" s="336"/>
      <c r="AM7" s="336"/>
      <c r="AN7" s="336"/>
      <c r="AO7" s="336"/>
      <c r="AP7" s="336"/>
      <c r="AQ7" s="336"/>
      <c r="AR7" s="336"/>
      <c r="AS7" s="336"/>
      <c r="AT7" s="336"/>
      <c r="AU7" s="336"/>
      <c r="AV7" s="336"/>
      <c r="AW7" s="336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50" customFormat="1" ht="32.1" customHeight="1">
      <c r="B8" s="162" t="s">
        <v>28</v>
      </c>
      <c r="C8" s="423">
        <v>138094</v>
      </c>
      <c r="D8" s="389">
        <f>C8/C15</f>
        <v>6.046255646445492E-2</v>
      </c>
      <c r="E8" s="426">
        <v>0.19600000000000001</v>
      </c>
      <c r="F8" s="426"/>
      <c r="G8" s="426">
        <v>0.11799999999999999</v>
      </c>
      <c r="H8" s="426">
        <v>0.14599999999999999</v>
      </c>
      <c r="I8" s="4"/>
      <c r="J8" s="336"/>
      <c r="K8" s="337"/>
      <c r="L8" s="337"/>
      <c r="M8" s="339"/>
      <c r="N8" s="339"/>
      <c r="O8" s="339"/>
      <c r="P8" s="339"/>
      <c r="Q8" s="339"/>
      <c r="R8" s="339"/>
      <c r="S8" s="339"/>
      <c r="T8" s="339"/>
      <c r="U8" s="339"/>
      <c r="V8" s="339"/>
      <c r="W8" s="339"/>
      <c r="X8" s="339"/>
      <c r="Y8" s="339"/>
      <c r="Z8" s="339"/>
      <c r="AA8" s="339"/>
      <c r="AB8" s="339"/>
      <c r="AC8" s="305"/>
      <c r="AD8" s="336"/>
      <c r="AE8" s="336"/>
      <c r="AF8" s="336"/>
      <c r="AG8" s="336"/>
      <c r="AH8" s="336"/>
      <c r="AI8" s="336"/>
      <c r="AJ8" s="336"/>
      <c r="AK8" s="336"/>
      <c r="AL8" s="336"/>
      <c r="AM8" s="336"/>
      <c r="AN8" s="336"/>
      <c r="AO8" s="336"/>
      <c r="AP8" s="336"/>
      <c r="AQ8" s="336"/>
      <c r="AR8" s="336"/>
      <c r="AS8" s="336"/>
      <c r="AT8" s="336"/>
      <c r="AU8" s="336"/>
      <c r="AV8" s="336"/>
      <c r="AW8" s="336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50" customFormat="1" ht="32.1" customHeight="1">
      <c r="B9" s="161" t="s">
        <v>35</v>
      </c>
      <c r="C9" s="423">
        <v>282390</v>
      </c>
      <c r="D9" s="389">
        <f>C9/C15</f>
        <v>0.12364057323270689</v>
      </c>
      <c r="E9" s="426">
        <v>0.374</v>
      </c>
      <c r="F9" s="426"/>
      <c r="G9" s="426">
        <v>0.27600000000000002</v>
      </c>
      <c r="H9" s="426">
        <v>0.317</v>
      </c>
      <c r="I9" s="4"/>
      <c r="J9" s="336"/>
      <c r="K9" s="485"/>
      <c r="L9" s="485"/>
      <c r="M9" s="485"/>
      <c r="N9" s="485"/>
      <c r="O9" s="485"/>
      <c r="P9" s="340"/>
      <c r="Q9" s="340"/>
      <c r="R9" s="340"/>
      <c r="S9" s="340"/>
      <c r="T9" s="340"/>
      <c r="U9" s="340"/>
      <c r="V9" s="340"/>
      <c r="W9" s="340"/>
      <c r="X9" s="340"/>
      <c r="Y9" s="340"/>
      <c r="Z9" s="340"/>
      <c r="AA9" s="340"/>
      <c r="AB9" s="340"/>
      <c r="AC9" s="324"/>
      <c r="AD9" s="336"/>
      <c r="AE9" s="336"/>
      <c r="AF9" s="336"/>
      <c r="AG9" s="336"/>
      <c r="AH9" s="336"/>
      <c r="AI9" s="336"/>
      <c r="AJ9" s="336"/>
      <c r="AK9" s="336"/>
      <c r="AL9" s="336"/>
      <c r="AM9" s="336"/>
      <c r="AN9" s="336"/>
      <c r="AO9" s="336"/>
      <c r="AP9" s="336"/>
      <c r="AQ9" s="336"/>
      <c r="AR9" s="336"/>
      <c r="AS9" s="336"/>
      <c r="AT9" s="336"/>
      <c r="AU9" s="336"/>
      <c r="AV9" s="336"/>
      <c r="AW9" s="336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50" customFormat="1" ht="27.6" customHeight="1">
      <c r="B10" s="161" t="s">
        <v>30</v>
      </c>
      <c r="C10" s="423">
        <v>649500</v>
      </c>
      <c r="D10" s="389">
        <f>C10/C15</f>
        <v>0.28437463194391843</v>
      </c>
      <c r="E10" s="426">
        <v>0.29699999999999999</v>
      </c>
      <c r="F10" s="426"/>
      <c r="G10" s="426">
        <v>7.6999999999999999E-2</v>
      </c>
      <c r="H10" s="426">
        <v>0.27900000000000003</v>
      </c>
      <c r="I10" s="4"/>
      <c r="J10" s="336"/>
      <c r="K10" s="304"/>
      <c r="L10" s="328"/>
      <c r="M10" s="304"/>
      <c r="N10" s="329"/>
      <c r="O10" s="304"/>
      <c r="P10" s="341"/>
      <c r="Q10" s="341"/>
      <c r="R10" s="341"/>
      <c r="S10" s="341"/>
      <c r="T10" s="341"/>
      <c r="U10" s="341"/>
      <c r="V10" s="341"/>
      <c r="W10" s="341"/>
      <c r="X10" s="341"/>
      <c r="Y10" s="341"/>
      <c r="Z10" s="341"/>
      <c r="AA10" s="341"/>
      <c r="AB10" s="341"/>
      <c r="AC10" s="305"/>
      <c r="AD10" s="336"/>
      <c r="AE10" s="336"/>
      <c r="AF10" s="336"/>
      <c r="AG10" s="336"/>
      <c r="AH10" s="336"/>
      <c r="AI10" s="336"/>
      <c r="AJ10" s="336"/>
      <c r="AK10" s="336"/>
      <c r="AL10" s="336"/>
      <c r="AM10" s="336"/>
      <c r="AN10" s="336"/>
      <c r="AO10" s="336"/>
      <c r="AP10" s="336"/>
      <c r="AQ10" s="336"/>
      <c r="AR10" s="336"/>
      <c r="AS10" s="336"/>
      <c r="AT10" s="336"/>
      <c r="AU10" s="336"/>
      <c r="AV10" s="336"/>
      <c r="AW10" s="336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50" customFormat="1" ht="27.6" customHeight="1">
      <c r="B11" s="161" t="s">
        <v>31</v>
      </c>
      <c r="C11" s="423">
        <v>151510</v>
      </c>
      <c r="D11" s="389">
        <f>C11/C15</f>
        <v>6.6336567337679883E-2</v>
      </c>
      <c r="E11" s="426">
        <v>0.45200000000000001</v>
      </c>
      <c r="F11" s="426"/>
      <c r="G11" s="426">
        <v>0.44400000000000001</v>
      </c>
      <c r="H11" s="426">
        <v>0.44800000000000001</v>
      </c>
      <c r="I11" s="4"/>
      <c r="J11" s="336"/>
      <c r="K11" s="317"/>
      <c r="L11" s="312"/>
      <c r="M11" s="317"/>
      <c r="N11" s="312"/>
      <c r="O11" s="317"/>
      <c r="P11" s="299"/>
      <c r="Q11" s="299"/>
      <c r="R11" s="299"/>
      <c r="S11" s="299"/>
      <c r="T11" s="299"/>
      <c r="U11" s="299"/>
      <c r="V11" s="325"/>
      <c r="W11" s="299"/>
      <c r="X11" s="326"/>
      <c r="Y11" s="299"/>
      <c r="Z11" s="299"/>
      <c r="AA11" s="299"/>
      <c r="AB11" s="299"/>
      <c r="AC11" s="305"/>
      <c r="AD11" s="336"/>
      <c r="AE11" s="336"/>
      <c r="AF11" s="336"/>
      <c r="AG11" s="336"/>
      <c r="AH11" s="336"/>
      <c r="AI11" s="336"/>
      <c r="AJ11" s="336"/>
      <c r="AK11" s="336"/>
      <c r="AL11" s="336"/>
      <c r="AM11" s="336"/>
      <c r="AN11" s="336"/>
      <c r="AO11" s="336"/>
      <c r="AP11" s="336"/>
      <c r="AQ11" s="336"/>
      <c r="AR11" s="336"/>
      <c r="AS11" s="336"/>
      <c r="AT11" s="336"/>
      <c r="AU11" s="336"/>
      <c r="AV11" s="336"/>
      <c r="AW11" s="336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50" customFormat="1" ht="27.6" customHeight="1">
      <c r="B12" s="161" t="s">
        <v>37</v>
      </c>
      <c r="C12" s="424">
        <v>22560</v>
      </c>
      <c r="D12" s="389">
        <f>C12/C15</f>
        <v>9.8775853682137021E-3</v>
      </c>
      <c r="E12" s="427">
        <v>0.52100000000000002</v>
      </c>
      <c r="F12" s="427"/>
      <c r="G12" s="427">
        <v>0.53100000000000003</v>
      </c>
      <c r="H12" s="427">
        <v>0.52400000000000002</v>
      </c>
      <c r="I12" s="4"/>
      <c r="J12" s="336"/>
      <c r="K12" s="317"/>
      <c r="L12" s="312"/>
      <c r="M12" s="317"/>
      <c r="N12" s="312"/>
      <c r="O12" s="317"/>
      <c r="P12" s="342"/>
      <c r="Q12" s="342"/>
      <c r="R12" s="342"/>
      <c r="S12" s="342"/>
      <c r="T12" s="342"/>
      <c r="U12" s="342"/>
      <c r="V12" s="342"/>
      <c r="W12" s="299"/>
      <c r="X12" s="342"/>
      <c r="Y12" s="342"/>
      <c r="Z12" s="342"/>
      <c r="AA12" s="342"/>
      <c r="AB12" s="342"/>
      <c r="AC12" s="305"/>
      <c r="AD12" s="336"/>
      <c r="AE12" s="336"/>
      <c r="AF12" s="336"/>
      <c r="AG12" s="336"/>
      <c r="AH12" s="336"/>
      <c r="AI12" s="336"/>
      <c r="AJ12" s="336"/>
      <c r="AK12" s="336"/>
      <c r="AL12" s="336"/>
      <c r="AM12" s="336"/>
      <c r="AN12" s="336"/>
      <c r="AO12" s="336"/>
      <c r="AP12" s="336"/>
      <c r="AQ12" s="336"/>
      <c r="AR12" s="336"/>
      <c r="AS12" s="336"/>
      <c r="AT12" s="336"/>
      <c r="AU12" s="336"/>
      <c r="AV12" s="336"/>
      <c r="AW12" s="336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50" customFormat="1" ht="32.1" customHeight="1">
      <c r="B13" s="163" t="s">
        <v>36</v>
      </c>
      <c r="C13" s="425">
        <f>SUM(C7:C12)</f>
        <v>2282908</v>
      </c>
      <c r="D13" s="390">
        <f>SUM(D7:D12)</f>
        <v>0.9995398341213656</v>
      </c>
      <c r="E13" s="428">
        <v>0.308</v>
      </c>
      <c r="F13" s="428"/>
      <c r="G13" s="428">
        <v>0.16800000000000001</v>
      </c>
      <c r="H13" s="428">
        <v>0.23899999999999999</v>
      </c>
      <c r="I13" s="4"/>
      <c r="J13" s="336"/>
      <c r="K13" s="317"/>
      <c r="L13" s="312"/>
      <c r="M13" s="317"/>
      <c r="N13" s="312"/>
      <c r="O13" s="317"/>
      <c r="P13" s="327"/>
      <c r="Q13" s="302"/>
      <c r="R13" s="327"/>
      <c r="S13" s="302"/>
      <c r="T13" s="327"/>
      <c r="U13" s="302"/>
      <c r="V13" s="327"/>
      <c r="W13" s="303"/>
      <c r="X13" s="304"/>
      <c r="Y13" s="328"/>
      <c r="Z13" s="304"/>
      <c r="AA13" s="329"/>
      <c r="AB13" s="304"/>
      <c r="AC13" s="305"/>
      <c r="AD13" s="336"/>
      <c r="AE13" s="336"/>
      <c r="AF13" s="336"/>
      <c r="AG13" s="336"/>
      <c r="AH13" s="336"/>
      <c r="AI13" s="336"/>
      <c r="AJ13" s="336"/>
      <c r="AK13" s="336"/>
      <c r="AL13" s="336"/>
      <c r="AM13" s="336"/>
      <c r="AN13" s="336"/>
      <c r="AO13" s="336"/>
      <c r="AP13" s="336"/>
      <c r="AQ13" s="336"/>
      <c r="AR13" s="336"/>
      <c r="AS13" s="336"/>
      <c r="AT13" s="336"/>
      <c r="AU13" s="336"/>
      <c r="AV13" s="336"/>
      <c r="AW13" s="336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50" customFormat="1" ht="24.75" customHeight="1">
      <c r="B14" s="161" t="s">
        <v>38</v>
      </c>
      <c r="C14" s="423">
        <v>1051</v>
      </c>
      <c r="D14" s="389">
        <f>C14/C15</f>
        <v>4.601658786344238E-4</v>
      </c>
      <c r="E14" s="426">
        <v>4.0000000000000001E-3</v>
      </c>
      <c r="F14" s="426"/>
      <c r="G14" s="426">
        <v>5.0000000000000001E-3</v>
      </c>
      <c r="H14" s="426">
        <v>4.0000000000000001E-3</v>
      </c>
      <c r="I14" s="4"/>
      <c r="J14" s="336"/>
      <c r="K14" s="317"/>
      <c r="L14" s="312"/>
      <c r="M14" s="317"/>
      <c r="N14" s="312"/>
      <c r="O14" s="317"/>
      <c r="P14" s="301"/>
      <c r="Q14" s="302"/>
      <c r="R14" s="301"/>
      <c r="S14" s="302"/>
      <c r="T14" s="301"/>
      <c r="U14" s="302"/>
      <c r="V14" s="301"/>
      <c r="W14" s="303"/>
      <c r="X14" s="304"/>
      <c r="Y14" s="305"/>
      <c r="Z14" s="304"/>
      <c r="AA14" s="305"/>
      <c r="AB14" s="304"/>
      <c r="AC14" s="305"/>
      <c r="AD14" s="336"/>
      <c r="AE14" s="336"/>
      <c r="AF14" s="336"/>
      <c r="AG14" s="336"/>
      <c r="AH14" s="336"/>
      <c r="AI14" s="336"/>
      <c r="AJ14" s="336"/>
      <c r="AK14" s="336"/>
      <c r="AL14" s="336"/>
      <c r="AM14" s="336"/>
      <c r="AN14" s="336"/>
      <c r="AO14" s="336"/>
      <c r="AP14" s="336"/>
      <c r="AQ14" s="336"/>
      <c r="AR14" s="336"/>
      <c r="AS14" s="336"/>
      <c r="AT14" s="336"/>
      <c r="AU14" s="336"/>
      <c r="AV14" s="336"/>
      <c r="AW14" s="336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s="150" customFormat="1" ht="32.1" customHeight="1">
      <c r="B15" s="163" t="s">
        <v>39</v>
      </c>
      <c r="C15" s="164">
        <f>SUM(C13:C14)</f>
        <v>2283959</v>
      </c>
      <c r="D15" s="391">
        <v>1</v>
      </c>
      <c r="E15" s="391">
        <v>0.29299999999999998</v>
      </c>
      <c r="F15" s="391"/>
      <c r="G15" s="391">
        <v>0.16700000000000001</v>
      </c>
      <c r="H15" s="391">
        <v>0.23300000000000001</v>
      </c>
      <c r="I15" s="4"/>
      <c r="J15" s="336"/>
      <c r="K15" s="317"/>
      <c r="L15" s="312"/>
      <c r="M15" s="317"/>
      <c r="N15" s="312"/>
      <c r="O15" s="317"/>
      <c r="P15" s="301"/>
      <c r="Q15" s="302"/>
      <c r="R15" s="301"/>
      <c r="S15" s="302"/>
      <c r="T15" s="301"/>
      <c r="U15" s="302"/>
      <c r="V15" s="301"/>
      <c r="W15" s="303"/>
      <c r="X15" s="330"/>
      <c r="Y15" s="305"/>
      <c r="Z15" s="330"/>
      <c r="AA15" s="305"/>
      <c r="AB15" s="330"/>
      <c r="AC15" s="305"/>
      <c r="AD15" s="336"/>
      <c r="AE15" s="336"/>
      <c r="AF15" s="336"/>
      <c r="AG15" s="336"/>
      <c r="AH15" s="336"/>
      <c r="AI15" s="336"/>
      <c r="AJ15" s="336"/>
      <c r="AK15" s="336"/>
      <c r="AL15" s="336"/>
      <c r="AM15" s="336"/>
      <c r="AN15" s="336"/>
      <c r="AO15" s="336"/>
      <c r="AP15" s="336"/>
      <c r="AQ15" s="336"/>
      <c r="AR15" s="336"/>
      <c r="AS15" s="336"/>
      <c r="AT15" s="336"/>
      <c r="AU15" s="336"/>
      <c r="AV15" s="336"/>
      <c r="AW15" s="336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</row>
    <row r="16" spans="2:139" ht="22.95" customHeight="1">
      <c r="B16" s="151"/>
      <c r="C16" s="152"/>
      <c r="D16" s="152"/>
      <c r="I16" s="5"/>
      <c r="J16" s="338"/>
      <c r="K16" s="317"/>
      <c r="L16" s="312"/>
      <c r="M16" s="317"/>
      <c r="N16" s="312"/>
      <c r="O16" s="317"/>
      <c r="P16" s="309"/>
      <c r="Q16" s="310"/>
      <c r="R16" s="309"/>
      <c r="S16" s="310"/>
      <c r="T16" s="309"/>
      <c r="U16" s="310"/>
      <c r="V16" s="309"/>
      <c r="W16" s="311"/>
      <c r="X16" s="309"/>
      <c r="Y16" s="312"/>
      <c r="Z16" s="309"/>
      <c r="AA16" s="312"/>
      <c r="AB16" s="313"/>
      <c r="AC16" s="305"/>
      <c r="AD16" s="338"/>
      <c r="AE16" s="338"/>
      <c r="AF16" s="338"/>
      <c r="AG16" s="338"/>
      <c r="AH16" s="338"/>
      <c r="AI16" s="338"/>
      <c r="AJ16" s="338"/>
      <c r="AK16" s="338"/>
      <c r="AL16" s="338"/>
      <c r="AM16" s="338"/>
      <c r="AN16" s="338"/>
      <c r="AO16" s="338"/>
      <c r="AP16" s="338"/>
      <c r="AQ16" s="338"/>
      <c r="AR16" s="338"/>
      <c r="AS16" s="338"/>
      <c r="AT16" s="338"/>
      <c r="AU16" s="338"/>
      <c r="AV16" s="338"/>
      <c r="AW16" s="338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B17" s="153" t="s">
        <v>44</v>
      </c>
      <c r="C17" s="154"/>
      <c r="D17" s="154"/>
      <c r="E17" s="154"/>
      <c r="F17" s="154"/>
      <c r="G17" s="154"/>
      <c r="H17" s="154"/>
      <c r="I17" s="5"/>
      <c r="J17" s="338"/>
      <c r="K17" s="317"/>
      <c r="L17" s="312"/>
      <c r="M17" s="317"/>
      <c r="N17" s="312"/>
      <c r="O17" s="317"/>
      <c r="P17" s="309"/>
      <c r="Q17" s="310"/>
      <c r="R17" s="309"/>
      <c r="S17" s="310"/>
      <c r="T17" s="309"/>
      <c r="U17" s="310"/>
      <c r="V17" s="309"/>
      <c r="W17" s="311"/>
      <c r="X17" s="309"/>
      <c r="Y17" s="312"/>
      <c r="Z17" s="309"/>
      <c r="AA17" s="312"/>
      <c r="AB17" s="313"/>
      <c r="AC17" s="305"/>
      <c r="AD17" s="338"/>
      <c r="AE17" s="338"/>
      <c r="AF17" s="338"/>
      <c r="AG17" s="338"/>
      <c r="AH17" s="338"/>
      <c r="AI17" s="338"/>
      <c r="AJ17" s="338"/>
      <c r="AK17" s="338"/>
      <c r="AL17" s="338"/>
      <c r="AM17" s="338"/>
      <c r="AN17" s="338"/>
      <c r="AO17" s="338"/>
      <c r="AP17" s="338"/>
      <c r="AQ17" s="338"/>
      <c r="AR17" s="338"/>
      <c r="AS17" s="338"/>
      <c r="AT17" s="338"/>
      <c r="AU17" s="338"/>
      <c r="AV17" s="338"/>
      <c r="AW17" s="338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8"/>
      <c r="K18" s="313"/>
      <c r="L18" s="312"/>
      <c r="M18" s="313"/>
      <c r="N18" s="312"/>
      <c r="O18" s="313"/>
      <c r="P18" s="316"/>
      <c r="Q18" s="310"/>
      <c r="R18" s="316"/>
      <c r="S18" s="310"/>
      <c r="T18" s="316"/>
      <c r="U18" s="310"/>
      <c r="V18" s="316"/>
      <c r="W18" s="311"/>
      <c r="X18" s="317"/>
      <c r="Y18" s="312"/>
      <c r="Z18" s="317"/>
      <c r="AA18" s="312"/>
      <c r="AB18" s="317"/>
      <c r="AC18" s="305"/>
      <c r="AD18" s="338"/>
      <c r="AE18" s="338"/>
      <c r="AF18" s="338"/>
      <c r="AG18" s="338"/>
      <c r="AH18" s="338"/>
      <c r="AI18" s="338"/>
      <c r="AJ18" s="338"/>
      <c r="AK18" s="338"/>
      <c r="AL18" s="338"/>
      <c r="AM18" s="338"/>
      <c r="AN18" s="338"/>
      <c r="AO18" s="338"/>
      <c r="AP18" s="338"/>
      <c r="AQ18" s="338"/>
      <c r="AR18" s="338"/>
      <c r="AS18" s="338"/>
      <c r="AT18" s="338"/>
      <c r="AU18" s="338"/>
      <c r="AV18" s="338"/>
      <c r="AW18" s="338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8" customHeight="1">
      <c r="I19" s="5"/>
      <c r="J19" s="338"/>
      <c r="K19" s="313"/>
      <c r="L19" s="312"/>
      <c r="M19" s="313"/>
      <c r="N19" s="312"/>
      <c r="O19" s="313"/>
      <c r="P19" s="309"/>
      <c r="Q19" s="310"/>
      <c r="R19" s="309"/>
      <c r="S19" s="310"/>
      <c r="T19" s="309"/>
      <c r="U19" s="310"/>
      <c r="V19" s="309"/>
      <c r="W19" s="311"/>
      <c r="X19" s="313"/>
      <c r="Y19" s="312"/>
      <c r="Z19" s="313"/>
      <c r="AA19" s="312"/>
      <c r="AB19" s="313"/>
      <c r="AC19" s="305"/>
      <c r="AD19" s="338"/>
      <c r="AE19" s="338"/>
      <c r="AF19" s="338"/>
      <c r="AG19" s="338"/>
      <c r="AH19" s="338"/>
      <c r="AI19" s="338"/>
      <c r="AJ19" s="338"/>
      <c r="AK19" s="338"/>
      <c r="AL19" s="338"/>
      <c r="AM19" s="338"/>
      <c r="AN19" s="338"/>
      <c r="AO19" s="338"/>
      <c r="AP19" s="338"/>
      <c r="AQ19" s="338"/>
      <c r="AR19" s="338"/>
      <c r="AS19" s="338"/>
      <c r="AT19" s="338"/>
      <c r="AU19" s="338"/>
      <c r="AV19" s="338"/>
      <c r="AW19" s="338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 ht="15" customHeight="1">
      <c r="I20" s="5"/>
      <c r="J20" s="338"/>
      <c r="K20" s="313"/>
      <c r="L20" s="312"/>
      <c r="M20" s="313"/>
      <c r="N20" s="312"/>
      <c r="O20" s="313"/>
      <c r="P20" s="301"/>
      <c r="Q20" s="302"/>
      <c r="R20" s="301"/>
      <c r="S20" s="302"/>
      <c r="T20" s="301"/>
      <c r="U20" s="322"/>
      <c r="V20" s="332"/>
      <c r="W20" s="311"/>
      <c r="X20" s="330"/>
      <c r="Y20" s="305"/>
      <c r="Z20" s="330"/>
      <c r="AA20" s="305"/>
      <c r="AB20" s="330"/>
      <c r="AC20" s="305"/>
      <c r="AD20" s="338"/>
      <c r="AE20" s="338"/>
      <c r="AF20" s="338"/>
      <c r="AG20" s="338"/>
      <c r="AH20" s="338"/>
      <c r="AI20" s="338"/>
      <c r="AJ20" s="338"/>
      <c r="AK20" s="338"/>
      <c r="AL20" s="338"/>
      <c r="AM20" s="338"/>
      <c r="AN20" s="338"/>
      <c r="AO20" s="338"/>
      <c r="AP20" s="338"/>
      <c r="AQ20" s="338"/>
      <c r="AR20" s="338"/>
      <c r="AS20" s="338"/>
      <c r="AT20" s="338"/>
      <c r="AU20" s="338"/>
      <c r="AV20" s="338"/>
      <c r="AW20" s="338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8"/>
      <c r="K21" s="313"/>
      <c r="L21" s="312"/>
      <c r="M21" s="313"/>
      <c r="N21" s="312"/>
      <c r="O21" s="313"/>
      <c r="P21" s="309"/>
      <c r="Q21" s="310"/>
      <c r="R21" s="309"/>
      <c r="S21" s="310"/>
      <c r="T21" s="309"/>
      <c r="U21" s="310"/>
      <c r="V21" s="309"/>
      <c r="W21" s="311"/>
      <c r="X21" s="313"/>
      <c r="Y21" s="312"/>
      <c r="Z21" s="313"/>
      <c r="AA21" s="312"/>
      <c r="AB21" s="313"/>
      <c r="AC21" s="305"/>
      <c r="AD21" s="338"/>
      <c r="AE21" s="338"/>
      <c r="AF21" s="338"/>
      <c r="AG21" s="338"/>
      <c r="AH21" s="338"/>
      <c r="AI21" s="338"/>
      <c r="AJ21" s="338"/>
      <c r="AK21" s="338"/>
      <c r="AL21" s="338"/>
      <c r="AM21" s="338"/>
      <c r="AN21" s="338"/>
      <c r="AO21" s="338"/>
      <c r="AP21" s="338"/>
      <c r="AQ21" s="338"/>
      <c r="AR21" s="338"/>
      <c r="AS21" s="338"/>
      <c r="AT21" s="338"/>
      <c r="AU21" s="338"/>
      <c r="AV21" s="338"/>
      <c r="AW21" s="338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8"/>
      <c r="K22" s="313"/>
      <c r="L22" s="312"/>
      <c r="M22" s="313"/>
      <c r="N22" s="312"/>
      <c r="O22" s="313"/>
      <c r="P22" s="309"/>
      <c r="Q22" s="310"/>
      <c r="R22" s="309"/>
      <c r="S22" s="310"/>
      <c r="T22" s="309"/>
      <c r="U22" s="310"/>
      <c r="V22" s="309"/>
      <c r="W22" s="311"/>
      <c r="X22" s="313"/>
      <c r="Y22" s="312"/>
      <c r="Z22" s="313"/>
      <c r="AA22" s="312"/>
      <c r="AB22" s="313"/>
      <c r="AC22" s="305"/>
      <c r="AD22" s="338"/>
      <c r="AE22" s="338"/>
      <c r="AF22" s="338"/>
      <c r="AG22" s="338"/>
      <c r="AH22" s="338"/>
      <c r="AI22" s="338"/>
      <c r="AJ22" s="338"/>
      <c r="AK22" s="338"/>
      <c r="AL22" s="338"/>
      <c r="AM22" s="338"/>
      <c r="AN22" s="338"/>
      <c r="AO22" s="338"/>
      <c r="AP22" s="338"/>
      <c r="AQ22" s="338"/>
      <c r="AR22" s="338"/>
      <c r="AS22" s="338"/>
      <c r="AT22" s="338"/>
      <c r="AU22" s="338"/>
      <c r="AV22" s="338"/>
      <c r="AW22" s="338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8"/>
      <c r="K23" s="313"/>
      <c r="L23" s="312"/>
      <c r="M23" s="313"/>
      <c r="N23" s="312"/>
      <c r="O23" s="313"/>
      <c r="P23" s="309"/>
      <c r="Q23" s="310"/>
      <c r="R23" s="309"/>
      <c r="S23" s="310"/>
      <c r="T23" s="309"/>
      <c r="U23" s="310"/>
      <c r="V23" s="309"/>
      <c r="W23" s="311"/>
      <c r="X23" s="313"/>
      <c r="Y23" s="312"/>
      <c r="Z23" s="313"/>
      <c r="AA23" s="312"/>
      <c r="AB23" s="313"/>
      <c r="AC23" s="305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8"/>
      <c r="K24" s="313"/>
      <c r="L24" s="312"/>
      <c r="M24" s="313"/>
      <c r="N24" s="312"/>
      <c r="O24" s="313"/>
      <c r="P24" s="309"/>
      <c r="Q24" s="310"/>
      <c r="R24" s="309"/>
      <c r="S24" s="310"/>
      <c r="T24" s="309"/>
      <c r="U24" s="310"/>
      <c r="V24" s="309"/>
      <c r="W24" s="311"/>
      <c r="X24" s="313"/>
      <c r="Y24" s="312"/>
      <c r="Z24" s="313"/>
      <c r="AA24" s="312"/>
      <c r="AB24" s="313"/>
      <c r="AC24" s="305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>
      <c r="I25" s="5"/>
      <c r="J25" s="338"/>
      <c r="K25" s="317"/>
      <c r="L25" s="312"/>
      <c r="M25" s="317"/>
      <c r="N25" s="312"/>
      <c r="O25" s="317"/>
      <c r="P25" s="309"/>
      <c r="Q25" s="310"/>
      <c r="R25" s="309"/>
      <c r="S25" s="310"/>
      <c r="T25" s="309"/>
      <c r="U25" s="310"/>
      <c r="V25" s="309"/>
      <c r="W25" s="311"/>
      <c r="X25" s="313"/>
      <c r="Y25" s="312"/>
      <c r="Z25" s="313"/>
      <c r="AA25" s="312"/>
      <c r="AB25" s="313"/>
      <c r="AC25" s="305"/>
      <c r="AD25" s="338"/>
      <c r="AE25" s="338"/>
      <c r="AF25" s="338"/>
      <c r="AG25" s="338"/>
      <c r="AH25" s="338"/>
      <c r="AI25" s="338"/>
      <c r="AJ25" s="338"/>
      <c r="AK25" s="338"/>
      <c r="AL25" s="338"/>
      <c r="AM25" s="338"/>
      <c r="AN25" s="338"/>
      <c r="AO25" s="338"/>
      <c r="AP25" s="338"/>
      <c r="AQ25" s="338"/>
      <c r="AR25" s="338"/>
      <c r="AS25" s="338"/>
      <c r="AT25" s="338"/>
      <c r="AU25" s="338"/>
      <c r="AV25" s="338"/>
      <c r="AW25" s="338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8"/>
      <c r="K26" s="313"/>
      <c r="L26" s="312"/>
      <c r="M26" s="313"/>
      <c r="N26" s="312"/>
      <c r="O26" s="313"/>
      <c r="P26" s="309"/>
      <c r="Q26" s="310"/>
      <c r="R26" s="309"/>
      <c r="S26" s="310"/>
      <c r="T26" s="309"/>
      <c r="U26" s="310"/>
      <c r="V26" s="309"/>
      <c r="W26" s="311"/>
      <c r="X26" s="313"/>
      <c r="Y26" s="312"/>
      <c r="Z26" s="313"/>
      <c r="AA26" s="312"/>
      <c r="AB26" s="313"/>
      <c r="AC26" s="305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8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" customHeight="1">
      <c r="I27" s="5"/>
      <c r="J27" s="338"/>
      <c r="K27" s="335"/>
      <c r="L27" s="335"/>
      <c r="M27" s="335"/>
      <c r="N27" s="335"/>
      <c r="O27" s="335"/>
      <c r="P27" s="309"/>
      <c r="Q27" s="310"/>
      <c r="R27" s="309"/>
      <c r="S27" s="310"/>
      <c r="T27" s="309"/>
      <c r="U27" s="310"/>
      <c r="V27" s="309"/>
      <c r="W27" s="311"/>
      <c r="X27" s="313"/>
      <c r="Y27" s="312"/>
      <c r="Z27" s="313"/>
      <c r="AA27" s="312"/>
      <c r="AB27" s="313"/>
      <c r="AC27" s="305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 ht="15.6">
      <c r="A28" s="155"/>
      <c r="I28" s="5"/>
      <c r="J28" s="338"/>
      <c r="K28" s="335"/>
      <c r="L28" s="335"/>
      <c r="M28" s="335"/>
      <c r="N28" s="335"/>
      <c r="O28" s="335"/>
      <c r="P28" s="316"/>
      <c r="Q28" s="310"/>
      <c r="R28" s="316"/>
      <c r="S28" s="310"/>
      <c r="T28" s="316"/>
      <c r="U28" s="310"/>
      <c r="V28" s="316"/>
      <c r="W28" s="311"/>
      <c r="X28" s="317"/>
      <c r="Y28" s="312"/>
      <c r="Z28" s="317"/>
      <c r="AA28" s="312"/>
      <c r="AB28" s="317"/>
      <c r="AC28" s="305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309"/>
      <c r="Q29" s="310"/>
      <c r="R29" s="309"/>
      <c r="S29" s="310"/>
      <c r="T29" s="309"/>
      <c r="U29" s="310"/>
      <c r="V29" s="309"/>
      <c r="W29" s="311"/>
      <c r="X29" s="313"/>
      <c r="Y29" s="312"/>
      <c r="Z29" s="313"/>
      <c r="AA29" s="312"/>
      <c r="AB29" s="313"/>
      <c r="AC29" s="305"/>
      <c r="AD29" s="338"/>
      <c r="AE29" s="338"/>
      <c r="AF29" s="338"/>
      <c r="AG29" s="338"/>
      <c r="AH29" s="338"/>
      <c r="AI29" s="338"/>
      <c r="AJ29" s="338"/>
      <c r="AK29" s="338"/>
      <c r="AL29" s="338"/>
      <c r="AM29" s="338"/>
      <c r="AN29" s="338"/>
      <c r="AO29" s="338"/>
      <c r="AP29" s="338"/>
      <c r="AQ29" s="338"/>
      <c r="AR29" s="338"/>
      <c r="AS29" s="338"/>
      <c r="AT29" s="338"/>
      <c r="AU29" s="338"/>
      <c r="AV29" s="338"/>
      <c r="AW29" s="338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01"/>
      <c r="Q30" s="302"/>
      <c r="R30" s="301"/>
      <c r="S30" s="302"/>
      <c r="T30" s="301"/>
      <c r="U30" s="322"/>
      <c r="V30" s="301"/>
      <c r="W30" s="311"/>
      <c r="X30" s="330"/>
      <c r="Y30" s="305"/>
      <c r="Z30" s="330"/>
      <c r="AA30" s="305"/>
      <c r="AB30" s="330"/>
      <c r="AC30" s="305"/>
      <c r="AD30" s="338"/>
      <c r="AE30" s="338"/>
      <c r="AF30" s="338"/>
      <c r="AG30" s="338"/>
      <c r="AH30" s="338"/>
      <c r="AI30" s="338"/>
      <c r="AJ30" s="338"/>
      <c r="AK30" s="338"/>
      <c r="AL30" s="338"/>
      <c r="AM30" s="338"/>
      <c r="AN30" s="338"/>
      <c r="AO30" s="338"/>
      <c r="AP30" s="338"/>
      <c r="AQ30" s="338"/>
      <c r="AR30" s="338"/>
      <c r="AS30" s="338"/>
      <c r="AT30" s="338"/>
      <c r="AU30" s="338"/>
      <c r="AV30" s="338"/>
      <c r="AW30" s="338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9"/>
      <c r="Q31" s="310"/>
      <c r="R31" s="309"/>
      <c r="S31" s="310"/>
      <c r="T31" s="309"/>
      <c r="U31" s="310"/>
      <c r="V31" s="309"/>
      <c r="W31" s="311"/>
      <c r="X31" s="313"/>
      <c r="Y31" s="312"/>
      <c r="Z31" s="313"/>
      <c r="AA31" s="312"/>
      <c r="AB31" s="313"/>
      <c r="AC31" s="305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8"/>
      <c r="AO31" s="338"/>
      <c r="AP31" s="338"/>
      <c r="AQ31" s="338"/>
      <c r="AR31" s="338"/>
      <c r="AS31" s="338"/>
      <c r="AT31" s="338"/>
      <c r="AU31" s="338"/>
      <c r="AV31" s="338"/>
      <c r="AW31" s="338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5"/>
      <c r="P32" s="309"/>
      <c r="Q32" s="310"/>
      <c r="R32" s="309"/>
      <c r="S32" s="310"/>
      <c r="T32" s="309"/>
      <c r="U32" s="310"/>
      <c r="V32" s="309"/>
      <c r="W32" s="311"/>
      <c r="X32" s="313"/>
      <c r="Y32" s="312"/>
      <c r="Z32" s="313"/>
      <c r="AA32" s="312"/>
      <c r="AB32" s="313"/>
      <c r="AC32" s="305"/>
      <c r="AD32" s="338"/>
      <c r="AE32" s="338"/>
      <c r="AF32" s="338"/>
      <c r="AG32" s="338"/>
      <c r="AH32" s="338"/>
      <c r="AI32" s="338"/>
      <c r="AJ32" s="338"/>
      <c r="AK32" s="338"/>
      <c r="AL32" s="338"/>
      <c r="AM32" s="338"/>
      <c r="AN32" s="338"/>
      <c r="AO32" s="338"/>
      <c r="AP32" s="338"/>
      <c r="AQ32" s="338"/>
      <c r="AR32" s="338"/>
      <c r="AS32" s="338"/>
      <c r="AT32" s="338"/>
      <c r="AU32" s="338"/>
      <c r="AV32" s="338"/>
      <c r="AW32" s="338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I33" s="5"/>
      <c r="J33" s="7"/>
      <c r="K33" s="7"/>
      <c r="L33" s="7"/>
      <c r="M33" s="7"/>
      <c r="N33" s="7"/>
      <c r="O33" s="7"/>
      <c r="P33" s="348"/>
      <c r="Q33" s="310"/>
      <c r="R33" s="309"/>
      <c r="S33" s="310"/>
      <c r="T33" s="309"/>
      <c r="U33" s="310"/>
      <c r="V33" s="309"/>
      <c r="W33" s="311"/>
      <c r="X33" s="313"/>
      <c r="Y33" s="312"/>
      <c r="Z33" s="313"/>
      <c r="AA33" s="312"/>
      <c r="AB33" s="313"/>
      <c r="AC33" s="305"/>
      <c r="AD33" s="338"/>
      <c r="AE33" s="338"/>
      <c r="AF33" s="338"/>
      <c r="AG33" s="338"/>
      <c r="AH33" s="338"/>
      <c r="AI33" s="338"/>
      <c r="AJ33" s="338"/>
      <c r="AK33" s="338"/>
      <c r="AL33" s="338"/>
      <c r="AM33" s="338"/>
      <c r="AN33" s="338"/>
      <c r="AO33" s="338"/>
      <c r="AP33" s="338"/>
      <c r="AQ33" s="338"/>
      <c r="AR33" s="338"/>
      <c r="AS33" s="338"/>
      <c r="AT33" s="338"/>
      <c r="AU33" s="338"/>
      <c r="AV33" s="338"/>
      <c r="AW33" s="338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5"/>
      <c r="C34" s="5"/>
      <c r="D34" s="5"/>
      <c r="E34" s="5"/>
      <c r="F34" s="5"/>
      <c r="G34" s="5"/>
      <c r="H34" s="5"/>
      <c r="I34" s="5"/>
      <c r="J34" s="7"/>
      <c r="K34" s="349"/>
      <c r="L34" s="350"/>
      <c r="M34" s="349"/>
      <c r="N34" s="350"/>
      <c r="O34" s="349"/>
      <c r="P34" s="348"/>
      <c r="Q34" s="310"/>
      <c r="R34" s="309"/>
      <c r="S34" s="310"/>
      <c r="T34" s="309"/>
      <c r="U34" s="310"/>
      <c r="V34" s="309"/>
      <c r="W34" s="311"/>
      <c r="X34" s="313"/>
      <c r="Y34" s="312"/>
      <c r="Z34" s="313"/>
      <c r="AA34" s="312"/>
      <c r="AB34" s="313"/>
      <c r="AC34" s="305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351"/>
      <c r="L35" s="350"/>
      <c r="M35" s="351"/>
      <c r="N35" s="350"/>
      <c r="O35" s="351"/>
      <c r="P35" s="348"/>
      <c r="Q35" s="310"/>
      <c r="R35" s="309"/>
      <c r="S35" s="310"/>
      <c r="T35" s="309"/>
      <c r="U35" s="310"/>
      <c r="V35" s="309"/>
      <c r="W35" s="311"/>
      <c r="X35" s="313"/>
      <c r="Y35" s="312"/>
      <c r="Z35" s="313"/>
      <c r="AA35" s="312"/>
      <c r="AB35" s="313"/>
      <c r="AC35" s="305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52"/>
      <c r="M36" s="353"/>
      <c r="N36" s="354"/>
      <c r="O36" s="355"/>
      <c r="P36" s="348"/>
      <c r="Q36" s="310"/>
      <c r="R36" s="309"/>
      <c r="S36" s="310"/>
      <c r="T36" s="309"/>
      <c r="U36" s="310"/>
      <c r="V36" s="309"/>
      <c r="W36" s="311"/>
      <c r="X36" s="313"/>
      <c r="Y36" s="312"/>
      <c r="Z36" s="313"/>
      <c r="AA36" s="312"/>
      <c r="AB36" s="313"/>
      <c r="AC36" s="305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6"/>
      <c r="C37" s="6"/>
      <c r="D37" s="6"/>
      <c r="E37" s="6"/>
      <c r="F37" s="5"/>
      <c r="G37" s="5"/>
      <c r="H37" s="5"/>
      <c r="I37" s="5"/>
      <c r="J37" s="7"/>
      <c r="K37" s="7"/>
      <c r="L37" s="352"/>
      <c r="M37" s="353"/>
      <c r="N37" s="354"/>
      <c r="O37" s="355"/>
      <c r="P37" s="348"/>
      <c r="Q37" s="310"/>
      <c r="R37" s="309"/>
      <c r="S37" s="310"/>
      <c r="T37" s="309"/>
      <c r="U37" s="310"/>
      <c r="V37" s="309"/>
      <c r="W37" s="311"/>
      <c r="X37" s="313"/>
      <c r="Y37" s="312"/>
      <c r="Z37" s="313"/>
      <c r="AA37" s="312"/>
      <c r="AB37" s="313"/>
      <c r="AC37" s="305"/>
      <c r="AD37" s="338"/>
      <c r="AE37" s="338"/>
      <c r="AF37" s="338"/>
      <c r="AG37" s="338"/>
      <c r="AH37" s="338"/>
      <c r="AI37" s="338"/>
      <c r="AJ37" s="338"/>
      <c r="AK37" s="338"/>
      <c r="AL37" s="338"/>
      <c r="AM37" s="338"/>
      <c r="AN37" s="338"/>
      <c r="AO37" s="338"/>
      <c r="AP37" s="338"/>
      <c r="AQ37" s="338"/>
      <c r="AR37" s="338"/>
      <c r="AS37" s="338"/>
      <c r="AT37" s="338"/>
      <c r="AU37" s="338"/>
      <c r="AV37" s="338"/>
      <c r="AW37" s="338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52"/>
      <c r="M38" s="356"/>
      <c r="N38" s="357"/>
      <c r="O38" s="355"/>
      <c r="P38" s="358"/>
      <c r="Q38" s="310"/>
      <c r="R38" s="316"/>
      <c r="S38" s="310"/>
      <c r="T38" s="316"/>
      <c r="U38" s="310"/>
      <c r="V38" s="316"/>
      <c r="W38" s="311"/>
      <c r="X38" s="317"/>
      <c r="Y38" s="312"/>
      <c r="Z38" s="317"/>
      <c r="AA38" s="312"/>
      <c r="AB38" s="317"/>
      <c r="AC38" s="305"/>
      <c r="AD38" s="338"/>
      <c r="AE38" s="338"/>
      <c r="AF38" s="338"/>
      <c r="AG38" s="338"/>
      <c r="AH38" s="338"/>
      <c r="AI38" s="338"/>
      <c r="AJ38" s="338"/>
      <c r="AK38" s="338"/>
      <c r="AL38" s="338"/>
      <c r="AM38" s="338"/>
      <c r="AN38" s="338"/>
      <c r="AO38" s="338"/>
      <c r="AP38" s="338"/>
      <c r="AQ38" s="338"/>
      <c r="AR38" s="338"/>
      <c r="AS38" s="338"/>
      <c r="AT38" s="338"/>
      <c r="AU38" s="338"/>
      <c r="AV38" s="338"/>
      <c r="AW38" s="338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5"/>
      <c r="B39" s="5"/>
      <c r="C39" s="5"/>
      <c r="D39" s="5"/>
      <c r="E39" s="5"/>
      <c r="F39" s="5"/>
      <c r="G39" s="5"/>
      <c r="H39" s="5"/>
      <c r="I39" s="5"/>
      <c r="J39" s="7"/>
      <c r="K39" s="7"/>
      <c r="L39" s="352"/>
      <c r="M39" s="353"/>
      <c r="N39" s="354"/>
      <c r="O39" s="359"/>
      <c r="P39" s="348"/>
      <c r="Q39" s="310"/>
      <c r="R39" s="309"/>
      <c r="S39" s="310"/>
      <c r="T39" s="309"/>
      <c r="U39" s="310"/>
      <c r="V39" s="309"/>
      <c r="W39" s="311"/>
      <c r="X39" s="313"/>
      <c r="Y39" s="312"/>
      <c r="Z39" s="313"/>
      <c r="AA39" s="312"/>
      <c r="AB39" s="313"/>
      <c r="AC39" s="305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6"/>
      <c r="B40" s="6"/>
      <c r="C40" s="6"/>
      <c r="D40" s="6"/>
      <c r="E40" s="6"/>
      <c r="F40" s="6"/>
      <c r="G40" s="6"/>
      <c r="H40" s="5"/>
      <c r="I40" s="5"/>
      <c r="J40" s="5"/>
      <c r="K40" s="5"/>
      <c r="L40" s="338"/>
      <c r="M40" s="314"/>
      <c r="N40" s="323"/>
      <c r="O40" s="331"/>
      <c r="P40" s="301"/>
      <c r="Q40" s="302"/>
      <c r="R40" s="301"/>
      <c r="S40" s="302"/>
      <c r="T40" s="301"/>
      <c r="U40" s="322"/>
      <c r="V40" s="301"/>
      <c r="W40" s="311"/>
      <c r="X40" s="330"/>
      <c r="Y40" s="305"/>
      <c r="Z40" s="330"/>
      <c r="AA40" s="305"/>
      <c r="AB40" s="330"/>
      <c r="AC40" s="305"/>
      <c r="AD40" s="338"/>
      <c r="AE40" s="338"/>
      <c r="AF40" s="338"/>
      <c r="AG40" s="338"/>
      <c r="AH40" s="338"/>
      <c r="AI40" s="338"/>
      <c r="AJ40" s="338"/>
      <c r="AK40" s="338"/>
      <c r="AL40" s="338"/>
      <c r="AM40" s="338"/>
      <c r="AN40" s="338"/>
      <c r="AO40" s="338"/>
      <c r="AP40" s="338"/>
      <c r="AQ40" s="338"/>
      <c r="AR40" s="338"/>
      <c r="AS40" s="338"/>
      <c r="AT40" s="338"/>
      <c r="AU40" s="338"/>
      <c r="AV40" s="338"/>
      <c r="AW40" s="338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7"/>
      <c r="C41" s="7"/>
      <c r="D41" s="6"/>
      <c r="E41" s="6"/>
      <c r="F41" s="6"/>
      <c r="G41" s="6"/>
      <c r="H41" s="5"/>
      <c r="I41" s="5"/>
      <c r="J41" s="5"/>
      <c r="K41" s="5"/>
      <c r="L41" s="338"/>
      <c r="M41" s="306"/>
      <c r="N41" s="307"/>
      <c r="O41" s="308"/>
      <c r="P41" s="309"/>
      <c r="Q41" s="310"/>
      <c r="R41" s="309"/>
      <c r="S41" s="310"/>
      <c r="T41" s="309"/>
      <c r="U41" s="310"/>
      <c r="V41" s="309"/>
      <c r="W41" s="311"/>
      <c r="X41" s="313"/>
      <c r="Y41" s="312"/>
      <c r="Z41" s="313"/>
      <c r="AA41" s="312"/>
      <c r="AB41" s="313"/>
      <c r="AC41" s="305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>
      <c r="A42" s="7"/>
      <c r="B42" s="156" t="s">
        <v>29</v>
      </c>
      <c r="C42" s="157">
        <f>D7</f>
        <v>0.45484791977439176</v>
      </c>
      <c r="D42" s="6"/>
      <c r="E42" s="6"/>
      <c r="F42" s="6"/>
      <c r="G42" s="6"/>
      <c r="H42" s="5"/>
      <c r="I42" s="5"/>
      <c r="J42" s="5"/>
      <c r="K42" s="5"/>
      <c r="L42" s="338"/>
      <c r="M42" s="306"/>
      <c r="N42" s="307"/>
      <c r="O42" s="308"/>
      <c r="P42" s="309"/>
      <c r="Q42" s="310"/>
      <c r="R42" s="309"/>
      <c r="S42" s="310"/>
      <c r="T42" s="309"/>
      <c r="U42" s="310"/>
      <c r="V42" s="309"/>
      <c r="W42" s="311"/>
      <c r="X42" s="313"/>
      <c r="Y42" s="312"/>
      <c r="Z42" s="313"/>
      <c r="AA42" s="312"/>
      <c r="AB42" s="313"/>
      <c r="AC42" s="305"/>
      <c r="AD42" s="338"/>
      <c r="AE42" s="338"/>
      <c r="AF42" s="338"/>
      <c r="AG42" s="338"/>
      <c r="AH42" s="338"/>
      <c r="AI42" s="338"/>
      <c r="AJ42" s="338"/>
      <c r="AK42" s="338"/>
      <c r="AL42" s="338"/>
      <c r="AM42" s="338"/>
      <c r="AN42" s="338"/>
      <c r="AO42" s="338"/>
      <c r="AP42" s="338"/>
      <c r="AQ42" s="338"/>
      <c r="AR42" s="338"/>
      <c r="AS42" s="338"/>
      <c r="AT42" s="338"/>
      <c r="AU42" s="338"/>
      <c r="AV42" s="338"/>
      <c r="AW42" s="338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 ht="27.6">
      <c r="A43" s="7"/>
      <c r="B43" s="156" t="s">
        <v>35</v>
      </c>
      <c r="C43" s="157">
        <f>D9</f>
        <v>0.12364057323270689</v>
      </c>
      <c r="D43" s="6"/>
      <c r="E43" s="6"/>
      <c r="F43" s="6"/>
      <c r="G43" s="6"/>
      <c r="H43" s="5"/>
      <c r="I43" s="5"/>
      <c r="J43" s="5"/>
      <c r="K43" s="5"/>
      <c r="L43" s="338"/>
      <c r="M43" s="306"/>
      <c r="N43" s="307"/>
      <c r="O43" s="308"/>
      <c r="P43" s="309"/>
      <c r="Q43" s="310"/>
      <c r="R43" s="309"/>
      <c r="S43" s="310"/>
      <c r="T43" s="309"/>
      <c r="U43" s="310"/>
      <c r="V43" s="309"/>
      <c r="W43" s="311"/>
      <c r="X43" s="313"/>
      <c r="Y43" s="312"/>
      <c r="Z43" s="313"/>
      <c r="AA43" s="312"/>
      <c r="AB43" s="313"/>
      <c r="AC43" s="305"/>
      <c r="AD43" s="338"/>
      <c r="AE43" s="338"/>
      <c r="AF43" s="338"/>
      <c r="AG43" s="338"/>
      <c r="AH43" s="338"/>
      <c r="AI43" s="338"/>
      <c r="AJ43" s="338"/>
      <c r="AK43" s="338"/>
      <c r="AL43" s="338"/>
      <c r="AM43" s="338"/>
      <c r="AN43" s="338"/>
      <c r="AO43" s="338"/>
      <c r="AP43" s="338"/>
      <c r="AQ43" s="338"/>
      <c r="AR43" s="338"/>
      <c r="AS43" s="338"/>
      <c r="AT43" s="338"/>
      <c r="AU43" s="338"/>
      <c r="AV43" s="338"/>
      <c r="AW43" s="338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56" t="s">
        <v>30</v>
      </c>
      <c r="C44" s="157">
        <f>D10</f>
        <v>0.28437463194391843</v>
      </c>
      <c r="D44" s="6"/>
      <c r="E44" s="6"/>
      <c r="F44" s="6"/>
      <c r="G44" s="6"/>
      <c r="H44" s="5"/>
      <c r="I44" s="5"/>
      <c r="J44" s="5"/>
      <c r="K44" s="5"/>
      <c r="L44" s="338"/>
      <c r="M44" s="314"/>
      <c r="N44" s="307"/>
      <c r="O44" s="308"/>
      <c r="P44" s="309"/>
      <c r="Q44" s="310"/>
      <c r="R44" s="309"/>
      <c r="S44" s="310"/>
      <c r="T44" s="309"/>
      <c r="U44" s="310"/>
      <c r="V44" s="309"/>
      <c r="W44" s="311"/>
      <c r="X44" s="313"/>
      <c r="Y44" s="312"/>
      <c r="Z44" s="313"/>
      <c r="AA44" s="312"/>
      <c r="AB44" s="313"/>
      <c r="AC44" s="305"/>
      <c r="AD44" s="338"/>
      <c r="AE44" s="338"/>
      <c r="AF44" s="338"/>
      <c r="AG44" s="338"/>
      <c r="AH44" s="338"/>
      <c r="AI44" s="338"/>
      <c r="AJ44" s="338"/>
      <c r="AK44" s="338"/>
      <c r="AL44" s="338"/>
      <c r="AM44" s="338"/>
      <c r="AN44" s="338"/>
      <c r="AO44" s="338"/>
      <c r="AP44" s="338"/>
      <c r="AQ44" s="338"/>
      <c r="AR44" s="338"/>
      <c r="AS44" s="338"/>
      <c r="AT44" s="338"/>
      <c r="AU44" s="338"/>
      <c r="AV44" s="338"/>
      <c r="AW44" s="338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56" t="s">
        <v>43</v>
      </c>
      <c r="C45" s="157">
        <f>SUM(C46:C49)</f>
        <v>0.13713687504898295</v>
      </c>
      <c r="D45" s="6"/>
      <c r="E45" s="6"/>
      <c r="F45" s="6"/>
      <c r="G45" s="6"/>
      <c r="H45" s="5"/>
      <c r="I45" s="5"/>
      <c r="J45" s="5"/>
      <c r="K45" s="5"/>
      <c r="L45" s="338"/>
      <c r="M45" s="314"/>
      <c r="N45" s="315"/>
      <c r="O45" s="308"/>
      <c r="P45" s="309"/>
      <c r="Q45" s="310"/>
      <c r="R45" s="316"/>
      <c r="S45" s="310"/>
      <c r="T45" s="309"/>
      <c r="U45" s="310"/>
      <c r="V45" s="316"/>
      <c r="W45" s="311"/>
      <c r="X45" s="317"/>
      <c r="Y45" s="312"/>
      <c r="Z45" s="317"/>
      <c r="AA45" s="312"/>
      <c r="AB45" s="317"/>
      <c r="AC45" s="333"/>
      <c r="AD45" s="338"/>
      <c r="AE45" s="338"/>
      <c r="AF45" s="338"/>
      <c r="AG45" s="338"/>
      <c r="AH45" s="338"/>
      <c r="AI45" s="338"/>
      <c r="AJ45" s="338"/>
      <c r="AK45" s="338"/>
      <c r="AL45" s="338"/>
      <c r="AM45" s="338"/>
      <c r="AN45" s="338"/>
      <c r="AO45" s="338"/>
      <c r="AP45" s="338"/>
      <c r="AQ45" s="338"/>
      <c r="AR45" s="338"/>
      <c r="AS45" s="338"/>
      <c r="AT45" s="338"/>
      <c r="AU45" s="338"/>
      <c r="AV45" s="338"/>
      <c r="AW45" s="338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56" t="s">
        <v>31</v>
      </c>
      <c r="C46" s="157">
        <f>D11</f>
        <v>6.6336567337679883E-2</v>
      </c>
      <c r="D46" s="158">
        <f>SUM(C42:C45)</f>
        <v>1</v>
      </c>
      <c r="E46" s="158">
        <f>SUM(C42:C45)</f>
        <v>1</v>
      </c>
      <c r="F46" s="6"/>
      <c r="G46" s="6"/>
      <c r="H46" s="5"/>
      <c r="I46" s="5"/>
      <c r="J46" s="5"/>
      <c r="K46" s="5"/>
      <c r="L46" s="338"/>
      <c r="M46" s="306"/>
      <c r="N46" s="307"/>
      <c r="O46" s="311"/>
      <c r="P46" s="309"/>
      <c r="Q46" s="310"/>
      <c r="R46" s="309"/>
      <c r="S46" s="310"/>
      <c r="T46" s="309"/>
      <c r="U46" s="310"/>
      <c r="V46" s="309"/>
      <c r="W46" s="311"/>
      <c r="X46" s="313"/>
      <c r="Y46" s="312"/>
      <c r="Z46" s="313"/>
      <c r="AA46" s="312"/>
      <c r="AB46" s="313"/>
      <c r="AC46" s="305"/>
      <c r="AD46" s="338"/>
      <c r="AE46" s="338"/>
      <c r="AF46" s="338"/>
      <c r="AG46" s="338"/>
      <c r="AH46" s="338"/>
      <c r="AI46" s="338"/>
      <c r="AJ46" s="338"/>
      <c r="AK46" s="338"/>
      <c r="AL46" s="338"/>
      <c r="AM46" s="338"/>
      <c r="AN46" s="338"/>
      <c r="AO46" s="338"/>
      <c r="AP46" s="338"/>
      <c r="AQ46" s="338"/>
      <c r="AR46" s="338"/>
      <c r="AS46" s="338"/>
      <c r="AT46" s="338"/>
      <c r="AU46" s="338"/>
      <c r="AV46" s="338"/>
      <c r="AW46" s="338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56" t="s">
        <v>37</v>
      </c>
      <c r="C47" s="157">
        <f>D12</f>
        <v>9.8775853682137021E-3</v>
      </c>
      <c r="D47" s="6"/>
      <c r="E47" s="6"/>
      <c r="F47" s="6"/>
      <c r="G47" s="6"/>
      <c r="H47" s="5"/>
      <c r="I47" s="5"/>
      <c r="J47" s="5"/>
      <c r="K47" s="5"/>
      <c r="L47" s="338"/>
      <c r="M47" s="314"/>
      <c r="N47" s="323"/>
      <c r="O47" s="331"/>
      <c r="P47" s="301"/>
      <c r="Q47" s="302"/>
      <c r="R47" s="301"/>
      <c r="S47" s="302"/>
      <c r="T47" s="301"/>
      <c r="U47" s="322"/>
      <c r="V47" s="332"/>
      <c r="W47" s="311"/>
      <c r="X47" s="330"/>
      <c r="Y47" s="305"/>
      <c r="Z47" s="330"/>
      <c r="AA47" s="305"/>
      <c r="AB47" s="330"/>
      <c r="AC47" s="305"/>
      <c r="AD47" s="338"/>
      <c r="AE47" s="338"/>
      <c r="AF47" s="338"/>
      <c r="AG47" s="338"/>
      <c r="AH47" s="338"/>
      <c r="AI47" s="338"/>
      <c r="AJ47" s="338"/>
      <c r="AK47" s="338"/>
      <c r="AL47" s="338"/>
      <c r="AM47" s="338"/>
      <c r="AN47" s="338"/>
      <c r="AO47" s="338"/>
      <c r="AP47" s="338"/>
      <c r="AQ47" s="338"/>
      <c r="AR47" s="338"/>
      <c r="AS47" s="338"/>
      <c r="AT47" s="338"/>
      <c r="AU47" s="338"/>
      <c r="AV47" s="338"/>
      <c r="AW47" s="338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159" t="s">
        <v>28</v>
      </c>
      <c r="C48" s="157">
        <f>D8</f>
        <v>6.046255646445492E-2</v>
      </c>
      <c r="D48" s="6"/>
      <c r="E48" s="6"/>
      <c r="F48" s="6"/>
      <c r="G48" s="6"/>
      <c r="H48" s="5"/>
      <c r="I48" s="5"/>
      <c r="J48" s="5"/>
      <c r="K48" s="5"/>
      <c r="L48" s="338"/>
      <c r="M48" s="306"/>
      <c r="N48" s="307"/>
      <c r="O48" s="308"/>
      <c r="P48" s="309"/>
      <c r="Q48" s="310"/>
      <c r="R48" s="309"/>
      <c r="S48" s="310"/>
      <c r="T48" s="309"/>
      <c r="U48" s="310"/>
      <c r="V48" s="309"/>
      <c r="W48" s="311"/>
      <c r="X48" s="313"/>
      <c r="Y48" s="312"/>
      <c r="Z48" s="313"/>
      <c r="AA48" s="312"/>
      <c r="AB48" s="313"/>
      <c r="AC48" s="305"/>
      <c r="AD48" s="338"/>
      <c r="AE48" s="338"/>
      <c r="AF48" s="338"/>
      <c r="AG48" s="338"/>
      <c r="AH48" s="338"/>
      <c r="AI48" s="338"/>
      <c r="AJ48" s="338"/>
      <c r="AK48" s="338"/>
      <c r="AL48" s="338"/>
      <c r="AM48" s="338"/>
      <c r="AN48" s="338"/>
      <c r="AO48" s="338"/>
      <c r="AP48" s="338"/>
      <c r="AQ48" s="338"/>
      <c r="AR48" s="338"/>
      <c r="AS48" s="338"/>
      <c r="AT48" s="338"/>
      <c r="AU48" s="338"/>
      <c r="AV48" s="338"/>
      <c r="AW48" s="338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7"/>
      <c r="B49" s="7" t="s">
        <v>42</v>
      </c>
      <c r="C49" s="160">
        <f>D14</f>
        <v>4.601658786344238E-4</v>
      </c>
      <c r="D49" s="6"/>
      <c r="E49" s="6"/>
      <c r="F49" s="6"/>
      <c r="G49" s="6"/>
      <c r="H49" s="5"/>
      <c r="I49" s="5"/>
      <c r="J49" s="5"/>
      <c r="K49" s="5"/>
      <c r="L49" s="338"/>
      <c r="M49" s="306"/>
      <c r="N49" s="307"/>
      <c r="O49" s="308"/>
      <c r="P49" s="309"/>
      <c r="Q49" s="310"/>
      <c r="R49" s="309"/>
      <c r="S49" s="310"/>
      <c r="T49" s="309"/>
      <c r="U49" s="310"/>
      <c r="V49" s="309"/>
      <c r="W49" s="311"/>
      <c r="X49" s="313"/>
      <c r="Y49" s="312"/>
      <c r="Z49" s="313"/>
      <c r="AA49" s="312"/>
      <c r="AB49" s="313"/>
      <c r="AC49" s="305"/>
      <c r="AD49" s="338"/>
      <c r="AE49" s="338"/>
      <c r="AF49" s="338"/>
      <c r="AG49" s="338"/>
      <c r="AH49" s="338"/>
      <c r="AI49" s="338"/>
      <c r="AJ49" s="338"/>
      <c r="AK49" s="338"/>
      <c r="AL49" s="338"/>
      <c r="AM49" s="338"/>
      <c r="AN49" s="338"/>
      <c r="AO49" s="338"/>
      <c r="AP49" s="338"/>
      <c r="AQ49" s="338"/>
      <c r="AR49" s="338"/>
      <c r="AS49" s="338"/>
      <c r="AT49" s="338"/>
      <c r="AU49" s="338"/>
      <c r="AV49" s="338"/>
      <c r="AW49" s="338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>
      <c r="A50" s="6"/>
      <c r="B50" s="6"/>
      <c r="C50" s="158">
        <f>SUM(C45:C49)</f>
        <v>0.27427375009796584</v>
      </c>
      <c r="D50" s="6"/>
      <c r="E50" s="6"/>
      <c r="F50" s="6"/>
      <c r="G50" s="6"/>
      <c r="H50" s="5"/>
      <c r="I50" s="5"/>
      <c r="J50" s="5"/>
      <c r="K50" s="5"/>
      <c r="L50" s="338"/>
      <c r="M50" s="314"/>
      <c r="N50" s="307"/>
      <c r="O50" s="308"/>
      <c r="P50" s="309"/>
      <c r="Q50" s="310"/>
      <c r="R50" s="309"/>
      <c r="S50" s="310"/>
      <c r="T50" s="309"/>
      <c r="U50" s="310"/>
      <c r="V50" s="309"/>
      <c r="W50" s="311"/>
      <c r="X50" s="313"/>
      <c r="Y50" s="312"/>
      <c r="Z50" s="313"/>
      <c r="AA50" s="312"/>
      <c r="AB50" s="313"/>
      <c r="AC50" s="305"/>
      <c r="AD50" s="338"/>
      <c r="AE50" s="338"/>
      <c r="AF50" s="338"/>
      <c r="AG50" s="338"/>
      <c r="AH50" s="338"/>
      <c r="AI50" s="338"/>
      <c r="AJ50" s="338"/>
      <c r="AK50" s="338"/>
      <c r="AL50" s="338"/>
      <c r="AM50" s="338"/>
      <c r="AN50" s="338"/>
      <c r="AO50" s="338"/>
      <c r="AP50" s="338"/>
      <c r="AQ50" s="338"/>
      <c r="AR50" s="338"/>
      <c r="AS50" s="338"/>
      <c r="AT50" s="338"/>
      <c r="AU50" s="338"/>
      <c r="AV50" s="338"/>
      <c r="AW50" s="338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 ht="15" customHeight="1">
      <c r="A51" s="6"/>
      <c r="B51" s="6"/>
      <c r="C51" s="158">
        <f>SUM(C42:C45)</f>
        <v>1</v>
      </c>
      <c r="D51" s="6"/>
      <c r="E51" s="6"/>
      <c r="F51" s="6"/>
      <c r="G51" s="6"/>
      <c r="H51" s="5"/>
      <c r="I51" s="5"/>
      <c r="J51" s="5"/>
      <c r="K51" s="5"/>
      <c r="L51" s="338"/>
      <c r="M51" s="314"/>
      <c r="N51" s="315"/>
      <c r="O51" s="308"/>
      <c r="P51" s="309"/>
      <c r="Q51" s="310"/>
      <c r="R51" s="316"/>
      <c r="S51" s="310"/>
      <c r="T51" s="309"/>
      <c r="U51" s="310"/>
      <c r="V51" s="316"/>
      <c r="W51" s="311"/>
      <c r="X51" s="317"/>
      <c r="Y51" s="312"/>
      <c r="Z51" s="317"/>
      <c r="AA51" s="312"/>
      <c r="AB51" s="317"/>
      <c r="AC51" s="305"/>
      <c r="AD51" s="338"/>
      <c r="AE51" s="338"/>
      <c r="AF51" s="338"/>
      <c r="AG51" s="338"/>
      <c r="AH51" s="338"/>
      <c r="AI51" s="338"/>
      <c r="AJ51" s="338"/>
      <c r="AK51" s="338"/>
      <c r="AL51" s="338"/>
      <c r="AM51" s="338"/>
      <c r="AN51" s="338"/>
      <c r="AO51" s="338"/>
      <c r="AP51" s="338"/>
      <c r="AQ51" s="338"/>
      <c r="AR51" s="338"/>
      <c r="AS51" s="338"/>
      <c r="AT51" s="338"/>
      <c r="AU51" s="338"/>
      <c r="AV51" s="338"/>
      <c r="AW51" s="338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8"/>
      <c r="M52" s="306"/>
      <c r="N52" s="307"/>
      <c r="O52" s="311"/>
      <c r="P52" s="309"/>
      <c r="Q52" s="310"/>
      <c r="R52" s="309"/>
      <c r="S52" s="310"/>
      <c r="T52" s="309"/>
      <c r="U52" s="310"/>
      <c r="V52" s="309"/>
      <c r="W52" s="311"/>
      <c r="X52" s="313"/>
      <c r="Y52" s="312"/>
      <c r="Z52" s="313"/>
      <c r="AA52" s="312"/>
      <c r="AB52" s="313"/>
      <c r="AC52" s="305"/>
      <c r="AD52" s="338"/>
      <c r="AE52" s="338"/>
      <c r="AF52" s="338"/>
      <c r="AG52" s="338"/>
      <c r="AH52" s="338"/>
      <c r="AI52" s="338"/>
      <c r="AJ52" s="338"/>
      <c r="AK52" s="338"/>
      <c r="AL52" s="338"/>
      <c r="AM52" s="338"/>
      <c r="AN52" s="338"/>
      <c r="AO52" s="338"/>
      <c r="AP52" s="338"/>
      <c r="AQ52" s="338"/>
      <c r="AR52" s="338"/>
      <c r="AS52" s="338"/>
      <c r="AT52" s="338"/>
      <c r="AU52" s="338"/>
      <c r="AV52" s="338"/>
      <c r="AW52" s="338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5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8"/>
      <c r="M53" s="314"/>
      <c r="N53" s="323"/>
      <c r="O53" s="308"/>
      <c r="P53" s="309"/>
      <c r="Q53" s="310"/>
      <c r="R53" s="316"/>
      <c r="S53" s="310"/>
      <c r="T53" s="309"/>
      <c r="U53" s="310"/>
      <c r="V53" s="316"/>
      <c r="W53" s="311"/>
      <c r="X53" s="317"/>
      <c r="Y53" s="312"/>
      <c r="Z53" s="317"/>
      <c r="AA53" s="312"/>
      <c r="AB53" s="317"/>
      <c r="AC53" s="305"/>
      <c r="AD53" s="338"/>
      <c r="AE53" s="338"/>
      <c r="AF53" s="338"/>
      <c r="AG53" s="338"/>
      <c r="AH53" s="338"/>
      <c r="AI53" s="338"/>
      <c r="AJ53" s="338"/>
      <c r="AK53" s="338"/>
      <c r="AL53" s="338"/>
      <c r="AM53" s="338"/>
      <c r="AN53" s="338"/>
      <c r="AO53" s="338"/>
      <c r="AP53" s="338"/>
      <c r="AQ53" s="338"/>
      <c r="AR53" s="338"/>
      <c r="AS53" s="338"/>
      <c r="AT53" s="338"/>
      <c r="AU53" s="338"/>
      <c r="AV53" s="338"/>
      <c r="AW53" s="338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8"/>
      <c r="M54" s="318"/>
      <c r="N54" s="319"/>
      <c r="O54" s="320"/>
      <c r="P54" s="301"/>
      <c r="Q54" s="321"/>
      <c r="R54" s="301"/>
      <c r="S54" s="321"/>
      <c r="T54" s="301"/>
      <c r="U54" s="322"/>
      <c r="V54" s="301"/>
      <c r="W54" s="311"/>
      <c r="X54" s="313"/>
      <c r="Y54" s="312"/>
      <c r="Z54" s="313"/>
      <c r="AA54" s="312"/>
      <c r="AB54" s="313"/>
      <c r="AC54" s="305"/>
      <c r="AD54" s="338"/>
      <c r="AE54" s="338"/>
      <c r="AF54" s="338"/>
      <c r="AG54" s="338"/>
      <c r="AH54" s="338"/>
      <c r="AI54" s="338"/>
      <c r="AJ54" s="338"/>
      <c r="AK54" s="338"/>
      <c r="AL54" s="338"/>
      <c r="AM54" s="338"/>
      <c r="AN54" s="338"/>
      <c r="AO54" s="338"/>
      <c r="AP54" s="338"/>
      <c r="AQ54" s="338"/>
      <c r="AR54" s="338"/>
      <c r="AS54" s="338"/>
      <c r="AT54" s="338"/>
      <c r="AU54" s="338"/>
      <c r="AV54" s="338"/>
      <c r="AW54" s="338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8"/>
      <c r="M55" s="486"/>
      <c r="N55" s="486"/>
      <c r="O55" s="318"/>
      <c r="P55" s="316"/>
      <c r="Q55" s="310"/>
      <c r="R55" s="316"/>
      <c r="S55" s="310"/>
      <c r="T55" s="316"/>
      <c r="U55" s="310"/>
      <c r="V55" s="316"/>
      <c r="W55" s="322"/>
      <c r="X55" s="317"/>
      <c r="Y55" s="312"/>
      <c r="Z55" s="317"/>
      <c r="AA55" s="312"/>
      <c r="AB55" s="317"/>
      <c r="AC55" s="305"/>
      <c r="AD55" s="338"/>
      <c r="AE55" s="338"/>
      <c r="AF55" s="338"/>
      <c r="AG55" s="338"/>
      <c r="AH55" s="338"/>
      <c r="AI55" s="338"/>
      <c r="AJ55" s="338"/>
      <c r="AK55" s="338"/>
      <c r="AL55" s="338"/>
      <c r="AM55" s="338"/>
      <c r="AN55" s="338"/>
      <c r="AO55" s="338"/>
      <c r="AP55" s="338"/>
      <c r="AQ55" s="338"/>
      <c r="AR55" s="338"/>
      <c r="AS55" s="338"/>
      <c r="AT55" s="338"/>
      <c r="AU55" s="338"/>
      <c r="AV55" s="338"/>
      <c r="AW55" s="33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8"/>
      <c r="M56" s="323"/>
      <c r="N56" s="323"/>
      <c r="O56" s="318"/>
      <c r="P56" s="316"/>
      <c r="Q56" s="310"/>
      <c r="R56" s="316"/>
      <c r="S56" s="310"/>
      <c r="T56" s="316"/>
      <c r="U56" s="310"/>
      <c r="V56" s="316"/>
      <c r="W56" s="322"/>
      <c r="X56" s="317"/>
      <c r="Y56" s="312"/>
      <c r="Z56" s="317"/>
      <c r="AA56" s="312"/>
      <c r="AB56" s="317"/>
      <c r="AC56" s="305"/>
      <c r="AD56" s="338"/>
      <c r="AE56" s="338"/>
      <c r="AF56" s="338"/>
      <c r="AG56" s="338"/>
      <c r="AH56" s="338"/>
      <c r="AI56" s="338"/>
      <c r="AJ56" s="338"/>
      <c r="AK56" s="338"/>
      <c r="AL56" s="338"/>
      <c r="AM56" s="338"/>
      <c r="AN56" s="338"/>
      <c r="AO56" s="338"/>
      <c r="AP56" s="338"/>
      <c r="AQ56" s="338"/>
      <c r="AR56" s="338"/>
      <c r="AS56" s="338"/>
      <c r="AT56" s="338"/>
      <c r="AU56" s="338"/>
      <c r="AV56" s="338"/>
      <c r="AW56" s="338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8"/>
      <c r="M57" s="486"/>
      <c r="N57" s="486"/>
      <c r="O57" s="318"/>
      <c r="P57" s="316"/>
      <c r="Q57" s="310"/>
      <c r="R57" s="316"/>
      <c r="S57" s="310"/>
      <c r="T57" s="316"/>
      <c r="U57" s="310"/>
      <c r="V57" s="309"/>
      <c r="W57" s="322"/>
      <c r="X57" s="317"/>
      <c r="Y57" s="312"/>
      <c r="Z57" s="317"/>
      <c r="AA57" s="312"/>
      <c r="AB57" s="317"/>
      <c r="AC57" s="305"/>
      <c r="AD57" s="338"/>
      <c r="AE57" s="338"/>
      <c r="AF57" s="338"/>
      <c r="AG57" s="338"/>
      <c r="AH57" s="338"/>
      <c r="AI57" s="338"/>
      <c r="AJ57" s="338"/>
      <c r="AK57" s="338"/>
      <c r="AL57" s="338"/>
      <c r="AM57" s="338"/>
      <c r="AN57" s="338"/>
      <c r="AO57" s="338"/>
      <c r="AP57" s="338"/>
      <c r="AQ57" s="338"/>
      <c r="AR57" s="338"/>
      <c r="AS57" s="338"/>
      <c r="AT57" s="338"/>
      <c r="AU57" s="338"/>
      <c r="AV57" s="338"/>
      <c r="AW57" s="338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8"/>
      <c r="M58" s="306"/>
      <c r="N58" s="307"/>
      <c r="O58" s="308"/>
      <c r="P58" s="309"/>
      <c r="Q58" s="310"/>
      <c r="R58" s="309"/>
      <c r="S58" s="310"/>
      <c r="T58" s="309"/>
      <c r="U58" s="310"/>
      <c r="V58" s="309"/>
      <c r="W58" s="311"/>
      <c r="X58" s="313"/>
      <c r="Y58" s="312"/>
      <c r="Z58" s="313"/>
      <c r="AA58" s="312"/>
      <c r="AB58" s="313"/>
      <c r="AC58" s="305"/>
      <c r="AD58" s="338"/>
      <c r="AE58" s="338"/>
      <c r="AF58" s="338"/>
      <c r="AG58" s="338"/>
      <c r="AH58" s="338"/>
      <c r="AI58" s="338"/>
      <c r="AJ58" s="338"/>
      <c r="AK58" s="338"/>
      <c r="AL58" s="338"/>
      <c r="AM58" s="338"/>
      <c r="AN58" s="338"/>
      <c r="AO58" s="338"/>
      <c r="AP58" s="338"/>
      <c r="AQ58" s="338"/>
      <c r="AR58" s="338"/>
      <c r="AS58" s="338"/>
      <c r="AT58" s="338"/>
      <c r="AU58" s="338"/>
      <c r="AV58" s="338"/>
      <c r="AW58" s="338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18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8"/>
      <c r="M59" s="306"/>
      <c r="N59" s="307"/>
      <c r="O59" s="308"/>
      <c r="P59" s="309"/>
      <c r="Q59" s="310"/>
      <c r="R59" s="309"/>
      <c r="S59" s="310"/>
      <c r="T59" s="309"/>
      <c r="U59" s="310"/>
      <c r="V59" s="309"/>
      <c r="W59" s="311"/>
      <c r="X59" s="313"/>
      <c r="Y59" s="312"/>
      <c r="Z59" s="313"/>
      <c r="AA59" s="312"/>
      <c r="AB59" s="313"/>
      <c r="AC59" s="305"/>
      <c r="AD59" s="338"/>
      <c r="AE59" s="338"/>
      <c r="AF59" s="338"/>
      <c r="AG59" s="338"/>
      <c r="AH59" s="338"/>
      <c r="AI59" s="338"/>
      <c r="AJ59" s="338"/>
      <c r="AK59" s="338"/>
      <c r="AL59" s="338"/>
      <c r="AM59" s="338"/>
      <c r="AN59" s="338"/>
      <c r="AO59" s="338"/>
      <c r="AP59" s="338"/>
      <c r="AQ59" s="338"/>
      <c r="AR59" s="338"/>
      <c r="AS59" s="338"/>
      <c r="AT59" s="338"/>
      <c r="AU59" s="338"/>
      <c r="AV59" s="338"/>
      <c r="AW59" s="338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 ht="33" customHeight="1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8"/>
      <c r="M60" s="306"/>
      <c r="N60" s="307"/>
      <c r="O60" s="308"/>
      <c r="P60" s="309"/>
      <c r="Q60" s="310"/>
      <c r="R60" s="309"/>
      <c r="S60" s="310"/>
      <c r="T60" s="309"/>
      <c r="U60" s="310"/>
      <c r="V60" s="309"/>
      <c r="W60" s="311"/>
      <c r="X60" s="313"/>
      <c r="Y60" s="312"/>
      <c r="Z60" s="313"/>
      <c r="AA60" s="312"/>
      <c r="AB60" s="313"/>
      <c r="AC60" s="305"/>
      <c r="AD60" s="338"/>
      <c r="AE60" s="338"/>
      <c r="AF60" s="338"/>
      <c r="AG60" s="338"/>
      <c r="AH60" s="338"/>
      <c r="AI60" s="338"/>
      <c r="AJ60" s="338"/>
      <c r="AK60" s="338"/>
      <c r="AL60" s="338"/>
      <c r="AM60" s="338"/>
      <c r="AN60" s="338"/>
      <c r="AO60" s="338"/>
      <c r="AP60" s="338"/>
      <c r="AQ60" s="338"/>
      <c r="AR60" s="338"/>
      <c r="AS60" s="338"/>
      <c r="AT60" s="338"/>
      <c r="AU60" s="338"/>
      <c r="AV60" s="338"/>
      <c r="AW60" s="338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8"/>
      <c r="M61" s="306"/>
      <c r="N61" s="315"/>
      <c r="O61" s="308"/>
      <c r="P61" s="309"/>
      <c r="Q61" s="310"/>
      <c r="R61" s="309"/>
      <c r="S61" s="310"/>
      <c r="T61" s="309"/>
      <c r="U61" s="310"/>
      <c r="V61" s="316"/>
      <c r="W61" s="311"/>
      <c r="X61" s="317"/>
      <c r="Y61" s="312"/>
      <c r="Z61" s="317"/>
      <c r="AA61" s="312"/>
      <c r="AB61" s="317"/>
      <c r="AC61" s="305"/>
      <c r="AD61" s="338"/>
      <c r="AE61" s="338"/>
      <c r="AF61" s="338"/>
      <c r="AG61" s="338"/>
      <c r="AH61" s="338"/>
      <c r="AI61" s="338"/>
      <c r="AJ61" s="338"/>
      <c r="AK61" s="338"/>
      <c r="AL61" s="338"/>
      <c r="AM61" s="338"/>
      <c r="AN61" s="338"/>
      <c r="AO61" s="338"/>
      <c r="AP61" s="338"/>
      <c r="AQ61" s="338"/>
      <c r="AR61" s="338"/>
      <c r="AS61" s="338"/>
      <c r="AT61" s="338"/>
      <c r="AU61" s="338"/>
      <c r="AV61" s="338"/>
      <c r="AW61" s="338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8"/>
      <c r="M62" s="306"/>
      <c r="N62" s="315"/>
      <c r="O62" s="308"/>
      <c r="P62" s="309"/>
      <c r="Q62" s="310"/>
      <c r="R62" s="309"/>
      <c r="S62" s="310"/>
      <c r="T62" s="309"/>
      <c r="U62" s="310"/>
      <c r="V62" s="316"/>
      <c r="W62" s="311"/>
      <c r="X62" s="313"/>
      <c r="Y62" s="312"/>
      <c r="Z62" s="313"/>
      <c r="AA62" s="312"/>
      <c r="AB62" s="313"/>
      <c r="AC62" s="305"/>
      <c r="AD62" s="338"/>
      <c r="AE62" s="338"/>
      <c r="AF62" s="338"/>
      <c r="AG62" s="338"/>
      <c r="AH62" s="338"/>
      <c r="AI62" s="338"/>
      <c r="AJ62" s="338"/>
      <c r="AK62" s="338"/>
      <c r="AL62" s="338"/>
      <c r="AM62" s="338"/>
      <c r="AN62" s="338"/>
      <c r="AO62" s="338"/>
      <c r="AP62" s="338"/>
      <c r="AQ62" s="338"/>
      <c r="AR62" s="338"/>
      <c r="AS62" s="338"/>
      <c r="AT62" s="338"/>
      <c r="AU62" s="338"/>
      <c r="AV62" s="338"/>
      <c r="AW62" s="338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8"/>
      <c r="M63" s="486"/>
      <c r="N63" s="486"/>
      <c r="O63" s="318"/>
      <c r="P63" s="316"/>
      <c r="Q63" s="310"/>
      <c r="R63" s="316"/>
      <c r="S63" s="310"/>
      <c r="T63" s="316"/>
      <c r="U63" s="310"/>
      <c r="V63" s="316"/>
      <c r="W63" s="322"/>
      <c r="X63" s="317"/>
      <c r="Y63" s="312"/>
      <c r="Z63" s="317"/>
      <c r="AA63" s="312"/>
      <c r="AB63" s="317"/>
      <c r="AC63" s="305"/>
      <c r="AD63" s="338"/>
      <c r="AE63" s="338"/>
      <c r="AF63" s="338"/>
      <c r="AG63" s="338"/>
      <c r="AH63" s="338"/>
      <c r="AI63" s="338"/>
      <c r="AJ63" s="338"/>
      <c r="AK63" s="338"/>
      <c r="AL63" s="338"/>
      <c r="AM63" s="338"/>
      <c r="AN63" s="338"/>
      <c r="AO63" s="338"/>
      <c r="AP63" s="338"/>
      <c r="AQ63" s="338"/>
      <c r="AR63" s="338"/>
      <c r="AS63" s="338"/>
      <c r="AT63" s="338"/>
      <c r="AU63" s="338"/>
      <c r="AV63" s="338"/>
      <c r="AW63" s="338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8"/>
      <c r="M64" s="484"/>
      <c r="N64" s="484"/>
      <c r="O64" s="484"/>
      <c r="P64" s="484"/>
      <c r="Q64" s="484"/>
      <c r="R64" s="484"/>
      <c r="S64" s="484"/>
      <c r="T64" s="484"/>
      <c r="U64" s="484"/>
      <c r="V64" s="484"/>
      <c r="W64" s="484"/>
      <c r="X64" s="484"/>
      <c r="Y64" s="484"/>
      <c r="Z64" s="484"/>
      <c r="AA64" s="484"/>
      <c r="AB64" s="484"/>
      <c r="AC64" s="305"/>
      <c r="AD64" s="338"/>
      <c r="AE64" s="338"/>
      <c r="AF64" s="338"/>
      <c r="AG64" s="338"/>
      <c r="AH64" s="338"/>
      <c r="AI64" s="338"/>
      <c r="AJ64" s="338"/>
      <c r="AK64" s="338"/>
      <c r="AL64" s="338"/>
      <c r="AM64" s="338"/>
      <c r="AN64" s="338"/>
      <c r="AO64" s="338"/>
      <c r="AP64" s="338"/>
      <c r="AQ64" s="338"/>
      <c r="AR64" s="338"/>
      <c r="AS64" s="338"/>
      <c r="AT64" s="338"/>
      <c r="AU64" s="338"/>
      <c r="AV64" s="338"/>
      <c r="AW64" s="338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8"/>
      <c r="M65" s="305"/>
      <c r="N65" s="300"/>
      <c r="O65" s="300"/>
      <c r="P65" s="305"/>
      <c r="Q65" s="305"/>
      <c r="R65" s="305"/>
      <c r="S65" s="305"/>
      <c r="T65" s="305"/>
      <c r="U65" s="305"/>
      <c r="V65" s="333"/>
      <c r="W65" s="333"/>
      <c r="X65" s="334"/>
      <c r="Y65" s="305"/>
      <c r="Z65" s="334"/>
      <c r="AA65" s="305"/>
      <c r="AB65" s="305"/>
      <c r="AC65" s="305"/>
      <c r="AD65" s="338"/>
      <c r="AE65" s="338"/>
      <c r="AF65" s="338"/>
      <c r="AG65" s="338"/>
      <c r="AH65" s="338"/>
      <c r="AI65" s="338"/>
      <c r="AJ65" s="338"/>
      <c r="AK65" s="338"/>
      <c r="AL65" s="338"/>
      <c r="AM65" s="338"/>
      <c r="AN65" s="338"/>
      <c r="AO65" s="338"/>
      <c r="AP65" s="338"/>
      <c r="AQ65" s="338"/>
      <c r="AR65" s="338"/>
      <c r="AS65" s="338"/>
      <c r="AT65" s="338"/>
      <c r="AU65" s="338"/>
      <c r="AV65" s="338"/>
      <c r="AW65" s="338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8"/>
      <c r="M66" s="305"/>
      <c r="N66" s="300"/>
      <c r="O66" s="300"/>
      <c r="P66" s="333"/>
      <c r="Q66" s="333"/>
      <c r="R66" s="333"/>
      <c r="S66" s="333"/>
      <c r="T66" s="333"/>
      <c r="U66" s="333"/>
      <c r="V66" s="333"/>
      <c r="W66" s="333"/>
      <c r="X66" s="334"/>
      <c r="Y66" s="305"/>
      <c r="Z66" s="334"/>
      <c r="AA66" s="305"/>
      <c r="AB66" s="305"/>
      <c r="AC66" s="305"/>
      <c r="AD66" s="338"/>
      <c r="AE66" s="338"/>
      <c r="AF66" s="338"/>
      <c r="AG66" s="338"/>
      <c r="AH66" s="338"/>
      <c r="AI66" s="338"/>
      <c r="AJ66" s="338"/>
      <c r="AK66" s="338"/>
      <c r="AL66" s="338"/>
      <c r="AM66" s="338"/>
      <c r="AN66" s="338"/>
      <c r="AO66" s="338"/>
      <c r="AP66" s="338"/>
      <c r="AQ66" s="338"/>
      <c r="AR66" s="338"/>
      <c r="AS66" s="338"/>
      <c r="AT66" s="338"/>
      <c r="AU66" s="338"/>
      <c r="AV66" s="338"/>
      <c r="AW66" s="338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8"/>
      <c r="M68" s="338"/>
      <c r="N68" s="338"/>
      <c r="O68" s="338"/>
      <c r="P68" s="338"/>
      <c r="Q68" s="338"/>
      <c r="R68" s="338"/>
      <c r="S68" s="338"/>
      <c r="T68" s="338"/>
      <c r="U68" s="338"/>
      <c r="V68" s="338"/>
      <c r="W68" s="338"/>
      <c r="X68" s="338"/>
      <c r="Y68" s="338"/>
      <c r="Z68" s="338"/>
      <c r="AA68" s="338"/>
      <c r="AB68" s="338"/>
      <c r="AC68" s="338"/>
      <c r="AD68" s="338"/>
      <c r="AE68" s="338"/>
      <c r="AF68" s="338"/>
      <c r="AG68" s="338"/>
      <c r="AH68" s="338"/>
      <c r="AI68" s="338"/>
      <c r="AJ68" s="338"/>
      <c r="AK68" s="338"/>
      <c r="AL68" s="338"/>
      <c r="AM68" s="338"/>
      <c r="AN68" s="338"/>
      <c r="AO68" s="338"/>
      <c r="AP68" s="338"/>
      <c r="AQ68" s="338"/>
      <c r="AR68" s="338"/>
      <c r="AS68" s="338"/>
      <c r="AT68" s="338"/>
      <c r="AU68" s="338"/>
      <c r="AV68" s="338"/>
      <c r="AW68" s="338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8"/>
      <c r="M69" s="338"/>
      <c r="N69" s="338"/>
      <c r="O69" s="338"/>
      <c r="P69" s="338"/>
      <c r="Q69" s="338"/>
      <c r="R69" s="338"/>
      <c r="S69" s="338"/>
      <c r="T69" s="338"/>
      <c r="U69" s="338"/>
      <c r="V69" s="338"/>
      <c r="W69" s="338"/>
      <c r="X69" s="338"/>
      <c r="Y69" s="338"/>
      <c r="Z69" s="338"/>
      <c r="AA69" s="338"/>
      <c r="AB69" s="338"/>
      <c r="AC69" s="338"/>
      <c r="AD69" s="338"/>
      <c r="AE69" s="338"/>
      <c r="AF69" s="338"/>
      <c r="AG69" s="338"/>
      <c r="AH69" s="338"/>
      <c r="AI69" s="338"/>
      <c r="AJ69" s="338"/>
      <c r="AK69" s="338"/>
      <c r="AL69" s="338"/>
      <c r="AM69" s="338"/>
      <c r="AN69" s="338"/>
      <c r="AO69" s="338"/>
      <c r="AP69" s="338"/>
      <c r="AQ69" s="338"/>
      <c r="AR69" s="338"/>
      <c r="AS69" s="338"/>
      <c r="AT69" s="338"/>
      <c r="AU69" s="338"/>
      <c r="AV69" s="338"/>
      <c r="AW69" s="338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8"/>
      <c r="M70" s="338"/>
      <c r="N70" s="338"/>
      <c r="O70" s="338"/>
      <c r="P70" s="338"/>
      <c r="Q70" s="338"/>
      <c r="R70" s="338"/>
      <c r="S70" s="338"/>
      <c r="T70" s="338"/>
      <c r="U70" s="338"/>
      <c r="V70" s="338"/>
      <c r="W70" s="338"/>
      <c r="X70" s="338"/>
      <c r="Y70" s="338"/>
      <c r="Z70" s="338"/>
      <c r="AA70" s="338"/>
      <c r="AB70" s="338"/>
      <c r="AC70" s="338"/>
      <c r="AD70" s="338"/>
      <c r="AE70" s="338"/>
      <c r="AF70" s="338"/>
      <c r="AG70" s="338"/>
      <c r="AH70" s="338"/>
      <c r="AI70" s="338"/>
      <c r="AJ70" s="338"/>
      <c r="AK70" s="338"/>
      <c r="AL70" s="338"/>
      <c r="AM70" s="338"/>
      <c r="AN70" s="338"/>
      <c r="AO70" s="338"/>
      <c r="AP70" s="338"/>
      <c r="AQ70" s="338"/>
      <c r="AR70" s="338"/>
      <c r="AS70" s="338"/>
      <c r="AT70" s="338"/>
      <c r="AU70" s="338"/>
      <c r="AV70" s="338"/>
      <c r="AW70" s="338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8"/>
      <c r="M71" s="338"/>
      <c r="N71" s="338"/>
      <c r="O71" s="338"/>
      <c r="P71" s="338"/>
      <c r="Q71" s="338"/>
      <c r="R71" s="338"/>
      <c r="S71" s="338"/>
      <c r="T71" s="338"/>
      <c r="U71" s="338"/>
      <c r="V71" s="338"/>
      <c r="W71" s="338"/>
      <c r="X71" s="338"/>
      <c r="Y71" s="338"/>
      <c r="Z71" s="338"/>
      <c r="AA71" s="338"/>
      <c r="AB71" s="338"/>
      <c r="AC71" s="338"/>
      <c r="AD71" s="338"/>
      <c r="AE71" s="338"/>
      <c r="AF71" s="338"/>
      <c r="AG71" s="338"/>
      <c r="AH71" s="338"/>
      <c r="AI71" s="338"/>
      <c r="AJ71" s="338"/>
      <c r="AK71" s="338"/>
      <c r="AL71" s="338"/>
      <c r="AM71" s="338"/>
      <c r="AN71" s="338"/>
      <c r="AO71" s="338"/>
      <c r="AP71" s="338"/>
      <c r="AQ71" s="338"/>
      <c r="AR71" s="338"/>
      <c r="AS71" s="338"/>
      <c r="AT71" s="338"/>
      <c r="AU71" s="338"/>
      <c r="AV71" s="338"/>
      <c r="AW71" s="338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8"/>
      <c r="M72" s="338"/>
      <c r="N72" s="338"/>
      <c r="O72" s="338"/>
      <c r="P72" s="338"/>
      <c r="Q72" s="338"/>
      <c r="R72" s="338"/>
      <c r="S72" s="338"/>
      <c r="T72" s="338"/>
      <c r="U72" s="338"/>
      <c r="V72" s="338"/>
      <c r="W72" s="338"/>
      <c r="X72" s="338"/>
      <c r="Y72" s="338"/>
      <c r="Z72" s="338"/>
      <c r="AA72" s="338"/>
      <c r="AB72" s="338"/>
      <c r="AC72" s="338"/>
      <c r="AD72" s="338"/>
      <c r="AE72" s="338"/>
      <c r="AF72" s="338"/>
      <c r="AG72" s="338"/>
      <c r="AH72" s="338"/>
      <c r="AI72" s="338"/>
      <c r="AJ72" s="338"/>
      <c r="AK72" s="338"/>
      <c r="AL72" s="338"/>
      <c r="AM72" s="338"/>
      <c r="AN72" s="338"/>
      <c r="AO72" s="338"/>
      <c r="AP72" s="338"/>
      <c r="AQ72" s="338"/>
      <c r="AR72" s="338"/>
      <c r="AS72" s="338"/>
      <c r="AT72" s="338"/>
      <c r="AU72" s="338"/>
      <c r="AV72" s="338"/>
      <c r="AW72" s="338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8"/>
      <c r="M73" s="338"/>
      <c r="N73" s="338"/>
      <c r="O73" s="338"/>
      <c r="P73" s="338"/>
      <c r="Q73" s="338"/>
      <c r="R73" s="338"/>
      <c r="S73" s="338"/>
      <c r="T73" s="338"/>
      <c r="U73" s="338"/>
      <c r="V73" s="338"/>
      <c r="W73" s="338"/>
      <c r="X73" s="338"/>
      <c r="Y73" s="338"/>
      <c r="Z73" s="338"/>
      <c r="AA73" s="338"/>
      <c r="AB73" s="338"/>
      <c r="AC73" s="338"/>
      <c r="AD73" s="338"/>
      <c r="AE73" s="338"/>
      <c r="AF73" s="338"/>
      <c r="AG73" s="338"/>
      <c r="AH73" s="338"/>
      <c r="AI73" s="338"/>
      <c r="AJ73" s="338"/>
      <c r="AK73" s="338"/>
      <c r="AL73" s="338"/>
      <c r="AM73" s="338"/>
      <c r="AN73" s="338"/>
      <c r="AO73" s="338"/>
      <c r="AP73" s="338"/>
      <c r="AQ73" s="338"/>
      <c r="AR73" s="338"/>
      <c r="AS73" s="338"/>
      <c r="AT73" s="338"/>
      <c r="AU73" s="338"/>
      <c r="AV73" s="338"/>
      <c r="AW73" s="338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8"/>
      <c r="M74" s="338"/>
      <c r="N74" s="338"/>
      <c r="O74" s="338"/>
      <c r="P74" s="338"/>
      <c r="Q74" s="338"/>
      <c r="R74" s="338"/>
      <c r="S74" s="338"/>
      <c r="T74" s="338"/>
      <c r="U74" s="338"/>
      <c r="V74" s="338"/>
      <c r="W74" s="338"/>
      <c r="X74" s="338"/>
      <c r="Y74" s="338"/>
      <c r="Z74" s="338"/>
      <c r="AA74" s="338"/>
      <c r="AB74" s="338"/>
      <c r="AC74" s="338"/>
      <c r="AD74" s="338"/>
      <c r="AE74" s="338"/>
      <c r="AF74" s="338"/>
      <c r="AG74" s="338"/>
      <c r="AH74" s="338"/>
      <c r="AI74" s="338"/>
      <c r="AJ74" s="338"/>
      <c r="AK74" s="338"/>
      <c r="AL74" s="338"/>
      <c r="AM74" s="338"/>
      <c r="AN74" s="338"/>
      <c r="AO74" s="338"/>
      <c r="AP74" s="338"/>
      <c r="AQ74" s="338"/>
      <c r="AR74" s="338"/>
      <c r="AS74" s="338"/>
      <c r="AT74" s="338"/>
      <c r="AU74" s="338"/>
      <c r="AV74" s="338"/>
      <c r="AW74" s="338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8"/>
      <c r="M75" s="338"/>
      <c r="N75" s="338"/>
      <c r="O75" s="338"/>
      <c r="P75" s="338"/>
      <c r="Q75" s="338"/>
      <c r="R75" s="338"/>
      <c r="S75" s="338"/>
      <c r="T75" s="338"/>
      <c r="U75" s="338"/>
      <c r="V75" s="338"/>
      <c r="W75" s="338"/>
      <c r="X75" s="338"/>
      <c r="Y75" s="338"/>
      <c r="Z75" s="338"/>
      <c r="AA75" s="338"/>
      <c r="AB75" s="338"/>
      <c r="AC75" s="338"/>
      <c r="AD75" s="338"/>
      <c r="AE75" s="338"/>
      <c r="AF75" s="338"/>
      <c r="AG75" s="338"/>
      <c r="AH75" s="338"/>
      <c r="AI75" s="338"/>
      <c r="AJ75" s="338"/>
      <c r="AK75" s="338"/>
      <c r="AL75" s="338"/>
      <c r="AM75" s="338"/>
      <c r="AN75" s="338"/>
      <c r="AO75" s="338"/>
      <c r="AP75" s="338"/>
      <c r="AQ75" s="338"/>
      <c r="AR75" s="338"/>
      <c r="AS75" s="338"/>
      <c r="AT75" s="338"/>
      <c r="AU75" s="338"/>
      <c r="AV75" s="338"/>
      <c r="AW75" s="338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8"/>
      <c r="M76" s="338"/>
      <c r="N76" s="338"/>
      <c r="O76" s="338"/>
      <c r="P76" s="338"/>
      <c r="Q76" s="338"/>
      <c r="R76" s="338"/>
      <c r="S76" s="338"/>
      <c r="T76" s="338"/>
      <c r="U76" s="338"/>
      <c r="V76" s="338"/>
      <c r="W76" s="338"/>
      <c r="X76" s="338"/>
      <c r="Y76" s="338"/>
      <c r="Z76" s="338"/>
      <c r="AA76" s="338"/>
      <c r="AB76" s="338"/>
      <c r="AC76" s="338"/>
      <c r="AD76" s="338"/>
      <c r="AE76" s="338"/>
      <c r="AF76" s="338"/>
      <c r="AG76" s="338"/>
      <c r="AH76" s="338"/>
      <c r="AI76" s="338"/>
      <c r="AJ76" s="338"/>
      <c r="AK76" s="338"/>
      <c r="AL76" s="338"/>
      <c r="AM76" s="338"/>
      <c r="AN76" s="338"/>
      <c r="AO76" s="338"/>
      <c r="AP76" s="338"/>
      <c r="AQ76" s="338"/>
      <c r="AR76" s="338"/>
      <c r="AS76" s="338"/>
      <c r="AT76" s="338"/>
      <c r="AU76" s="338"/>
      <c r="AV76" s="338"/>
      <c r="AW76" s="338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8"/>
      <c r="M77" s="338"/>
      <c r="N77" s="338"/>
      <c r="O77" s="338"/>
      <c r="P77" s="338"/>
      <c r="Q77" s="338"/>
      <c r="R77" s="338"/>
      <c r="S77" s="338"/>
      <c r="T77" s="338"/>
      <c r="U77" s="338"/>
      <c r="V77" s="338"/>
      <c r="W77" s="338"/>
      <c r="X77" s="338"/>
      <c r="Y77" s="338"/>
      <c r="Z77" s="338"/>
      <c r="AA77" s="338"/>
      <c r="AB77" s="338"/>
      <c r="AC77" s="338"/>
      <c r="AD77" s="338"/>
      <c r="AE77" s="338"/>
      <c r="AF77" s="338"/>
      <c r="AG77" s="338"/>
      <c r="AH77" s="338"/>
      <c r="AI77" s="338"/>
      <c r="AJ77" s="338"/>
      <c r="AK77" s="338"/>
      <c r="AL77" s="338"/>
      <c r="AM77" s="338"/>
      <c r="AN77" s="338"/>
      <c r="AO77" s="338"/>
      <c r="AP77" s="338"/>
      <c r="AQ77" s="338"/>
      <c r="AR77" s="338"/>
      <c r="AS77" s="338"/>
      <c r="AT77" s="338"/>
      <c r="AU77" s="338"/>
      <c r="AV77" s="338"/>
      <c r="AW77" s="338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8"/>
      <c r="M78" s="338"/>
      <c r="N78" s="338"/>
      <c r="O78" s="338"/>
      <c r="P78" s="338"/>
      <c r="Q78" s="338"/>
      <c r="R78" s="338"/>
      <c r="S78" s="338"/>
      <c r="T78" s="338"/>
      <c r="U78" s="338"/>
      <c r="V78" s="338"/>
      <c r="W78" s="338"/>
      <c r="X78" s="338"/>
      <c r="Y78" s="338"/>
      <c r="Z78" s="338"/>
      <c r="AA78" s="338"/>
      <c r="AB78" s="338"/>
      <c r="AC78" s="338"/>
      <c r="AD78" s="338"/>
      <c r="AE78" s="338"/>
      <c r="AF78" s="338"/>
      <c r="AG78" s="338"/>
      <c r="AH78" s="338"/>
      <c r="AI78" s="338"/>
      <c r="AJ78" s="338"/>
      <c r="AK78" s="338"/>
      <c r="AL78" s="338"/>
      <c r="AM78" s="338"/>
      <c r="AN78" s="338"/>
      <c r="AO78" s="338"/>
      <c r="AP78" s="338"/>
      <c r="AQ78" s="338"/>
      <c r="AR78" s="338"/>
      <c r="AS78" s="338"/>
      <c r="AT78" s="338"/>
      <c r="AU78" s="338"/>
      <c r="AV78" s="338"/>
      <c r="AW78" s="338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8"/>
      <c r="M79" s="338"/>
      <c r="N79" s="338"/>
      <c r="O79" s="338"/>
      <c r="P79" s="338"/>
      <c r="Q79" s="338"/>
      <c r="R79" s="338"/>
      <c r="S79" s="338"/>
      <c r="T79" s="338"/>
      <c r="U79" s="338"/>
      <c r="V79" s="338"/>
      <c r="W79" s="338"/>
      <c r="X79" s="338"/>
      <c r="Y79" s="338"/>
      <c r="Z79" s="338"/>
      <c r="AA79" s="338"/>
      <c r="AB79" s="338"/>
      <c r="AC79" s="338"/>
      <c r="AD79" s="338"/>
      <c r="AE79" s="338"/>
      <c r="AF79" s="338"/>
      <c r="AG79" s="338"/>
      <c r="AH79" s="338"/>
      <c r="AI79" s="338"/>
      <c r="AJ79" s="338"/>
      <c r="AK79" s="338"/>
      <c r="AL79" s="338"/>
      <c r="AM79" s="338"/>
      <c r="AN79" s="338"/>
      <c r="AO79" s="338"/>
      <c r="AP79" s="338"/>
      <c r="AQ79" s="338"/>
      <c r="AR79" s="338"/>
      <c r="AS79" s="338"/>
      <c r="AT79" s="338"/>
      <c r="AU79" s="338"/>
      <c r="AV79" s="338"/>
      <c r="AW79" s="338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8"/>
      <c r="M80" s="338"/>
      <c r="N80" s="338"/>
      <c r="O80" s="338"/>
      <c r="P80" s="338"/>
      <c r="Q80" s="338"/>
      <c r="R80" s="338"/>
      <c r="S80" s="338"/>
      <c r="T80" s="338"/>
      <c r="U80" s="338"/>
      <c r="V80" s="338"/>
      <c r="W80" s="338"/>
      <c r="X80" s="338"/>
      <c r="Y80" s="338"/>
      <c r="Z80" s="338"/>
      <c r="AA80" s="338"/>
      <c r="AB80" s="338"/>
      <c r="AC80" s="338"/>
      <c r="AD80" s="338"/>
      <c r="AE80" s="338"/>
      <c r="AF80" s="338"/>
      <c r="AG80" s="338"/>
      <c r="AH80" s="338"/>
      <c r="AI80" s="338"/>
      <c r="AJ80" s="338"/>
      <c r="AK80" s="338"/>
      <c r="AL80" s="338"/>
      <c r="AM80" s="338"/>
      <c r="AN80" s="338"/>
      <c r="AO80" s="338"/>
      <c r="AP80" s="338"/>
      <c r="AQ80" s="338"/>
      <c r="AR80" s="338"/>
      <c r="AS80" s="338"/>
      <c r="AT80" s="338"/>
      <c r="AU80" s="338"/>
      <c r="AV80" s="338"/>
      <c r="AW80" s="338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8"/>
      <c r="M81" s="338"/>
      <c r="N81" s="338"/>
      <c r="O81" s="338"/>
      <c r="P81" s="338"/>
      <c r="Q81" s="338"/>
      <c r="R81" s="338"/>
      <c r="S81" s="338"/>
      <c r="T81" s="338"/>
      <c r="U81" s="338"/>
      <c r="V81" s="338"/>
      <c r="W81" s="338"/>
      <c r="X81" s="338"/>
      <c r="Y81" s="338"/>
      <c r="Z81" s="338"/>
      <c r="AA81" s="338"/>
      <c r="AB81" s="338"/>
      <c r="AC81" s="338"/>
      <c r="AD81" s="338"/>
      <c r="AE81" s="338"/>
      <c r="AF81" s="338"/>
      <c r="AG81" s="338"/>
      <c r="AH81" s="338"/>
      <c r="AI81" s="338"/>
      <c r="AJ81" s="338"/>
      <c r="AK81" s="338"/>
      <c r="AL81" s="338"/>
      <c r="AM81" s="338"/>
      <c r="AN81" s="338"/>
      <c r="AO81" s="338"/>
      <c r="AP81" s="338"/>
      <c r="AQ81" s="338"/>
      <c r="AR81" s="338"/>
      <c r="AS81" s="338"/>
      <c r="AT81" s="338"/>
      <c r="AU81" s="338"/>
      <c r="AV81" s="338"/>
      <c r="AW81" s="338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8"/>
      <c r="M82" s="338"/>
      <c r="N82" s="338"/>
      <c r="O82" s="338"/>
      <c r="P82" s="338"/>
      <c r="Q82" s="338"/>
      <c r="R82" s="338"/>
      <c r="S82" s="338"/>
      <c r="T82" s="338"/>
      <c r="U82" s="338"/>
      <c r="V82" s="338"/>
      <c r="W82" s="338"/>
      <c r="X82" s="338"/>
      <c r="Y82" s="338"/>
      <c r="Z82" s="338"/>
      <c r="AA82" s="338"/>
      <c r="AB82" s="338"/>
      <c r="AC82" s="338"/>
      <c r="AD82" s="338"/>
      <c r="AE82" s="338"/>
      <c r="AF82" s="338"/>
      <c r="AG82" s="338"/>
      <c r="AH82" s="338"/>
      <c r="AI82" s="338"/>
      <c r="AJ82" s="338"/>
      <c r="AK82" s="338"/>
      <c r="AL82" s="338"/>
      <c r="AM82" s="338"/>
      <c r="AN82" s="338"/>
      <c r="AO82" s="338"/>
      <c r="AP82" s="338"/>
      <c r="AQ82" s="338"/>
      <c r="AR82" s="338"/>
      <c r="AS82" s="338"/>
      <c r="AT82" s="338"/>
      <c r="AU82" s="338"/>
      <c r="AV82" s="338"/>
      <c r="AW82" s="338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8"/>
      <c r="M83" s="338"/>
      <c r="N83" s="338"/>
      <c r="O83" s="338"/>
      <c r="P83" s="338"/>
      <c r="Q83" s="338"/>
      <c r="R83" s="338"/>
      <c r="S83" s="338"/>
      <c r="T83" s="338"/>
      <c r="U83" s="338"/>
      <c r="V83" s="338"/>
      <c r="W83" s="338"/>
      <c r="X83" s="338"/>
      <c r="Y83" s="338"/>
      <c r="Z83" s="338"/>
      <c r="AA83" s="338"/>
      <c r="AB83" s="338"/>
      <c r="AC83" s="338"/>
      <c r="AD83" s="338"/>
      <c r="AE83" s="338"/>
      <c r="AF83" s="338"/>
      <c r="AG83" s="338"/>
      <c r="AH83" s="338"/>
      <c r="AI83" s="338"/>
      <c r="AJ83" s="338"/>
      <c r="AK83" s="338"/>
      <c r="AL83" s="338"/>
      <c r="AM83" s="338"/>
      <c r="AN83" s="338"/>
      <c r="AO83" s="338"/>
      <c r="AP83" s="338"/>
      <c r="AQ83" s="338"/>
      <c r="AR83" s="338"/>
      <c r="AS83" s="338"/>
      <c r="AT83" s="338"/>
      <c r="AU83" s="338"/>
      <c r="AV83" s="338"/>
      <c r="AW83" s="338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8"/>
      <c r="M84" s="338"/>
      <c r="N84" s="338"/>
      <c r="O84" s="338"/>
      <c r="P84" s="338"/>
      <c r="Q84" s="338"/>
      <c r="R84" s="338"/>
      <c r="S84" s="338"/>
      <c r="T84" s="338"/>
      <c r="U84" s="338"/>
      <c r="V84" s="338"/>
      <c r="W84" s="338"/>
      <c r="X84" s="338"/>
      <c r="Y84" s="338"/>
      <c r="Z84" s="338"/>
      <c r="AA84" s="338"/>
      <c r="AB84" s="338"/>
      <c r="AC84" s="338"/>
      <c r="AD84" s="338"/>
      <c r="AE84" s="338"/>
      <c r="AF84" s="338"/>
      <c r="AG84" s="338"/>
      <c r="AH84" s="338"/>
      <c r="AI84" s="338"/>
      <c r="AJ84" s="338"/>
      <c r="AK84" s="338"/>
      <c r="AL84" s="338"/>
      <c r="AM84" s="338"/>
      <c r="AN84" s="338"/>
      <c r="AO84" s="338"/>
      <c r="AP84" s="338"/>
      <c r="AQ84" s="338"/>
      <c r="AR84" s="338"/>
      <c r="AS84" s="338"/>
      <c r="AT84" s="338"/>
      <c r="AU84" s="338"/>
      <c r="AV84" s="338"/>
      <c r="AW84" s="338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8"/>
      <c r="M85" s="338"/>
      <c r="N85" s="338"/>
      <c r="O85" s="338"/>
      <c r="P85" s="338"/>
      <c r="Q85" s="338"/>
      <c r="R85" s="338"/>
      <c r="S85" s="338"/>
      <c r="T85" s="338"/>
      <c r="U85" s="338"/>
      <c r="V85" s="338"/>
      <c r="W85" s="338"/>
      <c r="X85" s="338"/>
      <c r="Y85" s="338"/>
      <c r="Z85" s="338"/>
      <c r="AA85" s="338"/>
      <c r="AB85" s="338"/>
      <c r="AC85" s="338"/>
      <c r="AD85" s="338"/>
      <c r="AE85" s="338"/>
      <c r="AF85" s="338"/>
      <c r="AG85" s="338"/>
      <c r="AH85" s="338"/>
      <c r="AI85" s="338"/>
      <c r="AJ85" s="338"/>
      <c r="AK85" s="338"/>
      <c r="AL85" s="338"/>
      <c r="AM85" s="338"/>
      <c r="AN85" s="338"/>
      <c r="AO85" s="338"/>
      <c r="AP85" s="338"/>
      <c r="AQ85" s="338"/>
      <c r="AR85" s="338"/>
      <c r="AS85" s="338"/>
      <c r="AT85" s="338"/>
      <c r="AU85" s="338"/>
      <c r="AV85" s="338"/>
      <c r="AW85" s="338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8"/>
      <c r="M86" s="338"/>
      <c r="N86" s="338"/>
      <c r="O86" s="338"/>
      <c r="P86" s="338"/>
      <c r="Q86" s="338"/>
      <c r="R86" s="338"/>
      <c r="S86" s="338"/>
      <c r="T86" s="338"/>
      <c r="U86" s="338"/>
      <c r="V86" s="338"/>
      <c r="W86" s="338"/>
      <c r="X86" s="338"/>
      <c r="Y86" s="338"/>
      <c r="Z86" s="338"/>
      <c r="AA86" s="338"/>
      <c r="AB86" s="338"/>
      <c r="AC86" s="338"/>
      <c r="AD86" s="338"/>
      <c r="AE86" s="338"/>
      <c r="AF86" s="338"/>
      <c r="AG86" s="338"/>
      <c r="AH86" s="338"/>
      <c r="AI86" s="338"/>
      <c r="AJ86" s="338"/>
      <c r="AK86" s="338"/>
      <c r="AL86" s="338"/>
      <c r="AM86" s="338"/>
      <c r="AN86" s="338"/>
      <c r="AO86" s="338"/>
      <c r="AP86" s="338"/>
      <c r="AQ86" s="338"/>
      <c r="AR86" s="338"/>
      <c r="AS86" s="338"/>
      <c r="AT86" s="338"/>
      <c r="AU86" s="338"/>
      <c r="AV86" s="338"/>
      <c r="AW86" s="338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8"/>
      <c r="M87" s="338"/>
      <c r="N87" s="338"/>
      <c r="O87" s="338"/>
      <c r="P87" s="338"/>
      <c r="Q87" s="338"/>
      <c r="R87" s="338"/>
      <c r="S87" s="338"/>
      <c r="T87" s="338"/>
      <c r="U87" s="338"/>
      <c r="V87" s="338"/>
      <c r="W87" s="338"/>
      <c r="X87" s="338"/>
      <c r="Y87" s="338"/>
      <c r="Z87" s="338"/>
      <c r="AA87" s="338"/>
      <c r="AB87" s="338"/>
      <c r="AC87" s="338"/>
      <c r="AD87" s="338"/>
      <c r="AE87" s="338"/>
      <c r="AF87" s="338"/>
      <c r="AG87" s="338"/>
      <c r="AH87" s="338"/>
      <c r="AI87" s="338"/>
      <c r="AJ87" s="338"/>
      <c r="AK87" s="338"/>
      <c r="AL87" s="338"/>
      <c r="AM87" s="338"/>
      <c r="AN87" s="338"/>
      <c r="AO87" s="338"/>
      <c r="AP87" s="338"/>
      <c r="AQ87" s="338"/>
      <c r="AR87" s="338"/>
      <c r="AS87" s="338"/>
      <c r="AT87" s="338"/>
      <c r="AU87" s="338"/>
      <c r="AV87" s="338"/>
      <c r="AW87" s="338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8"/>
      <c r="M88" s="338"/>
      <c r="N88" s="338"/>
      <c r="O88" s="338"/>
      <c r="P88" s="338"/>
      <c r="Q88" s="338"/>
      <c r="R88" s="338"/>
      <c r="S88" s="338"/>
      <c r="T88" s="338"/>
      <c r="U88" s="338"/>
      <c r="V88" s="338"/>
      <c r="W88" s="338"/>
      <c r="X88" s="338"/>
      <c r="Y88" s="338"/>
      <c r="Z88" s="338"/>
      <c r="AA88" s="338"/>
      <c r="AB88" s="338"/>
      <c r="AC88" s="338"/>
      <c r="AD88" s="338"/>
      <c r="AE88" s="338"/>
      <c r="AF88" s="338"/>
      <c r="AG88" s="338"/>
      <c r="AH88" s="338"/>
      <c r="AI88" s="338"/>
      <c r="AJ88" s="338"/>
      <c r="AK88" s="338"/>
      <c r="AL88" s="338"/>
      <c r="AM88" s="338"/>
      <c r="AN88" s="338"/>
      <c r="AO88" s="338"/>
      <c r="AP88" s="338"/>
      <c r="AQ88" s="338"/>
      <c r="AR88" s="338"/>
      <c r="AS88" s="338"/>
      <c r="AT88" s="338"/>
      <c r="AU88" s="338"/>
      <c r="AV88" s="338"/>
      <c r="AW88" s="338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8"/>
      <c r="M89" s="338"/>
      <c r="N89" s="338"/>
      <c r="O89" s="338"/>
      <c r="P89" s="338"/>
      <c r="Q89" s="338"/>
      <c r="R89" s="338"/>
      <c r="S89" s="338"/>
      <c r="T89" s="338"/>
      <c r="U89" s="338"/>
      <c r="V89" s="338"/>
      <c r="W89" s="338"/>
      <c r="X89" s="338"/>
      <c r="Y89" s="338"/>
      <c r="Z89" s="338"/>
      <c r="AA89" s="338"/>
      <c r="AB89" s="338"/>
      <c r="AC89" s="338"/>
      <c r="AD89" s="338"/>
      <c r="AE89" s="338"/>
      <c r="AF89" s="338"/>
      <c r="AG89" s="338"/>
      <c r="AH89" s="338"/>
      <c r="AI89" s="338"/>
      <c r="AJ89" s="338"/>
      <c r="AK89" s="338"/>
      <c r="AL89" s="338"/>
      <c r="AM89" s="338"/>
      <c r="AN89" s="338"/>
      <c r="AO89" s="338"/>
      <c r="AP89" s="338"/>
      <c r="AQ89" s="338"/>
      <c r="AR89" s="338"/>
      <c r="AS89" s="338"/>
      <c r="AT89" s="338"/>
      <c r="AU89" s="338"/>
      <c r="AV89" s="338"/>
      <c r="AW89" s="338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8"/>
      <c r="M90" s="338"/>
      <c r="N90" s="338"/>
      <c r="O90" s="338"/>
      <c r="P90" s="338"/>
      <c r="Q90" s="338"/>
      <c r="R90" s="338"/>
      <c r="S90" s="338"/>
      <c r="T90" s="338"/>
      <c r="U90" s="338"/>
      <c r="V90" s="338"/>
      <c r="W90" s="338"/>
      <c r="X90" s="338"/>
      <c r="Y90" s="338"/>
      <c r="Z90" s="338"/>
      <c r="AA90" s="338"/>
      <c r="AB90" s="338"/>
      <c r="AC90" s="338"/>
      <c r="AD90" s="338"/>
      <c r="AE90" s="338"/>
      <c r="AF90" s="338"/>
      <c r="AG90" s="338"/>
      <c r="AH90" s="338"/>
      <c r="AI90" s="338"/>
      <c r="AJ90" s="338"/>
      <c r="AK90" s="338"/>
      <c r="AL90" s="338"/>
      <c r="AM90" s="338"/>
      <c r="AN90" s="338"/>
      <c r="AO90" s="338"/>
      <c r="AP90" s="338"/>
      <c r="AQ90" s="338"/>
      <c r="AR90" s="338"/>
      <c r="AS90" s="338"/>
      <c r="AT90" s="338"/>
      <c r="AU90" s="338"/>
      <c r="AV90" s="338"/>
      <c r="AW90" s="338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8"/>
      <c r="M91" s="338"/>
      <c r="N91" s="338"/>
      <c r="O91" s="338"/>
      <c r="P91" s="338"/>
      <c r="Q91" s="338"/>
      <c r="R91" s="338"/>
      <c r="S91" s="338"/>
      <c r="T91" s="338"/>
      <c r="U91" s="338"/>
      <c r="V91" s="338"/>
      <c r="W91" s="338"/>
      <c r="X91" s="338"/>
      <c r="Y91" s="338"/>
      <c r="Z91" s="338"/>
      <c r="AA91" s="338"/>
      <c r="AB91" s="338"/>
      <c r="AC91" s="338"/>
      <c r="AD91" s="338"/>
      <c r="AE91" s="338"/>
      <c r="AF91" s="338"/>
      <c r="AG91" s="338"/>
      <c r="AH91" s="338"/>
      <c r="AI91" s="338"/>
      <c r="AJ91" s="338"/>
      <c r="AK91" s="338"/>
      <c r="AL91" s="338"/>
      <c r="AM91" s="338"/>
      <c r="AN91" s="338"/>
      <c r="AO91" s="338"/>
      <c r="AP91" s="338"/>
      <c r="AQ91" s="338"/>
      <c r="AR91" s="338"/>
      <c r="AS91" s="338"/>
      <c r="AT91" s="338"/>
      <c r="AU91" s="338"/>
      <c r="AV91" s="338"/>
      <c r="AW91" s="338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8"/>
      <c r="M92" s="338"/>
      <c r="N92" s="338"/>
      <c r="O92" s="338"/>
      <c r="P92" s="338"/>
      <c r="Q92" s="338"/>
      <c r="R92" s="338"/>
      <c r="S92" s="338"/>
      <c r="T92" s="338"/>
      <c r="U92" s="338"/>
      <c r="V92" s="338"/>
      <c r="W92" s="338"/>
      <c r="X92" s="338"/>
      <c r="Y92" s="338"/>
      <c r="Z92" s="338"/>
      <c r="AA92" s="338"/>
      <c r="AB92" s="338"/>
      <c r="AC92" s="338"/>
      <c r="AD92" s="338"/>
      <c r="AE92" s="338"/>
      <c r="AF92" s="338"/>
      <c r="AG92" s="338"/>
      <c r="AH92" s="338"/>
      <c r="AI92" s="338"/>
      <c r="AJ92" s="338"/>
      <c r="AK92" s="338"/>
      <c r="AL92" s="338"/>
      <c r="AM92" s="338"/>
      <c r="AN92" s="338"/>
      <c r="AO92" s="338"/>
      <c r="AP92" s="338"/>
      <c r="AQ92" s="338"/>
      <c r="AR92" s="338"/>
      <c r="AS92" s="338"/>
      <c r="AT92" s="338"/>
      <c r="AU92" s="338"/>
      <c r="AV92" s="338"/>
      <c r="AW92" s="338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8"/>
      <c r="M93" s="338"/>
      <c r="N93" s="338"/>
      <c r="O93" s="338"/>
      <c r="P93" s="338"/>
      <c r="Q93" s="338"/>
      <c r="R93" s="338"/>
      <c r="S93" s="338"/>
      <c r="T93" s="338"/>
      <c r="U93" s="338"/>
      <c r="V93" s="338"/>
      <c r="W93" s="338"/>
      <c r="X93" s="338"/>
      <c r="Y93" s="338"/>
      <c r="Z93" s="338"/>
      <c r="AA93" s="338"/>
      <c r="AB93" s="338"/>
      <c r="AC93" s="338"/>
      <c r="AD93" s="338"/>
      <c r="AE93" s="338"/>
      <c r="AF93" s="338"/>
      <c r="AG93" s="338"/>
      <c r="AH93" s="338"/>
      <c r="AI93" s="338"/>
      <c r="AJ93" s="338"/>
      <c r="AK93" s="338"/>
      <c r="AL93" s="338"/>
      <c r="AM93" s="338"/>
      <c r="AN93" s="338"/>
      <c r="AO93" s="338"/>
      <c r="AP93" s="338"/>
      <c r="AQ93" s="338"/>
      <c r="AR93" s="338"/>
      <c r="AS93" s="338"/>
      <c r="AT93" s="338"/>
      <c r="AU93" s="338"/>
      <c r="AV93" s="338"/>
      <c r="AW93" s="338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8"/>
      <c r="M94" s="338"/>
      <c r="N94" s="338"/>
      <c r="O94" s="338"/>
      <c r="P94" s="338"/>
      <c r="Q94" s="338"/>
      <c r="R94" s="338"/>
      <c r="S94" s="338"/>
      <c r="T94" s="338"/>
      <c r="U94" s="338"/>
      <c r="V94" s="338"/>
      <c r="W94" s="338"/>
      <c r="X94" s="338"/>
      <c r="Y94" s="338"/>
      <c r="Z94" s="338"/>
      <c r="AA94" s="338"/>
      <c r="AB94" s="338"/>
      <c r="AC94" s="338"/>
      <c r="AD94" s="338"/>
      <c r="AE94" s="338"/>
      <c r="AF94" s="338"/>
      <c r="AG94" s="338"/>
      <c r="AH94" s="338"/>
      <c r="AI94" s="338"/>
      <c r="AJ94" s="338"/>
      <c r="AK94" s="338"/>
      <c r="AL94" s="338"/>
      <c r="AM94" s="338"/>
      <c r="AN94" s="338"/>
      <c r="AO94" s="338"/>
      <c r="AP94" s="338"/>
      <c r="AQ94" s="338"/>
      <c r="AR94" s="338"/>
      <c r="AS94" s="338"/>
      <c r="AT94" s="338"/>
      <c r="AU94" s="338"/>
      <c r="AV94" s="338"/>
      <c r="AW94" s="338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8"/>
      <c r="M95" s="338"/>
      <c r="N95" s="338"/>
      <c r="O95" s="338"/>
      <c r="P95" s="338"/>
      <c r="Q95" s="338"/>
      <c r="R95" s="338"/>
      <c r="S95" s="338"/>
      <c r="T95" s="338"/>
      <c r="U95" s="338"/>
      <c r="V95" s="338"/>
      <c r="W95" s="338"/>
      <c r="X95" s="338"/>
      <c r="Y95" s="338"/>
      <c r="Z95" s="338"/>
      <c r="AA95" s="338"/>
      <c r="AB95" s="338"/>
      <c r="AC95" s="338"/>
      <c r="AD95" s="338"/>
      <c r="AE95" s="338"/>
      <c r="AF95" s="338"/>
      <c r="AG95" s="338"/>
      <c r="AH95" s="338"/>
      <c r="AI95" s="338"/>
      <c r="AJ95" s="338"/>
      <c r="AK95" s="338"/>
      <c r="AL95" s="338"/>
      <c r="AM95" s="338"/>
      <c r="AN95" s="338"/>
      <c r="AO95" s="338"/>
      <c r="AP95" s="338"/>
      <c r="AQ95" s="338"/>
      <c r="AR95" s="338"/>
      <c r="AS95" s="338"/>
      <c r="AT95" s="338"/>
      <c r="AU95" s="338"/>
      <c r="AV95" s="338"/>
      <c r="AW95" s="338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8"/>
      <c r="M96" s="338"/>
      <c r="N96" s="338"/>
      <c r="O96" s="338"/>
      <c r="P96" s="338"/>
      <c r="Q96" s="338"/>
      <c r="R96" s="338"/>
      <c r="S96" s="338"/>
      <c r="T96" s="338"/>
      <c r="U96" s="338"/>
      <c r="V96" s="338"/>
      <c r="W96" s="338"/>
      <c r="X96" s="338"/>
      <c r="Y96" s="338"/>
      <c r="Z96" s="338"/>
      <c r="AA96" s="338"/>
      <c r="AB96" s="338"/>
      <c r="AC96" s="338"/>
      <c r="AD96" s="338"/>
      <c r="AE96" s="338"/>
      <c r="AF96" s="338"/>
      <c r="AG96" s="338"/>
      <c r="AH96" s="338"/>
      <c r="AI96" s="338"/>
      <c r="AJ96" s="338"/>
      <c r="AK96" s="338"/>
      <c r="AL96" s="338"/>
      <c r="AM96" s="338"/>
      <c r="AN96" s="338"/>
      <c r="AO96" s="338"/>
      <c r="AP96" s="338"/>
      <c r="AQ96" s="338"/>
      <c r="AR96" s="338"/>
      <c r="AS96" s="338"/>
      <c r="AT96" s="338"/>
      <c r="AU96" s="338"/>
      <c r="AV96" s="338"/>
      <c r="AW96" s="338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8"/>
      <c r="M97" s="338"/>
      <c r="N97" s="338"/>
      <c r="O97" s="338"/>
      <c r="P97" s="338"/>
      <c r="Q97" s="338"/>
      <c r="R97" s="338"/>
      <c r="S97" s="338"/>
      <c r="T97" s="338"/>
      <c r="U97" s="338"/>
      <c r="V97" s="338"/>
      <c r="W97" s="338"/>
      <c r="X97" s="338"/>
      <c r="Y97" s="338"/>
      <c r="Z97" s="338"/>
      <c r="AA97" s="338"/>
      <c r="AB97" s="338"/>
      <c r="AC97" s="338"/>
      <c r="AD97" s="338"/>
      <c r="AE97" s="338"/>
      <c r="AF97" s="338"/>
      <c r="AG97" s="338"/>
      <c r="AH97" s="338"/>
      <c r="AI97" s="338"/>
      <c r="AJ97" s="338"/>
      <c r="AK97" s="338"/>
      <c r="AL97" s="338"/>
      <c r="AM97" s="338"/>
      <c r="AN97" s="338"/>
      <c r="AO97" s="338"/>
      <c r="AP97" s="338"/>
      <c r="AQ97" s="338"/>
      <c r="AR97" s="338"/>
      <c r="AS97" s="338"/>
      <c r="AT97" s="338"/>
      <c r="AU97" s="338"/>
      <c r="AV97" s="338"/>
      <c r="AW97" s="338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8"/>
      <c r="M98" s="338"/>
      <c r="N98" s="338"/>
      <c r="O98" s="338"/>
      <c r="P98" s="338"/>
      <c r="Q98" s="338"/>
      <c r="R98" s="338"/>
      <c r="S98" s="338"/>
      <c r="T98" s="338"/>
      <c r="U98" s="338"/>
      <c r="V98" s="338"/>
      <c r="W98" s="338"/>
      <c r="X98" s="338"/>
      <c r="Y98" s="338"/>
      <c r="Z98" s="338"/>
      <c r="AA98" s="338"/>
      <c r="AB98" s="338"/>
      <c r="AC98" s="338"/>
      <c r="AD98" s="338"/>
      <c r="AE98" s="338"/>
      <c r="AF98" s="338"/>
      <c r="AG98" s="338"/>
      <c r="AH98" s="338"/>
      <c r="AI98" s="338"/>
      <c r="AJ98" s="338"/>
      <c r="AK98" s="338"/>
      <c r="AL98" s="338"/>
      <c r="AM98" s="338"/>
      <c r="AN98" s="338"/>
      <c r="AO98" s="338"/>
      <c r="AP98" s="338"/>
      <c r="AQ98" s="338"/>
      <c r="AR98" s="338"/>
      <c r="AS98" s="338"/>
      <c r="AT98" s="338"/>
      <c r="AU98" s="338"/>
      <c r="AV98" s="338"/>
      <c r="AW98" s="338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8"/>
      <c r="M99" s="338"/>
      <c r="N99" s="338"/>
      <c r="O99" s="338"/>
      <c r="P99" s="338"/>
      <c r="Q99" s="338"/>
      <c r="R99" s="338"/>
      <c r="S99" s="338"/>
      <c r="T99" s="338"/>
      <c r="U99" s="338"/>
      <c r="V99" s="338"/>
      <c r="W99" s="338"/>
      <c r="X99" s="338"/>
      <c r="Y99" s="338"/>
      <c r="Z99" s="338"/>
      <c r="AA99" s="338"/>
      <c r="AB99" s="338"/>
      <c r="AC99" s="338"/>
      <c r="AD99" s="338"/>
      <c r="AE99" s="338"/>
      <c r="AF99" s="338"/>
      <c r="AG99" s="338"/>
      <c r="AH99" s="338"/>
      <c r="AI99" s="338"/>
      <c r="AJ99" s="338"/>
      <c r="AK99" s="338"/>
      <c r="AL99" s="338"/>
      <c r="AM99" s="338"/>
      <c r="AN99" s="338"/>
      <c r="AO99" s="338"/>
      <c r="AP99" s="338"/>
      <c r="AQ99" s="338"/>
      <c r="AR99" s="338"/>
      <c r="AS99" s="338"/>
      <c r="AT99" s="338"/>
      <c r="AU99" s="338"/>
      <c r="AV99" s="338"/>
      <c r="AW99" s="338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8"/>
      <c r="M100" s="338"/>
      <c r="N100" s="338"/>
      <c r="O100" s="338"/>
      <c r="P100" s="338"/>
      <c r="Q100" s="338"/>
      <c r="R100" s="338"/>
      <c r="S100" s="338"/>
      <c r="T100" s="338"/>
      <c r="U100" s="338"/>
      <c r="V100" s="338"/>
      <c r="W100" s="338"/>
      <c r="X100" s="338"/>
      <c r="Y100" s="338"/>
      <c r="Z100" s="338"/>
      <c r="AA100" s="338"/>
      <c r="AB100" s="338"/>
      <c r="AC100" s="338"/>
      <c r="AD100" s="338"/>
      <c r="AE100" s="338"/>
      <c r="AF100" s="338"/>
      <c r="AG100" s="338"/>
      <c r="AH100" s="338"/>
      <c r="AI100" s="338"/>
      <c r="AJ100" s="338"/>
      <c r="AK100" s="338"/>
      <c r="AL100" s="338"/>
      <c r="AM100" s="338"/>
      <c r="AN100" s="338"/>
      <c r="AO100" s="338"/>
      <c r="AP100" s="338"/>
      <c r="AQ100" s="338"/>
      <c r="AR100" s="338"/>
      <c r="AS100" s="338"/>
      <c r="AT100" s="338"/>
      <c r="AU100" s="338"/>
      <c r="AV100" s="338"/>
      <c r="AW100" s="338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8"/>
      <c r="M101" s="338"/>
      <c r="N101" s="338"/>
      <c r="O101" s="338"/>
      <c r="P101" s="338"/>
      <c r="Q101" s="338"/>
      <c r="R101" s="338"/>
      <c r="S101" s="338"/>
      <c r="T101" s="338"/>
      <c r="U101" s="338"/>
      <c r="V101" s="338"/>
      <c r="W101" s="338"/>
      <c r="X101" s="338"/>
      <c r="Y101" s="338"/>
      <c r="Z101" s="338"/>
      <c r="AA101" s="338"/>
      <c r="AB101" s="338"/>
      <c r="AC101" s="338"/>
      <c r="AD101" s="338"/>
      <c r="AE101" s="338"/>
      <c r="AF101" s="338"/>
      <c r="AG101" s="338"/>
      <c r="AH101" s="338"/>
      <c r="AI101" s="338"/>
      <c r="AJ101" s="338"/>
      <c r="AK101" s="338"/>
      <c r="AL101" s="338"/>
      <c r="AM101" s="338"/>
      <c r="AN101" s="338"/>
      <c r="AO101" s="338"/>
      <c r="AP101" s="338"/>
      <c r="AQ101" s="338"/>
      <c r="AR101" s="338"/>
      <c r="AS101" s="338"/>
      <c r="AT101" s="338"/>
      <c r="AU101" s="338"/>
      <c r="AV101" s="338"/>
      <c r="AW101" s="338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8"/>
      <c r="M102" s="338"/>
      <c r="N102" s="338"/>
      <c r="O102" s="338"/>
      <c r="P102" s="338"/>
      <c r="Q102" s="338"/>
      <c r="R102" s="338"/>
      <c r="S102" s="338"/>
      <c r="T102" s="338"/>
      <c r="U102" s="338"/>
      <c r="V102" s="338"/>
      <c r="W102" s="338"/>
      <c r="X102" s="338"/>
      <c r="Y102" s="338"/>
      <c r="Z102" s="338"/>
      <c r="AA102" s="338"/>
      <c r="AB102" s="338"/>
      <c r="AC102" s="338"/>
      <c r="AD102" s="338"/>
      <c r="AE102" s="338"/>
      <c r="AF102" s="338"/>
      <c r="AG102" s="338"/>
      <c r="AH102" s="338"/>
      <c r="AI102" s="338"/>
      <c r="AJ102" s="338"/>
      <c r="AK102" s="338"/>
      <c r="AL102" s="338"/>
      <c r="AM102" s="338"/>
      <c r="AN102" s="338"/>
      <c r="AO102" s="338"/>
      <c r="AP102" s="338"/>
      <c r="AQ102" s="338"/>
      <c r="AR102" s="338"/>
      <c r="AS102" s="338"/>
      <c r="AT102" s="338"/>
      <c r="AU102" s="338"/>
      <c r="AV102" s="338"/>
      <c r="AW102" s="338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8"/>
      <c r="M103" s="338"/>
      <c r="N103" s="338"/>
      <c r="O103" s="338"/>
      <c r="P103" s="338"/>
      <c r="Q103" s="338"/>
      <c r="R103" s="338"/>
      <c r="S103" s="338"/>
      <c r="T103" s="338"/>
      <c r="U103" s="338"/>
      <c r="V103" s="338"/>
      <c r="W103" s="338"/>
      <c r="X103" s="338"/>
      <c r="Y103" s="338"/>
      <c r="Z103" s="338"/>
      <c r="AA103" s="338"/>
      <c r="AB103" s="338"/>
      <c r="AC103" s="338"/>
      <c r="AD103" s="338"/>
      <c r="AE103" s="338"/>
      <c r="AF103" s="338"/>
      <c r="AG103" s="338"/>
      <c r="AH103" s="338"/>
      <c r="AI103" s="338"/>
      <c r="AJ103" s="338"/>
      <c r="AK103" s="338"/>
      <c r="AL103" s="338"/>
      <c r="AM103" s="338"/>
      <c r="AN103" s="338"/>
      <c r="AO103" s="338"/>
      <c r="AP103" s="338"/>
      <c r="AQ103" s="338"/>
      <c r="AR103" s="338"/>
      <c r="AS103" s="338"/>
      <c r="AT103" s="338"/>
      <c r="AU103" s="338"/>
      <c r="AV103" s="338"/>
      <c r="AW103" s="338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8"/>
      <c r="M104" s="338"/>
      <c r="N104" s="338"/>
      <c r="O104" s="338"/>
      <c r="P104" s="338"/>
      <c r="Q104" s="338"/>
      <c r="R104" s="338"/>
      <c r="S104" s="338"/>
      <c r="T104" s="338"/>
      <c r="U104" s="338"/>
      <c r="V104" s="338"/>
      <c r="W104" s="338"/>
      <c r="X104" s="338"/>
      <c r="Y104" s="338"/>
      <c r="Z104" s="338"/>
      <c r="AA104" s="338"/>
      <c r="AB104" s="338"/>
      <c r="AC104" s="338"/>
      <c r="AD104" s="338"/>
      <c r="AE104" s="338"/>
      <c r="AF104" s="338"/>
      <c r="AG104" s="338"/>
      <c r="AH104" s="338"/>
      <c r="AI104" s="338"/>
      <c r="AJ104" s="338"/>
      <c r="AK104" s="338"/>
      <c r="AL104" s="338"/>
      <c r="AM104" s="338"/>
      <c r="AN104" s="338"/>
      <c r="AO104" s="338"/>
      <c r="AP104" s="338"/>
      <c r="AQ104" s="338"/>
      <c r="AR104" s="338"/>
      <c r="AS104" s="338"/>
      <c r="AT104" s="338"/>
      <c r="AU104" s="338"/>
      <c r="AV104" s="338"/>
      <c r="AW104" s="338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8"/>
      <c r="M105" s="338"/>
      <c r="N105" s="338"/>
      <c r="O105" s="338"/>
      <c r="P105" s="338"/>
      <c r="Q105" s="338"/>
      <c r="R105" s="338"/>
      <c r="S105" s="338"/>
      <c r="T105" s="338"/>
      <c r="U105" s="338"/>
      <c r="V105" s="338"/>
      <c r="W105" s="338"/>
      <c r="X105" s="338"/>
      <c r="Y105" s="338"/>
      <c r="Z105" s="338"/>
      <c r="AA105" s="338"/>
      <c r="AB105" s="338"/>
      <c r="AC105" s="338"/>
      <c r="AD105" s="338"/>
      <c r="AE105" s="338"/>
      <c r="AF105" s="338"/>
      <c r="AG105" s="338"/>
      <c r="AH105" s="338"/>
      <c r="AI105" s="338"/>
      <c r="AJ105" s="338"/>
      <c r="AK105" s="338"/>
      <c r="AL105" s="338"/>
      <c r="AM105" s="338"/>
      <c r="AN105" s="338"/>
      <c r="AO105" s="338"/>
      <c r="AP105" s="338"/>
      <c r="AQ105" s="338"/>
      <c r="AR105" s="338"/>
      <c r="AS105" s="338"/>
      <c r="AT105" s="338"/>
      <c r="AU105" s="338"/>
      <c r="AV105" s="338"/>
      <c r="AW105" s="338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8"/>
      <c r="M106" s="338"/>
      <c r="N106" s="338"/>
      <c r="O106" s="338"/>
      <c r="P106" s="338"/>
      <c r="Q106" s="338"/>
      <c r="R106" s="338"/>
      <c r="S106" s="338"/>
      <c r="T106" s="338"/>
      <c r="U106" s="338"/>
      <c r="V106" s="338"/>
      <c r="W106" s="338"/>
      <c r="X106" s="338"/>
      <c r="Y106" s="338"/>
      <c r="Z106" s="338"/>
      <c r="AA106" s="338"/>
      <c r="AB106" s="338"/>
      <c r="AC106" s="338"/>
      <c r="AD106" s="338"/>
      <c r="AE106" s="338"/>
      <c r="AF106" s="338"/>
      <c r="AG106" s="338"/>
      <c r="AH106" s="338"/>
      <c r="AI106" s="338"/>
      <c r="AJ106" s="338"/>
      <c r="AK106" s="338"/>
      <c r="AL106" s="338"/>
      <c r="AM106" s="338"/>
      <c r="AN106" s="338"/>
      <c r="AO106" s="338"/>
      <c r="AP106" s="338"/>
      <c r="AQ106" s="338"/>
      <c r="AR106" s="338"/>
      <c r="AS106" s="338"/>
      <c r="AT106" s="338"/>
      <c r="AU106" s="338"/>
      <c r="AV106" s="338"/>
      <c r="AW106" s="338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8"/>
      <c r="M107" s="338"/>
      <c r="N107" s="338"/>
      <c r="O107" s="338"/>
      <c r="P107" s="338"/>
      <c r="Q107" s="338"/>
      <c r="R107" s="338"/>
      <c r="S107" s="338"/>
      <c r="T107" s="338"/>
      <c r="U107" s="338"/>
      <c r="V107" s="338"/>
      <c r="W107" s="338"/>
      <c r="X107" s="338"/>
      <c r="Y107" s="338"/>
      <c r="Z107" s="338"/>
      <c r="AA107" s="338"/>
      <c r="AB107" s="338"/>
      <c r="AC107" s="338"/>
      <c r="AD107" s="338"/>
      <c r="AE107" s="338"/>
      <c r="AF107" s="338"/>
      <c r="AG107" s="338"/>
      <c r="AH107" s="338"/>
      <c r="AI107" s="338"/>
      <c r="AJ107" s="338"/>
      <c r="AK107" s="338"/>
      <c r="AL107" s="338"/>
      <c r="AM107" s="338"/>
      <c r="AN107" s="338"/>
      <c r="AO107" s="338"/>
      <c r="AP107" s="338"/>
      <c r="AQ107" s="338"/>
      <c r="AR107" s="338"/>
      <c r="AS107" s="338"/>
      <c r="AT107" s="338"/>
      <c r="AU107" s="338"/>
      <c r="AV107" s="338"/>
      <c r="AW107" s="338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8"/>
      <c r="M108" s="338"/>
      <c r="N108" s="338"/>
      <c r="O108" s="338"/>
      <c r="P108" s="338"/>
      <c r="Q108" s="338"/>
      <c r="R108" s="338"/>
      <c r="S108" s="338"/>
      <c r="T108" s="338"/>
      <c r="U108" s="338"/>
      <c r="V108" s="338"/>
      <c r="W108" s="338"/>
      <c r="X108" s="338"/>
      <c r="Y108" s="338"/>
      <c r="Z108" s="338"/>
      <c r="AA108" s="338"/>
      <c r="AB108" s="338"/>
      <c r="AC108" s="338"/>
      <c r="AD108" s="338"/>
      <c r="AE108" s="338"/>
      <c r="AF108" s="338"/>
      <c r="AG108" s="338"/>
      <c r="AH108" s="338"/>
      <c r="AI108" s="338"/>
      <c r="AJ108" s="338"/>
      <c r="AK108" s="338"/>
      <c r="AL108" s="338"/>
      <c r="AM108" s="338"/>
      <c r="AN108" s="338"/>
      <c r="AO108" s="338"/>
      <c r="AP108" s="338"/>
      <c r="AQ108" s="338"/>
      <c r="AR108" s="338"/>
      <c r="AS108" s="338"/>
      <c r="AT108" s="338"/>
      <c r="AU108" s="338"/>
      <c r="AV108" s="338"/>
      <c r="AW108" s="338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8"/>
      <c r="M109" s="338"/>
      <c r="N109" s="338"/>
      <c r="O109" s="338"/>
      <c r="P109" s="338"/>
      <c r="Q109" s="338"/>
      <c r="R109" s="338"/>
      <c r="S109" s="338"/>
      <c r="T109" s="338"/>
      <c r="U109" s="338"/>
      <c r="V109" s="338"/>
      <c r="W109" s="338"/>
      <c r="X109" s="338"/>
      <c r="Y109" s="338"/>
      <c r="Z109" s="338"/>
      <c r="AA109" s="338"/>
      <c r="AB109" s="338"/>
      <c r="AC109" s="338"/>
      <c r="AD109" s="338"/>
      <c r="AE109" s="338"/>
      <c r="AF109" s="338"/>
      <c r="AG109" s="338"/>
      <c r="AH109" s="338"/>
      <c r="AI109" s="338"/>
      <c r="AJ109" s="338"/>
      <c r="AK109" s="338"/>
      <c r="AL109" s="338"/>
      <c r="AM109" s="338"/>
      <c r="AN109" s="338"/>
      <c r="AO109" s="338"/>
      <c r="AP109" s="338"/>
      <c r="AQ109" s="338"/>
      <c r="AR109" s="338"/>
      <c r="AS109" s="338"/>
      <c r="AT109" s="338"/>
      <c r="AU109" s="338"/>
      <c r="AV109" s="338"/>
      <c r="AW109" s="338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8"/>
      <c r="M110" s="338"/>
      <c r="N110" s="338"/>
      <c r="O110" s="338"/>
      <c r="P110" s="338"/>
      <c r="Q110" s="338"/>
      <c r="R110" s="338"/>
      <c r="S110" s="338"/>
      <c r="T110" s="338"/>
      <c r="U110" s="338"/>
      <c r="V110" s="338"/>
      <c r="W110" s="338"/>
      <c r="X110" s="338"/>
      <c r="Y110" s="338"/>
      <c r="Z110" s="338"/>
      <c r="AA110" s="338"/>
      <c r="AB110" s="338"/>
      <c r="AC110" s="338"/>
      <c r="AD110" s="338"/>
      <c r="AE110" s="338"/>
      <c r="AF110" s="338"/>
      <c r="AG110" s="338"/>
      <c r="AH110" s="338"/>
      <c r="AI110" s="338"/>
      <c r="AJ110" s="338"/>
      <c r="AK110" s="338"/>
      <c r="AL110" s="338"/>
      <c r="AM110" s="338"/>
      <c r="AN110" s="338"/>
      <c r="AO110" s="338"/>
      <c r="AP110" s="338"/>
      <c r="AQ110" s="338"/>
      <c r="AR110" s="338"/>
      <c r="AS110" s="338"/>
      <c r="AT110" s="338"/>
      <c r="AU110" s="338"/>
      <c r="AV110" s="338"/>
      <c r="AW110" s="338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8"/>
      <c r="M111" s="338"/>
      <c r="N111" s="338"/>
      <c r="O111" s="338"/>
      <c r="P111" s="338"/>
      <c r="Q111" s="338"/>
      <c r="R111" s="338"/>
      <c r="S111" s="338"/>
      <c r="T111" s="338"/>
      <c r="U111" s="338"/>
      <c r="V111" s="338"/>
      <c r="W111" s="338"/>
      <c r="X111" s="338"/>
      <c r="Y111" s="338"/>
      <c r="Z111" s="338"/>
      <c r="AA111" s="338"/>
      <c r="AB111" s="338"/>
      <c r="AC111" s="338"/>
      <c r="AD111" s="338"/>
      <c r="AE111" s="338"/>
      <c r="AF111" s="338"/>
      <c r="AG111" s="338"/>
      <c r="AH111" s="338"/>
      <c r="AI111" s="338"/>
      <c r="AJ111" s="338"/>
      <c r="AK111" s="338"/>
      <c r="AL111" s="338"/>
      <c r="AM111" s="338"/>
      <c r="AN111" s="338"/>
      <c r="AO111" s="338"/>
      <c r="AP111" s="338"/>
      <c r="AQ111" s="338"/>
      <c r="AR111" s="338"/>
      <c r="AS111" s="338"/>
      <c r="AT111" s="338"/>
      <c r="AU111" s="338"/>
      <c r="AV111" s="338"/>
      <c r="AW111" s="338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8"/>
      <c r="M112" s="338"/>
      <c r="N112" s="338"/>
      <c r="O112" s="338"/>
      <c r="P112" s="338"/>
      <c r="Q112" s="338"/>
      <c r="R112" s="338"/>
      <c r="S112" s="338"/>
      <c r="T112" s="338"/>
      <c r="U112" s="338"/>
      <c r="V112" s="338"/>
      <c r="W112" s="338"/>
      <c r="X112" s="338"/>
      <c r="Y112" s="338"/>
      <c r="Z112" s="338"/>
      <c r="AA112" s="338"/>
      <c r="AB112" s="338"/>
      <c r="AC112" s="338"/>
      <c r="AD112" s="338"/>
      <c r="AE112" s="338"/>
      <c r="AF112" s="338"/>
      <c r="AG112" s="338"/>
      <c r="AH112" s="338"/>
      <c r="AI112" s="338"/>
      <c r="AJ112" s="338"/>
      <c r="AK112" s="338"/>
      <c r="AL112" s="338"/>
      <c r="AM112" s="338"/>
      <c r="AN112" s="338"/>
      <c r="AO112" s="338"/>
      <c r="AP112" s="338"/>
      <c r="AQ112" s="338"/>
      <c r="AR112" s="338"/>
      <c r="AS112" s="338"/>
      <c r="AT112" s="338"/>
      <c r="AU112" s="338"/>
      <c r="AV112" s="338"/>
      <c r="AW112" s="338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8"/>
      <c r="M113" s="338"/>
      <c r="N113" s="338"/>
      <c r="O113" s="338"/>
      <c r="P113" s="338"/>
      <c r="Q113" s="338"/>
      <c r="R113" s="338"/>
      <c r="S113" s="338"/>
      <c r="T113" s="338"/>
      <c r="U113" s="338"/>
      <c r="V113" s="338"/>
      <c r="W113" s="338"/>
      <c r="X113" s="338"/>
      <c r="Y113" s="338"/>
      <c r="Z113" s="338"/>
      <c r="AA113" s="338"/>
      <c r="AB113" s="338"/>
      <c r="AC113" s="338"/>
      <c r="AD113" s="338"/>
      <c r="AE113" s="338"/>
      <c r="AF113" s="338"/>
      <c r="AG113" s="338"/>
      <c r="AH113" s="338"/>
      <c r="AI113" s="338"/>
      <c r="AJ113" s="338"/>
      <c r="AK113" s="338"/>
      <c r="AL113" s="338"/>
      <c r="AM113" s="338"/>
      <c r="AN113" s="338"/>
      <c r="AO113" s="338"/>
      <c r="AP113" s="338"/>
      <c r="AQ113" s="338"/>
      <c r="AR113" s="338"/>
      <c r="AS113" s="338"/>
      <c r="AT113" s="338"/>
      <c r="AU113" s="338"/>
      <c r="AV113" s="338"/>
      <c r="AW113" s="338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8"/>
      <c r="M114" s="338"/>
      <c r="N114" s="338"/>
      <c r="O114" s="338"/>
      <c r="P114" s="338"/>
      <c r="Q114" s="338"/>
      <c r="R114" s="338"/>
      <c r="S114" s="338"/>
      <c r="T114" s="338"/>
      <c r="U114" s="338"/>
      <c r="V114" s="338"/>
      <c r="W114" s="338"/>
      <c r="X114" s="338"/>
      <c r="Y114" s="338"/>
      <c r="Z114" s="338"/>
      <c r="AA114" s="338"/>
      <c r="AB114" s="338"/>
      <c r="AC114" s="338"/>
      <c r="AD114" s="338"/>
      <c r="AE114" s="338"/>
      <c r="AF114" s="338"/>
      <c r="AG114" s="338"/>
      <c r="AH114" s="338"/>
      <c r="AI114" s="338"/>
      <c r="AJ114" s="338"/>
      <c r="AK114" s="338"/>
      <c r="AL114" s="338"/>
      <c r="AM114" s="338"/>
      <c r="AN114" s="338"/>
      <c r="AO114" s="338"/>
      <c r="AP114" s="338"/>
      <c r="AQ114" s="338"/>
      <c r="AR114" s="338"/>
      <c r="AS114" s="338"/>
      <c r="AT114" s="338"/>
      <c r="AU114" s="338"/>
      <c r="AV114" s="338"/>
      <c r="AW114" s="338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8"/>
      <c r="M115" s="338"/>
      <c r="N115" s="338"/>
      <c r="O115" s="338"/>
      <c r="P115" s="338"/>
      <c r="Q115" s="338"/>
      <c r="R115" s="338"/>
      <c r="S115" s="338"/>
      <c r="T115" s="338"/>
      <c r="U115" s="338"/>
      <c r="V115" s="338"/>
      <c r="W115" s="338"/>
      <c r="X115" s="338"/>
      <c r="Y115" s="338"/>
      <c r="Z115" s="338"/>
      <c r="AA115" s="338"/>
      <c r="AB115" s="338"/>
      <c r="AC115" s="338"/>
      <c r="AD115" s="338"/>
      <c r="AE115" s="338"/>
      <c r="AF115" s="338"/>
      <c r="AG115" s="338"/>
      <c r="AH115" s="338"/>
      <c r="AI115" s="338"/>
      <c r="AJ115" s="338"/>
      <c r="AK115" s="338"/>
      <c r="AL115" s="338"/>
      <c r="AM115" s="338"/>
      <c r="AN115" s="338"/>
      <c r="AO115" s="338"/>
      <c r="AP115" s="338"/>
      <c r="AQ115" s="338"/>
      <c r="AR115" s="338"/>
      <c r="AS115" s="338"/>
      <c r="AT115" s="338"/>
      <c r="AU115" s="338"/>
      <c r="AV115" s="338"/>
      <c r="AW115" s="338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8"/>
      <c r="M116" s="338"/>
      <c r="N116" s="338"/>
      <c r="O116" s="338"/>
      <c r="P116" s="338"/>
      <c r="Q116" s="338"/>
      <c r="R116" s="338"/>
      <c r="S116" s="338"/>
      <c r="T116" s="338"/>
      <c r="U116" s="338"/>
      <c r="V116" s="338"/>
      <c r="W116" s="338"/>
      <c r="X116" s="338"/>
      <c r="Y116" s="338"/>
      <c r="Z116" s="338"/>
      <c r="AA116" s="338"/>
      <c r="AB116" s="338"/>
      <c r="AC116" s="338"/>
      <c r="AD116" s="338"/>
      <c r="AE116" s="338"/>
      <c r="AF116" s="338"/>
      <c r="AG116" s="338"/>
      <c r="AH116" s="338"/>
      <c r="AI116" s="338"/>
      <c r="AJ116" s="338"/>
      <c r="AK116" s="338"/>
      <c r="AL116" s="338"/>
      <c r="AM116" s="338"/>
      <c r="AN116" s="338"/>
      <c r="AO116" s="338"/>
      <c r="AP116" s="338"/>
      <c r="AQ116" s="338"/>
      <c r="AR116" s="338"/>
      <c r="AS116" s="338"/>
      <c r="AT116" s="338"/>
      <c r="AU116" s="338"/>
      <c r="AV116" s="338"/>
      <c r="AW116" s="338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8"/>
      <c r="M117" s="338"/>
      <c r="N117" s="338"/>
      <c r="O117" s="338"/>
      <c r="P117" s="338"/>
      <c r="Q117" s="338"/>
      <c r="R117" s="338"/>
      <c r="S117" s="338"/>
      <c r="T117" s="338"/>
      <c r="U117" s="338"/>
      <c r="V117" s="338"/>
      <c r="W117" s="338"/>
      <c r="X117" s="338"/>
      <c r="Y117" s="338"/>
      <c r="Z117" s="338"/>
      <c r="AA117" s="338"/>
      <c r="AB117" s="338"/>
      <c r="AC117" s="338"/>
      <c r="AD117" s="338"/>
      <c r="AE117" s="338"/>
      <c r="AF117" s="338"/>
      <c r="AG117" s="338"/>
      <c r="AH117" s="338"/>
      <c r="AI117" s="338"/>
      <c r="AJ117" s="338"/>
      <c r="AK117" s="338"/>
      <c r="AL117" s="338"/>
      <c r="AM117" s="338"/>
      <c r="AN117" s="338"/>
      <c r="AO117" s="338"/>
      <c r="AP117" s="338"/>
      <c r="AQ117" s="338"/>
      <c r="AR117" s="338"/>
      <c r="AS117" s="338"/>
      <c r="AT117" s="338"/>
      <c r="AU117" s="338"/>
      <c r="AV117" s="338"/>
      <c r="AW117" s="338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6"/>
      <c r="B118" s="6"/>
      <c r="C118" s="6"/>
      <c r="D118" s="6"/>
      <c r="E118" s="6"/>
      <c r="F118" s="6"/>
      <c r="G118" s="6"/>
      <c r="H118" s="5"/>
      <c r="I118" s="5"/>
      <c r="J118" s="5"/>
      <c r="K118" s="5"/>
      <c r="L118" s="338"/>
      <c r="M118" s="338"/>
      <c r="N118" s="338"/>
      <c r="O118" s="338"/>
      <c r="P118" s="338"/>
      <c r="Q118" s="338"/>
      <c r="R118" s="338"/>
      <c r="S118" s="338"/>
      <c r="T118" s="338"/>
      <c r="U118" s="338"/>
      <c r="V118" s="338"/>
      <c r="W118" s="338"/>
      <c r="X118" s="338"/>
      <c r="Y118" s="338"/>
      <c r="Z118" s="338"/>
      <c r="AA118" s="338"/>
      <c r="AB118" s="338"/>
      <c r="AC118" s="338"/>
      <c r="AD118" s="338"/>
      <c r="AE118" s="338"/>
      <c r="AF118" s="338"/>
      <c r="AG118" s="338"/>
      <c r="AH118" s="338"/>
      <c r="AI118" s="338"/>
      <c r="AJ118" s="338"/>
      <c r="AK118" s="338"/>
      <c r="AL118" s="338"/>
      <c r="AM118" s="338"/>
      <c r="AN118" s="338"/>
      <c r="AO118" s="338"/>
      <c r="AP118" s="338"/>
      <c r="AQ118" s="338"/>
      <c r="AR118" s="338"/>
      <c r="AS118" s="338"/>
      <c r="AT118" s="338"/>
      <c r="AU118" s="338"/>
      <c r="AV118" s="338"/>
      <c r="AW118" s="338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8"/>
      <c r="M119" s="338"/>
      <c r="N119" s="338"/>
      <c r="O119" s="338"/>
      <c r="P119" s="338"/>
      <c r="Q119" s="338"/>
      <c r="R119" s="338"/>
      <c r="S119" s="338"/>
      <c r="T119" s="338"/>
      <c r="U119" s="338"/>
      <c r="V119" s="338"/>
      <c r="W119" s="338"/>
      <c r="X119" s="338"/>
      <c r="Y119" s="338"/>
      <c r="Z119" s="338"/>
      <c r="AA119" s="338"/>
      <c r="AB119" s="338"/>
      <c r="AC119" s="338"/>
      <c r="AD119" s="338"/>
      <c r="AE119" s="338"/>
      <c r="AF119" s="338"/>
      <c r="AG119" s="338"/>
      <c r="AH119" s="338"/>
      <c r="AI119" s="338"/>
      <c r="AJ119" s="338"/>
      <c r="AK119" s="338"/>
      <c r="AL119" s="338"/>
      <c r="AM119" s="338"/>
      <c r="AN119" s="338"/>
      <c r="AO119" s="338"/>
      <c r="AP119" s="338"/>
      <c r="AQ119" s="338"/>
      <c r="AR119" s="338"/>
      <c r="AS119" s="338"/>
      <c r="AT119" s="338"/>
      <c r="AU119" s="338"/>
      <c r="AV119" s="338"/>
      <c r="AW119" s="338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8"/>
      <c r="M120" s="338"/>
      <c r="N120" s="338"/>
      <c r="O120" s="338"/>
      <c r="P120" s="338"/>
      <c r="Q120" s="338"/>
      <c r="R120" s="338"/>
      <c r="S120" s="338"/>
      <c r="T120" s="338"/>
      <c r="U120" s="338"/>
      <c r="V120" s="338"/>
      <c r="W120" s="338"/>
      <c r="X120" s="338"/>
      <c r="Y120" s="338"/>
      <c r="Z120" s="338"/>
      <c r="AA120" s="338"/>
      <c r="AB120" s="338"/>
      <c r="AC120" s="338"/>
      <c r="AD120" s="338"/>
      <c r="AE120" s="338"/>
      <c r="AF120" s="338"/>
      <c r="AG120" s="338"/>
      <c r="AH120" s="338"/>
      <c r="AI120" s="338"/>
      <c r="AJ120" s="338"/>
      <c r="AK120" s="338"/>
      <c r="AL120" s="338"/>
      <c r="AM120" s="338"/>
      <c r="AN120" s="338"/>
      <c r="AO120" s="338"/>
      <c r="AP120" s="338"/>
      <c r="AQ120" s="338"/>
      <c r="AR120" s="338"/>
      <c r="AS120" s="338"/>
      <c r="AT120" s="338"/>
      <c r="AU120" s="338"/>
      <c r="AV120" s="338"/>
      <c r="AW120" s="338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8"/>
      <c r="M121" s="338"/>
      <c r="N121" s="338"/>
      <c r="O121" s="338"/>
      <c r="P121" s="338"/>
      <c r="Q121" s="338"/>
      <c r="R121" s="338"/>
      <c r="S121" s="338"/>
      <c r="T121" s="338"/>
      <c r="U121" s="338"/>
      <c r="V121" s="338"/>
      <c r="W121" s="338"/>
      <c r="X121" s="338"/>
      <c r="Y121" s="338"/>
      <c r="Z121" s="338"/>
      <c r="AA121" s="338"/>
      <c r="AB121" s="338"/>
      <c r="AC121" s="338"/>
      <c r="AD121" s="338"/>
      <c r="AE121" s="338"/>
      <c r="AF121" s="338"/>
      <c r="AG121" s="338"/>
      <c r="AH121" s="338"/>
      <c r="AI121" s="338"/>
      <c r="AJ121" s="338"/>
      <c r="AK121" s="338"/>
      <c r="AL121" s="338"/>
      <c r="AM121" s="338"/>
      <c r="AN121" s="338"/>
      <c r="AO121" s="338"/>
      <c r="AP121" s="338"/>
      <c r="AQ121" s="338"/>
      <c r="AR121" s="338"/>
      <c r="AS121" s="338"/>
      <c r="AT121" s="338"/>
      <c r="AU121" s="338"/>
      <c r="AV121" s="338"/>
      <c r="AW121" s="338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8"/>
      <c r="M122" s="338"/>
      <c r="N122" s="338"/>
      <c r="O122" s="338"/>
      <c r="P122" s="338"/>
      <c r="Q122" s="338"/>
      <c r="R122" s="338"/>
      <c r="S122" s="338"/>
      <c r="T122" s="338"/>
      <c r="U122" s="338"/>
      <c r="V122" s="338"/>
      <c r="W122" s="338"/>
      <c r="X122" s="338"/>
      <c r="Y122" s="338"/>
      <c r="Z122" s="338"/>
      <c r="AA122" s="338"/>
      <c r="AB122" s="338"/>
      <c r="AC122" s="338"/>
      <c r="AD122" s="338"/>
      <c r="AE122" s="338"/>
      <c r="AF122" s="338"/>
      <c r="AG122" s="338"/>
      <c r="AH122" s="338"/>
      <c r="AI122" s="338"/>
      <c r="AJ122" s="338"/>
      <c r="AK122" s="338"/>
      <c r="AL122" s="338"/>
      <c r="AM122" s="338"/>
      <c r="AN122" s="338"/>
      <c r="AO122" s="338"/>
      <c r="AP122" s="338"/>
      <c r="AQ122" s="338"/>
      <c r="AR122" s="338"/>
      <c r="AS122" s="338"/>
      <c r="AT122" s="338"/>
      <c r="AU122" s="338"/>
      <c r="AV122" s="338"/>
      <c r="AW122" s="338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8"/>
      <c r="M123" s="338"/>
      <c r="N123" s="338"/>
      <c r="O123" s="338"/>
      <c r="P123" s="338"/>
      <c r="Q123" s="338"/>
      <c r="R123" s="338"/>
      <c r="S123" s="338"/>
      <c r="T123" s="338"/>
      <c r="U123" s="338"/>
      <c r="V123" s="338"/>
      <c r="W123" s="338"/>
      <c r="X123" s="338"/>
      <c r="Y123" s="338"/>
      <c r="Z123" s="338"/>
      <c r="AA123" s="338"/>
      <c r="AB123" s="338"/>
      <c r="AC123" s="338"/>
      <c r="AD123" s="338"/>
      <c r="AE123" s="338"/>
      <c r="AF123" s="338"/>
      <c r="AG123" s="338"/>
      <c r="AH123" s="338"/>
      <c r="AI123" s="338"/>
      <c r="AJ123" s="338"/>
      <c r="AK123" s="338"/>
      <c r="AL123" s="338"/>
      <c r="AM123" s="338"/>
      <c r="AN123" s="338"/>
      <c r="AO123" s="338"/>
      <c r="AP123" s="338"/>
      <c r="AQ123" s="338"/>
      <c r="AR123" s="338"/>
      <c r="AS123" s="338"/>
      <c r="AT123" s="338"/>
      <c r="AU123" s="338"/>
      <c r="AV123" s="338"/>
      <c r="AW123" s="338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8"/>
      <c r="M124" s="338"/>
      <c r="N124" s="338"/>
      <c r="O124" s="338"/>
      <c r="P124" s="338"/>
      <c r="Q124" s="338"/>
      <c r="R124" s="338"/>
      <c r="S124" s="338"/>
      <c r="T124" s="338"/>
      <c r="U124" s="338"/>
      <c r="V124" s="338"/>
      <c r="W124" s="338"/>
      <c r="X124" s="338"/>
      <c r="Y124" s="338"/>
      <c r="Z124" s="338"/>
      <c r="AA124" s="338"/>
      <c r="AB124" s="338"/>
      <c r="AC124" s="338"/>
      <c r="AD124" s="338"/>
      <c r="AE124" s="338"/>
      <c r="AF124" s="338"/>
      <c r="AG124" s="338"/>
      <c r="AH124" s="338"/>
      <c r="AI124" s="338"/>
      <c r="AJ124" s="338"/>
      <c r="AK124" s="338"/>
      <c r="AL124" s="338"/>
      <c r="AM124" s="338"/>
      <c r="AN124" s="338"/>
      <c r="AO124" s="338"/>
      <c r="AP124" s="338"/>
      <c r="AQ124" s="338"/>
      <c r="AR124" s="338"/>
      <c r="AS124" s="338"/>
      <c r="AT124" s="338"/>
      <c r="AU124" s="338"/>
      <c r="AV124" s="338"/>
      <c r="AW124" s="338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8"/>
      <c r="M125" s="338"/>
      <c r="N125" s="338"/>
      <c r="O125" s="338"/>
      <c r="P125" s="338"/>
      <c r="Q125" s="338"/>
      <c r="R125" s="338"/>
      <c r="S125" s="338"/>
      <c r="T125" s="338"/>
      <c r="U125" s="338"/>
      <c r="V125" s="338"/>
      <c r="W125" s="338"/>
      <c r="X125" s="338"/>
      <c r="Y125" s="338"/>
      <c r="Z125" s="338"/>
      <c r="AA125" s="338"/>
      <c r="AB125" s="338"/>
      <c r="AC125" s="338"/>
      <c r="AD125" s="338"/>
      <c r="AE125" s="338"/>
      <c r="AF125" s="338"/>
      <c r="AG125" s="338"/>
      <c r="AH125" s="338"/>
      <c r="AI125" s="338"/>
      <c r="AJ125" s="338"/>
      <c r="AK125" s="338"/>
      <c r="AL125" s="338"/>
      <c r="AM125" s="338"/>
      <c r="AN125" s="338"/>
      <c r="AO125" s="338"/>
      <c r="AP125" s="338"/>
      <c r="AQ125" s="338"/>
      <c r="AR125" s="338"/>
      <c r="AS125" s="338"/>
      <c r="AT125" s="338"/>
      <c r="AU125" s="338"/>
      <c r="AV125" s="338"/>
      <c r="AW125" s="338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8"/>
      <c r="M126" s="338"/>
      <c r="N126" s="338"/>
      <c r="O126" s="338"/>
      <c r="P126" s="338"/>
      <c r="Q126" s="338"/>
      <c r="R126" s="338"/>
      <c r="S126" s="338"/>
      <c r="T126" s="338"/>
      <c r="U126" s="338"/>
      <c r="V126" s="338"/>
      <c r="W126" s="338"/>
      <c r="X126" s="338"/>
      <c r="Y126" s="338"/>
      <c r="Z126" s="338"/>
      <c r="AA126" s="338"/>
      <c r="AB126" s="338"/>
      <c r="AC126" s="338"/>
      <c r="AD126" s="338"/>
      <c r="AE126" s="338"/>
      <c r="AF126" s="338"/>
      <c r="AG126" s="338"/>
      <c r="AH126" s="338"/>
      <c r="AI126" s="338"/>
      <c r="AJ126" s="338"/>
      <c r="AK126" s="338"/>
      <c r="AL126" s="338"/>
      <c r="AM126" s="338"/>
      <c r="AN126" s="338"/>
      <c r="AO126" s="338"/>
      <c r="AP126" s="338"/>
      <c r="AQ126" s="338"/>
      <c r="AR126" s="338"/>
      <c r="AS126" s="338"/>
      <c r="AT126" s="338"/>
      <c r="AU126" s="338"/>
      <c r="AV126" s="338"/>
      <c r="AW126" s="338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8"/>
      <c r="M127" s="338"/>
      <c r="N127" s="338"/>
      <c r="O127" s="338"/>
      <c r="P127" s="338"/>
      <c r="Q127" s="338"/>
      <c r="R127" s="338"/>
      <c r="S127" s="338"/>
      <c r="T127" s="338"/>
      <c r="U127" s="338"/>
      <c r="V127" s="338"/>
      <c r="W127" s="338"/>
      <c r="X127" s="338"/>
      <c r="Y127" s="338"/>
      <c r="Z127" s="338"/>
      <c r="AA127" s="338"/>
      <c r="AB127" s="338"/>
      <c r="AC127" s="338"/>
      <c r="AD127" s="338"/>
      <c r="AE127" s="338"/>
      <c r="AF127" s="338"/>
      <c r="AG127" s="338"/>
      <c r="AH127" s="338"/>
      <c r="AI127" s="338"/>
      <c r="AJ127" s="338"/>
      <c r="AK127" s="338"/>
      <c r="AL127" s="338"/>
      <c r="AM127" s="338"/>
      <c r="AN127" s="338"/>
      <c r="AO127" s="338"/>
      <c r="AP127" s="338"/>
      <c r="AQ127" s="338"/>
      <c r="AR127" s="338"/>
      <c r="AS127" s="338"/>
      <c r="AT127" s="338"/>
      <c r="AU127" s="338"/>
      <c r="AV127" s="338"/>
      <c r="AW127" s="338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8"/>
      <c r="M128" s="338"/>
      <c r="N128" s="338"/>
      <c r="O128" s="338"/>
      <c r="P128" s="338"/>
      <c r="Q128" s="338"/>
      <c r="R128" s="338"/>
      <c r="S128" s="338"/>
      <c r="T128" s="338"/>
      <c r="U128" s="338"/>
      <c r="V128" s="338"/>
      <c r="W128" s="338"/>
      <c r="X128" s="338"/>
      <c r="Y128" s="338"/>
      <c r="Z128" s="338"/>
      <c r="AA128" s="338"/>
      <c r="AB128" s="338"/>
      <c r="AC128" s="338"/>
      <c r="AD128" s="338"/>
      <c r="AE128" s="338"/>
      <c r="AF128" s="338"/>
      <c r="AG128" s="338"/>
      <c r="AH128" s="338"/>
      <c r="AI128" s="338"/>
      <c r="AJ128" s="338"/>
      <c r="AK128" s="338"/>
      <c r="AL128" s="338"/>
      <c r="AM128" s="338"/>
      <c r="AN128" s="338"/>
      <c r="AO128" s="338"/>
      <c r="AP128" s="338"/>
      <c r="AQ128" s="338"/>
      <c r="AR128" s="338"/>
      <c r="AS128" s="338"/>
      <c r="AT128" s="338"/>
      <c r="AU128" s="338"/>
      <c r="AV128" s="338"/>
      <c r="AW128" s="338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8"/>
      <c r="M129" s="338"/>
      <c r="N129" s="338"/>
      <c r="O129" s="338"/>
      <c r="P129" s="338"/>
      <c r="Q129" s="338"/>
      <c r="R129" s="338"/>
      <c r="S129" s="338"/>
      <c r="T129" s="338"/>
      <c r="U129" s="338"/>
      <c r="V129" s="338"/>
      <c r="W129" s="338"/>
      <c r="X129" s="338"/>
      <c r="Y129" s="338"/>
      <c r="Z129" s="338"/>
      <c r="AA129" s="338"/>
      <c r="AB129" s="338"/>
      <c r="AC129" s="338"/>
      <c r="AD129" s="338"/>
      <c r="AE129" s="338"/>
      <c r="AF129" s="338"/>
      <c r="AG129" s="338"/>
      <c r="AH129" s="338"/>
      <c r="AI129" s="338"/>
      <c r="AJ129" s="338"/>
      <c r="AK129" s="338"/>
      <c r="AL129" s="338"/>
      <c r="AM129" s="338"/>
      <c r="AN129" s="338"/>
      <c r="AO129" s="338"/>
      <c r="AP129" s="338"/>
      <c r="AQ129" s="338"/>
      <c r="AR129" s="338"/>
      <c r="AS129" s="338"/>
      <c r="AT129" s="338"/>
      <c r="AU129" s="338"/>
      <c r="AV129" s="338"/>
      <c r="AW129" s="338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8"/>
      <c r="M130" s="338"/>
      <c r="N130" s="338"/>
      <c r="O130" s="338"/>
      <c r="P130" s="338"/>
      <c r="Q130" s="338"/>
      <c r="R130" s="338"/>
      <c r="S130" s="338"/>
      <c r="T130" s="338"/>
      <c r="U130" s="338"/>
      <c r="V130" s="338"/>
      <c r="W130" s="338"/>
      <c r="X130" s="338"/>
      <c r="Y130" s="338"/>
      <c r="Z130" s="338"/>
      <c r="AA130" s="338"/>
      <c r="AB130" s="338"/>
      <c r="AC130" s="338"/>
      <c r="AD130" s="338"/>
      <c r="AE130" s="338"/>
      <c r="AF130" s="338"/>
      <c r="AG130" s="338"/>
      <c r="AH130" s="338"/>
      <c r="AI130" s="338"/>
      <c r="AJ130" s="338"/>
      <c r="AK130" s="338"/>
      <c r="AL130" s="338"/>
      <c r="AM130" s="338"/>
      <c r="AN130" s="338"/>
      <c r="AO130" s="338"/>
      <c r="AP130" s="338"/>
      <c r="AQ130" s="338"/>
      <c r="AR130" s="338"/>
      <c r="AS130" s="338"/>
      <c r="AT130" s="338"/>
      <c r="AU130" s="338"/>
      <c r="AV130" s="338"/>
      <c r="AW130" s="338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8"/>
      <c r="M131" s="338"/>
      <c r="N131" s="338"/>
      <c r="O131" s="338"/>
      <c r="P131" s="338"/>
      <c r="Q131" s="338"/>
      <c r="R131" s="338"/>
      <c r="S131" s="338"/>
      <c r="T131" s="338"/>
      <c r="U131" s="338"/>
      <c r="V131" s="338"/>
      <c r="W131" s="338"/>
      <c r="X131" s="338"/>
      <c r="Y131" s="338"/>
      <c r="Z131" s="338"/>
      <c r="AA131" s="338"/>
      <c r="AB131" s="338"/>
      <c r="AC131" s="338"/>
      <c r="AD131" s="338"/>
      <c r="AE131" s="338"/>
      <c r="AF131" s="338"/>
      <c r="AG131" s="338"/>
      <c r="AH131" s="338"/>
      <c r="AI131" s="338"/>
      <c r="AJ131" s="338"/>
      <c r="AK131" s="338"/>
      <c r="AL131" s="338"/>
      <c r="AM131" s="338"/>
      <c r="AN131" s="338"/>
      <c r="AO131" s="338"/>
      <c r="AP131" s="338"/>
      <c r="AQ131" s="338"/>
      <c r="AR131" s="338"/>
      <c r="AS131" s="338"/>
      <c r="AT131" s="338"/>
      <c r="AU131" s="338"/>
      <c r="AV131" s="338"/>
      <c r="AW131" s="338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8"/>
      <c r="M132" s="338"/>
      <c r="N132" s="338"/>
      <c r="O132" s="338"/>
      <c r="P132" s="338"/>
      <c r="Q132" s="338"/>
      <c r="R132" s="338"/>
      <c r="S132" s="338"/>
      <c r="T132" s="338"/>
      <c r="U132" s="338"/>
      <c r="V132" s="338"/>
      <c r="W132" s="338"/>
      <c r="X132" s="338"/>
      <c r="Y132" s="338"/>
      <c r="Z132" s="338"/>
      <c r="AA132" s="338"/>
      <c r="AB132" s="338"/>
      <c r="AC132" s="338"/>
      <c r="AD132" s="338"/>
      <c r="AE132" s="338"/>
      <c r="AF132" s="338"/>
      <c r="AG132" s="338"/>
      <c r="AH132" s="338"/>
      <c r="AI132" s="338"/>
      <c r="AJ132" s="338"/>
      <c r="AK132" s="338"/>
      <c r="AL132" s="338"/>
      <c r="AM132" s="338"/>
      <c r="AN132" s="338"/>
      <c r="AO132" s="338"/>
      <c r="AP132" s="338"/>
      <c r="AQ132" s="338"/>
      <c r="AR132" s="338"/>
      <c r="AS132" s="338"/>
      <c r="AT132" s="338"/>
      <c r="AU132" s="338"/>
      <c r="AV132" s="338"/>
      <c r="AW132" s="338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8"/>
      <c r="M133" s="338"/>
      <c r="N133" s="338"/>
      <c r="O133" s="338"/>
      <c r="P133" s="338"/>
      <c r="Q133" s="338"/>
      <c r="R133" s="338"/>
      <c r="S133" s="338"/>
      <c r="T133" s="338"/>
      <c r="U133" s="338"/>
      <c r="V133" s="338"/>
      <c r="W133" s="338"/>
      <c r="X133" s="338"/>
      <c r="Y133" s="338"/>
      <c r="Z133" s="338"/>
      <c r="AA133" s="338"/>
      <c r="AB133" s="338"/>
      <c r="AC133" s="338"/>
      <c r="AD133" s="338"/>
      <c r="AE133" s="338"/>
      <c r="AF133" s="338"/>
      <c r="AG133" s="338"/>
      <c r="AH133" s="338"/>
      <c r="AI133" s="338"/>
      <c r="AJ133" s="338"/>
      <c r="AK133" s="338"/>
      <c r="AL133" s="338"/>
      <c r="AM133" s="338"/>
      <c r="AN133" s="338"/>
      <c r="AO133" s="338"/>
      <c r="AP133" s="338"/>
      <c r="AQ133" s="338"/>
      <c r="AR133" s="338"/>
      <c r="AS133" s="338"/>
      <c r="AT133" s="338"/>
      <c r="AU133" s="338"/>
      <c r="AV133" s="338"/>
      <c r="AW133" s="338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8"/>
      <c r="M134" s="338"/>
      <c r="N134" s="338"/>
      <c r="O134" s="338"/>
      <c r="P134" s="338"/>
      <c r="Q134" s="338"/>
      <c r="R134" s="338"/>
      <c r="S134" s="338"/>
      <c r="T134" s="338"/>
      <c r="U134" s="338"/>
      <c r="V134" s="338"/>
      <c r="W134" s="338"/>
      <c r="X134" s="338"/>
      <c r="Y134" s="338"/>
      <c r="Z134" s="338"/>
      <c r="AA134" s="338"/>
      <c r="AB134" s="338"/>
      <c r="AC134" s="338"/>
      <c r="AD134" s="338"/>
      <c r="AE134" s="338"/>
      <c r="AF134" s="338"/>
      <c r="AG134" s="338"/>
      <c r="AH134" s="338"/>
      <c r="AI134" s="338"/>
      <c r="AJ134" s="338"/>
      <c r="AK134" s="338"/>
      <c r="AL134" s="338"/>
      <c r="AM134" s="338"/>
      <c r="AN134" s="338"/>
      <c r="AO134" s="338"/>
      <c r="AP134" s="338"/>
      <c r="AQ134" s="338"/>
      <c r="AR134" s="338"/>
      <c r="AS134" s="338"/>
      <c r="AT134" s="338"/>
      <c r="AU134" s="338"/>
      <c r="AV134" s="338"/>
      <c r="AW134" s="338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8"/>
      <c r="M135" s="338"/>
      <c r="N135" s="338"/>
      <c r="O135" s="338"/>
      <c r="P135" s="338"/>
      <c r="Q135" s="338"/>
      <c r="R135" s="338"/>
      <c r="S135" s="338"/>
      <c r="T135" s="338"/>
      <c r="U135" s="338"/>
      <c r="V135" s="338"/>
      <c r="W135" s="338"/>
      <c r="X135" s="338"/>
      <c r="Y135" s="338"/>
      <c r="Z135" s="338"/>
      <c r="AA135" s="338"/>
      <c r="AB135" s="338"/>
      <c r="AC135" s="338"/>
      <c r="AD135" s="338"/>
      <c r="AE135" s="338"/>
      <c r="AF135" s="338"/>
      <c r="AG135" s="338"/>
      <c r="AH135" s="338"/>
      <c r="AI135" s="338"/>
      <c r="AJ135" s="338"/>
      <c r="AK135" s="338"/>
      <c r="AL135" s="338"/>
      <c r="AM135" s="338"/>
      <c r="AN135" s="338"/>
      <c r="AO135" s="338"/>
      <c r="AP135" s="338"/>
      <c r="AQ135" s="338"/>
      <c r="AR135" s="338"/>
      <c r="AS135" s="338"/>
      <c r="AT135" s="338"/>
      <c r="AU135" s="338"/>
      <c r="AV135" s="338"/>
      <c r="AW135" s="338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8"/>
      <c r="M136" s="338"/>
      <c r="N136" s="338"/>
      <c r="O136" s="338"/>
      <c r="P136" s="338"/>
      <c r="Q136" s="338"/>
      <c r="R136" s="338"/>
      <c r="S136" s="338"/>
      <c r="T136" s="338"/>
      <c r="U136" s="338"/>
      <c r="V136" s="338"/>
      <c r="W136" s="338"/>
      <c r="X136" s="338"/>
      <c r="Y136" s="338"/>
      <c r="Z136" s="338"/>
      <c r="AA136" s="338"/>
      <c r="AB136" s="338"/>
      <c r="AC136" s="338"/>
      <c r="AD136" s="338"/>
      <c r="AE136" s="338"/>
      <c r="AF136" s="338"/>
      <c r="AG136" s="338"/>
      <c r="AH136" s="338"/>
      <c r="AI136" s="338"/>
      <c r="AJ136" s="338"/>
      <c r="AK136" s="338"/>
      <c r="AL136" s="338"/>
      <c r="AM136" s="338"/>
      <c r="AN136" s="338"/>
      <c r="AO136" s="338"/>
      <c r="AP136" s="338"/>
      <c r="AQ136" s="338"/>
      <c r="AR136" s="338"/>
      <c r="AS136" s="338"/>
      <c r="AT136" s="338"/>
      <c r="AU136" s="338"/>
      <c r="AV136" s="338"/>
      <c r="AW136" s="338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8"/>
      <c r="M137" s="338"/>
      <c r="N137" s="338"/>
      <c r="O137" s="338"/>
      <c r="P137" s="338"/>
      <c r="Q137" s="338"/>
      <c r="R137" s="338"/>
      <c r="S137" s="338"/>
      <c r="T137" s="338"/>
      <c r="U137" s="338"/>
      <c r="V137" s="338"/>
      <c r="W137" s="338"/>
      <c r="X137" s="338"/>
      <c r="Y137" s="338"/>
      <c r="Z137" s="338"/>
      <c r="AA137" s="338"/>
      <c r="AB137" s="338"/>
      <c r="AC137" s="338"/>
      <c r="AD137" s="338"/>
      <c r="AE137" s="338"/>
      <c r="AF137" s="338"/>
      <c r="AG137" s="338"/>
      <c r="AH137" s="338"/>
      <c r="AI137" s="338"/>
      <c r="AJ137" s="338"/>
      <c r="AK137" s="338"/>
      <c r="AL137" s="338"/>
      <c r="AM137" s="338"/>
      <c r="AN137" s="338"/>
      <c r="AO137" s="338"/>
      <c r="AP137" s="338"/>
      <c r="AQ137" s="338"/>
      <c r="AR137" s="338"/>
      <c r="AS137" s="338"/>
      <c r="AT137" s="338"/>
      <c r="AU137" s="338"/>
      <c r="AV137" s="338"/>
      <c r="AW137" s="338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8"/>
      <c r="M138" s="338"/>
      <c r="N138" s="338"/>
      <c r="O138" s="338"/>
      <c r="P138" s="338"/>
      <c r="Q138" s="338"/>
      <c r="R138" s="338"/>
      <c r="S138" s="338"/>
      <c r="T138" s="338"/>
      <c r="U138" s="338"/>
      <c r="V138" s="338"/>
      <c r="W138" s="338"/>
      <c r="X138" s="338"/>
      <c r="Y138" s="338"/>
      <c r="Z138" s="338"/>
      <c r="AA138" s="338"/>
      <c r="AB138" s="338"/>
      <c r="AC138" s="338"/>
      <c r="AD138" s="338"/>
      <c r="AE138" s="338"/>
      <c r="AF138" s="338"/>
      <c r="AG138" s="338"/>
      <c r="AH138" s="338"/>
      <c r="AI138" s="338"/>
      <c r="AJ138" s="338"/>
      <c r="AK138" s="338"/>
      <c r="AL138" s="338"/>
      <c r="AM138" s="338"/>
      <c r="AN138" s="338"/>
      <c r="AO138" s="338"/>
      <c r="AP138" s="338"/>
      <c r="AQ138" s="338"/>
      <c r="AR138" s="338"/>
      <c r="AS138" s="338"/>
      <c r="AT138" s="338"/>
      <c r="AU138" s="338"/>
      <c r="AV138" s="338"/>
      <c r="AW138" s="338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8"/>
      <c r="M139" s="338"/>
      <c r="N139" s="338"/>
      <c r="O139" s="338"/>
      <c r="P139" s="338"/>
      <c r="Q139" s="338"/>
      <c r="R139" s="338"/>
      <c r="S139" s="338"/>
      <c r="T139" s="338"/>
      <c r="U139" s="338"/>
      <c r="V139" s="338"/>
      <c r="W139" s="338"/>
      <c r="X139" s="338"/>
      <c r="Y139" s="338"/>
      <c r="Z139" s="338"/>
      <c r="AA139" s="338"/>
      <c r="AB139" s="338"/>
      <c r="AC139" s="338"/>
      <c r="AD139" s="338"/>
      <c r="AE139" s="338"/>
      <c r="AF139" s="338"/>
      <c r="AG139" s="338"/>
      <c r="AH139" s="338"/>
      <c r="AI139" s="338"/>
      <c r="AJ139" s="338"/>
      <c r="AK139" s="338"/>
      <c r="AL139" s="338"/>
      <c r="AM139" s="338"/>
      <c r="AN139" s="338"/>
      <c r="AO139" s="338"/>
      <c r="AP139" s="338"/>
      <c r="AQ139" s="338"/>
      <c r="AR139" s="338"/>
      <c r="AS139" s="338"/>
      <c r="AT139" s="338"/>
      <c r="AU139" s="338"/>
      <c r="AV139" s="338"/>
      <c r="AW139" s="338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8"/>
      <c r="M140" s="338"/>
      <c r="N140" s="338"/>
      <c r="O140" s="338"/>
      <c r="P140" s="338"/>
      <c r="Q140" s="338"/>
      <c r="R140" s="338"/>
      <c r="S140" s="338"/>
      <c r="T140" s="338"/>
      <c r="U140" s="338"/>
      <c r="V140" s="338"/>
      <c r="W140" s="338"/>
      <c r="X140" s="338"/>
      <c r="Y140" s="338"/>
      <c r="Z140" s="338"/>
      <c r="AA140" s="338"/>
      <c r="AB140" s="338"/>
      <c r="AC140" s="338"/>
      <c r="AD140" s="338"/>
      <c r="AE140" s="338"/>
      <c r="AF140" s="338"/>
      <c r="AG140" s="338"/>
      <c r="AH140" s="338"/>
      <c r="AI140" s="338"/>
      <c r="AJ140" s="338"/>
      <c r="AK140" s="338"/>
      <c r="AL140" s="338"/>
      <c r="AM140" s="338"/>
      <c r="AN140" s="338"/>
      <c r="AO140" s="338"/>
      <c r="AP140" s="338"/>
      <c r="AQ140" s="338"/>
      <c r="AR140" s="338"/>
      <c r="AS140" s="338"/>
      <c r="AT140" s="338"/>
      <c r="AU140" s="338"/>
      <c r="AV140" s="338"/>
      <c r="AW140" s="338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8"/>
      <c r="M141" s="338"/>
      <c r="N141" s="338"/>
      <c r="O141" s="338"/>
      <c r="P141" s="338"/>
      <c r="Q141" s="338"/>
      <c r="R141" s="338"/>
      <c r="S141" s="338"/>
      <c r="T141" s="338"/>
      <c r="U141" s="338"/>
      <c r="V141" s="338"/>
      <c r="W141" s="338"/>
      <c r="X141" s="338"/>
      <c r="Y141" s="338"/>
      <c r="Z141" s="338"/>
      <c r="AA141" s="338"/>
      <c r="AB141" s="338"/>
      <c r="AC141" s="338"/>
      <c r="AD141" s="338"/>
      <c r="AE141" s="338"/>
      <c r="AF141" s="338"/>
      <c r="AG141" s="338"/>
      <c r="AH141" s="338"/>
      <c r="AI141" s="338"/>
      <c r="AJ141" s="338"/>
      <c r="AK141" s="338"/>
      <c r="AL141" s="338"/>
      <c r="AM141" s="338"/>
      <c r="AN141" s="338"/>
      <c r="AO141" s="338"/>
      <c r="AP141" s="338"/>
      <c r="AQ141" s="338"/>
      <c r="AR141" s="338"/>
      <c r="AS141" s="338"/>
      <c r="AT141" s="338"/>
      <c r="AU141" s="338"/>
      <c r="AV141" s="338"/>
      <c r="AW141" s="338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8"/>
      <c r="M142" s="338"/>
      <c r="N142" s="338"/>
      <c r="O142" s="338"/>
      <c r="P142" s="338"/>
      <c r="Q142" s="338"/>
      <c r="R142" s="338"/>
      <c r="S142" s="338"/>
      <c r="T142" s="338"/>
      <c r="U142" s="338"/>
      <c r="V142" s="338"/>
      <c r="W142" s="338"/>
      <c r="X142" s="338"/>
      <c r="Y142" s="338"/>
      <c r="Z142" s="338"/>
      <c r="AA142" s="338"/>
      <c r="AB142" s="338"/>
      <c r="AC142" s="338"/>
      <c r="AD142" s="338"/>
      <c r="AE142" s="338"/>
      <c r="AF142" s="338"/>
      <c r="AG142" s="338"/>
      <c r="AH142" s="338"/>
      <c r="AI142" s="338"/>
      <c r="AJ142" s="338"/>
      <c r="AK142" s="338"/>
      <c r="AL142" s="338"/>
      <c r="AM142" s="338"/>
      <c r="AN142" s="338"/>
      <c r="AO142" s="338"/>
      <c r="AP142" s="338"/>
      <c r="AQ142" s="338"/>
      <c r="AR142" s="338"/>
      <c r="AS142" s="338"/>
      <c r="AT142" s="338"/>
      <c r="AU142" s="338"/>
      <c r="AV142" s="338"/>
      <c r="AW142" s="338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8"/>
      <c r="M143" s="338"/>
      <c r="N143" s="338"/>
      <c r="O143" s="338"/>
      <c r="P143" s="338"/>
      <c r="Q143" s="338"/>
      <c r="R143" s="338"/>
      <c r="S143" s="338"/>
      <c r="T143" s="338"/>
      <c r="U143" s="338"/>
      <c r="V143" s="338"/>
      <c r="W143" s="338"/>
      <c r="X143" s="338"/>
      <c r="Y143" s="338"/>
      <c r="Z143" s="338"/>
      <c r="AA143" s="338"/>
      <c r="AB143" s="338"/>
      <c r="AC143" s="338"/>
      <c r="AD143" s="338"/>
      <c r="AE143" s="338"/>
      <c r="AF143" s="338"/>
      <c r="AG143" s="338"/>
      <c r="AH143" s="338"/>
      <c r="AI143" s="338"/>
      <c r="AJ143" s="338"/>
      <c r="AK143" s="338"/>
      <c r="AL143" s="338"/>
      <c r="AM143" s="338"/>
      <c r="AN143" s="338"/>
      <c r="AO143" s="338"/>
      <c r="AP143" s="338"/>
      <c r="AQ143" s="338"/>
      <c r="AR143" s="338"/>
      <c r="AS143" s="338"/>
      <c r="AT143" s="338"/>
      <c r="AU143" s="338"/>
      <c r="AV143" s="338"/>
      <c r="AW143" s="338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8"/>
      <c r="M144" s="338"/>
      <c r="N144" s="338"/>
      <c r="O144" s="338"/>
      <c r="P144" s="338"/>
      <c r="Q144" s="338"/>
      <c r="R144" s="338"/>
      <c r="S144" s="338"/>
      <c r="T144" s="338"/>
      <c r="U144" s="338"/>
      <c r="V144" s="338"/>
      <c r="W144" s="338"/>
      <c r="X144" s="338"/>
      <c r="Y144" s="338"/>
      <c r="Z144" s="338"/>
      <c r="AA144" s="338"/>
      <c r="AB144" s="338"/>
      <c r="AC144" s="338"/>
      <c r="AD144" s="338"/>
      <c r="AE144" s="338"/>
      <c r="AF144" s="338"/>
      <c r="AG144" s="338"/>
      <c r="AH144" s="338"/>
      <c r="AI144" s="338"/>
      <c r="AJ144" s="338"/>
      <c r="AK144" s="338"/>
      <c r="AL144" s="338"/>
      <c r="AM144" s="338"/>
      <c r="AN144" s="338"/>
      <c r="AO144" s="338"/>
      <c r="AP144" s="338"/>
      <c r="AQ144" s="338"/>
      <c r="AR144" s="338"/>
      <c r="AS144" s="338"/>
      <c r="AT144" s="338"/>
      <c r="AU144" s="338"/>
      <c r="AV144" s="338"/>
      <c r="AW144" s="338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8"/>
      <c r="M145" s="338"/>
      <c r="N145" s="338"/>
      <c r="O145" s="338"/>
      <c r="P145" s="338"/>
      <c r="Q145" s="338"/>
      <c r="R145" s="338"/>
      <c r="S145" s="338"/>
      <c r="T145" s="338"/>
      <c r="U145" s="338"/>
      <c r="V145" s="338"/>
      <c r="W145" s="338"/>
      <c r="X145" s="338"/>
      <c r="Y145" s="338"/>
      <c r="Z145" s="338"/>
      <c r="AA145" s="338"/>
      <c r="AB145" s="338"/>
      <c r="AC145" s="338"/>
      <c r="AD145" s="338"/>
      <c r="AE145" s="338"/>
      <c r="AF145" s="338"/>
      <c r="AG145" s="338"/>
      <c r="AH145" s="338"/>
      <c r="AI145" s="338"/>
      <c r="AJ145" s="338"/>
      <c r="AK145" s="338"/>
      <c r="AL145" s="338"/>
      <c r="AM145" s="338"/>
      <c r="AN145" s="338"/>
      <c r="AO145" s="338"/>
      <c r="AP145" s="338"/>
      <c r="AQ145" s="338"/>
      <c r="AR145" s="338"/>
      <c r="AS145" s="338"/>
      <c r="AT145" s="338"/>
      <c r="AU145" s="338"/>
      <c r="AV145" s="338"/>
      <c r="AW145" s="338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8"/>
      <c r="M146" s="338"/>
      <c r="N146" s="338"/>
      <c r="O146" s="338"/>
      <c r="P146" s="338"/>
      <c r="Q146" s="338"/>
      <c r="R146" s="338"/>
      <c r="S146" s="338"/>
      <c r="T146" s="338"/>
      <c r="U146" s="338"/>
      <c r="V146" s="338"/>
      <c r="W146" s="338"/>
      <c r="X146" s="338"/>
      <c r="Y146" s="338"/>
      <c r="Z146" s="338"/>
      <c r="AA146" s="338"/>
      <c r="AB146" s="338"/>
      <c r="AC146" s="338"/>
      <c r="AD146" s="338"/>
      <c r="AE146" s="338"/>
      <c r="AF146" s="338"/>
      <c r="AG146" s="338"/>
      <c r="AH146" s="338"/>
      <c r="AI146" s="338"/>
      <c r="AJ146" s="338"/>
      <c r="AK146" s="338"/>
      <c r="AL146" s="338"/>
      <c r="AM146" s="338"/>
      <c r="AN146" s="338"/>
      <c r="AO146" s="338"/>
      <c r="AP146" s="338"/>
      <c r="AQ146" s="338"/>
      <c r="AR146" s="338"/>
      <c r="AS146" s="338"/>
      <c r="AT146" s="338"/>
      <c r="AU146" s="338"/>
      <c r="AV146" s="338"/>
      <c r="AW146" s="338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8"/>
      <c r="M147" s="338"/>
      <c r="N147" s="338"/>
      <c r="O147" s="338"/>
      <c r="P147" s="338"/>
      <c r="Q147" s="338"/>
      <c r="R147" s="338"/>
      <c r="S147" s="338"/>
      <c r="T147" s="338"/>
      <c r="U147" s="338"/>
      <c r="V147" s="338"/>
      <c r="W147" s="338"/>
      <c r="X147" s="338"/>
      <c r="Y147" s="338"/>
      <c r="Z147" s="338"/>
      <c r="AA147" s="338"/>
      <c r="AB147" s="338"/>
      <c r="AC147" s="338"/>
      <c r="AD147" s="338"/>
      <c r="AE147" s="338"/>
      <c r="AF147" s="338"/>
      <c r="AG147" s="338"/>
      <c r="AH147" s="338"/>
      <c r="AI147" s="338"/>
      <c r="AJ147" s="338"/>
      <c r="AK147" s="338"/>
      <c r="AL147" s="338"/>
      <c r="AM147" s="338"/>
      <c r="AN147" s="338"/>
      <c r="AO147" s="338"/>
      <c r="AP147" s="338"/>
      <c r="AQ147" s="338"/>
      <c r="AR147" s="338"/>
      <c r="AS147" s="338"/>
      <c r="AT147" s="338"/>
      <c r="AU147" s="338"/>
      <c r="AV147" s="338"/>
      <c r="AW147" s="338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8"/>
      <c r="M148" s="338"/>
      <c r="N148" s="338"/>
      <c r="O148" s="338"/>
      <c r="P148" s="338"/>
      <c r="Q148" s="338"/>
      <c r="R148" s="338"/>
      <c r="S148" s="338"/>
      <c r="T148" s="338"/>
      <c r="U148" s="338"/>
      <c r="V148" s="338"/>
      <c r="W148" s="338"/>
      <c r="X148" s="338"/>
      <c r="Y148" s="338"/>
      <c r="Z148" s="338"/>
      <c r="AA148" s="338"/>
      <c r="AB148" s="338"/>
      <c r="AC148" s="338"/>
      <c r="AD148" s="338"/>
      <c r="AE148" s="338"/>
      <c r="AF148" s="338"/>
      <c r="AG148" s="338"/>
      <c r="AH148" s="338"/>
      <c r="AI148" s="338"/>
      <c r="AJ148" s="338"/>
      <c r="AK148" s="338"/>
      <c r="AL148" s="338"/>
      <c r="AM148" s="338"/>
      <c r="AN148" s="338"/>
      <c r="AO148" s="338"/>
      <c r="AP148" s="338"/>
      <c r="AQ148" s="338"/>
      <c r="AR148" s="338"/>
      <c r="AS148" s="338"/>
      <c r="AT148" s="338"/>
      <c r="AU148" s="338"/>
      <c r="AV148" s="338"/>
      <c r="AW148" s="338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8"/>
      <c r="M149" s="338"/>
      <c r="N149" s="338"/>
      <c r="O149" s="338"/>
      <c r="P149" s="338"/>
      <c r="Q149" s="338"/>
      <c r="R149" s="338"/>
      <c r="S149" s="338"/>
      <c r="T149" s="338"/>
      <c r="U149" s="338"/>
      <c r="V149" s="338"/>
      <c r="W149" s="338"/>
      <c r="X149" s="338"/>
      <c r="Y149" s="338"/>
      <c r="Z149" s="338"/>
      <c r="AA149" s="338"/>
      <c r="AB149" s="338"/>
      <c r="AC149" s="338"/>
      <c r="AD149" s="338"/>
      <c r="AE149" s="338"/>
      <c r="AF149" s="338"/>
      <c r="AG149" s="338"/>
      <c r="AH149" s="338"/>
      <c r="AI149" s="338"/>
      <c r="AJ149" s="338"/>
      <c r="AK149" s="338"/>
      <c r="AL149" s="338"/>
      <c r="AM149" s="338"/>
      <c r="AN149" s="338"/>
      <c r="AO149" s="338"/>
      <c r="AP149" s="338"/>
      <c r="AQ149" s="338"/>
      <c r="AR149" s="338"/>
      <c r="AS149" s="338"/>
      <c r="AT149" s="338"/>
      <c r="AU149" s="338"/>
      <c r="AV149" s="338"/>
      <c r="AW149" s="338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8"/>
      <c r="M150" s="338"/>
      <c r="N150" s="338"/>
      <c r="O150" s="338"/>
      <c r="P150" s="338"/>
      <c r="Q150" s="338"/>
      <c r="R150" s="338"/>
      <c r="S150" s="338"/>
      <c r="T150" s="338"/>
      <c r="U150" s="338"/>
      <c r="V150" s="338"/>
      <c r="W150" s="338"/>
      <c r="X150" s="338"/>
      <c r="Y150" s="338"/>
      <c r="Z150" s="338"/>
      <c r="AA150" s="338"/>
      <c r="AB150" s="338"/>
      <c r="AC150" s="338"/>
      <c r="AD150" s="338"/>
      <c r="AE150" s="338"/>
      <c r="AF150" s="338"/>
      <c r="AG150" s="338"/>
      <c r="AH150" s="338"/>
      <c r="AI150" s="338"/>
      <c r="AJ150" s="338"/>
      <c r="AK150" s="338"/>
      <c r="AL150" s="338"/>
      <c r="AM150" s="338"/>
      <c r="AN150" s="338"/>
      <c r="AO150" s="338"/>
      <c r="AP150" s="338"/>
      <c r="AQ150" s="338"/>
      <c r="AR150" s="338"/>
      <c r="AS150" s="338"/>
      <c r="AT150" s="338"/>
      <c r="AU150" s="338"/>
      <c r="AV150" s="338"/>
      <c r="AW150" s="338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8"/>
      <c r="M151" s="338"/>
      <c r="N151" s="338"/>
      <c r="O151" s="338"/>
      <c r="P151" s="338"/>
      <c r="Q151" s="338"/>
      <c r="R151" s="338"/>
      <c r="S151" s="338"/>
      <c r="T151" s="338"/>
      <c r="U151" s="338"/>
      <c r="V151" s="338"/>
      <c r="W151" s="338"/>
      <c r="X151" s="338"/>
      <c r="Y151" s="338"/>
      <c r="Z151" s="338"/>
      <c r="AA151" s="338"/>
      <c r="AB151" s="338"/>
      <c r="AC151" s="338"/>
      <c r="AD151" s="338"/>
      <c r="AE151" s="338"/>
      <c r="AF151" s="338"/>
      <c r="AG151" s="338"/>
      <c r="AH151" s="338"/>
      <c r="AI151" s="338"/>
      <c r="AJ151" s="338"/>
      <c r="AK151" s="338"/>
      <c r="AL151" s="338"/>
      <c r="AM151" s="338"/>
      <c r="AN151" s="338"/>
      <c r="AO151" s="338"/>
      <c r="AP151" s="338"/>
      <c r="AQ151" s="338"/>
      <c r="AR151" s="338"/>
      <c r="AS151" s="338"/>
      <c r="AT151" s="338"/>
      <c r="AU151" s="338"/>
      <c r="AV151" s="338"/>
      <c r="AW151" s="338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8"/>
      <c r="M152" s="338"/>
      <c r="N152" s="338"/>
      <c r="O152" s="338"/>
      <c r="P152" s="338"/>
      <c r="Q152" s="338"/>
      <c r="R152" s="338"/>
      <c r="S152" s="338"/>
      <c r="T152" s="338"/>
      <c r="U152" s="338"/>
      <c r="V152" s="338"/>
      <c r="W152" s="338"/>
      <c r="X152" s="338"/>
      <c r="Y152" s="338"/>
      <c r="Z152" s="338"/>
      <c r="AA152" s="338"/>
      <c r="AB152" s="338"/>
      <c r="AC152" s="338"/>
      <c r="AD152" s="338"/>
      <c r="AE152" s="338"/>
      <c r="AF152" s="338"/>
      <c r="AG152" s="338"/>
      <c r="AH152" s="338"/>
      <c r="AI152" s="338"/>
      <c r="AJ152" s="338"/>
      <c r="AK152" s="338"/>
      <c r="AL152" s="338"/>
      <c r="AM152" s="338"/>
      <c r="AN152" s="338"/>
      <c r="AO152" s="338"/>
      <c r="AP152" s="338"/>
      <c r="AQ152" s="338"/>
      <c r="AR152" s="338"/>
      <c r="AS152" s="338"/>
      <c r="AT152" s="338"/>
      <c r="AU152" s="338"/>
      <c r="AV152" s="338"/>
      <c r="AW152" s="338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8"/>
      <c r="M153" s="338"/>
      <c r="N153" s="338"/>
      <c r="O153" s="338"/>
      <c r="P153" s="338"/>
      <c r="Q153" s="338"/>
      <c r="R153" s="338"/>
      <c r="S153" s="338"/>
      <c r="T153" s="338"/>
      <c r="U153" s="338"/>
      <c r="V153" s="338"/>
      <c r="W153" s="338"/>
      <c r="X153" s="338"/>
      <c r="Y153" s="338"/>
      <c r="Z153" s="338"/>
      <c r="AA153" s="338"/>
      <c r="AB153" s="338"/>
      <c r="AC153" s="338"/>
      <c r="AD153" s="338"/>
      <c r="AE153" s="338"/>
      <c r="AF153" s="338"/>
      <c r="AG153" s="338"/>
      <c r="AH153" s="338"/>
      <c r="AI153" s="338"/>
      <c r="AJ153" s="338"/>
      <c r="AK153" s="338"/>
      <c r="AL153" s="338"/>
      <c r="AM153" s="338"/>
      <c r="AN153" s="338"/>
      <c r="AO153" s="338"/>
      <c r="AP153" s="338"/>
      <c r="AQ153" s="338"/>
      <c r="AR153" s="338"/>
      <c r="AS153" s="338"/>
      <c r="AT153" s="338"/>
      <c r="AU153" s="338"/>
      <c r="AV153" s="338"/>
      <c r="AW153" s="338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8"/>
      <c r="M154" s="338"/>
      <c r="N154" s="338"/>
      <c r="O154" s="338"/>
      <c r="P154" s="338"/>
      <c r="Q154" s="338"/>
      <c r="R154" s="338"/>
      <c r="S154" s="338"/>
      <c r="T154" s="338"/>
      <c r="U154" s="338"/>
      <c r="V154" s="338"/>
      <c r="W154" s="338"/>
      <c r="X154" s="338"/>
      <c r="Y154" s="338"/>
      <c r="Z154" s="338"/>
      <c r="AA154" s="338"/>
      <c r="AB154" s="338"/>
      <c r="AC154" s="338"/>
      <c r="AD154" s="338"/>
      <c r="AE154" s="338"/>
      <c r="AF154" s="338"/>
      <c r="AG154" s="338"/>
      <c r="AH154" s="338"/>
      <c r="AI154" s="338"/>
      <c r="AJ154" s="338"/>
      <c r="AK154" s="338"/>
      <c r="AL154" s="338"/>
      <c r="AM154" s="338"/>
      <c r="AN154" s="338"/>
      <c r="AO154" s="338"/>
      <c r="AP154" s="338"/>
      <c r="AQ154" s="338"/>
      <c r="AR154" s="338"/>
      <c r="AS154" s="338"/>
      <c r="AT154" s="338"/>
      <c r="AU154" s="338"/>
      <c r="AV154" s="338"/>
      <c r="AW154" s="338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8"/>
      <c r="M155" s="338"/>
      <c r="N155" s="338"/>
      <c r="O155" s="338"/>
      <c r="P155" s="338"/>
      <c r="Q155" s="338"/>
      <c r="R155" s="338"/>
      <c r="S155" s="338"/>
      <c r="T155" s="338"/>
      <c r="U155" s="338"/>
      <c r="V155" s="338"/>
      <c r="W155" s="338"/>
      <c r="X155" s="338"/>
      <c r="Y155" s="338"/>
      <c r="Z155" s="338"/>
      <c r="AA155" s="338"/>
      <c r="AB155" s="338"/>
      <c r="AC155" s="338"/>
      <c r="AD155" s="338"/>
      <c r="AE155" s="338"/>
      <c r="AF155" s="338"/>
      <c r="AG155" s="338"/>
      <c r="AH155" s="338"/>
      <c r="AI155" s="338"/>
      <c r="AJ155" s="338"/>
      <c r="AK155" s="338"/>
      <c r="AL155" s="338"/>
      <c r="AM155" s="338"/>
      <c r="AN155" s="338"/>
      <c r="AO155" s="338"/>
      <c r="AP155" s="338"/>
      <c r="AQ155" s="338"/>
      <c r="AR155" s="338"/>
      <c r="AS155" s="338"/>
      <c r="AT155" s="338"/>
      <c r="AU155" s="338"/>
      <c r="AV155" s="338"/>
      <c r="AW155" s="338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8"/>
      <c r="M156" s="338"/>
      <c r="N156" s="338"/>
      <c r="O156" s="338"/>
      <c r="P156" s="338"/>
      <c r="Q156" s="338"/>
      <c r="R156" s="338"/>
      <c r="S156" s="338"/>
      <c r="T156" s="338"/>
      <c r="U156" s="338"/>
      <c r="V156" s="338"/>
      <c r="W156" s="338"/>
      <c r="X156" s="338"/>
      <c r="Y156" s="338"/>
      <c r="Z156" s="338"/>
      <c r="AA156" s="338"/>
      <c r="AB156" s="338"/>
      <c r="AC156" s="338"/>
      <c r="AD156" s="338"/>
      <c r="AE156" s="338"/>
      <c r="AF156" s="338"/>
      <c r="AG156" s="338"/>
      <c r="AH156" s="338"/>
      <c r="AI156" s="338"/>
      <c r="AJ156" s="338"/>
      <c r="AK156" s="338"/>
      <c r="AL156" s="338"/>
      <c r="AM156" s="338"/>
      <c r="AN156" s="338"/>
      <c r="AO156" s="338"/>
      <c r="AP156" s="338"/>
      <c r="AQ156" s="338"/>
      <c r="AR156" s="338"/>
      <c r="AS156" s="338"/>
      <c r="AT156" s="338"/>
      <c r="AU156" s="338"/>
      <c r="AV156" s="338"/>
      <c r="AW156" s="338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8"/>
      <c r="M157" s="338"/>
      <c r="N157" s="338"/>
      <c r="O157" s="338"/>
      <c r="P157" s="338"/>
      <c r="Q157" s="338"/>
      <c r="R157" s="338"/>
      <c r="S157" s="338"/>
      <c r="T157" s="338"/>
      <c r="U157" s="338"/>
      <c r="V157" s="338"/>
      <c r="W157" s="338"/>
      <c r="X157" s="338"/>
      <c r="Y157" s="338"/>
      <c r="Z157" s="338"/>
      <c r="AA157" s="338"/>
      <c r="AB157" s="338"/>
      <c r="AC157" s="338"/>
      <c r="AD157" s="338"/>
      <c r="AE157" s="338"/>
      <c r="AF157" s="338"/>
      <c r="AG157" s="338"/>
      <c r="AH157" s="338"/>
      <c r="AI157" s="338"/>
      <c r="AJ157" s="338"/>
      <c r="AK157" s="338"/>
      <c r="AL157" s="338"/>
      <c r="AM157" s="338"/>
      <c r="AN157" s="338"/>
      <c r="AO157" s="338"/>
      <c r="AP157" s="338"/>
      <c r="AQ157" s="338"/>
      <c r="AR157" s="338"/>
      <c r="AS157" s="338"/>
      <c r="AT157" s="338"/>
      <c r="AU157" s="338"/>
      <c r="AV157" s="338"/>
      <c r="AW157" s="338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8"/>
      <c r="M158" s="338"/>
      <c r="N158" s="338"/>
      <c r="O158" s="338"/>
      <c r="P158" s="338"/>
      <c r="Q158" s="338"/>
      <c r="R158" s="338"/>
      <c r="S158" s="338"/>
      <c r="T158" s="338"/>
      <c r="U158" s="338"/>
      <c r="V158" s="338"/>
      <c r="W158" s="338"/>
      <c r="X158" s="338"/>
      <c r="Y158" s="338"/>
      <c r="Z158" s="338"/>
      <c r="AA158" s="338"/>
      <c r="AB158" s="338"/>
      <c r="AC158" s="338"/>
      <c r="AD158" s="338"/>
      <c r="AE158" s="338"/>
      <c r="AF158" s="338"/>
      <c r="AG158" s="338"/>
      <c r="AH158" s="338"/>
      <c r="AI158" s="338"/>
      <c r="AJ158" s="338"/>
      <c r="AK158" s="338"/>
      <c r="AL158" s="338"/>
      <c r="AM158" s="338"/>
      <c r="AN158" s="338"/>
      <c r="AO158" s="338"/>
      <c r="AP158" s="338"/>
      <c r="AQ158" s="338"/>
      <c r="AR158" s="338"/>
      <c r="AS158" s="338"/>
      <c r="AT158" s="338"/>
      <c r="AU158" s="338"/>
      <c r="AV158" s="338"/>
      <c r="AW158" s="338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8"/>
      <c r="M159" s="338"/>
      <c r="N159" s="338"/>
      <c r="O159" s="338"/>
      <c r="P159" s="338"/>
      <c r="Q159" s="338"/>
      <c r="R159" s="338"/>
      <c r="S159" s="338"/>
      <c r="T159" s="338"/>
      <c r="U159" s="338"/>
      <c r="V159" s="338"/>
      <c r="W159" s="338"/>
      <c r="X159" s="338"/>
      <c r="Y159" s="338"/>
      <c r="Z159" s="338"/>
      <c r="AA159" s="338"/>
      <c r="AB159" s="338"/>
      <c r="AC159" s="338"/>
      <c r="AD159" s="338"/>
      <c r="AE159" s="338"/>
      <c r="AF159" s="338"/>
      <c r="AG159" s="338"/>
      <c r="AH159" s="338"/>
      <c r="AI159" s="338"/>
      <c r="AJ159" s="338"/>
      <c r="AK159" s="338"/>
      <c r="AL159" s="338"/>
      <c r="AM159" s="338"/>
      <c r="AN159" s="338"/>
      <c r="AO159" s="338"/>
      <c r="AP159" s="338"/>
      <c r="AQ159" s="338"/>
      <c r="AR159" s="338"/>
      <c r="AS159" s="338"/>
      <c r="AT159" s="338"/>
      <c r="AU159" s="338"/>
      <c r="AV159" s="338"/>
      <c r="AW159" s="338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8"/>
      <c r="M160" s="338"/>
      <c r="N160" s="338"/>
      <c r="O160" s="338"/>
      <c r="P160" s="338"/>
      <c r="Q160" s="338"/>
      <c r="R160" s="338"/>
      <c r="S160" s="338"/>
      <c r="T160" s="338"/>
      <c r="U160" s="338"/>
      <c r="V160" s="338"/>
      <c r="W160" s="338"/>
      <c r="X160" s="338"/>
      <c r="Y160" s="338"/>
      <c r="Z160" s="338"/>
      <c r="AA160" s="338"/>
      <c r="AB160" s="338"/>
      <c r="AC160" s="338"/>
      <c r="AD160" s="338"/>
      <c r="AE160" s="338"/>
      <c r="AF160" s="338"/>
      <c r="AG160" s="338"/>
      <c r="AH160" s="338"/>
      <c r="AI160" s="338"/>
      <c r="AJ160" s="338"/>
      <c r="AK160" s="338"/>
      <c r="AL160" s="338"/>
      <c r="AM160" s="338"/>
      <c r="AN160" s="338"/>
      <c r="AO160" s="338"/>
      <c r="AP160" s="338"/>
      <c r="AQ160" s="338"/>
      <c r="AR160" s="338"/>
      <c r="AS160" s="338"/>
      <c r="AT160" s="338"/>
      <c r="AU160" s="338"/>
      <c r="AV160" s="338"/>
      <c r="AW160" s="338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8"/>
      <c r="M161" s="338"/>
      <c r="N161" s="338"/>
      <c r="O161" s="338"/>
      <c r="P161" s="338"/>
      <c r="Q161" s="338"/>
      <c r="R161" s="338"/>
      <c r="S161" s="338"/>
      <c r="T161" s="338"/>
      <c r="U161" s="338"/>
      <c r="V161" s="338"/>
      <c r="W161" s="338"/>
      <c r="X161" s="338"/>
      <c r="Y161" s="338"/>
      <c r="Z161" s="338"/>
      <c r="AA161" s="338"/>
      <c r="AB161" s="338"/>
      <c r="AC161" s="338"/>
      <c r="AD161" s="338"/>
      <c r="AE161" s="338"/>
      <c r="AF161" s="338"/>
      <c r="AG161" s="338"/>
      <c r="AH161" s="338"/>
      <c r="AI161" s="338"/>
      <c r="AJ161" s="338"/>
      <c r="AK161" s="338"/>
      <c r="AL161" s="338"/>
      <c r="AM161" s="338"/>
      <c r="AN161" s="338"/>
      <c r="AO161" s="338"/>
      <c r="AP161" s="338"/>
      <c r="AQ161" s="338"/>
      <c r="AR161" s="338"/>
      <c r="AS161" s="338"/>
      <c r="AT161" s="338"/>
      <c r="AU161" s="338"/>
      <c r="AV161" s="338"/>
      <c r="AW161" s="338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8"/>
      <c r="M162" s="338"/>
      <c r="N162" s="338"/>
      <c r="O162" s="338"/>
      <c r="P162" s="338"/>
      <c r="Q162" s="338"/>
      <c r="R162" s="338"/>
      <c r="S162" s="338"/>
      <c r="T162" s="338"/>
      <c r="U162" s="338"/>
      <c r="V162" s="338"/>
      <c r="W162" s="338"/>
      <c r="X162" s="338"/>
      <c r="Y162" s="338"/>
      <c r="Z162" s="338"/>
      <c r="AA162" s="338"/>
      <c r="AB162" s="338"/>
      <c r="AC162" s="338"/>
      <c r="AD162" s="338"/>
      <c r="AE162" s="338"/>
      <c r="AF162" s="338"/>
      <c r="AG162" s="338"/>
      <c r="AH162" s="338"/>
      <c r="AI162" s="338"/>
      <c r="AJ162" s="338"/>
      <c r="AK162" s="338"/>
      <c r="AL162" s="338"/>
      <c r="AM162" s="338"/>
      <c r="AN162" s="338"/>
      <c r="AO162" s="338"/>
      <c r="AP162" s="338"/>
      <c r="AQ162" s="338"/>
      <c r="AR162" s="338"/>
      <c r="AS162" s="338"/>
      <c r="AT162" s="338"/>
      <c r="AU162" s="338"/>
      <c r="AV162" s="338"/>
      <c r="AW162" s="338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8"/>
      <c r="M163" s="338"/>
      <c r="N163" s="338"/>
      <c r="O163" s="338"/>
      <c r="P163" s="338"/>
      <c r="Q163" s="338"/>
      <c r="R163" s="338"/>
      <c r="S163" s="338"/>
      <c r="T163" s="338"/>
      <c r="U163" s="338"/>
      <c r="V163" s="338"/>
      <c r="W163" s="338"/>
      <c r="X163" s="338"/>
      <c r="Y163" s="338"/>
      <c r="Z163" s="338"/>
      <c r="AA163" s="338"/>
      <c r="AB163" s="338"/>
      <c r="AC163" s="338"/>
      <c r="AD163" s="338"/>
      <c r="AE163" s="338"/>
      <c r="AF163" s="338"/>
      <c r="AG163" s="338"/>
      <c r="AH163" s="338"/>
      <c r="AI163" s="338"/>
      <c r="AJ163" s="338"/>
      <c r="AK163" s="338"/>
      <c r="AL163" s="338"/>
      <c r="AM163" s="338"/>
      <c r="AN163" s="338"/>
      <c r="AO163" s="338"/>
      <c r="AP163" s="338"/>
      <c r="AQ163" s="338"/>
      <c r="AR163" s="338"/>
      <c r="AS163" s="338"/>
      <c r="AT163" s="338"/>
      <c r="AU163" s="338"/>
      <c r="AV163" s="338"/>
      <c r="AW163" s="338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8"/>
      <c r="M164" s="338"/>
      <c r="N164" s="338"/>
      <c r="O164" s="338"/>
      <c r="P164" s="338"/>
      <c r="Q164" s="338"/>
      <c r="R164" s="338"/>
      <c r="S164" s="338"/>
      <c r="T164" s="338"/>
      <c r="U164" s="338"/>
      <c r="V164" s="338"/>
      <c r="W164" s="338"/>
      <c r="X164" s="338"/>
      <c r="Y164" s="338"/>
      <c r="Z164" s="338"/>
      <c r="AA164" s="338"/>
      <c r="AB164" s="338"/>
      <c r="AC164" s="338"/>
      <c r="AD164" s="338"/>
      <c r="AE164" s="338"/>
      <c r="AF164" s="338"/>
      <c r="AG164" s="338"/>
      <c r="AH164" s="338"/>
      <c r="AI164" s="338"/>
      <c r="AJ164" s="338"/>
      <c r="AK164" s="338"/>
      <c r="AL164" s="338"/>
      <c r="AM164" s="338"/>
      <c r="AN164" s="338"/>
      <c r="AO164" s="338"/>
      <c r="AP164" s="338"/>
      <c r="AQ164" s="338"/>
      <c r="AR164" s="338"/>
      <c r="AS164" s="338"/>
      <c r="AT164" s="338"/>
      <c r="AU164" s="338"/>
      <c r="AV164" s="338"/>
      <c r="AW164" s="338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8"/>
      <c r="M165" s="338"/>
      <c r="N165" s="338"/>
      <c r="O165" s="338"/>
      <c r="P165" s="338"/>
      <c r="Q165" s="338"/>
      <c r="R165" s="338"/>
      <c r="S165" s="338"/>
      <c r="T165" s="338"/>
      <c r="U165" s="338"/>
      <c r="V165" s="338"/>
      <c r="W165" s="338"/>
      <c r="X165" s="338"/>
      <c r="Y165" s="338"/>
      <c r="Z165" s="338"/>
      <c r="AA165" s="338"/>
      <c r="AB165" s="338"/>
      <c r="AC165" s="338"/>
      <c r="AD165" s="338"/>
      <c r="AE165" s="338"/>
      <c r="AF165" s="338"/>
      <c r="AG165" s="338"/>
      <c r="AH165" s="338"/>
      <c r="AI165" s="338"/>
      <c r="AJ165" s="338"/>
      <c r="AK165" s="338"/>
      <c r="AL165" s="338"/>
      <c r="AM165" s="338"/>
      <c r="AN165" s="338"/>
      <c r="AO165" s="338"/>
      <c r="AP165" s="338"/>
      <c r="AQ165" s="338"/>
      <c r="AR165" s="338"/>
      <c r="AS165" s="338"/>
      <c r="AT165" s="338"/>
      <c r="AU165" s="338"/>
      <c r="AV165" s="338"/>
      <c r="AW165" s="338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8"/>
      <c r="M166" s="338"/>
      <c r="N166" s="338"/>
      <c r="O166" s="338"/>
      <c r="P166" s="338"/>
      <c r="Q166" s="338"/>
      <c r="R166" s="338"/>
      <c r="S166" s="338"/>
      <c r="T166" s="338"/>
      <c r="U166" s="338"/>
      <c r="V166" s="338"/>
      <c r="W166" s="338"/>
      <c r="X166" s="338"/>
      <c r="Y166" s="338"/>
      <c r="Z166" s="338"/>
      <c r="AA166" s="338"/>
      <c r="AB166" s="338"/>
      <c r="AC166" s="338"/>
      <c r="AD166" s="338"/>
      <c r="AE166" s="338"/>
      <c r="AF166" s="338"/>
      <c r="AG166" s="338"/>
      <c r="AH166" s="338"/>
      <c r="AI166" s="338"/>
      <c r="AJ166" s="338"/>
      <c r="AK166" s="338"/>
      <c r="AL166" s="338"/>
      <c r="AM166" s="338"/>
      <c r="AN166" s="338"/>
      <c r="AO166" s="338"/>
      <c r="AP166" s="338"/>
      <c r="AQ166" s="338"/>
      <c r="AR166" s="338"/>
      <c r="AS166" s="338"/>
      <c r="AT166" s="338"/>
      <c r="AU166" s="338"/>
      <c r="AV166" s="338"/>
      <c r="AW166" s="338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8"/>
      <c r="M167" s="338"/>
      <c r="N167" s="338"/>
      <c r="O167" s="338"/>
      <c r="P167" s="338"/>
      <c r="Q167" s="338"/>
      <c r="R167" s="338"/>
      <c r="S167" s="338"/>
      <c r="T167" s="338"/>
      <c r="U167" s="338"/>
      <c r="V167" s="338"/>
      <c r="W167" s="338"/>
      <c r="X167" s="338"/>
      <c r="Y167" s="338"/>
      <c r="Z167" s="338"/>
      <c r="AA167" s="338"/>
      <c r="AB167" s="338"/>
      <c r="AC167" s="338"/>
      <c r="AD167" s="338"/>
      <c r="AE167" s="338"/>
      <c r="AF167" s="338"/>
      <c r="AG167" s="338"/>
      <c r="AH167" s="338"/>
      <c r="AI167" s="338"/>
      <c r="AJ167" s="338"/>
      <c r="AK167" s="338"/>
      <c r="AL167" s="338"/>
      <c r="AM167" s="338"/>
      <c r="AN167" s="338"/>
      <c r="AO167" s="338"/>
      <c r="AP167" s="338"/>
      <c r="AQ167" s="338"/>
      <c r="AR167" s="338"/>
      <c r="AS167" s="338"/>
      <c r="AT167" s="338"/>
      <c r="AU167" s="338"/>
      <c r="AV167" s="338"/>
      <c r="AW167" s="338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8"/>
      <c r="M168" s="338"/>
      <c r="N168" s="338"/>
      <c r="O168" s="338"/>
      <c r="P168" s="338"/>
      <c r="Q168" s="338"/>
      <c r="R168" s="338"/>
      <c r="S168" s="338"/>
      <c r="T168" s="338"/>
      <c r="U168" s="338"/>
      <c r="V168" s="338"/>
      <c r="W168" s="338"/>
      <c r="X168" s="338"/>
      <c r="Y168" s="338"/>
      <c r="Z168" s="338"/>
      <c r="AA168" s="338"/>
      <c r="AB168" s="338"/>
      <c r="AC168" s="338"/>
      <c r="AD168" s="338"/>
      <c r="AE168" s="338"/>
      <c r="AF168" s="338"/>
      <c r="AG168" s="338"/>
      <c r="AH168" s="338"/>
      <c r="AI168" s="338"/>
      <c r="AJ168" s="338"/>
      <c r="AK168" s="338"/>
      <c r="AL168" s="338"/>
      <c r="AM168" s="338"/>
      <c r="AN168" s="338"/>
      <c r="AO168" s="338"/>
      <c r="AP168" s="338"/>
      <c r="AQ168" s="338"/>
      <c r="AR168" s="338"/>
      <c r="AS168" s="338"/>
      <c r="AT168" s="338"/>
      <c r="AU168" s="338"/>
      <c r="AV168" s="338"/>
      <c r="AW168" s="338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8"/>
      <c r="M169" s="338"/>
      <c r="N169" s="338"/>
      <c r="O169" s="338"/>
      <c r="P169" s="338"/>
      <c r="Q169" s="338"/>
      <c r="R169" s="338"/>
      <c r="S169" s="338"/>
      <c r="T169" s="338"/>
      <c r="U169" s="338"/>
      <c r="V169" s="338"/>
      <c r="W169" s="338"/>
      <c r="X169" s="338"/>
      <c r="Y169" s="338"/>
      <c r="Z169" s="338"/>
      <c r="AA169" s="338"/>
      <c r="AB169" s="338"/>
      <c r="AC169" s="338"/>
      <c r="AD169" s="338"/>
      <c r="AE169" s="338"/>
      <c r="AF169" s="338"/>
      <c r="AG169" s="338"/>
      <c r="AH169" s="338"/>
      <c r="AI169" s="338"/>
      <c r="AJ169" s="338"/>
      <c r="AK169" s="338"/>
      <c r="AL169" s="338"/>
      <c r="AM169" s="338"/>
      <c r="AN169" s="338"/>
      <c r="AO169" s="338"/>
      <c r="AP169" s="338"/>
      <c r="AQ169" s="338"/>
      <c r="AR169" s="338"/>
      <c r="AS169" s="338"/>
      <c r="AT169" s="338"/>
      <c r="AU169" s="338"/>
      <c r="AV169" s="338"/>
      <c r="AW169" s="338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8"/>
      <c r="M170" s="338"/>
      <c r="N170" s="338"/>
      <c r="O170" s="338"/>
      <c r="P170" s="338"/>
      <c r="Q170" s="338"/>
      <c r="R170" s="338"/>
      <c r="S170" s="338"/>
      <c r="T170" s="338"/>
      <c r="U170" s="338"/>
      <c r="V170" s="338"/>
      <c r="W170" s="338"/>
      <c r="X170" s="338"/>
      <c r="Y170" s="338"/>
      <c r="Z170" s="338"/>
      <c r="AA170" s="338"/>
      <c r="AB170" s="338"/>
      <c r="AC170" s="338"/>
      <c r="AD170" s="338"/>
      <c r="AE170" s="338"/>
      <c r="AF170" s="338"/>
      <c r="AG170" s="338"/>
      <c r="AH170" s="338"/>
      <c r="AI170" s="338"/>
      <c r="AJ170" s="338"/>
      <c r="AK170" s="338"/>
      <c r="AL170" s="338"/>
      <c r="AM170" s="338"/>
      <c r="AN170" s="338"/>
      <c r="AO170" s="338"/>
      <c r="AP170" s="338"/>
      <c r="AQ170" s="338"/>
      <c r="AR170" s="338"/>
      <c r="AS170" s="338"/>
      <c r="AT170" s="338"/>
      <c r="AU170" s="338"/>
      <c r="AV170" s="338"/>
      <c r="AW170" s="338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8"/>
      <c r="M171" s="338"/>
      <c r="N171" s="338"/>
      <c r="O171" s="338"/>
      <c r="P171" s="338"/>
      <c r="Q171" s="338"/>
      <c r="R171" s="338"/>
      <c r="S171" s="338"/>
      <c r="T171" s="338"/>
      <c r="U171" s="338"/>
      <c r="V171" s="338"/>
      <c r="W171" s="338"/>
      <c r="X171" s="338"/>
      <c r="Y171" s="338"/>
      <c r="Z171" s="338"/>
      <c r="AA171" s="338"/>
      <c r="AB171" s="338"/>
      <c r="AC171" s="338"/>
      <c r="AD171" s="338"/>
      <c r="AE171" s="338"/>
      <c r="AF171" s="338"/>
      <c r="AG171" s="338"/>
      <c r="AH171" s="338"/>
      <c r="AI171" s="338"/>
      <c r="AJ171" s="338"/>
      <c r="AK171" s="338"/>
      <c r="AL171" s="338"/>
      <c r="AM171" s="338"/>
      <c r="AN171" s="338"/>
      <c r="AO171" s="338"/>
      <c r="AP171" s="338"/>
      <c r="AQ171" s="338"/>
      <c r="AR171" s="338"/>
      <c r="AS171" s="338"/>
      <c r="AT171" s="338"/>
      <c r="AU171" s="338"/>
      <c r="AV171" s="338"/>
      <c r="AW171" s="338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8"/>
      <c r="M172" s="338"/>
      <c r="N172" s="338"/>
      <c r="O172" s="338"/>
      <c r="P172" s="338"/>
      <c r="Q172" s="338"/>
      <c r="R172" s="338"/>
      <c r="S172" s="338"/>
      <c r="T172" s="338"/>
      <c r="U172" s="338"/>
      <c r="V172" s="338"/>
      <c r="W172" s="338"/>
      <c r="X172" s="338"/>
      <c r="Y172" s="338"/>
      <c r="Z172" s="338"/>
      <c r="AA172" s="338"/>
      <c r="AB172" s="338"/>
      <c r="AC172" s="338"/>
      <c r="AD172" s="338"/>
      <c r="AE172" s="338"/>
      <c r="AF172" s="338"/>
      <c r="AG172" s="338"/>
      <c r="AH172" s="338"/>
      <c r="AI172" s="338"/>
      <c r="AJ172" s="338"/>
      <c r="AK172" s="338"/>
      <c r="AL172" s="338"/>
      <c r="AM172" s="338"/>
      <c r="AN172" s="338"/>
      <c r="AO172" s="338"/>
      <c r="AP172" s="338"/>
      <c r="AQ172" s="338"/>
      <c r="AR172" s="338"/>
      <c r="AS172" s="338"/>
      <c r="AT172" s="338"/>
      <c r="AU172" s="338"/>
      <c r="AV172" s="338"/>
      <c r="AW172" s="338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8"/>
      <c r="M173" s="338"/>
      <c r="N173" s="338"/>
      <c r="O173" s="338"/>
      <c r="P173" s="338"/>
      <c r="Q173" s="338"/>
      <c r="R173" s="338"/>
      <c r="S173" s="338"/>
      <c r="T173" s="338"/>
      <c r="U173" s="338"/>
      <c r="V173" s="338"/>
      <c r="W173" s="338"/>
      <c r="X173" s="338"/>
      <c r="Y173" s="338"/>
      <c r="Z173" s="338"/>
      <c r="AA173" s="338"/>
      <c r="AB173" s="338"/>
      <c r="AC173" s="338"/>
      <c r="AD173" s="338"/>
      <c r="AE173" s="338"/>
      <c r="AF173" s="338"/>
      <c r="AG173" s="338"/>
      <c r="AH173" s="338"/>
      <c r="AI173" s="338"/>
      <c r="AJ173" s="338"/>
      <c r="AK173" s="338"/>
      <c r="AL173" s="338"/>
      <c r="AM173" s="338"/>
      <c r="AN173" s="338"/>
      <c r="AO173" s="338"/>
      <c r="AP173" s="338"/>
      <c r="AQ173" s="338"/>
      <c r="AR173" s="338"/>
      <c r="AS173" s="338"/>
      <c r="AT173" s="338"/>
      <c r="AU173" s="338"/>
      <c r="AV173" s="338"/>
      <c r="AW173" s="338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8"/>
      <c r="M174" s="338"/>
      <c r="N174" s="338"/>
      <c r="O174" s="338"/>
      <c r="P174" s="338"/>
      <c r="Q174" s="338"/>
      <c r="R174" s="338"/>
      <c r="S174" s="338"/>
      <c r="T174" s="338"/>
      <c r="U174" s="338"/>
      <c r="V174" s="338"/>
      <c r="W174" s="338"/>
      <c r="X174" s="338"/>
      <c r="Y174" s="338"/>
      <c r="Z174" s="338"/>
      <c r="AA174" s="338"/>
      <c r="AB174" s="338"/>
      <c r="AC174" s="338"/>
      <c r="AD174" s="338"/>
      <c r="AE174" s="338"/>
      <c r="AF174" s="338"/>
      <c r="AG174" s="338"/>
      <c r="AH174" s="338"/>
      <c r="AI174" s="338"/>
      <c r="AJ174" s="338"/>
      <c r="AK174" s="338"/>
      <c r="AL174" s="338"/>
      <c r="AM174" s="338"/>
      <c r="AN174" s="338"/>
      <c r="AO174" s="338"/>
      <c r="AP174" s="338"/>
      <c r="AQ174" s="338"/>
      <c r="AR174" s="338"/>
      <c r="AS174" s="338"/>
      <c r="AT174" s="338"/>
      <c r="AU174" s="338"/>
      <c r="AV174" s="338"/>
      <c r="AW174" s="338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8"/>
      <c r="M175" s="338"/>
      <c r="N175" s="338"/>
      <c r="O175" s="338"/>
      <c r="P175" s="338"/>
      <c r="Q175" s="338"/>
      <c r="R175" s="338"/>
      <c r="S175" s="338"/>
      <c r="T175" s="338"/>
      <c r="U175" s="338"/>
      <c r="V175" s="338"/>
      <c r="W175" s="338"/>
      <c r="X175" s="338"/>
      <c r="Y175" s="338"/>
      <c r="Z175" s="338"/>
      <c r="AA175" s="338"/>
      <c r="AB175" s="338"/>
      <c r="AC175" s="338"/>
      <c r="AD175" s="338"/>
      <c r="AE175" s="338"/>
      <c r="AF175" s="338"/>
      <c r="AG175" s="338"/>
      <c r="AH175" s="338"/>
      <c r="AI175" s="338"/>
      <c r="AJ175" s="338"/>
      <c r="AK175" s="338"/>
      <c r="AL175" s="338"/>
      <c r="AM175" s="338"/>
      <c r="AN175" s="338"/>
      <c r="AO175" s="338"/>
      <c r="AP175" s="338"/>
      <c r="AQ175" s="338"/>
      <c r="AR175" s="338"/>
      <c r="AS175" s="338"/>
      <c r="AT175" s="338"/>
      <c r="AU175" s="338"/>
      <c r="AV175" s="338"/>
      <c r="AW175" s="338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8"/>
      <c r="M176" s="338"/>
      <c r="N176" s="338"/>
      <c r="O176" s="338"/>
      <c r="P176" s="338"/>
      <c r="Q176" s="338"/>
      <c r="R176" s="338"/>
      <c r="S176" s="338"/>
      <c r="T176" s="338"/>
      <c r="U176" s="338"/>
      <c r="V176" s="338"/>
      <c r="W176" s="338"/>
      <c r="X176" s="338"/>
      <c r="Y176" s="338"/>
      <c r="Z176" s="338"/>
      <c r="AA176" s="338"/>
      <c r="AB176" s="338"/>
      <c r="AC176" s="338"/>
      <c r="AD176" s="338"/>
      <c r="AE176" s="338"/>
      <c r="AF176" s="338"/>
      <c r="AG176" s="338"/>
      <c r="AH176" s="338"/>
      <c r="AI176" s="338"/>
      <c r="AJ176" s="338"/>
      <c r="AK176" s="338"/>
      <c r="AL176" s="338"/>
      <c r="AM176" s="338"/>
      <c r="AN176" s="338"/>
      <c r="AO176" s="338"/>
      <c r="AP176" s="338"/>
      <c r="AQ176" s="338"/>
      <c r="AR176" s="338"/>
      <c r="AS176" s="338"/>
      <c r="AT176" s="338"/>
      <c r="AU176" s="338"/>
      <c r="AV176" s="338"/>
      <c r="AW176" s="338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8"/>
      <c r="M177" s="338"/>
      <c r="N177" s="338"/>
      <c r="O177" s="338"/>
      <c r="P177" s="338"/>
      <c r="Q177" s="338"/>
      <c r="R177" s="338"/>
      <c r="S177" s="338"/>
      <c r="T177" s="338"/>
      <c r="U177" s="338"/>
      <c r="V177" s="338"/>
      <c r="W177" s="338"/>
      <c r="X177" s="338"/>
      <c r="Y177" s="338"/>
      <c r="Z177" s="338"/>
      <c r="AA177" s="338"/>
      <c r="AB177" s="338"/>
      <c r="AC177" s="338"/>
      <c r="AD177" s="338"/>
      <c r="AE177" s="338"/>
      <c r="AF177" s="338"/>
      <c r="AG177" s="338"/>
      <c r="AH177" s="338"/>
      <c r="AI177" s="338"/>
      <c r="AJ177" s="338"/>
      <c r="AK177" s="338"/>
      <c r="AL177" s="338"/>
      <c r="AM177" s="338"/>
      <c r="AN177" s="338"/>
      <c r="AO177" s="338"/>
      <c r="AP177" s="338"/>
      <c r="AQ177" s="338"/>
      <c r="AR177" s="338"/>
      <c r="AS177" s="338"/>
      <c r="AT177" s="338"/>
      <c r="AU177" s="338"/>
      <c r="AV177" s="338"/>
      <c r="AW177" s="338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8"/>
      <c r="M178" s="338"/>
      <c r="N178" s="338"/>
      <c r="O178" s="338"/>
      <c r="P178" s="338"/>
      <c r="Q178" s="338"/>
      <c r="R178" s="338"/>
      <c r="S178" s="338"/>
      <c r="T178" s="338"/>
      <c r="U178" s="338"/>
      <c r="V178" s="338"/>
      <c r="W178" s="338"/>
      <c r="X178" s="338"/>
      <c r="Y178" s="338"/>
      <c r="Z178" s="338"/>
      <c r="AA178" s="338"/>
      <c r="AB178" s="338"/>
      <c r="AC178" s="338"/>
      <c r="AD178" s="338"/>
      <c r="AE178" s="338"/>
      <c r="AF178" s="338"/>
      <c r="AG178" s="338"/>
      <c r="AH178" s="338"/>
      <c r="AI178" s="338"/>
      <c r="AJ178" s="338"/>
      <c r="AK178" s="338"/>
      <c r="AL178" s="338"/>
      <c r="AM178" s="338"/>
      <c r="AN178" s="338"/>
      <c r="AO178" s="338"/>
      <c r="AP178" s="338"/>
      <c r="AQ178" s="338"/>
      <c r="AR178" s="338"/>
      <c r="AS178" s="338"/>
      <c r="AT178" s="338"/>
      <c r="AU178" s="338"/>
      <c r="AV178" s="338"/>
      <c r="AW178" s="338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8"/>
      <c r="M179" s="338"/>
      <c r="N179" s="338"/>
      <c r="O179" s="338"/>
      <c r="P179" s="338"/>
      <c r="Q179" s="338"/>
      <c r="R179" s="338"/>
      <c r="S179" s="338"/>
      <c r="T179" s="338"/>
      <c r="U179" s="338"/>
      <c r="V179" s="338"/>
      <c r="W179" s="338"/>
      <c r="X179" s="338"/>
      <c r="Y179" s="338"/>
      <c r="Z179" s="338"/>
      <c r="AA179" s="338"/>
      <c r="AB179" s="338"/>
      <c r="AC179" s="338"/>
      <c r="AD179" s="338"/>
      <c r="AE179" s="338"/>
      <c r="AF179" s="338"/>
      <c r="AG179" s="338"/>
      <c r="AH179" s="338"/>
      <c r="AI179" s="338"/>
      <c r="AJ179" s="338"/>
      <c r="AK179" s="338"/>
      <c r="AL179" s="338"/>
      <c r="AM179" s="338"/>
      <c r="AN179" s="338"/>
      <c r="AO179" s="338"/>
      <c r="AP179" s="338"/>
      <c r="AQ179" s="338"/>
      <c r="AR179" s="338"/>
      <c r="AS179" s="338"/>
      <c r="AT179" s="338"/>
      <c r="AU179" s="338"/>
      <c r="AV179" s="338"/>
      <c r="AW179" s="338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8"/>
      <c r="M180" s="338"/>
      <c r="N180" s="338"/>
      <c r="O180" s="338"/>
      <c r="P180" s="338"/>
      <c r="Q180" s="338"/>
      <c r="R180" s="338"/>
      <c r="S180" s="338"/>
      <c r="T180" s="338"/>
      <c r="U180" s="338"/>
      <c r="V180" s="338"/>
      <c r="W180" s="338"/>
      <c r="X180" s="338"/>
      <c r="Y180" s="338"/>
      <c r="Z180" s="338"/>
      <c r="AA180" s="338"/>
      <c r="AB180" s="338"/>
      <c r="AC180" s="338"/>
      <c r="AD180" s="338"/>
      <c r="AE180" s="338"/>
      <c r="AF180" s="338"/>
      <c r="AG180" s="338"/>
      <c r="AH180" s="338"/>
      <c r="AI180" s="338"/>
      <c r="AJ180" s="338"/>
      <c r="AK180" s="338"/>
      <c r="AL180" s="338"/>
      <c r="AM180" s="338"/>
      <c r="AN180" s="338"/>
      <c r="AO180" s="338"/>
      <c r="AP180" s="338"/>
      <c r="AQ180" s="338"/>
      <c r="AR180" s="338"/>
      <c r="AS180" s="338"/>
      <c r="AT180" s="338"/>
      <c r="AU180" s="338"/>
      <c r="AV180" s="338"/>
      <c r="AW180" s="338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8"/>
      <c r="M181" s="338"/>
      <c r="N181" s="338"/>
      <c r="O181" s="338"/>
      <c r="P181" s="338"/>
      <c r="Q181" s="338"/>
      <c r="R181" s="338"/>
      <c r="S181" s="338"/>
      <c r="T181" s="338"/>
      <c r="U181" s="338"/>
      <c r="V181" s="338"/>
      <c r="W181" s="338"/>
      <c r="X181" s="338"/>
      <c r="Y181" s="338"/>
      <c r="Z181" s="338"/>
      <c r="AA181" s="338"/>
      <c r="AB181" s="338"/>
      <c r="AC181" s="338"/>
      <c r="AD181" s="338"/>
      <c r="AE181" s="338"/>
      <c r="AF181" s="338"/>
      <c r="AG181" s="338"/>
      <c r="AH181" s="338"/>
      <c r="AI181" s="338"/>
      <c r="AJ181" s="338"/>
      <c r="AK181" s="338"/>
      <c r="AL181" s="338"/>
      <c r="AM181" s="338"/>
      <c r="AN181" s="338"/>
      <c r="AO181" s="338"/>
      <c r="AP181" s="338"/>
      <c r="AQ181" s="338"/>
      <c r="AR181" s="338"/>
      <c r="AS181" s="338"/>
      <c r="AT181" s="338"/>
      <c r="AU181" s="338"/>
      <c r="AV181" s="338"/>
      <c r="AW181" s="338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8"/>
      <c r="M182" s="338"/>
      <c r="N182" s="338"/>
      <c r="O182" s="338"/>
      <c r="P182" s="338"/>
      <c r="Q182" s="338"/>
      <c r="R182" s="338"/>
      <c r="S182" s="338"/>
      <c r="T182" s="338"/>
      <c r="U182" s="338"/>
      <c r="V182" s="338"/>
      <c r="W182" s="338"/>
      <c r="X182" s="338"/>
      <c r="Y182" s="338"/>
      <c r="Z182" s="338"/>
      <c r="AA182" s="338"/>
      <c r="AB182" s="338"/>
      <c r="AC182" s="338"/>
      <c r="AD182" s="338"/>
      <c r="AE182" s="338"/>
      <c r="AF182" s="338"/>
      <c r="AG182" s="338"/>
      <c r="AH182" s="338"/>
      <c r="AI182" s="338"/>
      <c r="AJ182" s="338"/>
      <c r="AK182" s="338"/>
      <c r="AL182" s="338"/>
      <c r="AM182" s="338"/>
      <c r="AN182" s="338"/>
      <c r="AO182" s="338"/>
      <c r="AP182" s="338"/>
      <c r="AQ182" s="338"/>
      <c r="AR182" s="338"/>
      <c r="AS182" s="338"/>
      <c r="AT182" s="338"/>
      <c r="AU182" s="338"/>
      <c r="AV182" s="338"/>
      <c r="AW182" s="338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8"/>
      <c r="M183" s="338"/>
      <c r="N183" s="338"/>
      <c r="O183" s="338"/>
      <c r="P183" s="338"/>
      <c r="Q183" s="338"/>
      <c r="R183" s="338"/>
      <c r="S183" s="338"/>
      <c r="T183" s="338"/>
      <c r="U183" s="338"/>
      <c r="V183" s="338"/>
      <c r="W183" s="338"/>
      <c r="X183" s="338"/>
      <c r="Y183" s="338"/>
      <c r="Z183" s="338"/>
      <c r="AA183" s="338"/>
      <c r="AB183" s="338"/>
      <c r="AC183" s="338"/>
      <c r="AD183" s="338"/>
      <c r="AE183" s="338"/>
      <c r="AF183" s="338"/>
      <c r="AG183" s="338"/>
      <c r="AH183" s="338"/>
      <c r="AI183" s="338"/>
      <c r="AJ183" s="338"/>
      <c r="AK183" s="338"/>
      <c r="AL183" s="338"/>
      <c r="AM183" s="338"/>
      <c r="AN183" s="338"/>
      <c r="AO183" s="338"/>
      <c r="AP183" s="338"/>
      <c r="AQ183" s="338"/>
      <c r="AR183" s="338"/>
      <c r="AS183" s="338"/>
      <c r="AT183" s="338"/>
      <c r="AU183" s="338"/>
      <c r="AV183" s="338"/>
      <c r="AW183" s="338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8"/>
      <c r="M184" s="338"/>
      <c r="N184" s="338"/>
      <c r="O184" s="338"/>
      <c r="P184" s="338"/>
      <c r="Q184" s="338"/>
      <c r="R184" s="338"/>
      <c r="S184" s="338"/>
      <c r="T184" s="338"/>
      <c r="U184" s="338"/>
      <c r="V184" s="338"/>
      <c r="W184" s="338"/>
      <c r="X184" s="338"/>
      <c r="Y184" s="338"/>
      <c r="Z184" s="338"/>
      <c r="AA184" s="338"/>
      <c r="AB184" s="338"/>
      <c r="AC184" s="338"/>
      <c r="AD184" s="338"/>
      <c r="AE184" s="338"/>
      <c r="AF184" s="338"/>
      <c r="AG184" s="338"/>
      <c r="AH184" s="338"/>
      <c r="AI184" s="338"/>
      <c r="AJ184" s="338"/>
      <c r="AK184" s="338"/>
      <c r="AL184" s="338"/>
      <c r="AM184" s="338"/>
      <c r="AN184" s="338"/>
      <c r="AO184" s="338"/>
      <c r="AP184" s="338"/>
      <c r="AQ184" s="338"/>
      <c r="AR184" s="338"/>
      <c r="AS184" s="338"/>
      <c r="AT184" s="338"/>
      <c r="AU184" s="338"/>
      <c r="AV184" s="338"/>
      <c r="AW184" s="338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8"/>
      <c r="M185" s="338"/>
      <c r="N185" s="338"/>
      <c r="O185" s="338"/>
      <c r="P185" s="338"/>
      <c r="Q185" s="338"/>
      <c r="R185" s="338"/>
      <c r="S185" s="338"/>
      <c r="T185" s="338"/>
      <c r="U185" s="338"/>
      <c r="V185" s="338"/>
      <c r="W185" s="338"/>
      <c r="X185" s="338"/>
      <c r="Y185" s="338"/>
      <c r="Z185" s="338"/>
      <c r="AA185" s="338"/>
      <c r="AB185" s="338"/>
      <c r="AC185" s="338"/>
      <c r="AD185" s="338"/>
      <c r="AE185" s="338"/>
      <c r="AF185" s="338"/>
      <c r="AG185" s="338"/>
      <c r="AH185" s="338"/>
      <c r="AI185" s="338"/>
      <c r="AJ185" s="338"/>
      <c r="AK185" s="338"/>
      <c r="AL185" s="338"/>
      <c r="AM185" s="338"/>
      <c r="AN185" s="338"/>
      <c r="AO185" s="338"/>
      <c r="AP185" s="338"/>
      <c r="AQ185" s="338"/>
      <c r="AR185" s="338"/>
      <c r="AS185" s="338"/>
      <c r="AT185" s="338"/>
      <c r="AU185" s="338"/>
      <c r="AV185" s="338"/>
      <c r="AW185" s="338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8"/>
      <c r="M186" s="338"/>
      <c r="N186" s="338"/>
      <c r="O186" s="338"/>
      <c r="P186" s="338"/>
      <c r="Q186" s="338"/>
      <c r="R186" s="338"/>
      <c r="S186" s="338"/>
      <c r="T186" s="338"/>
      <c r="U186" s="338"/>
      <c r="V186" s="338"/>
      <c r="W186" s="338"/>
      <c r="X186" s="338"/>
      <c r="Y186" s="338"/>
      <c r="Z186" s="338"/>
      <c r="AA186" s="338"/>
      <c r="AB186" s="338"/>
      <c r="AC186" s="338"/>
      <c r="AD186" s="338"/>
      <c r="AE186" s="338"/>
      <c r="AF186" s="338"/>
      <c r="AG186" s="338"/>
      <c r="AH186" s="338"/>
      <c r="AI186" s="338"/>
      <c r="AJ186" s="338"/>
      <c r="AK186" s="338"/>
      <c r="AL186" s="338"/>
      <c r="AM186" s="338"/>
      <c r="AN186" s="338"/>
      <c r="AO186" s="338"/>
      <c r="AP186" s="338"/>
      <c r="AQ186" s="338"/>
      <c r="AR186" s="338"/>
      <c r="AS186" s="338"/>
      <c r="AT186" s="338"/>
      <c r="AU186" s="338"/>
      <c r="AV186" s="338"/>
      <c r="AW186" s="338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8"/>
      <c r="M187" s="338"/>
      <c r="N187" s="338"/>
      <c r="O187" s="338"/>
      <c r="P187" s="338"/>
      <c r="Q187" s="338"/>
      <c r="R187" s="338"/>
      <c r="S187" s="338"/>
      <c r="T187" s="338"/>
      <c r="U187" s="338"/>
      <c r="V187" s="338"/>
      <c r="W187" s="338"/>
      <c r="X187" s="338"/>
      <c r="Y187" s="338"/>
      <c r="Z187" s="338"/>
      <c r="AA187" s="338"/>
      <c r="AB187" s="338"/>
      <c r="AC187" s="338"/>
      <c r="AD187" s="338"/>
      <c r="AE187" s="338"/>
      <c r="AF187" s="338"/>
      <c r="AG187" s="338"/>
      <c r="AH187" s="338"/>
      <c r="AI187" s="338"/>
      <c r="AJ187" s="338"/>
      <c r="AK187" s="338"/>
      <c r="AL187" s="338"/>
      <c r="AM187" s="338"/>
      <c r="AN187" s="338"/>
      <c r="AO187" s="338"/>
      <c r="AP187" s="338"/>
      <c r="AQ187" s="338"/>
      <c r="AR187" s="338"/>
      <c r="AS187" s="338"/>
      <c r="AT187" s="338"/>
      <c r="AU187" s="338"/>
      <c r="AV187" s="338"/>
      <c r="AW187" s="338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8"/>
      <c r="M188" s="338"/>
      <c r="N188" s="338"/>
      <c r="O188" s="338"/>
      <c r="P188" s="338"/>
      <c r="Q188" s="338"/>
      <c r="R188" s="338"/>
      <c r="S188" s="338"/>
      <c r="T188" s="338"/>
      <c r="U188" s="338"/>
      <c r="V188" s="338"/>
      <c r="W188" s="338"/>
      <c r="X188" s="338"/>
      <c r="Y188" s="338"/>
      <c r="Z188" s="338"/>
      <c r="AA188" s="338"/>
      <c r="AB188" s="338"/>
      <c r="AC188" s="338"/>
      <c r="AD188" s="338"/>
      <c r="AE188" s="338"/>
      <c r="AF188" s="338"/>
      <c r="AG188" s="338"/>
      <c r="AH188" s="338"/>
      <c r="AI188" s="338"/>
      <c r="AJ188" s="338"/>
      <c r="AK188" s="338"/>
      <c r="AL188" s="338"/>
      <c r="AM188" s="338"/>
      <c r="AN188" s="338"/>
      <c r="AO188" s="338"/>
      <c r="AP188" s="338"/>
      <c r="AQ188" s="338"/>
      <c r="AR188" s="338"/>
      <c r="AS188" s="338"/>
      <c r="AT188" s="338"/>
      <c r="AU188" s="338"/>
      <c r="AV188" s="338"/>
      <c r="AW188" s="338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338"/>
      <c r="M189" s="338"/>
      <c r="N189" s="338"/>
      <c r="O189" s="338"/>
      <c r="P189" s="338"/>
      <c r="Q189" s="338"/>
      <c r="R189" s="338"/>
      <c r="S189" s="338"/>
      <c r="T189" s="338"/>
      <c r="U189" s="338"/>
      <c r="V189" s="338"/>
      <c r="W189" s="338"/>
      <c r="X189" s="338"/>
      <c r="Y189" s="338"/>
      <c r="Z189" s="338"/>
      <c r="AA189" s="338"/>
      <c r="AB189" s="338"/>
      <c r="AC189" s="338"/>
      <c r="AD189" s="338"/>
      <c r="AE189" s="338"/>
      <c r="AF189" s="338"/>
      <c r="AG189" s="338"/>
      <c r="AH189" s="338"/>
      <c r="AI189" s="338"/>
      <c r="AJ189" s="338"/>
      <c r="AK189" s="338"/>
      <c r="AL189" s="338"/>
      <c r="AM189" s="338"/>
      <c r="AN189" s="338"/>
      <c r="AO189" s="338"/>
      <c r="AP189" s="338"/>
      <c r="AQ189" s="338"/>
      <c r="AR189" s="338"/>
      <c r="AS189" s="338"/>
      <c r="AT189" s="338"/>
      <c r="AU189" s="338"/>
      <c r="AV189" s="338"/>
      <c r="AW189" s="338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35"/>
      <c r="M190" s="335"/>
      <c r="N190" s="335"/>
      <c r="O190" s="335"/>
      <c r="P190" s="335"/>
      <c r="Q190" s="335"/>
      <c r="R190" s="335"/>
      <c r="S190" s="335"/>
      <c r="T190" s="335"/>
      <c r="U190" s="335"/>
      <c r="V190" s="335"/>
      <c r="W190" s="335"/>
      <c r="X190" s="335"/>
      <c r="Y190" s="335"/>
      <c r="Z190" s="335"/>
      <c r="AA190" s="335"/>
      <c r="AB190" s="335"/>
      <c r="AC190" s="335"/>
      <c r="AD190" s="335"/>
      <c r="AE190" s="335"/>
      <c r="AF190" s="335"/>
      <c r="AG190" s="335"/>
      <c r="AH190" s="335"/>
      <c r="AI190" s="335"/>
      <c r="AJ190" s="335"/>
      <c r="AK190" s="335"/>
      <c r="AL190" s="335"/>
      <c r="AM190" s="335"/>
      <c r="AN190" s="335"/>
      <c r="AO190" s="335"/>
      <c r="AP190" s="335"/>
      <c r="AQ190" s="335"/>
      <c r="AR190" s="335"/>
      <c r="AS190" s="335"/>
      <c r="AT190" s="335"/>
      <c r="AU190" s="335"/>
      <c r="AV190" s="335"/>
      <c r="AW190" s="335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35"/>
      <c r="M191" s="335"/>
      <c r="N191" s="335"/>
      <c r="O191" s="335"/>
      <c r="P191" s="335"/>
      <c r="Q191" s="335"/>
      <c r="R191" s="335"/>
      <c r="S191" s="335"/>
      <c r="T191" s="335"/>
      <c r="U191" s="335"/>
      <c r="V191" s="335"/>
      <c r="W191" s="335"/>
      <c r="X191" s="335"/>
      <c r="Y191" s="335"/>
      <c r="Z191" s="335"/>
      <c r="AA191" s="335"/>
      <c r="AB191" s="335"/>
      <c r="AC191" s="335"/>
      <c r="AD191" s="335"/>
      <c r="AE191" s="335"/>
      <c r="AF191" s="335"/>
      <c r="AG191" s="335"/>
      <c r="AH191" s="335"/>
      <c r="AI191" s="335"/>
      <c r="AJ191" s="335"/>
      <c r="AK191" s="335"/>
      <c r="AL191" s="335"/>
      <c r="AM191" s="335"/>
      <c r="AN191" s="335"/>
      <c r="AO191" s="335"/>
      <c r="AP191" s="335"/>
      <c r="AQ191" s="335"/>
      <c r="AR191" s="335"/>
      <c r="AS191" s="335"/>
      <c r="AT191" s="335"/>
      <c r="AU191" s="335"/>
      <c r="AV191" s="335"/>
      <c r="AW191" s="335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35"/>
      <c r="M192" s="335"/>
      <c r="N192" s="335"/>
      <c r="O192" s="335"/>
      <c r="P192" s="335"/>
      <c r="Q192" s="335"/>
      <c r="R192" s="335"/>
      <c r="S192" s="335"/>
      <c r="T192" s="335"/>
      <c r="U192" s="335"/>
      <c r="V192" s="335"/>
      <c r="W192" s="335"/>
      <c r="X192" s="335"/>
      <c r="Y192" s="335"/>
      <c r="Z192" s="335"/>
      <c r="AA192" s="335"/>
      <c r="AB192" s="335"/>
      <c r="AC192" s="335"/>
      <c r="AD192" s="335"/>
      <c r="AE192" s="335"/>
      <c r="AF192" s="335"/>
      <c r="AG192" s="335"/>
      <c r="AH192" s="335"/>
      <c r="AI192" s="335"/>
      <c r="AJ192" s="335"/>
      <c r="AK192" s="335"/>
      <c r="AL192" s="335"/>
      <c r="AM192" s="335"/>
      <c r="AN192" s="335"/>
      <c r="AO192" s="335"/>
      <c r="AP192" s="335"/>
      <c r="AQ192" s="335"/>
      <c r="AR192" s="335"/>
      <c r="AS192" s="335"/>
      <c r="AT192" s="335"/>
      <c r="AU192" s="335"/>
      <c r="AV192" s="335"/>
      <c r="AW192" s="335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35"/>
      <c r="M193" s="335"/>
      <c r="N193" s="335"/>
      <c r="O193" s="335"/>
      <c r="P193" s="335"/>
      <c r="Q193" s="335"/>
      <c r="R193" s="335"/>
      <c r="S193" s="335"/>
      <c r="T193" s="335"/>
      <c r="U193" s="335"/>
      <c r="V193" s="335"/>
      <c r="W193" s="335"/>
      <c r="X193" s="335"/>
      <c r="Y193" s="335"/>
      <c r="Z193" s="335"/>
      <c r="AA193" s="335"/>
      <c r="AB193" s="335"/>
      <c r="AC193" s="335"/>
      <c r="AD193" s="335"/>
      <c r="AE193" s="335"/>
      <c r="AF193" s="335"/>
      <c r="AG193" s="335"/>
      <c r="AH193" s="335"/>
      <c r="AI193" s="335"/>
      <c r="AJ193" s="335"/>
      <c r="AK193" s="335"/>
      <c r="AL193" s="335"/>
      <c r="AM193" s="335"/>
      <c r="AN193" s="335"/>
      <c r="AO193" s="335"/>
      <c r="AP193" s="335"/>
      <c r="AQ193" s="335"/>
      <c r="AR193" s="335"/>
      <c r="AS193" s="335"/>
      <c r="AT193" s="335"/>
      <c r="AU193" s="335"/>
      <c r="AV193" s="335"/>
      <c r="AW193" s="335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35"/>
      <c r="M194" s="335"/>
      <c r="N194" s="335"/>
      <c r="O194" s="335"/>
      <c r="P194" s="335"/>
      <c r="Q194" s="335"/>
      <c r="R194" s="335"/>
      <c r="S194" s="335"/>
      <c r="T194" s="335"/>
      <c r="U194" s="335"/>
      <c r="V194" s="335"/>
      <c r="W194" s="335"/>
      <c r="X194" s="335"/>
      <c r="Y194" s="335"/>
      <c r="Z194" s="335"/>
      <c r="AA194" s="335"/>
      <c r="AB194" s="335"/>
      <c r="AC194" s="335"/>
      <c r="AD194" s="335"/>
      <c r="AE194" s="335"/>
      <c r="AF194" s="335"/>
      <c r="AG194" s="335"/>
      <c r="AH194" s="335"/>
      <c r="AI194" s="335"/>
      <c r="AJ194" s="335"/>
      <c r="AK194" s="335"/>
      <c r="AL194" s="335"/>
      <c r="AM194" s="335"/>
      <c r="AN194" s="335"/>
      <c r="AO194" s="335"/>
      <c r="AP194" s="335"/>
      <c r="AQ194" s="335"/>
      <c r="AR194" s="335"/>
      <c r="AS194" s="335"/>
      <c r="AT194" s="335"/>
      <c r="AU194" s="335"/>
      <c r="AV194" s="335"/>
      <c r="AW194" s="335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35"/>
      <c r="M195" s="335"/>
      <c r="N195" s="335"/>
      <c r="O195" s="335"/>
      <c r="P195" s="335"/>
      <c r="Q195" s="335"/>
      <c r="R195" s="335"/>
      <c r="S195" s="335"/>
      <c r="T195" s="335"/>
      <c r="U195" s="335"/>
      <c r="V195" s="335"/>
      <c r="W195" s="335"/>
      <c r="X195" s="335"/>
      <c r="Y195" s="335"/>
      <c r="Z195" s="335"/>
      <c r="AA195" s="335"/>
      <c r="AB195" s="335"/>
      <c r="AC195" s="335"/>
      <c r="AD195" s="335"/>
      <c r="AE195" s="335"/>
      <c r="AF195" s="335"/>
      <c r="AG195" s="335"/>
      <c r="AH195" s="335"/>
      <c r="AI195" s="335"/>
      <c r="AJ195" s="335"/>
      <c r="AK195" s="335"/>
      <c r="AL195" s="335"/>
      <c r="AM195" s="335"/>
      <c r="AN195" s="335"/>
      <c r="AO195" s="335"/>
      <c r="AP195" s="335"/>
      <c r="AQ195" s="335"/>
      <c r="AR195" s="335"/>
      <c r="AS195" s="335"/>
      <c r="AT195" s="335"/>
      <c r="AU195" s="335"/>
      <c r="AV195" s="335"/>
      <c r="AW195" s="335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35"/>
      <c r="M196" s="335"/>
      <c r="N196" s="335"/>
      <c r="O196" s="335"/>
      <c r="P196" s="335"/>
      <c r="Q196" s="335"/>
      <c r="R196" s="335"/>
      <c r="S196" s="335"/>
      <c r="T196" s="335"/>
      <c r="U196" s="335"/>
      <c r="V196" s="335"/>
      <c r="W196" s="335"/>
      <c r="X196" s="335"/>
      <c r="Y196" s="335"/>
      <c r="Z196" s="335"/>
      <c r="AA196" s="335"/>
      <c r="AB196" s="335"/>
      <c r="AC196" s="335"/>
      <c r="AD196" s="335"/>
      <c r="AE196" s="335"/>
      <c r="AF196" s="335"/>
      <c r="AG196" s="335"/>
      <c r="AH196" s="335"/>
      <c r="AI196" s="335"/>
      <c r="AJ196" s="335"/>
      <c r="AK196" s="335"/>
      <c r="AL196" s="335"/>
      <c r="AM196" s="335"/>
      <c r="AN196" s="335"/>
      <c r="AO196" s="335"/>
      <c r="AP196" s="335"/>
      <c r="AQ196" s="335"/>
      <c r="AR196" s="335"/>
      <c r="AS196" s="335"/>
      <c r="AT196" s="335"/>
      <c r="AU196" s="335"/>
      <c r="AV196" s="335"/>
      <c r="AW196" s="335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35"/>
      <c r="M197" s="335"/>
      <c r="N197" s="335"/>
      <c r="O197" s="335"/>
      <c r="P197" s="335"/>
      <c r="Q197" s="335"/>
      <c r="R197" s="335"/>
      <c r="S197" s="335"/>
      <c r="T197" s="335"/>
      <c r="U197" s="335"/>
      <c r="V197" s="335"/>
      <c r="W197" s="335"/>
      <c r="X197" s="335"/>
      <c r="Y197" s="335"/>
      <c r="Z197" s="335"/>
      <c r="AA197" s="335"/>
      <c r="AB197" s="335"/>
      <c r="AC197" s="335"/>
      <c r="AD197" s="335"/>
      <c r="AE197" s="335"/>
      <c r="AF197" s="335"/>
      <c r="AG197" s="335"/>
      <c r="AH197" s="335"/>
      <c r="AI197" s="335"/>
      <c r="AJ197" s="335"/>
      <c r="AK197" s="335"/>
      <c r="AL197" s="335"/>
      <c r="AM197" s="335"/>
      <c r="AN197" s="335"/>
      <c r="AO197" s="335"/>
      <c r="AP197" s="335"/>
      <c r="AQ197" s="335"/>
      <c r="AR197" s="335"/>
      <c r="AS197" s="335"/>
      <c r="AT197" s="335"/>
      <c r="AU197" s="335"/>
      <c r="AV197" s="335"/>
      <c r="AW197" s="335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35"/>
      <c r="M198" s="335"/>
      <c r="N198" s="335"/>
      <c r="O198" s="335"/>
      <c r="P198" s="335"/>
      <c r="Q198" s="335"/>
      <c r="R198" s="335"/>
      <c r="S198" s="335"/>
      <c r="T198" s="335"/>
      <c r="U198" s="335"/>
      <c r="V198" s="335"/>
      <c r="W198" s="335"/>
      <c r="X198" s="335"/>
      <c r="Y198" s="335"/>
      <c r="Z198" s="335"/>
      <c r="AA198" s="335"/>
      <c r="AB198" s="335"/>
      <c r="AC198" s="335"/>
      <c r="AD198" s="335"/>
      <c r="AE198" s="335"/>
      <c r="AF198" s="335"/>
      <c r="AG198" s="335"/>
      <c r="AH198" s="335"/>
      <c r="AI198" s="335"/>
      <c r="AJ198" s="335"/>
      <c r="AK198" s="335"/>
      <c r="AL198" s="335"/>
      <c r="AM198" s="335"/>
      <c r="AN198" s="335"/>
      <c r="AO198" s="335"/>
      <c r="AP198" s="335"/>
      <c r="AQ198" s="335"/>
      <c r="AR198" s="335"/>
      <c r="AS198" s="335"/>
      <c r="AT198" s="335"/>
      <c r="AU198" s="335"/>
      <c r="AV198" s="335"/>
      <c r="AW198" s="335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  <c r="AS199" s="335"/>
      <c r="AT199" s="335"/>
      <c r="AU199" s="335"/>
      <c r="AV199" s="335"/>
      <c r="AW199" s="335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  <c r="AS200" s="335"/>
      <c r="AT200" s="335"/>
      <c r="AU200" s="335"/>
      <c r="AV200" s="335"/>
      <c r="AW200" s="335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35"/>
      <c r="M201" s="335"/>
      <c r="N201" s="335"/>
      <c r="O201" s="335"/>
      <c r="P201" s="335"/>
      <c r="Q201" s="335"/>
      <c r="R201" s="335"/>
      <c r="S201" s="335"/>
      <c r="T201" s="335"/>
      <c r="U201" s="335"/>
      <c r="V201" s="335"/>
      <c r="W201" s="335"/>
      <c r="X201" s="335"/>
      <c r="Y201" s="335"/>
      <c r="Z201" s="335"/>
      <c r="AA201" s="335"/>
      <c r="AB201" s="335"/>
      <c r="AC201" s="335"/>
      <c r="AD201" s="335"/>
      <c r="AE201" s="335"/>
      <c r="AF201" s="335"/>
      <c r="AG201" s="335"/>
      <c r="AH201" s="335"/>
      <c r="AI201" s="335"/>
      <c r="AJ201" s="335"/>
      <c r="AK201" s="335"/>
      <c r="AL201" s="335"/>
      <c r="AM201" s="335"/>
      <c r="AN201" s="335"/>
      <c r="AO201" s="335"/>
      <c r="AP201" s="335"/>
      <c r="AQ201" s="335"/>
      <c r="AR201" s="335"/>
      <c r="AS201" s="335"/>
      <c r="AT201" s="335"/>
      <c r="AU201" s="335"/>
      <c r="AV201" s="335"/>
      <c r="AW201" s="335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35"/>
      <c r="M202" s="335"/>
      <c r="N202" s="335"/>
      <c r="O202" s="335"/>
      <c r="P202" s="335"/>
      <c r="Q202" s="335"/>
      <c r="R202" s="335"/>
      <c r="S202" s="335"/>
      <c r="T202" s="335"/>
      <c r="U202" s="335"/>
      <c r="V202" s="335"/>
      <c r="W202" s="335"/>
      <c r="X202" s="335"/>
      <c r="Y202" s="335"/>
      <c r="Z202" s="335"/>
      <c r="AA202" s="335"/>
      <c r="AB202" s="335"/>
      <c r="AC202" s="335"/>
      <c r="AD202" s="335"/>
      <c r="AE202" s="335"/>
      <c r="AF202" s="335"/>
      <c r="AG202" s="335"/>
      <c r="AH202" s="335"/>
      <c r="AI202" s="335"/>
      <c r="AJ202" s="335"/>
      <c r="AK202" s="335"/>
      <c r="AL202" s="335"/>
      <c r="AM202" s="335"/>
      <c r="AN202" s="335"/>
      <c r="AO202" s="335"/>
      <c r="AP202" s="335"/>
      <c r="AQ202" s="335"/>
      <c r="AR202" s="335"/>
      <c r="AS202" s="335"/>
      <c r="AT202" s="335"/>
      <c r="AU202" s="335"/>
      <c r="AV202" s="335"/>
      <c r="AW202" s="335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35"/>
      <c r="M203" s="335"/>
      <c r="N203" s="335"/>
      <c r="O203" s="335"/>
      <c r="P203" s="335"/>
      <c r="Q203" s="335"/>
      <c r="R203" s="335"/>
      <c r="S203" s="335"/>
      <c r="T203" s="335"/>
      <c r="U203" s="335"/>
      <c r="V203" s="335"/>
      <c r="W203" s="335"/>
      <c r="X203" s="335"/>
      <c r="Y203" s="335"/>
      <c r="Z203" s="335"/>
      <c r="AA203" s="335"/>
      <c r="AB203" s="335"/>
      <c r="AC203" s="335"/>
      <c r="AD203" s="335"/>
      <c r="AE203" s="335"/>
      <c r="AF203" s="335"/>
      <c r="AG203" s="335"/>
      <c r="AH203" s="335"/>
      <c r="AI203" s="335"/>
      <c r="AJ203" s="335"/>
      <c r="AK203" s="335"/>
      <c r="AL203" s="335"/>
      <c r="AM203" s="335"/>
      <c r="AN203" s="335"/>
      <c r="AO203" s="335"/>
      <c r="AP203" s="335"/>
      <c r="AQ203" s="335"/>
      <c r="AR203" s="335"/>
      <c r="AS203" s="335"/>
      <c r="AT203" s="335"/>
      <c r="AU203" s="335"/>
      <c r="AV203" s="335"/>
      <c r="AW203" s="335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35"/>
      <c r="M204" s="335"/>
      <c r="N204" s="335"/>
      <c r="O204" s="335"/>
      <c r="P204" s="335"/>
      <c r="Q204" s="335"/>
      <c r="R204" s="335"/>
      <c r="S204" s="335"/>
      <c r="T204" s="335"/>
      <c r="U204" s="335"/>
      <c r="V204" s="335"/>
      <c r="W204" s="335"/>
      <c r="X204" s="335"/>
      <c r="Y204" s="335"/>
      <c r="Z204" s="335"/>
      <c r="AA204" s="335"/>
      <c r="AB204" s="335"/>
      <c r="AC204" s="335"/>
      <c r="AD204" s="335"/>
      <c r="AE204" s="335"/>
      <c r="AF204" s="335"/>
      <c r="AG204" s="335"/>
      <c r="AH204" s="335"/>
      <c r="AI204" s="335"/>
      <c r="AJ204" s="335"/>
      <c r="AK204" s="335"/>
      <c r="AL204" s="335"/>
      <c r="AM204" s="335"/>
      <c r="AN204" s="335"/>
      <c r="AO204" s="335"/>
      <c r="AP204" s="335"/>
      <c r="AQ204" s="335"/>
      <c r="AR204" s="335"/>
      <c r="AS204" s="335"/>
      <c r="AT204" s="335"/>
      <c r="AU204" s="335"/>
      <c r="AV204" s="335"/>
      <c r="AW204" s="335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35"/>
      <c r="M205" s="335"/>
      <c r="N205" s="335"/>
      <c r="O205" s="335"/>
      <c r="P205" s="335"/>
      <c r="Q205" s="335"/>
      <c r="R205" s="335"/>
      <c r="S205" s="335"/>
      <c r="T205" s="335"/>
      <c r="U205" s="335"/>
      <c r="V205" s="335"/>
      <c r="W205" s="335"/>
      <c r="X205" s="335"/>
      <c r="Y205" s="335"/>
      <c r="Z205" s="335"/>
      <c r="AA205" s="335"/>
      <c r="AB205" s="335"/>
      <c r="AC205" s="335"/>
      <c r="AD205" s="335"/>
      <c r="AE205" s="335"/>
      <c r="AF205" s="335"/>
      <c r="AG205" s="335"/>
      <c r="AH205" s="335"/>
      <c r="AI205" s="335"/>
      <c r="AJ205" s="335"/>
      <c r="AK205" s="335"/>
      <c r="AL205" s="335"/>
      <c r="AM205" s="335"/>
      <c r="AN205" s="335"/>
      <c r="AO205" s="335"/>
      <c r="AP205" s="335"/>
      <c r="AQ205" s="335"/>
      <c r="AR205" s="335"/>
      <c r="AS205" s="335"/>
      <c r="AT205" s="335"/>
      <c r="AU205" s="335"/>
      <c r="AV205" s="335"/>
      <c r="AW205" s="335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35"/>
      <c r="M206" s="335"/>
      <c r="N206" s="335"/>
      <c r="O206" s="335"/>
      <c r="P206" s="335"/>
      <c r="Q206" s="335"/>
      <c r="R206" s="335"/>
      <c r="S206" s="335"/>
      <c r="T206" s="335"/>
      <c r="U206" s="335"/>
      <c r="V206" s="335"/>
      <c r="W206" s="335"/>
      <c r="X206" s="335"/>
      <c r="Y206" s="335"/>
      <c r="Z206" s="335"/>
      <c r="AA206" s="335"/>
      <c r="AB206" s="335"/>
      <c r="AC206" s="335"/>
      <c r="AD206" s="335"/>
      <c r="AE206" s="335"/>
      <c r="AF206" s="335"/>
      <c r="AG206" s="335"/>
      <c r="AH206" s="335"/>
      <c r="AI206" s="335"/>
      <c r="AJ206" s="335"/>
      <c r="AK206" s="335"/>
      <c r="AL206" s="335"/>
      <c r="AM206" s="335"/>
      <c r="AN206" s="335"/>
      <c r="AO206" s="335"/>
      <c r="AP206" s="335"/>
      <c r="AQ206" s="335"/>
      <c r="AR206" s="335"/>
      <c r="AS206" s="335"/>
      <c r="AT206" s="335"/>
      <c r="AU206" s="335"/>
      <c r="AV206" s="335"/>
      <c r="AW206" s="335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35"/>
      <c r="M207" s="335"/>
      <c r="N207" s="335"/>
      <c r="O207" s="335"/>
      <c r="P207" s="335"/>
      <c r="Q207" s="335"/>
      <c r="R207" s="335"/>
      <c r="S207" s="335"/>
      <c r="T207" s="335"/>
      <c r="U207" s="335"/>
      <c r="V207" s="335"/>
      <c r="W207" s="335"/>
      <c r="X207" s="335"/>
      <c r="Y207" s="335"/>
      <c r="Z207" s="335"/>
      <c r="AA207" s="335"/>
      <c r="AB207" s="335"/>
      <c r="AC207" s="335"/>
      <c r="AD207" s="335"/>
      <c r="AE207" s="335"/>
      <c r="AF207" s="335"/>
      <c r="AG207" s="335"/>
      <c r="AH207" s="335"/>
      <c r="AI207" s="335"/>
      <c r="AJ207" s="335"/>
      <c r="AK207" s="335"/>
      <c r="AL207" s="335"/>
      <c r="AM207" s="335"/>
      <c r="AN207" s="335"/>
      <c r="AO207" s="335"/>
      <c r="AP207" s="335"/>
      <c r="AQ207" s="335"/>
      <c r="AR207" s="335"/>
      <c r="AS207" s="335"/>
      <c r="AT207" s="335"/>
      <c r="AU207" s="335"/>
      <c r="AV207" s="335"/>
      <c r="AW207" s="335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35"/>
      <c r="M208" s="335"/>
      <c r="N208" s="335"/>
      <c r="O208" s="335"/>
      <c r="P208" s="335"/>
      <c r="Q208" s="335"/>
      <c r="R208" s="335"/>
      <c r="S208" s="335"/>
      <c r="T208" s="335"/>
      <c r="U208" s="335"/>
      <c r="V208" s="335"/>
      <c r="W208" s="335"/>
      <c r="X208" s="335"/>
      <c r="Y208" s="335"/>
      <c r="Z208" s="335"/>
      <c r="AA208" s="335"/>
      <c r="AB208" s="335"/>
      <c r="AC208" s="335"/>
      <c r="AD208" s="335"/>
      <c r="AE208" s="335"/>
      <c r="AF208" s="335"/>
      <c r="AG208" s="335"/>
      <c r="AH208" s="335"/>
      <c r="AI208" s="335"/>
      <c r="AJ208" s="335"/>
      <c r="AK208" s="335"/>
      <c r="AL208" s="335"/>
      <c r="AM208" s="335"/>
      <c r="AN208" s="335"/>
      <c r="AO208" s="335"/>
      <c r="AP208" s="335"/>
      <c r="AQ208" s="335"/>
      <c r="AR208" s="335"/>
      <c r="AS208" s="335"/>
      <c r="AT208" s="335"/>
      <c r="AU208" s="335"/>
      <c r="AV208" s="335"/>
      <c r="AW208" s="335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35"/>
      <c r="M209" s="335"/>
      <c r="N209" s="335"/>
      <c r="O209" s="335"/>
      <c r="P209" s="335"/>
      <c r="Q209" s="335"/>
      <c r="R209" s="335"/>
      <c r="S209" s="335"/>
      <c r="T209" s="335"/>
      <c r="U209" s="335"/>
      <c r="V209" s="335"/>
      <c r="W209" s="335"/>
      <c r="X209" s="335"/>
      <c r="Y209" s="335"/>
      <c r="Z209" s="335"/>
      <c r="AA209" s="335"/>
      <c r="AB209" s="335"/>
      <c r="AC209" s="335"/>
      <c r="AD209" s="335"/>
      <c r="AE209" s="335"/>
      <c r="AF209" s="335"/>
      <c r="AG209" s="335"/>
      <c r="AH209" s="335"/>
      <c r="AI209" s="335"/>
      <c r="AJ209" s="335"/>
      <c r="AK209" s="335"/>
      <c r="AL209" s="335"/>
      <c r="AM209" s="335"/>
      <c r="AN209" s="335"/>
      <c r="AO209" s="335"/>
      <c r="AP209" s="335"/>
      <c r="AQ209" s="335"/>
      <c r="AR209" s="335"/>
      <c r="AS209" s="335"/>
      <c r="AT209" s="335"/>
      <c r="AU209" s="335"/>
      <c r="AV209" s="335"/>
      <c r="AW209" s="335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35"/>
      <c r="M210" s="335"/>
      <c r="N210" s="335"/>
      <c r="O210" s="335"/>
      <c r="P210" s="335"/>
      <c r="Q210" s="335"/>
      <c r="R210" s="335"/>
      <c r="S210" s="335"/>
      <c r="T210" s="335"/>
      <c r="U210" s="335"/>
      <c r="V210" s="335"/>
      <c r="W210" s="335"/>
      <c r="X210" s="335"/>
      <c r="Y210" s="335"/>
      <c r="Z210" s="335"/>
      <c r="AA210" s="335"/>
      <c r="AB210" s="335"/>
      <c r="AC210" s="335"/>
      <c r="AD210" s="335"/>
      <c r="AE210" s="335"/>
      <c r="AF210" s="335"/>
      <c r="AG210" s="335"/>
      <c r="AH210" s="335"/>
      <c r="AI210" s="335"/>
      <c r="AJ210" s="335"/>
      <c r="AK210" s="335"/>
      <c r="AL210" s="335"/>
      <c r="AM210" s="335"/>
      <c r="AN210" s="335"/>
      <c r="AO210" s="335"/>
      <c r="AP210" s="335"/>
      <c r="AQ210" s="335"/>
      <c r="AR210" s="335"/>
      <c r="AS210" s="335"/>
      <c r="AT210" s="335"/>
      <c r="AU210" s="335"/>
      <c r="AV210" s="335"/>
      <c r="AW210" s="335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35"/>
      <c r="M211" s="335"/>
      <c r="N211" s="335"/>
      <c r="O211" s="335"/>
      <c r="P211" s="335"/>
      <c r="Q211" s="335"/>
      <c r="R211" s="335"/>
      <c r="S211" s="335"/>
      <c r="T211" s="335"/>
      <c r="U211" s="335"/>
      <c r="V211" s="335"/>
      <c r="W211" s="335"/>
      <c r="X211" s="335"/>
      <c r="Y211" s="335"/>
      <c r="Z211" s="335"/>
      <c r="AA211" s="335"/>
      <c r="AB211" s="335"/>
      <c r="AC211" s="335"/>
      <c r="AD211" s="335"/>
      <c r="AE211" s="335"/>
      <c r="AF211" s="335"/>
      <c r="AG211" s="335"/>
      <c r="AH211" s="335"/>
      <c r="AI211" s="335"/>
      <c r="AJ211" s="335"/>
      <c r="AK211" s="335"/>
      <c r="AL211" s="335"/>
      <c r="AM211" s="335"/>
      <c r="AN211" s="335"/>
      <c r="AO211" s="335"/>
      <c r="AP211" s="335"/>
      <c r="AQ211" s="335"/>
      <c r="AR211" s="335"/>
      <c r="AS211" s="335"/>
      <c r="AT211" s="335"/>
      <c r="AU211" s="335"/>
      <c r="AV211" s="335"/>
      <c r="AW211" s="335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  <c r="L212" s="335"/>
      <c r="M212" s="335"/>
      <c r="N212" s="335"/>
      <c r="O212" s="335"/>
      <c r="P212" s="335"/>
      <c r="Q212" s="335"/>
      <c r="R212" s="335"/>
      <c r="S212" s="335"/>
      <c r="T212" s="335"/>
      <c r="U212" s="335"/>
      <c r="V212" s="335"/>
      <c r="W212" s="335"/>
      <c r="X212" s="335"/>
      <c r="Y212" s="335"/>
      <c r="Z212" s="335"/>
      <c r="AA212" s="335"/>
      <c r="AB212" s="335"/>
      <c r="AC212" s="335"/>
      <c r="AD212" s="335"/>
      <c r="AE212" s="335"/>
      <c r="AF212" s="335"/>
      <c r="AG212" s="335"/>
      <c r="AH212" s="335"/>
      <c r="AI212" s="335"/>
      <c r="AJ212" s="335"/>
      <c r="AK212" s="335"/>
      <c r="AL212" s="335"/>
      <c r="AM212" s="335"/>
      <c r="AN212" s="335"/>
      <c r="AO212" s="335"/>
      <c r="AP212" s="335"/>
      <c r="AQ212" s="335"/>
      <c r="AR212" s="335"/>
      <c r="AS212" s="335"/>
      <c r="AT212" s="335"/>
      <c r="AU212" s="335"/>
      <c r="AV212" s="335"/>
      <c r="AW212" s="33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  <row r="219" spans="1:49">
      <c r="A219" s="5"/>
      <c r="B219" s="5"/>
      <c r="C219" s="5"/>
      <c r="D219" s="5"/>
      <c r="E219" s="5"/>
      <c r="F219" s="5"/>
      <c r="G219" s="5"/>
      <c r="H219" s="5"/>
      <c r="I219" s="5"/>
    </row>
  </sheetData>
  <mergeCells count="8">
    <mergeCell ref="M64:AB64"/>
    <mergeCell ref="K9:O9"/>
    <mergeCell ref="M55:N55"/>
    <mergeCell ref="B1:H1"/>
    <mergeCell ref="B4:B5"/>
    <mergeCell ref="C4:D4"/>
    <mergeCell ref="M57:N57"/>
    <mergeCell ref="M63:N63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A2:M49"/>
  <sheetViews>
    <sheetView showGridLines="0" showRowColHeaders="0" zoomScaleNormal="100" workbookViewId="0">
      <pane ySplit="6" topLeftCell="A7" activePane="bottomLeft" state="frozen"/>
      <selection activeCell="H42" sqref="H42"/>
      <selection pane="bottomLeft" activeCell="H4" sqref="H4"/>
    </sheetView>
  </sheetViews>
  <sheetFormatPr baseColWidth="10" defaultColWidth="11.44140625" defaultRowHeight="14.4"/>
  <cols>
    <col min="1" max="1" width="2.6640625" style="13" customWidth="1"/>
    <col min="2" max="2" width="20.109375" style="13" customWidth="1"/>
    <col min="3" max="3" width="18.6640625" style="13" customWidth="1"/>
    <col min="4" max="4" width="20" style="13" customWidth="1"/>
    <col min="5" max="5" width="20.33203125" style="13" customWidth="1"/>
    <col min="6" max="6" width="16.5546875" style="13" customWidth="1"/>
    <col min="7" max="16384" width="11.44140625" style="13"/>
  </cols>
  <sheetData>
    <row r="2" spans="2:8" ht="18">
      <c r="B2" s="169" t="s">
        <v>156</v>
      </c>
      <c r="C2" s="14"/>
      <c r="D2" s="14"/>
      <c r="E2" s="14"/>
      <c r="F2" s="14"/>
    </row>
    <row r="4" spans="2:8" ht="26.1" customHeight="1">
      <c r="B4" s="493" t="s">
        <v>157</v>
      </c>
      <c r="C4" s="429" t="s">
        <v>154</v>
      </c>
      <c r="D4" s="429"/>
      <c r="E4" s="429" t="s">
        <v>151</v>
      </c>
      <c r="F4" s="429"/>
      <c r="H4" s="9" t="s">
        <v>179</v>
      </c>
    </row>
    <row r="5" spans="2:8" ht="38.700000000000003" customHeight="1">
      <c r="B5" s="494"/>
      <c r="C5" s="430" t="s">
        <v>28</v>
      </c>
      <c r="D5" s="430" t="s">
        <v>29</v>
      </c>
      <c r="E5" s="430" t="s">
        <v>28</v>
      </c>
      <c r="F5" s="430" t="s">
        <v>29</v>
      </c>
    </row>
    <row r="6" spans="2:8" ht="20.85" hidden="1" customHeight="1">
      <c r="B6" s="170">
        <v>2007</v>
      </c>
      <c r="C6" s="171">
        <v>895.43156999999997</v>
      </c>
      <c r="D6" s="171">
        <v>1222.1400000000001</v>
      </c>
      <c r="E6" s="171">
        <v>800.6</v>
      </c>
      <c r="F6" s="171">
        <v>994.34</v>
      </c>
    </row>
    <row r="7" spans="2:8" ht="17.850000000000001" customHeight="1">
      <c r="B7" s="170">
        <v>2008</v>
      </c>
      <c r="C7" s="171">
        <v>933.71</v>
      </c>
      <c r="D7" s="171">
        <v>1280.1500000000001</v>
      </c>
      <c r="E7" s="171">
        <v>837.37</v>
      </c>
      <c r="F7" s="171">
        <v>1051.7</v>
      </c>
      <c r="H7" s="17"/>
    </row>
    <row r="8" spans="2:8" ht="17.850000000000001" customHeight="1">
      <c r="B8" s="170">
        <v>2009</v>
      </c>
      <c r="C8" s="171">
        <v>953.86</v>
      </c>
      <c r="D8" s="171">
        <v>1331.13</v>
      </c>
      <c r="E8" s="171">
        <v>864.68</v>
      </c>
      <c r="F8" s="171">
        <v>1110.04</v>
      </c>
      <c r="H8" s="17"/>
    </row>
    <row r="9" spans="2:8" ht="17.850000000000001" customHeight="1">
      <c r="B9" s="170">
        <v>2010</v>
      </c>
      <c r="C9" s="171">
        <v>990.62</v>
      </c>
      <c r="D9" s="171">
        <v>1393.4</v>
      </c>
      <c r="E9" s="171">
        <v>895.89</v>
      </c>
      <c r="F9" s="171">
        <v>1172.18</v>
      </c>
      <c r="H9" s="17"/>
    </row>
    <row r="10" spans="2:8" ht="17.850000000000001" customHeight="1">
      <c r="B10" s="170">
        <v>2011</v>
      </c>
      <c r="C10" s="171">
        <v>1018.62</v>
      </c>
      <c r="D10" s="171">
        <v>1407.09</v>
      </c>
      <c r="E10" s="171">
        <v>921.51</v>
      </c>
      <c r="F10" s="171">
        <v>1202.07</v>
      </c>
      <c r="H10" s="17"/>
    </row>
    <row r="11" spans="2:8" ht="17.850000000000001" customHeight="1">
      <c r="B11" s="170">
        <v>2012</v>
      </c>
      <c r="C11" s="171">
        <v>1003.44</v>
      </c>
      <c r="D11" s="171">
        <v>1389.91</v>
      </c>
      <c r="E11" s="171">
        <v>943.46</v>
      </c>
      <c r="F11" s="171">
        <v>1251.97</v>
      </c>
      <c r="H11" s="17"/>
    </row>
    <row r="12" spans="2:8" ht="17.850000000000001" customHeight="1">
      <c r="B12" s="170">
        <v>2013</v>
      </c>
      <c r="C12" s="171">
        <v>1005.51</v>
      </c>
      <c r="D12" s="171">
        <v>1424.58</v>
      </c>
      <c r="E12" s="171">
        <v>955.24</v>
      </c>
      <c r="F12" s="171">
        <v>1295.6400000000001</v>
      </c>
      <c r="H12" s="17"/>
    </row>
    <row r="13" spans="2:8" ht="17.850000000000001" customHeight="1">
      <c r="B13" s="170">
        <v>2014</v>
      </c>
      <c r="C13" s="171">
        <v>996.8</v>
      </c>
      <c r="D13" s="171">
        <v>1425.67</v>
      </c>
      <c r="E13" s="171">
        <v>949.29</v>
      </c>
      <c r="F13" s="171">
        <v>1314.68</v>
      </c>
      <c r="H13" s="17"/>
    </row>
    <row r="14" spans="2:8" ht="17.850000000000001" customHeight="1">
      <c r="B14" s="170">
        <v>2015</v>
      </c>
      <c r="C14" s="171">
        <v>983.77</v>
      </c>
      <c r="D14" s="171">
        <v>1460.3</v>
      </c>
      <c r="E14" s="171">
        <v>941.18</v>
      </c>
      <c r="F14" s="171">
        <v>1342.94</v>
      </c>
      <c r="H14" s="17"/>
    </row>
    <row r="15" spans="2:8" ht="17.850000000000001" customHeight="1">
      <c r="B15" s="170">
        <v>2016</v>
      </c>
      <c r="C15" s="171">
        <v>973.19</v>
      </c>
      <c r="D15" s="171">
        <v>1451.07</v>
      </c>
      <c r="E15" s="171">
        <v>936.4</v>
      </c>
      <c r="F15" s="171">
        <v>1332.37</v>
      </c>
      <c r="H15" s="17"/>
    </row>
    <row r="16" spans="2:8" ht="17.850000000000001" customHeight="1">
      <c r="B16" s="170">
        <v>2017</v>
      </c>
      <c r="C16" s="171">
        <v>970.28</v>
      </c>
      <c r="D16" s="171">
        <v>1432.9</v>
      </c>
      <c r="E16" s="171">
        <v>935.71</v>
      </c>
      <c r="F16" s="171">
        <v>1318.47</v>
      </c>
      <c r="H16" s="17"/>
    </row>
    <row r="17" spans="2:13" ht="18.899999999999999" customHeight="1">
      <c r="B17" s="170">
        <v>2018</v>
      </c>
      <c r="C17" s="171">
        <v>967.4</v>
      </c>
      <c r="D17" s="171">
        <v>1420.02</v>
      </c>
      <c r="E17" s="171">
        <v>937.39</v>
      </c>
      <c r="F17" s="171">
        <v>1311.23</v>
      </c>
      <c r="H17" s="17"/>
    </row>
    <row r="18" spans="2:13" ht="18.899999999999999" customHeight="1">
      <c r="B18" s="170">
        <v>2019</v>
      </c>
      <c r="C18" s="171">
        <v>989.63963273409115</v>
      </c>
      <c r="D18" s="171">
        <v>1466.1257319129511</v>
      </c>
      <c r="E18" s="171">
        <v>962.55030148478431</v>
      </c>
      <c r="F18" s="171">
        <v>1345.982851671419</v>
      </c>
      <c r="H18" s="17"/>
    </row>
    <row r="19" spans="2:13" ht="22.65" customHeight="1">
      <c r="B19" s="367" t="s">
        <v>198</v>
      </c>
      <c r="C19" s="368">
        <f>'Distrib - regím. Altas nuevas'!$I$39</f>
        <v>1013.8652360189574</v>
      </c>
      <c r="D19" s="368">
        <f>'Distrib - regím. Altas nuevas'!$I$41</f>
        <v>1530.7429245183703</v>
      </c>
      <c r="E19" s="368">
        <f>'Distrib - regím. Altas nuevas'!$O$39</f>
        <v>978.10614846142641</v>
      </c>
      <c r="F19" s="368">
        <f>'Distrib - regím. Altas nuevas'!$O$41</f>
        <v>1419.0609751910035</v>
      </c>
    </row>
    <row r="21" spans="2:13">
      <c r="B21" s="173" t="s">
        <v>133</v>
      </c>
      <c r="C21" s="174"/>
    </row>
    <row r="22" spans="2:13" ht="25.5" customHeight="1">
      <c r="B22" s="170">
        <v>2008</v>
      </c>
      <c r="C22" s="175">
        <f t="shared" ref="C22:F33" si="0">C7/C6-1</f>
        <v>4.274858211666599E-2</v>
      </c>
      <c r="D22" s="175">
        <f t="shared" si="0"/>
        <v>4.7465920434647479E-2</v>
      </c>
      <c r="E22" s="175">
        <f t="shared" si="0"/>
        <v>4.5928053959530368E-2</v>
      </c>
      <c r="F22" s="175">
        <f t="shared" si="0"/>
        <v>5.7686505621819428E-2</v>
      </c>
      <c r="G22" s="175"/>
      <c r="H22" s="168"/>
    </row>
    <row r="23" spans="2:13" ht="17.850000000000001" customHeight="1">
      <c r="B23" s="170">
        <v>2009</v>
      </c>
      <c r="C23" s="175">
        <f t="shared" si="0"/>
        <v>2.1580576410234364E-2</v>
      </c>
      <c r="D23" s="175">
        <f t="shared" si="0"/>
        <v>3.9823458188493532E-2</v>
      </c>
      <c r="E23" s="175">
        <f t="shared" si="0"/>
        <v>3.2614017698269437E-2</v>
      </c>
      <c r="F23" s="175">
        <f t="shared" si="0"/>
        <v>5.5472092802129724E-2</v>
      </c>
      <c r="G23" s="175"/>
      <c r="H23" s="168"/>
    </row>
    <row r="24" spans="2:13" ht="17.850000000000001" customHeight="1">
      <c r="B24" s="170">
        <v>2010</v>
      </c>
      <c r="C24" s="175">
        <f t="shared" si="0"/>
        <v>3.853815025265761E-2</v>
      </c>
      <c r="D24" s="175">
        <f t="shared" si="0"/>
        <v>4.6779803625491168E-2</v>
      </c>
      <c r="E24" s="175">
        <f t="shared" si="0"/>
        <v>3.6094277651848028E-2</v>
      </c>
      <c r="F24" s="175">
        <f t="shared" si="0"/>
        <v>5.597996468595734E-2</v>
      </c>
      <c r="G24" s="175"/>
      <c r="H24" s="168"/>
    </row>
    <row r="25" spans="2:13" ht="17.850000000000001" customHeight="1">
      <c r="B25" s="170">
        <v>2011</v>
      </c>
      <c r="C25" s="175">
        <f t="shared" si="0"/>
        <v>2.8265126890230308E-2</v>
      </c>
      <c r="D25" s="175">
        <f t="shared" si="0"/>
        <v>9.8248887613030522E-3</v>
      </c>
      <c r="E25" s="175">
        <f t="shared" si="0"/>
        <v>2.8597260824431592E-2</v>
      </c>
      <c r="F25" s="175">
        <f t="shared" si="0"/>
        <v>2.5499496664334709E-2</v>
      </c>
      <c r="G25" s="175"/>
      <c r="H25" s="168"/>
    </row>
    <row r="26" spans="2:13" ht="17.850000000000001" customHeight="1">
      <c r="B26" s="170">
        <v>2012</v>
      </c>
      <c r="C26" s="175">
        <f t="shared" si="0"/>
        <v>-1.4902515167579566E-2</v>
      </c>
      <c r="D26" s="175">
        <f t="shared" si="0"/>
        <v>-1.2209595690396369E-2</v>
      </c>
      <c r="E26" s="175">
        <f t="shared" si="0"/>
        <v>2.3819600438411026E-2</v>
      </c>
      <c r="F26" s="175">
        <f t="shared" si="0"/>
        <v>4.1511725606661942E-2</v>
      </c>
      <c r="G26" s="175"/>
      <c r="H26" s="168"/>
    </row>
    <row r="27" spans="2:13" ht="17.850000000000001" customHeight="1">
      <c r="B27" s="170">
        <v>2013</v>
      </c>
      <c r="C27" s="175">
        <f t="shared" si="0"/>
        <v>2.0629036115760169E-3</v>
      </c>
      <c r="D27" s="175">
        <f t="shared" si="0"/>
        <v>2.4944061126259909E-2</v>
      </c>
      <c r="E27" s="175">
        <f t="shared" si="0"/>
        <v>1.2485955949377736E-2</v>
      </c>
      <c r="F27" s="175">
        <f t="shared" si="0"/>
        <v>3.4881027500659023E-2</v>
      </c>
      <c r="G27" s="175"/>
      <c r="H27" s="168"/>
    </row>
    <row r="28" spans="2:13" ht="17.850000000000001" customHeight="1">
      <c r="B28" s="170">
        <v>2014</v>
      </c>
      <c r="C28" s="175">
        <f t="shared" si="0"/>
        <v>-8.6622708874104504E-3</v>
      </c>
      <c r="D28" s="175">
        <f t="shared" si="0"/>
        <v>7.6513779499931545E-4</v>
      </c>
      <c r="E28" s="175">
        <f t="shared" si="0"/>
        <v>-6.2288011389808329E-3</v>
      </c>
      <c r="F28" s="175">
        <f t="shared" si="0"/>
        <v>1.469544009138346E-2</v>
      </c>
      <c r="G28" s="175"/>
      <c r="H28" s="168"/>
      <c r="J28" s="14"/>
      <c r="K28" s="14"/>
      <c r="L28" s="14"/>
      <c r="M28" s="14"/>
    </row>
    <row r="29" spans="2:13" ht="17.850000000000001" customHeight="1">
      <c r="B29" s="170">
        <v>2015</v>
      </c>
      <c r="C29" s="175">
        <f t="shared" si="0"/>
        <v>-1.3071829855537676E-2</v>
      </c>
      <c r="D29" s="175">
        <f t="shared" si="0"/>
        <v>2.4290333667678965E-2</v>
      </c>
      <c r="E29" s="175">
        <f t="shared" si="0"/>
        <v>-8.5432270433692947E-3</v>
      </c>
      <c r="F29" s="175">
        <f t="shared" si="0"/>
        <v>2.1495725195484816E-2</v>
      </c>
      <c r="G29" s="175"/>
      <c r="H29" s="168"/>
      <c r="J29" s="15"/>
      <c r="K29" s="15"/>
      <c r="L29" s="15"/>
      <c r="M29" s="15"/>
    </row>
    <row r="30" spans="2:13" ht="17.850000000000001" customHeight="1">
      <c r="B30" s="170">
        <v>2016</v>
      </c>
      <c r="C30" s="175">
        <f t="shared" si="0"/>
        <v>-1.0754546286225408E-2</v>
      </c>
      <c r="D30" s="175">
        <f t="shared" si="0"/>
        <v>-6.3206190508799942E-3</v>
      </c>
      <c r="E30" s="175">
        <f t="shared" si="0"/>
        <v>-5.0787309547588588E-3</v>
      </c>
      <c r="F30" s="175">
        <f t="shared" si="0"/>
        <v>-7.8707909511968044E-3</v>
      </c>
      <c r="G30" s="175"/>
      <c r="H30" s="168"/>
      <c r="I30" s="16"/>
      <c r="J30" s="17"/>
      <c r="K30" s="17"/>
      <c r="L30" s="17"/>
      <c r="M30" s="17"/>
    </row>
    <row r="31" spans="2:13" ht="17.850000000000001" customHeight="1">
      <c r="B31" s="170">
        <v>2017</v>
      </c>
      <c r="C31" s="175">
        <f t="shared" si="0"/>
        <v>-2.9901663601147321E-3</v>
      </c>
      <c r="D31" s="175">
        <f t="shared" si="0"/>
        <v>-1.2521794262165042E-2</v>
      </c>
      <c r="E31" s="175">
        <f t="shared" si="0"/>
        <v>-7.3686458778288166E-4</v>
      </c>
      <c r="F31" s="175">
        <f t="shared" si="0"/>
        <v>-1.0432537508349715E-2</v>
      </c>
      <c r="G31" s="175"/>
      <c r="H31" s="168"/>
    </row>
    <row r="32" spans="2:13" ht="17.850000000000001" customHeight="1">
      <c r="B32" s="170">
        <v>2018</v>
      </c>
      <c r="C32" s="175">
        <f t="shared" si="0"/>
        <v>-2.9682153605145034E-3</v>
      </c>
      <c r="D32" s="175">
        <f t="shared" si="0"/>
        <v>-8.9887640449438644E-3</v>
      </c>
      <c r="E32" s="175">
        <f t="shared" si="0"/>
        <v>1.7954280706629078E-3</v>
      </c>
      <c r="F32" s="175">
        <f t="shared" si="0"/>
        <v>-5.4912133002646968E-3</v>
      </c>
      <c r="G32" s="175"/>
      <c r="H32" s="168"/>
    </row>
    <row r="33" spans="1:10" ht="17.850000000000001" customHeight="1">
      <c r="B33" s="170">
        <v>2019</v>
      </c>
      <c r="C33" s="175">
        <f t="shared" si="0"/>
        <v>2.2989076632304206E-2</v>
      </c>
      <c r="D33" s="175">
        <f t="shared" si="0"/>
        <v>3.2468367989852975E-2</v>
      </c>
      <c r="E33" s="175">
        <f t="shared" si="0"/>
        <v>2.6840804238133842E-2</v>
      </c>
      <c r="F33" s="175">
        <f t="shared" si="0"/>
        <v>2.6504008962134007E-2</v>
      </c>
      <c r="G33" s="175"/>
      <c r="H33" s="168"/>
    </row>
    <row r="34" spans="1:10" ht="22.65" customHeight="1">
      <c r="B34" s="172" t="s">
        <v>199</v>
      </c>
      <c r="C34" s="176">
        <f>C19/C41-1</f>
        <v>2.0611477887795715E-2</v>
      </c>
      <c r="D34" s="176">
        <f>D19/D41-1</f>
        <v>5.5313596265017306E-2</v>
      </c>
      <c r="E34" s="176">
        <f>E19/E41-1</f>
        <v>1.596084972207068E-2</v>
      </c>
      <c r="F34" s="176">
        <f>F19/F41-1</f>
        <v>6.3692086134371495E-2</v>
      </c>
      <c r="G34" s="175"/>
      <c r="H34" s="168"/>
      <c r="J34" s="6"/>
    </row>
    <row r="35" spans="1:10" ht="7.5" customHeight="1"/>
    <row r="36" spans="1:10" ht="3.45" customHeight="1">
      <c r="B36" s="177"/>
      <c r="C36" s="177"/>
      <c r="D36" s="177"/>
      <c r="E36" s="177"/>
      <c r="F36" s="177"/>
    </row>
    <row r="37" spans="1:10" ht="23.85" customHeight="1">
      <c r="B37" s="13" t="s">
        <v>165</v>
      </c>
    </row>
    <row r="38" spans="1:10" ht="23.85" customHeight="1">
      <c r="B38" s="13" t="s">
        <v>200</v>
      </c>
    </row>
    <row r="39" spans="1:10" ht="35.700000000000003" customHeight="1">
      <c r="A39" s="347"/>
      <c r="B39" s="360"/>
      <c r="C39" s="361" t="s">
        <v>158</v>
      </c>
      <c r="D39" s="361"/>
      <c r="E39" s="361" t="s">
        <v>159</v>
      </c>
      <c r="F39" s="361"/>
      <c r="G39" s="392"/>
      <c r="H39" s="5"/>
      <c r="I39" s="5"/>
    </row>
    <row r="40" spans="1:10" ht="28.8">
      <c r="A40" s="347"/>
      <c r="B40" s="360"/>
      <c r="C40" s="362" t="s">
        <v>28</v>
      </c>
      <c r="D40" s="362" t="s">
        <v>29</v>
      </c>
      <c r="E40" s="362" t="s">
        <v>28</v>
      </c>
      <c r="F40" s="362" t="s">
        <v>29</v>
      </c>
      <c r="G40" s="392"/>
      <c r="H40" s="5"/>
      <c r="I40" s="5"/>
    </row>
    <row r="41" spans="1:10" ht="21.45" customHeight="1">
      <c r="A41" s="347"/>
      <c r="B41" s="363">
        <v>43800</v>
      </c>
      <c r="C41" s="364">
        <v>993.39</v>
      </c>
      <c r="D41" s="364">
        <v>1450.51</v>
      </c>
      <c r="E41" s="364">
        <v>962.74</v>
      </c>
      <c r="F41" s="364">
        <v>1334.09</v>
      </c>
      <c r="G41" s="392"/>
      <c r="H41" s="5"/>
      <c r="I41" s="5"/>
    </row>
    <row r="42" spans="1:10" ht="19.649999999999999" customHeight="1">
      <c r="A42" s="347"/>
      <c r="B42" s="360"/>
      <c r="C42" s="360"/>
      <c r="D42" s="360"/>
      <c r="E42" s="360"/>
      <c r="F42" s="360"/>
      <c r="G42" s="392"/>
      <c r="H42" s="5"/>
      <c r="I42" s="5"/>
    </row>
    <row r="43" spans="1:10">
      <c r="A43" s="347"/>
      <c r="B43" s="360"/>
      <c r="C43" s="360"/>
      <c r="D43" s="360"/>
      <c r="E43" s="360"/>
      <c r="F43" s="360"/>
      <c r="G43" s="392"/>
      <c r="H43" s="5"/>
      <c r="I43" s="5"/>
    </row>
    <row r="44" spans="1:10">
      <c r="A44" s="347"/>
      <c r="B44" s="392"/>
      <c r="C44" s="392"/>
      <c r="D44" s="393"/>
      <c r="E44" s="394"/>
      <c r="F44" s="394"/>
      <c r="G44" s="394"/>
      <c r="H44" s="404"/>
      <c r="I44"/>
    </row>
    <row r="45" spans="1:10">
      <c r="A45" s="347"/>
      <c r="B45" s="392"/>
      <c r="C45" s="392"/>
      <c r="D45" s="392"/>
      <c r="E45" s="392"/>
      <c r="F45" s="392"/>
      <c r="G45" s="392"/>
      <c r="H45" s="5"/>
      <c r="I45" s="5"/>
    </row>
    <row r="46" spans="1:10">
      <c r="A46" s="347"/>
      <c r="B46" s="392"/>
      <c r="C46" s="392"/>
      <c r="D46" s="392"/>
      <c r="E46" s="392"/>
      <c r="F46" s="392"/>
      <c r="G46" s="392"/>
      <c r="H46" s="5"/>
    </row>
    <row r="47" spans="1:10">
      <c r="A47" s="347"/>
      <c r="B47" s="392"/>
      <c r="C47" s="392"/>
      <c r="D47" s="392"/>
      <c r="E47" s="392"/>
      <c r="F47" s="392"/>
      <c r="G47" s="392"/>
      <c r="H47" s="5"/>
    </row>
    <row r="48" spans="1:10">
      <c r="A48" s="347"/>
      <c r="B48" s="392"/>
      <c r="C48" s="392"/>
      <c r="D48" s="392"/>
      <c r="E48" s="392"/>
      <c r="F48" s="392"/>
      <c r="G48" s="392"/>
      <c r="H48" s="5"/>
    </row>
    <row r="49" spans="1:8">
      <c r="A49" s="347"/>
      <c r="B49" s="392"/>
      <c r="C49" s="392"/>
      <c r="D49" s="392"/>
      <c r="E49" s="392"/>
      <c r="F49" s="392"/>
      <c r="G49" s="392"/>
      <c r="H49" s="5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Mitramiss</cp:lastModifiedBy>
  <cp:lastPrinted>2020-12-17T13:05:46Z</cp:lastPrinted>
  <dcterms:created xsi:type="dcterms:W3CDTF">2016-11-17T11:36:14Z</dcterms:created>
  <dcterms:modified xsi:type="dcterms:W3CDTF">2021-01-21T08:44:29Z</dcterms:modified>
</cp:coreProperties>
</file>