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1P68" localSheetId="3">'[1]%'!$B$2:$Z$17</definedName>
    <definedName name="_1P68">'[1]%'!$B$2:$Z$17</definedName>
    <definedName name="_2P68" localSheetId="3">#REF!</definedName>
    <definedName name="_2P68" localSheetId="7">#REF!</definedName>
    <definedName name="_2P68">#REF!</definedName>
    <definedName name="a" localSheetId="3">#REF!</definedName>
    <definedName name="a">#REF!</definedName>
    <definedName name="aaa" localSheetId="1">#REF!</definedName>
    <definedName name="aaa">#REF!</definedName>
    <definedName name="AAAAAAAAAAAAAAAAAAAAAAA" localSheetId="1">#REF!</definedName>
    <definedName name="AAAAAAAAAAAAAAAAAAAAAAA">#REF!</definedName>
    <definedName name="ACA">#REF!</definedName>
    <definedName name="ACP">#REF!</definedName>
    <definedName name="alt" localSheetId="3">#REF!</definedName>
    <definedName name="alt">#REF!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mínimos'!$B$1:$H$33</definedName>
    <definedName name="_xlnm.Print_Area" localSheetId="0">Portada!$A$1:$E$55</definedName>
    <definedName name="_xlnm.Print_Area">#REF!</definedName>
    <definedName name="AT">#REF!</definedName>
    <definedName name="_xlnm.Auto_Open" localSheetId="1">#REF!</definedName>
    <definedName name="_xlnm.Auto_Open">#REF!</definedName>
    <definedName name="Auto_Open" localSheetId="1">#REF!</definedName>
    <definedName name="Auto_Open">#REF!</definedName>
    <definedName name="bbb">#REF!</definedName>
    <definedName name="CARBON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">#REF!</definedName>
    <definedName name="CCCCCCCCCCCCC">#REF!</definedName>
    <definedName name="cm" localSheetId="3">#REF!</definedName>
    <definedName name="cm" localSheetId="7">#REF!</definedName>
    <definedName name="cm">#REF!</definedName>
    <definedName name="COMPROBACIÓN">#REF!</definedName>
    <definedName name="Contribuciones_CCAA">[4]Gráficos!$B$75:$K$93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>#REF!</definedName>
    <definedName name="de">#REF!</definedName>
    <definedName name="deee">#REF!</definedName>
    <definedName name="DISTRIBUCIÓN_IMPORTES">#REF!</definedName>
    <definedName name="DISTRIBUCIÓN_PORCENTUAL_IMPORTES">#REF!</definedName>
    <definedName name="dv">#REF!</definedName>
    <definedName name="ed">#REF!</definedName>
    <definedName name="edades">#REF!</definedName>
    <definedName name="EF_FAMI">#REF!</definedName>
    <definedName name="EIP">#REF!</definedName>
    <definedName name="EJUBI">#REF!</definedName>
    <definedName name="EORFANDAD">#REF!</definedName>
    <definedName name="EP">#REF!</definedName>
    <definedName name="ETSIS">#REF!</definedName>
    <definedName name="EVIUDEDAD">#REF!</definedName>
    <definedName name="evo">#REF!</definedName>
    <definedName name="FFAMILI_TOTAL">#REF!</definedName>
    <definedName name="fff">#REF!</definedName>
    <definedName name="FREEFORM97" localSheetId="1">#REF!</definedName>
    <definedName name="FREEFORM97">#REF!</definedName>
    <definedName name="HOGAR">#REF!</definedName>
    <definedName name="impor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3">#REF!</definedName>
    <definedName name="INCP_JUBILA" localSheetId="7">#REF!</definedName>
    <definedName name="INCP_JUBILA">#REF!</definedName>
    <definedName name="ip" localSheetId="3">#REF!</definedName>
    <definedName name="ip">#REF!</definedName>
    <definedName name="IP__CCAA">[6]Total!$A$1:$AA$80</definedName>
    <definedName name="Macro1" localSheetId="1">#REF!</definedName>
    <definedName name="Macro1">#REF!</definedName>
    <definedName name="Macro10" localSheetId="1">#REF!</definedName>
    <definedName name="Macro10">#REF!</definedName>
    <definedName name="Macro2" localSheetId="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7">#REF!</definedName>
    <definedName name="REM">#REF!</definedName>
    <definedName name="RETA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7">#REF!</definedName>
    <definedName name="SOVI">#REF!</definedName>
    <definedName name="ss">#REF!</definedName>
    <definedName name="_xlnm.Print_Titles" localSheetId="3">'Clase, género y edad'!$1:$3</definedName>
    <definedName name="_xlnm.Print_Titles">#N/A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3">#REF!</definedName>
    <definedName name="TRAMOS_CUANTÍA" localSheetId="7">#REF!</definedName>
    <definedName name="TRAMOS_CUANTÍA">#REF!</definedName>
    <definedName name="VIUDE_ORFAN" localSheetId="3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C13" i="27" l="1"/>
  <c r="C15" i="27" s="1"/>
  <c r="D7" i="27" l="1"/>
  <c r="D10" i="27"/>
  <c r="D12" i="27"/>
  <c r="D11" i="27"/>
  <c r="D14" i="27"/>
  <c r="D8" i="27"/>
  <c r="D9" i="27"/>
  <c r="D13" i="27" l="1"/>
  <c r="F19" i="25"/>
  <c r="E19" i="25"/>
  <c r="D19" i="25"/>
  <c r="C19" i="25"/>
  <c r="C42" i="27" l="1"/>
  <c r="C43" i="27"/>
  <c r="C44" i="27"/>
  <c r="C46" i="27"/>
  <c r="C47" i="27"/>
  <c r="C48" i="27"/>
  <c r="C49" i="27"/>
  <c r="C45" i="27" l="1"/>
  <c r="C50" i="27" s="1"/>
  <c r="E46" i="27" l="1"/>
  <c r="C51" i="27"/>
  <c r="D46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<sst xmlns="http://schemas.openxmlformats.org/spreadsheetml/2006/main" count="829" uniqueCount="204">
  <si>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</si>
  <si>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</si>
  <si>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</si>
  <si>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</si>
  <si>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</si>
  <si>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</si>
  <si>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</si>
  <si>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</si>
  <si>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</si>
  <si>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</si>
  <si>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</si>
  <si>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</si>
  <si>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</si>
  <si>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</si>
  <si>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</si>
  <si>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</si>
  <si>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</si>
  <si>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</si>
  <si>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</si>
  <si>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</si>
  <si>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</si>
  <si>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</si>
  <si>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</si>
  <si>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</si>
  <si>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</si>
  <si>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</si>
  <si>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</si>
  <si>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</si>
  <si>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</si>
  <si>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</si>
  <si>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</si>
  <si>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</si>
  <si>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</si>
  <si>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</si>
  <si>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</si>
  <si>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</si>
  <si>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</si>
  <si>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</si>
  <si>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</si>
  <si>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</si>
  <si>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</si>
  <si>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</si>
  <si>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</si>
  <si>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</si>
  <si>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</si>
  <si>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</si>
  <si>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</si>
  <si>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</si>
  <si>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</si>
  <si>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</si>
  <si>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</si>
  <si>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</si>
  <si>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</si>
  <si>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</si>
  <si>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</si>
  <si>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</si>
  <si>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</si>
  <si>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</si>
  <si>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</si>
  <si>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</si>
  <si>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</si>
  <si>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</si>
  <si>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</si>
  <si>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</si>
  <si>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</si>
  <si>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</si>
  <si>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</si>
  <si>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</si>
  <si>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</si>
  <si>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</si>
  <si>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</si>
  <si>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</si>
  <si>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</si>
  <si>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</si>
  <si>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</si>
  <si>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</si>
  <si>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</si>
  <si>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</si>
  <si>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</si>
  <si>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</si>
  <si>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</si>
  <si>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</si>
  <si>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</si>
  <si>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</si>
  <si>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</si>
  <si>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</si>
  <si>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</si>
  <si>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</si>
  <si>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</si>
  <si>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</si>
  <si>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</si>
  <si>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</si>
  <si>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</si>
  <si>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</si>
  <si>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</si>
  <si>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</si>
  <si>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</si>
  <si>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</si>
  <si>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</si>
  <si>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</si>
  <si>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</si>
  <si>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</si>
  <si>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</si>
  <si>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</si>
  <si>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</si>
  <si>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</si>
  <si>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</si>
  <si>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</si>
  <si>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</si>
  <si>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</si>
  <si>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</si>
  <si>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</si>
  <si>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</si>
  <si>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</si>
  <si>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</si>
  <si>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</si>
  <si>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</si>
  <si>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</si>
  <si>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</si>
  <si>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</si>
  <si>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</si>
  <si>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</si>
  <si>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</si>
  <si>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</si>
  <si>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</si>
  <si>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</si>
  <si>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</si>
  <si>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</si>
  <si>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</si>
  <si>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</si>
  <si>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</si>
  <si>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</si>
  <si>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</si>
  <si>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</si>
  <si>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</si>
  <si>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</si>
  <si>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</si>
  <si>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</si>
  <si>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</si>
  <si>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</si>
  <si>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</si>
  <si>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</si>
  <si>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</si>
  <si>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</si>
  <si>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</si>
  <si>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</si>
  <si>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</si>
  <si>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</si>
  <si>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</si>
  <si>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</si>
  <si>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</si>
  <si>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</si>
  <si>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</si>
  <si>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</si>
  <si>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</si>
  <si>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</si>
  <si>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</si>
  <si>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</si>
  <si>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</si>
  <si>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</si>
  <si>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</si>
  <si>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</si>
  <si>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</si>
  <si>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</si>
  <si>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</si>
  <si>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</si>
  <si>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</si>
  <si>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</si>
  <si>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</si>
  <si>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</si>
  <si>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</si>
  <si>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</si>
  <si>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</si>
  <si>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</si>
  <si>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</si>
  <si>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</si>
  <si>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</si>
  <si>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</si>
  <si>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</si>
  <si>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</si>
  <si>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</si>
  <si>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</si>
  <si>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</si>
  <si>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</si>
  <si>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</si>
  <si>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</si>
  <si>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</si>
  <si>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</si>
  <si>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</si>
  <si>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</si>
  <si>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</si>
  <si>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</si>
  <si>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t>años</t>
  </si>
  <si>
    <t>PENSIONES CONTRIBUTIVAS EN VIGOR A 1 DE ABRIL DE 2021</t>
  </si>
  <si>
    <t>MARZO 2021</t>
  </si>
  <si>
    <t>Datos a 1 de Abril de 2021</t>
  </si>
  <si>
    <t xml:space="preserve">  1 de abril de 2021</t>
  </si>
  <si>
    <t>(2) Incremento sobre Marzo 2020</t>
  </si>
  <si>
    <t>Marzo 2021 (2)</t>
  </si>
  <si>
    <t>Marzo 2021</t>
  </si>
  <si>
    <t>1 de  abril de 2021</t>
  </si>
  <si>
    <t>1 abril 2021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</si>
  <si>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</si>
  <si>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r>
      <rPr>
        <vertAlign val="superscript"/>
        <sz val="10"/>
        <rFont val="Calibri"/>
        <family val="2"/>
        <scheme val="minor"/>
      </rPr>
      <t>(1)</t>
    </r>
    <r>
      <rPr>
        <sz val="10"/>
        <rFont val="Calibri"/>
        <family val="2"/>
        <scheme val="minor"/>
      </rPr>
      <t>Total pensiones incluyen 57 pensiones de las que no consta el género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</si>
</sst>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69" formatCode="0.00\ %"/>
    <numFmt numFmtId="170" formatCode="0.0\ %"/>
    <numFmt numFmtId="171" formatCode=";;;"/>
  </numFmts>
  <fonts count="125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49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</cellStyleXfs>
  <cellXfs count="515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8" xfId="1" applyNumberFormat="1" applyFont="1" applyBorder="1" applyAlignment="1">
      <alignment horizontal="left" vertical="center"/>
    </xf>
    <xf numFmtId="0" fontId="54" fillId="0" borderId="38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0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1" xfId="0" applyFont="1" applyFill="1" applyBorder="1" applyAlignment="1">
      <alignment horizontal="left" indent="1"/>
    </xf>
    <xf numFmtId="0" fontId="52" fillId="4" borderId="40" xfId="0" applyFont="1" applyFill="1" applyBorder="1" applyAlignment="1">
      <alignment horizontal="center" vertical="center" wrapText="1"/>
    </xf>
    <xf numFmtId="10" fontId="52" fillId="4" borderId="40" xfId="0" applyNumberFormat="1" applyFont="1" applyFill="1" applyBorder="1" applyAlignment="1">
      <alignment horizontal="center" vertical="center" wrapText="1"/>
    </xf>
    <xf numFmtId="0" fontId="52" fillId="4" borderId="40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9" xfId="0" applyFont="1" applyFill="1" applyBorder="1" applyAlignment="1">
      <alignment horizontal="left" vertical="center" wrapText="1" indent="1"/>
    </xf>
    <xf numFmtId="3" fontId="69" fillId="3" borderId="39" xfId="5" applyNumberFormat="1" applyFont="1" applyFill="1" applyBorder="1" applyAlignment="1">
      <alignment horizontal="right" vertical="center" indent="1"/>
    </xf>
    <xf numFmtId="0" fontId="69" fillId="31" borderId="39" xfId="0" applyFont="1" applyFill="1" applyBorder="1" applyAlignment="1">
      <alignment horizontal="centerContinuous" vertical="center" wrapText="1"/>
    </xf>
    <xf numFmtId="0" fontId="69" fillId="31" borderId="39" xfId="0" applyFont="1" applyFill="1" applyBorder="1" applyAlignment="1">
      <alignment horizontal="center" vertical="center" wrapText="1"/>
    </xf>
    <xf numFmtId="0" fontId="69" fillId="31" borderId="39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37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7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9" xfId="18" applyNumberFormat="1" applyFont="1" applyFill="1" applyBorder="1" applyAlignment="1">
      <alignment horizontal="centerContinuous" vertical="center" wrapText="1"/>
    </xf>
    <xf numFmtId="4" fontId="69" fillId="31" borderId="39" xfId="18" applyNumberFormat="1" applyFont="1" applyFill="1" applyBorder="1" applyAlignment="1">
      <alignment horizontal="centerContinuous" vertical="center" wrapText="1"/>
    </xf>
    <xf numFmtId="0" fontId="69" fillId="31" borderId="39" xfId="18" applyNumberFormat="1" applyFont="1" applyFill="1" applyBorder="1" applyAlignment="1">
      <alignment horizontal="center" vertical="center" wrapText="1"/>
    </xf>
    <xf numFmtId="4" fontId="69" fillId="31" borderId="39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6" xfId="18" applyNumberFormat="1" applyFont="1" applyFill="1" applyBorder="1" applyAlignment="1">
      <alignment horizontal="right" indent="1"/>
    </xf>
    <xf numFmtId="4" fontId="69" fillId="3" borderId="46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8" xfId="18" applyNumberFormat="1" applyFont="1" applyFill="1" applyBorder="1" applyAlignment="1">
      <alignment horizontal="center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78" fillId="31" borderId="48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3" xfId="17" applyNumberFormat="1" applyFont="1" applyFill="1" applyBorder="1" applyAlignment="1">
      <alignment horizontal="centerContinuous" vertical="center" wrapText="1"/>
    </xf>
    <xf numFmtId="10" fontId="69" fillId="31" borderId="42" xfId="17" applyNumberFormat="1" applyFont="1" applyFill="1" applyBorder="1" applyAlignment="1">
      <alignment horizontal="centerContinuous" vertical="center" wrapText="1"/>
    </xf>
    <xf numFmtId="10" fontId="69" fillId="31" borderId="49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0" xfId="114" applyNumberFormat="1" applyFont="1" applyBorder="1" applyAlignment="1">
      <alignment horizontal="left" indent="2"/>
    </xf>
    <xf numFmtId="3" fontId="53" fillId="0" borderId="50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6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54" fillId="0" borderId="0" xfId="114" applyFont="1" applyFill="1" applyBorder="1"/>
    <xf numFmtId="0" fontId="64" fillId="27" borderId="51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6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0" fontId="63" fillId="0" borderId="0" xfId="7" applyNumberFormat="1" applyFont="1" applyBorder="1" applyAlignment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69" fontId="53" fillId="0" borderId="18" xfId="5" applyNumberFormat="1" applyFont="1" applyFill="1" applyBorder="1" applyAlignment="1">
      <alignment horizontal="right" vertical="center" indent="1"/>
    </xf>
    <xf numFmtId="169" fontId="69" fillId="3" borderId="44" xfId="5" applyNumberFormat="1" applyFont="1" applyFill="1" applyBorder="1" applyAlignment="1">
      <alignment horizontal="right" vertical="center" indent="1"/>
    </xf>
    <xf numFmtId="169" fontId="69" fillId="3" borderId="39" xfId="5" applyNumberFormat="1" applyFont="1" applyFill="1" applyBorder="1" applyAlignment="1">
      <alignment horizontal="right" vertical="center" indent="1"/>
    </xf>
    <xf numFmtId="0" fontId="43" fillId="0" borderId="0" xfId="0" applyFont="1" applyFill="1"/>
    <xf numFmtId="169" fontId="69" fillId="3" borderId="0" xfId="18" applyNumberFormat="1" applyFont="1" applyFill="1" applyAlignment="1">
      <alignment horizontal="right" vertical="center"/>
    </xf>
    <xf numFmtId="169" fontId="53" fillId="4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Border="1" applyAlignment="1">
      <alignment horizontal="right" vertical="center"/>
    </xf>
    <xf numFmtId="169" fontId="69" fillId="3" borderId="0" xfId="18" applyNumberFormat="1" applyFont="1" applyFill="1" applyBorder="1" applyAlignment="1">
      <alignment horizontal="right" vertical="center"/>
    </xf>
    <xf numFmtId="169" fontId="53" fillId="0" borderId="0" xfId="18" applyNumberFormat="1" applyFont="1" applyAlignment="1">
      <alignment horizontal="right" vertical="center"/>
    </xf>
    <xf numFmtId="170" fontId="53" fillId="0" borderId="50" xfId="114" applyNumberFormat="1" applyFont="1" applyBorder="1" applyAlignment="1">
      <alignment horizontal="right" indent="2"/>
    </xf>
    <xf numFmtId="170" fontId="53" fillId="0" borderId="0" xfId="114" applyNumberFormat="1" applyFont="1" applyBorder="1" applyAlignment="1">
      <alignment horizontal="right" indent="2"/>
    </xf>
    <xf numFmtId="170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3" xfId="1" applyNumberFormat="1" applyFont="1" applyBorder="1"/>
    <xf numFmtId="3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54" fillId="0" borderId="42" xfId="1" applyNumberFormat="1" applyFont="1" applyBorder="1"/>
    <xf numFmtId="4" fontId="54" fillId="0" borderId="49" xfId="1" applyNumberFormat="1" applyFont="1" applyBorder="1"/>
    <xf numFmtId="4" fontId="65" fillId="2" borderId="56" xfId="1" applyNumberFormat="1" applyFont="1" applyFill="1" applyBorder="1" applyAlignment="1">
      <alignment vertical="center"/>
    </xf>
    <xf numFmtId="3" fontId="54" fillId="0" borderId="57" xfId="1" applyNumberFormat="1" applyFont="1" applyBorder="1"/>
    <xf numFmtId="4" fontId="65" fillId="0" borderId="56" xfId="1" applyNumberFormat="1" applyFont="1" applyBorder="1" applyAlignment="1">
      <alignment vertical="center"/>
    </xf>
    <xf numFmtId="3" fontId="54" fillId="31" borderId="58" xfId="1" applyNumberFormat="1" applyFont="1" applyFill="1" applyBorder="1" applyAlignment="1">
      <alignment horizontal="center" vertical="center"/>
    </xf>
    <xf numFmtId="3" fontId="65" fillId="2" borderId="59" xfId="1" applyNumberFormat="1" applyFont="1" applyFill="1" applyBorder="1" applyAlignment="1">
      <alignment vertical="center"/>
    </xf>
    <xf numFmtId="3" fontId="54" fillId="0" borderId="60" xfId="1" applyNumberFormat="1" applyFont="1" applyBorder="1"/>
    <xf numFmtId="0" fontId="74" fillId="0" borderId="65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5" xfId="1" applyNumberFormat="1" applyFont="1" applyFill="1" applyBorder="1" applyAlignment="1">
      <alignment horizontal="center" vertical="center"/>
    </xf>
    <xf numFmtId="0" fontId="77" fillId="0" borderId="64" xfId="1" applyNumberFormat="1" applyFont="1" applyBorder="1" applyAlignment="1">
      <alignment horizontal="center"/>
    </xf>
    <xf numFmtId="0" fontId="75" fillId="0" borderId="65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5" xfId="5" applyNumberFormat="1" applyFont="1" applyFill="1" applyBorder="1" applyAlignment="1">
      <alignment horizontal="right" vertical="center" indent="1"/>
    </xf>
    <xf numFmtId="3" fontId="85" fillId="3" borderId="35" xfId="5" applyNumberFormat="1" applyFont="1" applyFill="1" applyBorder="1" applyAlignment="1">
      <alignment horizontal="right" vertical="center" indent="1"/>
    </xf>
    <xf numFmtId="169" fontId="82" fillId="0" borderId="18" xfId="5" applyNumberFormat="1" applyFont="1" applyFill="1" applyBorder="1" applyAlignment="1">
      <alignment horizontal="right" vertical="center" indent="1"/>
    </xf>
    <xf numFmtId="169" fontId="82" fillId="0" borderId="35" xfId="5" applyNumberFormat="1" applyFont="1" applyFill="1" applyBorder="1" applyAlignment="1">
      <alignment horizontal="right" vertical="center" indent="1"/>
    </xf>
    <xf numFmtId="169" fontId="85" fillId="3" borderId="35" xfId="5" applyNumberFormat="1" applyFont="1" applyFill="1" applyBorder="1" applyAlignment="1">
      <alignment horizontal="right" vertical="center" indent="1"/>
    </xf>
    <xf numFmtId="0" fontId="78" fillId="33" borderId="48" xfId="0" applyFont="1" applyFill="1" applyBorder="1" applyAlignment="1">
      <alignment horizontal="centerContinuous" vertical="center"/>
    </xf>
    <xf numFmtId="0" fontId="78" fillId="33" borderId="48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4" fontId="122" fillId="0" borderId="0" xfId="0" applyNumberFormat="1" applyFont="1" applyAlignment="1">
      <alignment horizontal="right" indent="2"/>
    </xf>
    <xf numFmtId="171" fontId="42" fillId="0" borderId="0" xfId="0" applyNumberFormat="1" applyFont="1" applyFill="1"/>
    <xf numFmtId="0" fontId="56" fillId="0" borderId="59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7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6" xfId="7" applyFont="1" applyFill="1" applyBorder="1" applyAlignment="1">
      <alignment horizontal="right" vertical="center"/>
    </xf>
    <xf numFmtId="0" fontId="56" fillId="0" borderId="46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8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1" fontId="43" fillId="0" borderId="0" xfId="0" applyNumberFormat="1" applyFont="1" applyFill="1"/>
    <xf numFmtId="171" fontId="43" fillId="0" borderId="0" xfId="0" applyNumberFormat="1" applyFont="1" applyFill="1" applyAlignment="1">
      <alignment horizontal="center"/>
    </xf>
    <xf numFmtId="2" fontId="43" fillId="0" borderId="0" xfId="0" applyNumberFormat="1" applyFont="1" applyFill="1"/>
    <xf numFmtId="0" fontId="54" fillId="0" borderId="0" xfId="17" applyFont="1" applyFill="1"/>
    <xf numFmtId="2" fontId="42" fillId="0" borderId="0" xfId="0" applyNumberFormat="1" applyFont="1" applyFill="1"/>
    <xf numFmtId="2" fontId="122" fillId="0" borderId="0" xfId="0" applyNumberFormat="1" applyFont="1" applyFill="1" applyAlignment="1">
      <alignment horizontal="right" indent="2"/>
    </xf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49" fontId="56" fillId="31" borderId="0" xfId="17" applyNumberFormat="1" applyFont="1" applyFill="1" applyBorder="1" applyAlignment="1">
      <alignment horizontal="center" vertical="center" wrapText="1"/>
    </xf>
    <xf numFmtId="0" fontId="71" fillId="0" borderId="34" xfId="7" applyNumberFormat="1" applyFont="1" applyBorder="1" applyAlignment="1">
      <alignment horizontal="center" vertical="top"/>
    </xf>
    <xf numFmtId="0" fontId="56" fillId="33" borderId="66" xfId="7" applyNumberFormat="1" applyFont="1" applyFill="1" applyBorder="1" applyAlignment="1">
      <alignment horizontal="right" vertical="center"/>
    </xf>
    <xf numFmtId="0" fontId="56" fillId="33" borderId="58" xfId="7" applyFont="1" applyFill="1" applyBorder="1" applyAlignment="1">
      <alignment horizontal="right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71" fillId="0" borderId="19" xfId="7" applyNumberFormat="1" applyFont="1" applyBorder="1" applyAlignment="1">
      <alignment horizontal="center" vertical="top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8" xfId="7" applyNumberFormat="1" applyFont="1" applyFill="1" applyBorder="1" applyAlignment="1">
      <alignment horizontal="center" vertical="center"/>
    </xf>
    <xf numFmtId="0" fontId="53" fillId="33" borderId="48" xfId="7" applyFont="1" applyFill="1" applyBorder="1" applyAlignment="1">
      <alignment horizontal="center" vertic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61" xfId="1" applyNumberFormat="1" applyFont="1" applyFill="1" applyBorder="1" applyAlignment="1">
      <alignment horizontal="center" vertical="center" wrapText="1"/>
    </xf>
    <xf numFmtId="0" fontId="65" fillId="33" borderId="62" xfId="1" applyNumberFormat="1" applyFont="1" applyFill="1" applyBorder="1" applyAlignment="1">
      <alignment horizontal="center" vertical="center" wrapText="1"/>
    </xf>
    <xf numFmtId="0" fontId="65" fillId="33" borderId="63" xfId="1" applyNumberFormat="1" applyFont="1" applyFill="1" applyBorder="1" applyAlignment="1">
      <alignment horizontal="center" vertical="center" wrapText="1"/>
    </xf>
    <xf numFmtId="3" fontId="65" fillId="33" borderId="52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6" xfId="0" applyFont="1" applyFill="1" applyBorder="1" applyAlignment="1">
      <alignment horizontal="center" vertical="center"/>
    </xf>
    <xf numFmtId="0" fontId="69" fillId="31" borderId="39" xfId="0" applyFont="1" applyFill="1" applyBorder="1" applyAlignment="1">
      <alignment horizontal="center" vertical="center" wrapText="1"/>
    </xf>
    <xf numFmtId="0" fontId="53" fillId="31" borderId="39" xfId="0" applyFont="1" applyFill="1" applyBorder="1" applyAlignment="1">
      <alignment horizontal="center" vertical="center" wrapText="1"/>
    </xf>
    <xf numFmtId="0" fontId="78" fillId="34" borderId="48" xfId="0" applyNumberFormat="1" applyFont="1" applyFill="1" applyBorder="1" applyAlignment="1">
      <alignment horizontal="center" vertical="center" wrapText="1"/>
    </xf>
    <xf numFmtId="0" fontId="42" fillId="33" borderId="48" xfId="0" applyFont="1" applyFill="1" applyBorder="1" applyAlignment="1"/>
    <xf numFmtId="0" fontId="78" fillId="31" borderId="45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41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0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40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40" xfId="17" applyNumberFormat="1" applyFont="1" applyFill="1" applyBorder="1" applyAlignment="1">
      <alignment horizontal="center" vertical="center" wrapText="1"/>
    </xf>
    <xf numFmtId="49" fontId="54" fillId="31" borderId="35" xfId="17" applyNumberFormat="1" applyFont="1" applyFill="1" applyBorder="1" applyAlignment="1">
      <alignment horizontal="center" vertical="center" wrapText="1"/>
    </xf>
  </cellXfs>
  <cellStyles count="149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Hipervínculo 2" xfId="140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2" xfId="94"/>
    <cellStyle name="Normal 12 2" xfId="127"/>
    <cellStyle name="Normal 13" xfId="115"/>
    <cellStyle name="Normal 13 2" xfId="128"/>
    <cellStyle name="Normal 14" xfId="129"/>
    <cellStyle name="Normal 15" xfId="130"/>
    <cellStyle name="Normal 16" xfId="131"/>
    <cellStyle name="Normal 16 2" xfId="141"/>
    <cellStyle name="Normal 17" xfId="139"/>
    <cellStyle name="Normal 18" xfId="148"/>
    <cellStyle name="Normal 2" xfId="2"/>
    <cellStyle name="Normal 2 2" xfId="5"/>
    <cellStyle name="Normal 2 2 2" xfId="118"/>
    <cellStyle name="Normal 2 2 3" xfId="143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2 7" xfId="142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4 3" xfId="144"/>
    <cellStyle name="Normal 5" xfId="8"/>
    <cellStyle name="Normal 5 2" xfId="101"/>
    <cellStyle name="Normal 6" xfId="9"/>
    <cellStyle name="Normal 6 2" xfId="145"/>
    <cellStyle name="Normal 7" xfId="10"/>
    <cellStyle name="Normal 7 2" xfId="146"/>
    <cellStyle name="Normal 8" xfId="11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aje 3" xfId="147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0.45392047082107234</c:v>
                </c:pt>
                <c:pt idx="1">
                  <c:v>0.12352211873013547</c:v>
                </c:pt>
                <c:pt idx="2">
                  <c:v>0.2845361989602142</c:v>
                </c:pt>
                <c:pt idx="3">
                  <c:v>0.13802121148857793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929216"/>
        <c:axId val="155931008"/>
      </c:barChart>
      <c:catAx>
        <c:axId val="15592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5931008"/>
        <c:crosses val="autoZero"/>
        <c:auto val="1"/>
        <c:lblAlgn val="ctr"/>
        <c:lblOffset val="100"/>
        <c:noMultiLvlLbl val="0"/>
      </c:catAx>
      <c:valAx>
        <c:axId val="155931008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55929216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Abril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/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9.825.545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+ 0,34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10.136.196 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+ 2,60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/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1.031,62 €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+ 2,26 %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/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/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/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1.186,87 €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+ 2,40 %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2000" b="1">
              <a:solidFill>
                <a:sysClr val="windowText" lastClr="000000"/>
              </a:solidFill>
              <a:latin typeface="+mn-lt"/>
            </a:rPr>
            <a:t>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ABRIL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722.83928496999999</v>
          </cell>
          <cell r="D3">
            <v>2.7199625467537958E-2</v>
          </cell>
          <cell r="E3">
            <v>2.601785862025463E-2</v>
          </cell>
        </row>
        <row r="4">
          <cell r="A4">
            <v>2</v>
          </cell>
          <cell r="B4" t="str">
            <v>CATALUÑA</v>
          </cell>
          <cell r="C4">
            <v>1861.3117815200035</v>
          </cell>
          <cell r="D4">
            <v>2.1499304764497795E-2</v>
          </cell>
          <cell r="E4">
            <v>2.601785862025463E-2</v>
          </cell>
        </row>
        <row r="5">
          <cell r="A5">
            <v>3</v>
          </cell>
          <cell r="B5" t="str">
            <v>GALICIA</v>
          </cell>
          <cell r="C5">
            <v>672.28326104999996</v>
          </cell>
          <cell r="D5">
            <v>2.3949471365636743E-2</v>
          </cell>
          <cell r="E5">
            <v>2.601785862025463E-2</v>
          </cell>
        </row>
        <row r="6">
          <cell r="A6">
            <v>4</v>
          </cell>
          <cell r="B6" t="str">
            <v>ANDALUCÍA</v>
          </cell>
          <cell r="C6">
            <v>1468.3350949100004</v>
          </cell>
          <cell r="D6">
            <v>2.7769170133228327E-2</v>
          </cell>
          <cell r="E6">
            <v>2.601785862025463E-2</v>
          </cell>
        </row>
        <row r="7">
          <cell r="A7">
            <v>5</v>
          </cell>
          <cell r="B7" t="str">
            <v>ASTURIAS</v>
          </cell>
          <cell r="C7">
            <v>364.17425065000003</v>
          </cell>
          <cell r="D7">
            <v>1.6133763115426136E-2</v>
          </cell>
          <cell r="E7">
            <v>2.601785862025463E-2</v>
          </cell>
        </row>
        <row r="8">
          <cell r="A8">
            <v>6</v>
          </cell>
          <cell r="B8" t="str">
            <v>CANTABRIA</v>
          </cell>
          <cell r="C8">
            <v>155.30717615000009</v>
          </cell>
          <cell r="D8">
            <v>2.8383289724235983E-2</v>
          </cell>
          <cell r="E8">
            <v>2.601785862025463E-2</v>
          </cell>
        </row>
        <row r="9">
          <cell r="A9">
            <v>7</v>
          </cell>
          <cell r="B9" t="str">
            <v>RIOJA (LA)</v>
          </cell>
          <cell r="C9">
            <v>71.779652160000012</v>
          </cell>
          <cell r="D9">
            <v>3.444265584131978E-2</v>
          </cell>
          <cell r="E9">
            <v>2.601785862025463E-2</v>
          </cell>
        </row>
        <row r="10">
          <cell r="A10">
            <v>8</v>
          </cell>
          <cell r="B10" t="str">
            <v>MURCIA</v>
          </cell>
          <cell r="C10">
            <v>228.80444474000001</v>
          </cell>
          <cell r="D10">
            <v>2.9878040352345314E-2</v>
          </cell>
          <cell r="E10">
            <v>2.601785862025463E-2</v>
          </cell>
        </row>
        <row r="11">
          <cell r="A11">
            <v>9</v>
          </cell>
          <cell r="B11" t="str">
            <v>C. VALENCIANA</v>
          </cell>
          <cell r="C11">
            <v>955.84430256000007</v>
          </cell>
          <cell r="D11">
            <v>2.8374492650159011E-2</v>
          </cell>
          <cell r="E11">
            <v>2.601785862025463E-2</v>
          </cell>
        </row>
        <row r="12">
          <cell r="A12">
            <v>10</v>
          </cell>
          <cell r="B12" t="str">
            <v>ARAGÓN</v>
          </cell>
          <cell r="C12">
            <v>331.24512922000031</v>
          </cell>
          <cell r="D12">
            <v>2.2044118112009015E-2</v>
          </cell>
          <cell r="E12">
            <v>2.601785862025463E-2</v>
          </cell>
        </row>
        <row r="13">
          <cell r="A13">
            <v>11</v>
          </cell>
          <cell r="B13" t="str">
            <v>CASTILLA - LA MANCHA</v>
          </cell>
          <cell r="C13">
            <v>358.55409951000013</v>
          </cell>
          <cell r="D13">
            <v>2.6743031786276683E-2</v>
          </cell>
          <cell r="E13">
            <v>2.601785862025463E-2</v>
          </cell>
        </row>
        <row r="14">
          <cell r="A14">
            <v>12</v>
          </cell>
          <cell r="B14" t="str">
            <v>CANARIAS</v>
          </cell>
          <cell r="C14">
            <v>318.18667397999985</v>
          </cell>
          <cell r="D14">
            <v>3.8334308871323053E-2</v>
          </cell>
          <cell r="E14">
            <v>2.601785862025463E-2</v>
          </cell>
        </row>
        <row r="15">
          <cell r="A15">
            <v>13</v>
          </cell>
          <cell r="B15" t="str">
            <v>NAVARRA</v>
          </cell>
          <cell r="C15">
            <v>164.57517245999998</v>
          </cell>
          <cell r="D15">
            <v>3.281631486820924E-2</v>
          </cell>
          <cell r="E15">
            <v>2.601785862025463E-2</v>
          </cell>
        </row>
        <row r="16">
          <cell r="A16">
            <v>14</v>
          </cell>
          <cell r="B16" t="str">
            <v>EXTREMADURA</v>
          </cell>
          <cell r="C16">
            <v>197.54705421999981</v>
          </cell>
          <cell r="D16">
            <v>2.4175481644134633E-2</v>
          </cell>
          <cell r="E16">
            <v>2.601785862025463E-2</v>
          </cell>
        </row>
        <row r="17">
          <cell r="A17">
            <v>15</v>
          </cell>
          <cell r="B17" t="str">
            <v>ILLES BALEARS</v>
          </cell>
          <cell r="C17">
            <v>189.64107661000011</v>
          </cell>
          <cell r="D17">
            <v>4.1853808789216851E-2</v>
          </cell>
          <cell r="E17">
            <v>2.601785862025463E-2</v>
          </cell>
        </row>
        <row r="18">
          <cell r="A18">
            <v>16</v>
          </cell>
          <cell r="B18" t="str">
            <v>MADRID</v>
          </cell>
          <cell r="C18">
            <v>1430.8522421599998</v>
          </cell>
          <cell r="D18">
            <v>2.6812367655282499E-2</v>
          </cell>
          <cell r="E18">
            <v>2.601785862025463E-2</v>
          </cell>
        </row>
        <row r="19">
          <cell r="A19">
            <v>17</v>
          </cell>
          <cell r="B19" t="str">
            <v>CASTILLA Y LEÓN</v>
          </cell>
          <cell r="C19">
            <v>627.64283877999947</v>
          </cell>
          <cell r="D19">
            <v>2.3023948766576874E-2</v>
          </cell>
          <cell r="E19">
            <v>2.601785862025463E-2</v>
          </cell>
        </row>
        <row r="20">
          <cell r="A20">
            <v>18</v>
          </cell>
          <cell r="B20" t="str">
            <v>CEUTA</v>
          </cell>
          <cell r="C20">
            <v>9.1783763400000051</v>
          </cell>
          <cell r="D20">
            <v>2.955811144038023E-2</v>
          </cell>
          <cell r="E20">
            <v>2.601785862025463E-2</v>
          </cell>
        </row>
        <row r="21">
          <cell r="A21">
            <v>19</v>
          </cell>
          <cell r="B21" t="str">
            <v>MELILLA</v>
          </cell>
          <cell r="C21">
            <v>8.0938372699999981</v>
          </cell>
          <cell r="D21">
            <v>4.6499163070226945E-2</v>
          </cell>
          <cell r="E21">
            <v>2.601785862025463E-2</v>
          </cell>
        </row>
        <row r="26">
          <cell r="A26">
            <v>1</v>
          </cell>
          <cell r="B26" t="str">
            <v>PAÍS VASCO</v>
          </cell>
          <cell r="C26">
            <v>564526</v>
          </cell>
          <cell r="D26">
            <v>5.8100897080701763E-3</v>
          </cell>
          <cell r="E26">
            <v>3.3596643194968578E-3</v>
          </cell>
        </row>
        <row r="27">
          <cell r="A27">
            <v>2</v>
          </cell>
          <cell r="B27" t="str">
            <v>CATALUÑA</v>
          </cell>
          <cell r="C27">
            <v>1738633</v>
          </cell>
          <cell r="D27">
            <v>-1.8772572295931989E-3</v>
          </cell>
          <cell r="E27">
            <v>3.3596643194968578E-3</v>
          </cell>
        </row>
        <row r="28">
          <cell r="A28">
            <v>3</v>
          </cell>
          <cell r="B28" t="str">
            <v>GALICIA</v>
          </cell>
          <cell r="C28">
            <v>765590</v>
          </cell>
          <cell r="D28">
            <v>7.1845180168228495E-5</v>
          </cell>
          <cell r="E28">
            <v>3.3596643194968578E-3</v>
          </cell>
        </row>
        <row r="29">
          <cell r="A29">
            <v>4</v>
          </cell>
          <cell r="B29" t="str">
            <v>ANDALUCÍA</v>
          </cell>
          <cell r="C29">
            <v>1590699</v>
          </cell>
          <cell r="D29">
            <v>5.947024432506165E-3</v>
          </cell>
          <cell r="E29">
            <v>3.3596643194968578E-3</v>
          </cell>
        </row>
        <row r="30">
          <cell r="A30">
            <v>5</v>
          </cell>
          <cell r="B30" t="str">
            <v>ASTURIAS</v>
          </cell>
          <cell r="C30">
            <v>300052</v>
          </cell>
          <cell r="D30">
            <v>-4.6673013577301914E-3</v>
          </cell>
          <cell r="E30">
            <v>3.3596643194968578E-3</v>
          </cell>
        </row>
        <row r="31">
          <cell r="A31">
            <v>6</v>
          </cell>
          <cell r="B31" t="str">
            <v>CANTABRIA</v>
          </cell>
          <cell r="C31">
            <v>142592</v>
          </cell>
          <cell r="D31">
            <v>5.3797178292169789E-3</v>
          </cell>
          <cell r="E31">
            <v>3.3596643194968578E-3</v>
          </cell>
        </row>
        <row r="32">
          <cell r="A32">
            <v>7</v>
          </cell>
          <cell r="B32" t="str">
            <v>RIOJA (LA)</v>
          </cell>
          <cell r="C32">
            <v>70831</v>
          </cell>
          <cell r="D32">
            <v>8.3996526245355696E-3</v>
          </cell>
          <cell r="E32">
            <v>3.3596643194968578E-3</v>
          </cell>
        </row>
        <row r="33">
          <cell r="A33">
            <v>8</v>
          </cell>
          <cell r="B33" t="str">
            <v>MURCIA</v>
          </cell>
          <cell r="C33">
            <v>251149</v>
          </cell>
          <cell r="D33">
            <v>5.6700556194015928E-3</v>
          </cell>
          <cell r="E33">
            <v>3.3596643194968578E-3</v>
          </cell>
        </row>
        <row r="34">
          <cell r="A34">
            <v>9</v>
          </cell>
          <cell r="B34" t="str">
            <v>C. VALENCIANA</v>
          </cell>
          <cell r="C34">
            <v>1005245</v>
          </cell>
          <cell r="D34">
            <v>5.6060125585084553E-3</v>
          </cell>
          <cell r="E34">
            <v>3.3596643194968578E-3</v>
          </cell>
        </row>
        <row r="35">
          <cell r="A35">
            <v>10</v>
          </cell>
          <cell r="B35" t="str">
            <v>ARAGÓN</v>
          </cell>
          <cell r="C35">
            <v>304472</v>
          </cell>
          <cell r="D35">
            <v>-1.2497826821451508E-3</v>
          </cell>
          <cell r="E35">
            <v>3.3596643194968578E-3</v>
          </cell>
        </row>
        <row r="36">
          <cell r="A36">
            <v>11</v>
          </cell>
          <cell r="B36" t="str">
            <v>CASTILLA - LA MANCHA</v>
          </cell>
          <cell r="C36">
            <v>376124</v>
          </cell>
          <cell r="D36">
            <v>3.264870632168515E-3</v>
          </cell>
          <cell r="E36">
            <v>3.3596643194968578E-3</v>
          </cell>
        </row>
        <row r="37">
          <cell r="A37">
            <v>12</v>
          </cell>
          <cell r="B37" t="str">
            <v>CANARIAS</v>
          </cell>
          <cell r="C37">
            <v>337432</v>
          </cell>
          <cell r="D37">
            <v>1.798654478535E-2</v>
          </cell>
          <cell r="E37">
            <v>3.3596643194968578E-3</v>
          </cell>
        </row>
        <row r="38">
          <cell r="A38">
            <v>13</v>
          </cell>
          <cell r="B38" t="str">
            <v>NAVARRA</v>
          </cell>
          <cell r="C38">
            <v>138813</v>
          </cell>
          <cell r="D38">
            <v>9.6812673659096848E-3</v>
          </cell>
          <cell r="E38">
            <v>3.3596643194968578E-3</v>
          </cell>
        </row>
        <row r="39">
          <cell r="A39">
            <v>14</v>
          </cell>
          <cell r="B39" t="str">
            <v>EXTREMADURA</v>
          </cell>
          <cell r="C39">
            <v>230030</v>
          </cell>
          <cell r="D39">
            <v>2.0342999525184702E-3</v>
          </cell>
          <cell r="E39">
            <v>3.3596643194968578E-3</v>
          </cell>
        </row>
        <row r="40">
          <cell r="A40">
            <v>15</v>
          </cell>
          <cell r="B40" t="str">
            <v>ILLES BALEARS</v>
          </cell>
          <cell r="C40">
            <v>197783</v>
          </cell>
          <cell r="D40">
            <v>1.5980726555436808E-2</v>
          </cell>
          <cell r="E40">
            <v>3.3596643194968578E-3</v>
          </cell>
        </row>
        <row r="41">
          <cell r="A41">
            <v>16</v>
          </cell>
          <cell r="B41" t="str">
            <v>MADRID</v>
          </cell>
          <cell r="C41">
            <v>1181856</v>
          </cell>
          <cell r="D41">
            <v>5.2479998911274528E-3</v>
          </cell>
          <cell r="E41">
            <v>3.3596643194968578E-3</v>
          </cell>
        </row>
        <row r="42">
          <cell r="A42">
            <v>17</v>
          </cell>
          <cell r="B42" t="str">
            <v>CASTILLA Y LEÓN</v>
          </cell>
          <cell r="C42">
            <v>612700</v>
          </cell>
          <cell r="D42">
            <v>-2.6094614546893213E-3</v>
          </cell>
          <cell r="E42">
            <v>3.3596643194968578E-3</v>
          </cell>
        </row>
        <row r="43">
          <cell r="A43">
            <v>18</v>
          </cell>
          <cell r="B43" t="str">
            <v>CEUTA</v>
          </cell>
          <cell r="C43">
            <v>8833</v>
          </cell>
          <cell r="D43">
            <v>1.0756379448449538E-2</v>
          </cell>
          <cell r="E43">
            <v>3.3596643194968578E-3</v>
          </cell>
        </row>
        <row r="44">
          <cell r="A44">
            <v>19</v>
          </cell>
          <cell r="B44" t="str">
            <v>MELILLA</v>
          </cell>
          <cell r="C44">
            <v>8185</v>
          </cell>
          <cell r="D44">
            <v>1.3496780584447698E-2</v>
          </cell>
          <cell r="E44">
            <v>3.3596643194968578E-3</v>
          </cell>
        </row>
        <row r="49">
          <cell r="A49">
            <v>1</v>
          </cell>
          <cell r="B49" t="str">
            <v>PAÍS VASCO</v>
          </cell>
          <cell r="C49">
            <v>1280.4357726127762</v>
          </cell>
          <cell r="D49">
            <v>2.1265978516556983E-2</v>
          </cell>
          <cell r="E49">
            <v>2.2582325268302617E-2</v>
          </cell>
        </row>
        <row r="50">
          <cell r="A50">
            <v>2</v>
          </cell>
          <cell r="B50" t="str">
            <v>CATALUÑA</v>
          </cell>
          <cell r="C50">
            <v>1070.5604814357048</v>
          </cell>
          <cell r="D50">
            <v>2.3420528350257541E-2</v>
          </cell>
          <cell r="E50">
            <v>2.2582325268302617E-2</v>
          </cell>
        </row>
        <row r="51">
          <cell r="A51">
            <v>3</v>
          </cell>
          <cell r="B51" t="str">
            <v>GALICIA</v>
          </cell>
          <cell r="C51">
            <v>878.12440216042523</v>
          </cell>
          <cell r="D51">
            <v>2.3875910816354207E-2</v>
          </cell>
          <cell r="E51">
            <v>2.2582325268302617E-2</v>
          </cell>
        </row>
        <row r="52">
          <cell r="A52">
            <v>4</v>
          </cell>
          <cell r="B52" t="str">
            <v>ANDALUCÍA</v>
          </cell>
          <cell r="C52">
            <v>923.07538692738262</v>
          </cell>
          <cell r="D52">
            <v>2.1693136090374932E-2</v>
          </cell>
          <cell r="E52">
            <v>2.2582325268302617E-2</v>
          </cell>
        </row>
        <row r="53">
          <cell r="A53">
            <v>5</v>
          </cell>
          <cell r="B53" t="str">
            <v>ASTURIAS</v>
          </cell>
          <cell r="C53">
            <v>1213.7037935091253</v>
          </cell>
          <cell r="D53">
            <v>2.0898604558587275E-2</v>
          </cell>
          <cell r="E53">
            <v>2.2582325268302617E-2</v>
          </cell>
        </row>
        <row r="54">
          <cell r="A54">
            <v>6</v>
          </cell>
          <cell r="B54" t="str">
            <v>CANTABRIA</v>
          </cell>
          <cell r="C54">
            <v>1089.17173579163</v>
          </cell>
          <cell r="D54">
            <v>2.2880481361497562E-2</v>
          </cell>
          <cell r="E54">
            <v>2.2582325268302617E-2</v>
          </cell>
        </row>
        <row r="55">
          <cell r="A55">
            <v>7</v>
          </cell>
          <cell r="B55" t="str">
            <v>RIOJA (LA)</v>
          </cell>
          <cell r="C55">
            <v>1013.3931775634964</v>
          </cell>
          <cell r="D55">
            <v>2.5826073173471187E-2</v>
          </cell>
          <cell r="E55">
            <v>2.2582325268302617E-2</v>
          </cell>
        </row>
        <row r="56">
          <cell r="A56">
            <v>8</v>
          </cell>
          <cell r="B56" t="str">
            <v>MURCIA</v>
          </cell>
          <cell r="C56">
            <v>911.03068194577725</v>
          </cell>
          <cell r="D56">
            <v>2.4071498000439062E-2</v>
          </cell>
          <cell r="E56">
            <v>2.2582325268302617E-2</v>
          </cell>
        </row>
        <row r="57">
          <cell r="A57">
            <v>9</v>
          </cell>
          <cell r="B57" t="str">
            <v>C. VALENCIANA</v>
          </cell>
          <cell r="C57">
            <v>950.85705729449046</v>
          </cell>
          <cell r="D57">
            <v>2.2641551270881743E-2</v>
          </cell>
          <cell r="E57">
            <v>2.2582325268302617E-2</v>
          </cell>
        </row>
        <row r="58">
          <cell r="A58">
            <v>10</v>
          </cell>
          <cell r="B58" t="str">
            <v>ARAGÓN</v>
          </cell>
          <cell r="C58">
            <v>1087.9329764970187</v>
          </cell>
          <cell r="D58">
            <v>2.3323049537560703E-2</v>
          </cell>
          <cell r="E58">
            <v>2.2582325268302617E-2</v>
          </cell>
        </row>
        <row r="59">
          <cell r="A59">
            <v>11</v>
          </cell>
          <cell r="B59" t="str">
            <v>CASTILLA - LA MANCHA</v>
          </cell>
          <cell r="C59">
            <v>953.28694661866871</v>
          </cell>
          <cell r="D59">
            <v>2.3401757443489712E-2</v>
          </cell>
          <cell r="E59">
            <v>2.2582325268302617E-2</v>
          </cell>
        </row>
        <row r="60">
          <cell r="A60">
            <v>12</v>
          </cell>
          <cell r="B60" t="str">
            <v>CANARIAS</v>
          </cell>
          <cell r="C60">
            <v>942.96532036084261</v>
          </cell>
          <cell r="D60">
            <v>1.9988244628776908E-2</v>
          </cell>
          <cell r="E60">
            <v>2.2582325268302617E-2</v>
          </cell>
        </row>
        <row r="61">
          <cell r="A61">
            <v>13</v>
          </cell>
          <cell r="B61" t="str">
            <v>NAVARRA</v>
          </cell>
          <cell r="C61">
            <v>1185.5890475675908</v>
          </cell>
          <cell r="D61">
            <v>2.2913218507712774E-2</v>
          </cell>
          <cell r="E61">
            <v>2.2582325268302617E-2</v>
          </cell>
        </row>
        <row r="62">
          <cell r="A62">
            <v>14</v>
          </cell>
          <cell r="B62" t="str">
            <v>EXTREMADURA</v>
          </cell>
          <cell r="C62">
            <v>858.78821988436209</v>
          </cell>
          <cell r="D62">
            <v>2.2096231329272298E-2</v>
          </cell>
          <cell r="E62">
            <v>2.2582325268302617E-2</v>
          </cell>
        </row>
        <row r="63">
          <cell r="A63">
            <v>15</v>
          </cell>
          <cell r="B63" t="str">
            <v>ILLES BALEARS</v>
          </cell>
          <cell r="C63">
            <v>958.83405858946469</v>
          </cell>
          <cell r="D63">
            <v>2.5466115210176943E-2</v>
          </cell>
          <cell r="E63">
            <v>2.2582325268302617E-2</v>
          </cell>
        </row>
        <row r="64">
          <cell r="A64">
            <v>16</v>
          </cell>
          <cell r="B64" t="str">
            <v>MADRID</v>
          </cell>
          <cell r="C64">
            <v>1210.6823861451817</v>
          </cell>
          <cell r="D64">
            <v>2.1451788778978464E-2</v>
          </cell>
          <cell r="E64">
            <v>2.2582325268302617E-2</v>
          </cell>
        </row>
        <row r="65">
          <cell r="A65">
            <v>17</v>
          </cell>
          <cell r="B65" t="str">
            <v>CASTILLA Y LEÓN</v>
          </cell>
          <cell r="C65">
            <v>1024.3885078831393</v>
          </cell>
          <cell r="D65">
            <v>2.5700474619152036E-2</v>
          </cell>
          <cell r="E65">
            <v>2.2582325268302617E-2</v>
          </cell>
        </row>
        <row r="66">
          <cell r="A66">
            <v>18</v>
          </cell>
          <cell r="B66" t="str">
            <v>CEUTA</v>
          </cell>
          <cell r="C66">
            <v>1039.1006837993891</v>
          </cell>
          <cell r="D66">
            <v>1.8601645633135266E-2</v>
          </cell>
          <cell r="E66">
            <v>2.2582325268302617E-2</v>
          </cell>
        </row>
        <row r="67">
          <cell r="A67">
            <v>19</v>
          </cell>
          <cell r="B67" t="str">
            <v>MELILLA</v>
          </cell>
          <cell r="C67">
            <v>988.86221991447758</v>
          </cell>
          <cell r="D67">
            <v>3.2562888326836292E-2</v>
          </cell>
          <cell r="E67">
            <v>2.2582325268302617E-2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55"/>
  <sheetViews>
    <sheetView showGridLines="0" showRowColHeaders="0" tabSelected="1" zoomScaleNormal="100" workbookViewId="0">
      <selection activeCell="G31" sqref="G31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82"/>
      <c r="M11" s="282"/>
    </row>
    <row r="12" spans="1:18">
      <c r="A12" s="18"/>
      <c r="B12" s="18"/>
      <c r="C12" s="18"/>
      <c r="D12" s="18"/>
      <c r="E12" s="18"/>
      <c r="L12" s="282"/>
      <c r="M12" s="282"/>
    </row>
    <row r="13" spans="1:18">
      <c r="A13" s="18"/>
      <c r="B13" s="18"/>
      <c r="C13" s="18"/>
      <c r="D13" s="18"/>
      <c r="E13" s="18"/>
      <c r="L13" s="282"/>
      <c r="M13" s="282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88"/>
      <c r="Q15" s="289"/>
      <c r="R15" s="290"/>
    </row>
    <row r="16" spans="1:18" ht="15.75">
      <c r="A16" s="18"/>
      <c r="B16" s="18"/>
      <c r="C16" s="18"/>
      <c r="D16" s="18"/>
      <c r="E16" s="18"/>
      <c r="P16" s="288"/>
      <c r="Q16" s="289"/>
      <c r="R16" s="290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89"/>
      <c r="M21" s="290"/>
    </row>
    <row r="22" spans="1:13" ht="1.35" customHeight="1">
      <c r="A22" s="18"/>
      <c r="B22" s="18"/>
      <c r="C22" s="18"/>
      <c r="D22" s="18"/>
      <c r="E22" s="18"/>
      <c r="L22" s="289"/>
      <c r="M22" s="290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88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88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H42" sqref="H42"/>
      <selection pane="bottomLeft" activeCell="C64" sqref="C64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/>
    <col min="12" max="12" width="34.85546875" style="180" customWidth="1"/>
    <col min="13" max="16384" width="11.42578125" style="180"/>
  </cols>
  <sheetData>
    <row r="1" spans="1:234" s="1" customFormat="1" ht="15.75" customHeight="1">
      <c r="A1" s="3"/>
      <c r="B1" s="8"/>
      <c r="E1" s="170"/>
    </row>
    <row r="2" spans="1:234" s="1" customFormat="1">
      <c r="A2" s="3"/>
      <c r="B2" s="8"/>
      <c r="E2" s="170"/>
    </row>
    <row r="3" spans="1:234" s="1" customFormat="1" ht="18.75">
      <c r="A3" s="3"/>
      <c r="B3" s="11"/>
      <c r="C3" s="171" t="s">
        <v>46</v>
      </c>
      <c r="D3" s="172"/>
      <c r="E3" s="173"/>
      <c r="F3" s="172"/>
      <c r="G3" s="172"/>
      <c r="H3" s="172"/>
      <c r="I3" s="172"/>
    </row>
    <row r="4" spans="1:234" s="1" customFormat="1">
      <c r="A4" s="3"/>
      <c r="B4" s="8"/>
      <c r="C4" s="174"/>
      <c r="D4" s="172"/>
      <c r="E4" s="173"/>
      <c r="F4" s="172"/>
      <c r="G4" s="172"/>
      <c r="H4" s="172"/>
      <c r="I4" s="172"/>
    </row>
    <row r="5" spans="1:234" s="1" customFormat="1" ht="18.75">
      <c r="A5" s="3"/>
      <c r="B5" s="10"/>
      <c r="C5" s="175" t="s">
        <v>200</v>
      </c>
      <c r="D5" s="172"/>
      <c r="E5" s="173"/>
      <c r="F5" s="172"/>
      <c r="G5" s="172"/>
      <c r="H5" s="172"/>
      <c r="I5" s="172"/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503" t="s">
        <v>167</v>
      </c>
      <c r="C7" s="505" t="s">
        <v>47</v>
      </c>
      <c r="D7" s="181" t="s">
        <v>48</v>
      </c>
      <c r="E7" s="182"/>
      <c r="F7" s="181" t="s">
        <v>49</v>
      </c>
      <c r="G7" s="181"/>
      <c r="H7" s="181" t="s">
        <v>50</v>
      </c>
      <c r="I7" s="181"/>
    </row>
    <row r="8" spans="1:234" ht="24" customHeight="1">
      <c r="B8" s="504"/>
      <c r="C8" s="506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</row>
    <row r="10" spans="1:234" s="194" customFormat="1" ht="18" customHeight="1">
      <c r="A10" s="193"/>
      <c r="B10" s="176"/>
      <c r="C10" s="189" t="s">
        <v>52</v>
      </c>
      <c r="D10" s="190">
        <v>204914</v>
      </c>
      <c r="E10" s="191">
        <v>916.15113750158662</v>
      </c>
      <c r="F10" s="190">
        <v>914164</v>
      </c>
      <c r="G10" s="191">
        <v>1070.7806926875264</v>
      </c>
      <c r="H10" s="190">
        <v>391318</v>
      </c>
      <c r="I10" s="191">
        <v>685.35894415794826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4"/>
      <c r="B11" s="176">
        <v>4</v>
      </c>
      <c r="C11" s="195" t="s">
        <v>53</v>
      </c>
      <c r="D11" s="196">
        <v>9876</v>
      </c>
      <c r="E11" s="197">
        <v>905.30989266909683</v>
      </c>
      <c r="F11" s="196">
        <v>64673</v>
      </c>
      <c r="G11" s="197">
        <v>962.24261500162356</v>
      </c>
      <c r="H11" s="196">
        <v>28410</v>
      </c>
      <c r="I11" s="197">
        <v>621.72709785286872</v>
      </c>
    </row>
    <row r="12" spans="1:234" s="198" customFormat="1" ht="18" customHeight="1">
      <c r="A12" s="414"/>
      <c r="B12" s="176">
        <v>11</v>
      </c>
      <c r="C12" s="195" t="s">
        <v>54</v>
      </c>
      <c r="D12" s="196">
        <v>37279</v>
      </c>
      <c r="E12" s="197">
        <v>999.86988062984528</v>
      </c>
      <c r="F12" s="196">
        <v>116698</v>
      </c>
      <c r="G12" s="197">
        <v>1221.6966688375123</v>
      </c>
      <c r="H12" s="196">
        <v>56205</v>
      </c>
      <c r="I12" s="197">
        <v>766.60559096165821</v>
      </c>
    </row>
    <row r="13" spans="1:234" s="198" customFormat="1" ht="18" customHeight="1">
      <c r="A13" s="414"/>
      <c r="B13" s="176">
        <v>14</v>
      </c>
      <c r="C13" s="195" t="s">
        <v>55</v>
      </c>
      <c r="D13" s="196">
        <v>15415</v>
      </c>
      <c r="E13" s="197">
        <v>852.04898670126488</v>
      </c>
      <c r="F13" s="196">
        <v>106080</v>
      </c>
      <c r="G13" s="197">
        <v>977.72643014705886</v>
      </c>
      <c r="H13" s="196">
        <v>43350</v>
      </c>
      <c r="I13" s="197">
        <v>634.44695986159172</v>
      </c>
    </row>
    <row r="14" spans="1:234" s="198" customFormat="1" ht="18" customHeight="1">
      <c r="A14" s="414"/>
      <c r="B14" s="176">
        <v>18</v>
      </c>
      <c r="C14" s="195" t="s">
        <v>56</v>
      </c>
      <c r="D14" s="196">
        <v>21811</v>
      </c>
      <c r="E14" s="197">
        <v>912.58827151437345</v>
      </c>
      <c r="F14" s="196">
        <v>112962</v>
      </c>
      <c r="G14" s="197">
        <v>1005.8577035640303</v>
      </c>
      <c r="H14" s="196">
        <v>45296</v>
      </c>
      <c r="I14" s="197">
        <v>624.1279514747439</v>
      </c>
    </row>
    <row r="15" spans="1:234" s="198" customFormat="1" ht="18" customHeight="1">
      <c r="A15" s="414"/>
      <c r="B15" s="176">
        <v>21</v>
      </c>
      <c r="C15" s="195" t="s">
        <v>57</v>
      </c>
      <c r="D15" s="196">
        <v>11702</v>
      </c>
      <c r="E15" s="197">
        <v>862.11338660058107</v>
      </c>
      <c r="F15" s="196">
        <v>57273</v>
      </c>
      <c r="G15" s="197">
        <v>1103.4457624011313</v>
      </c>
      <c r="H15" s="196">
        <v>24975</v>
      </c>
      <c r="I15" s="197">
        <v>703.74022302302308</v>
      </c>
    </row>
    <row r="16" spans="1:234" s="198" customFormat="1" ht="18" customHeight="1">
      <c r="A16" s="414"/>
      <c r="B16" s="176">
        <v>23</v>
      </c>
      <c r="C16" s="195" t="s">
        <v>58</v>
      </c>
      <c r="D16" s="196">
        <v>21294</v>
      </c>
      <c r="E16" s="197">
        <v>846.26161031276422</v>
      </c>
      <c r="F16" s="196">
        <v>78608</v>
      </c>
      <c r="G16" s="197">
        <v>971.33701200895564</v>
      </c>
      <c r="H16" s="196">
        <v>36581</v>
      </c>
      <c r="I16" s="197">
        <v>658.88995735491108</v>
      </c>
    </row>
    <row r="17" spans="1:234" s="198" customFormat="1" ht="18" customHeight="1">
      <c r="A17" s="414"/>
      <c r="B17" s="176">
        <v>29</v>
      </c>
      <c r="C17" s="195" t="s">
        <v>59</v>
      </c>
      <c r="D17" s="196">
        <v>30565</v>
      </c>
      <c r="E17" s="197">
        <v>967.60168820546369</v>
      </c>
      <c r="F17" s="196">
        <v>161987</v>
      </c>
      <c r="G17" s="197">
        <v>1083.2986284084527</v>
      </c>
      <c r="H17" s="196">
        <v>65931</v>
      </c>
      <c r="I17" s="197">
        <v>684.29678755062105</v>
      </c>
    </row>
    <row r="18" spans="1:234" s="198" customFormat="1" ht="18" customHeight="1">
      <c r="A18" s="414"/>
      <c r="B18" s="176">
        <v>41</v>
      </c>
      <c r="C18" s="195" t="s">
        <v>60</v>
      </c>
      <c r="D18" s="196">
        <v>56972</v>
      </c>
      <c r="E18" s="197">
        <v>891.57683265463743</v>
      </c>
      <c r="F18" s="196">
        <v>215883</v>
      </c>
      <c r="G18" s="197">
        <v>1119.5636762505617</v>
      </c>
      <c r="H18" s="196">
        <v>90570</v>
      </c>
      <c r="I18" s="197">
        <v>716.2862395936844</v>
      </c>
    </row>
    <row r="19" spans="1:234" s="198" customFormat="1" ht="18" hidden="1" customHeight="1">
      <c r="A19" s="414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22363</v>
      </c>
      <c r="E20" s="191">
        <v>1056.5131985869516</v>
      </c>
      <c r="F20" s="190">
        <v>197726</v>
      </c>
      <c r="G20" s="191">
        <v>1242.2365154304439</v>
      </c>
      <c r="H20" s="190">
        <v>74006</v>
      </c>
      <c r="I20" s="191">
        <v>775.04139785963321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4"/>
      <c r="B21" s="176">
        <v>22</v>
      </c>
      <c r="C21" s="195" t="s">
        <v>62</v>
      </c>
      <c r="D21" s="196">
        <v>5378</v>
      </c>
      <c r="E21" s="197">
        <v>951.81014317590189</v>
      </c>
      <c r="F21" s="196">
        <v>33006</v>
      </c>
      <c r="G21" s="197">
        <v>1128.0869257104769</v>
      </c>
      <c r="H21" s="196">
        <v>13137</v>
      </c>
      <c r="I21" s="197">
        <v>723.72599680292308</v>
      </c>
    </row>
    <row r="22" spans="1:234" s="198" customFormat="1" ht="18" customHeight="1">
      <c r="A22" s="414"/>
      <c r="B22" s="176">
        <v>40</v>
      </c>
      <c r="C22" s="195" t="s">
        <v>63</v>
      </c>
      <c r="D22" s="196">
        <v>3277</v>
      </c>
      <c r="E22" s="197">
        <v>959.19809887091856</v>
      </c>
      <c r="F22" s="196">
        <v>22848</v>
      </c>
      <c r="G22" s="197">
        <v>1131.2312469362744</v>
      </c>
      <c r="H22" s="196">
        <v>8478</v>
      </c>
      <c r="I22" s="197">
        <v>701.05743807501756</v>
      </c>
    </row>
    <row r="23" spans="1:234" s="198" customFormat="1" ht="18" customHeight="1">
      <c r="A23" s="414"/>
      <c r="B23" s="176">
        <v>50</v>
      </c>
      <c r="C23" s="195" t="s">
        <v>64</v>
      </c>
      <c r="D23" s="196">
        <v>13708</v>
      </c>
      <c r="E23" s="197">
        <v>1120.8547957397141</v>
      </c>
      <c r="F23" s="196">
        <v>141872</v>
      </c>
      <c r="G23" s="197">
        <v>1286.6700169871431</v>
      </c>
      <c r="H23" s="196">
        <v>52391</v>
      </c>
      <c r="I23" s="197">
        <v>799.880901490714</v>
      </c>
    </row>
    <row r="24" spans="1:234" s="198" customFormat="1" ht="18" hidden="1" customHeight="1">
      <c r="A24" s="414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27979</v>
      </c>
      <c r="E25" s="191">
        <v>1136.4335376532399</v>
      </c>
      <c r="F25" s="190">
        <v>181383</v>
      </c>
      <c r="G25" s="191">
        <v>1427.7033413274671</v>
      </c>
      <c r="H25" s="190">
        <v>80096</v>
      </c>
      <c r="I25" s="191">
        <v>843.00470522872558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17554</v>
      </c>
      <c r="E27" s="191">
        <v>924.06060669932788</v>
      </c>
      <c r="F27" s="190">
        <v>129157</v>
      </c>
      <c r="G27" s="191">
        <v>1094.909727618325</v>
      </c>
      <c r="H27" s="190">
        <v>44656</v>
      </c>
      <c r="I27" s="191">
        <v>664.17053363489788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47015</v>
      </c>
      <c r="E29" s="191">
        <v>936.00801020950746</v>
      </c>
      <c r="F29" s="190">
        <v>190051</v>
      </c>
      <c r="G29" s="191">
        <v>1101.8926609699499</v>
      </c>
      <c r="H29" s="190">
        <v>81398</v>
      </c>
      <c r="I29" s="191">
        <v>698.87338693825416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4"/>
      <c r="B30" s="176">
        <v>35</v>
      </c>
      <c r="C30" s="195" t="s">
        <v>67</v>
      </c>
      <c r="D30" s="196">
        <v>25971</v>
      </c>
      <c r="E30" s="197">
        <v>974.89990912941357</v>
      </c>
      <c r="F30" s="196">
        <v>98642</v>
      </c>
      <c r="G30" s="197">
        <v>1116.8192513331035</v>
      </c>
      <c r="H30" s="196">
        <v>41760</v>
      </c>
      <c r="I30" s="197">
        <v>703.90617073754788</v>
      </c>
    </row>
    <row r="31" spans="1:234" s="198" customFormat="1" ht="18" customHeight="1">
      <c r="A31" s="414"/>
      <c r="B31" s="176">
        <v>38</v>
      </c>
      <c r="C31" s="195" t="s">
        <v>68</v>
      </c>
      <c r="D31" s="196">
        <v>21044</v>
      </c>
      <c r="E31" s="197">
        <v>888.01040961794342</v>
      </c>
      <c r="F31" s="196">
        <v>91409</v>
      </c>
      <c r="G31" s="197">
        <v>1085.7849612182608</v>
      </c>
      <c r="H31" s="196">
        <v>39638</v>
      </c>
      <c r="I31" s="197">
        <v>693.57117563953773</v>
      </c>
    </row>
    <row r="32" spans="1:234" s="198" customFormat="1" ht="18" hidden="1" customHeight="1">
      <c r="A32" s="414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13088</v>
      </c>
      <c r="E33" s="191">
        <v>1039.1229645476772</v>
      </c>
      <c r="F33" s="190">
        <v>88149</v>
      </c>
      <c r="G33" s="191">
        <v>1263.3160624624215</v>
      </c>
      <c r="H33" s="190">
        <v>35480</v>
      </c>
      <c r="I33" s="191">
        <v>773.18093545659531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46459</v>
      </c>
      <c r="E35" s="191">
        <v>991.85672334746789</v>
      </c>
      <c r="F35" s="190">
        <v>390559</v>
      </c>
      <c r="G35" s="191">
        <v>1175.2681301160637</v>
      </c>
      <c r="H35" s="190">
        <v>152449</v>
      </c>
      <c r="I35" s="191">
        <v>731.18360710795116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4"/>
      <c r="B36" s="176">
        <v>5</v>
      </c>
      <c r="C36" s="195" t="s">
        <v>71</v>
      </c>
      <c r="D36" s="196">
        <v>2986</v>
      </c>
      <c r="E36" s="197">
        <v>862.13488613529807</v>
      </c>
      <c r="F36" s="196">
        <v>24189</v>
      </c>
      <c r="G36" s="197">
        <v>1019.1215407830005</v>
      </c>
      <c r="H36" s="196">
        <v>10054</v>
      </c>
      <c r="I36" s="197">
        <v>682.44740501293006</v>
      </c>
    </row>
    <row r="37" spans="1:234" s="198" customFormat="1" ht="18" customHeight="1">
      <c r="A37" s="414"/>
      <c r="B37" s="176">
        <v>9</v>
      </c>
      <c r="C37" s="195" t="s">
        <v>72</v>
      </c>
      <c r="D37" s="196">
        <v>4729</v>
      </c>
      <c r="E37" s="197">
        <v>1101.0676612391628</v>
      </c>
      <c r="F37" s="196">
        <v>61675</v>
      </c>
      <c r="G37" s="197">
        <v>1251.2283310903931</v>
      </c>
      <c r="H37" s="196">
        <v>20979</v>
      </c>
      <c r="I37" s="197">
        <v>748.69695362028699</v>
      </c>
    </row>
    <row r="38" spans="1:234" s="198" customFormat="1" ht="18" customHeight="1">
      <c r="A38" s="414"/>
      <c r="B38" s="176">
        <v>24</v>
      </c>
      <c r="C38" s="195" t="s">
        <v>73</v>
      </c>
      <c r="D38" s="196">
        <v>13883</v>
      </c>
      <c r="E38" s="197">
        <v>1049.5156709644889</v>
      </c>
      <c r="F38" s="196">
        <v>85993</v>
      </c>
      <c r="G38" s="197">
        <v>1172.0502657193028</v>
      </c>
      <c r="H38" s="196">
        <v>35386</v>
      </c>
      <c r="I38" s="197">
        <v>714.27056463007966</v>
      </c>
    </row>
    <row r="39" spans="1:234" s="198" customFormat="1" ht="18" customHeight="1">
      <c r="A39" s="414"/>
      <c r="B39" s="176">
        <v>34</v>
      </c>
      <c r="C39" s="195" t="s">
        <v>74</v>
      </c>
      <c r="D39" s="196">
        <v>3993</v>
      </c>
      <c r="E39" s="197">
        <v>963.47300275482075</v>
      </c>
      <c r="F39" s="196">
        <v>26171</v>
      </c>
      <c r="G39" s="197">
        <v>1213.8698735241298</v>
      </c>
      <c r="H39" s="196">
        <v>10527</v>
      </c>
      <c r="I39" s="197">
        <v>758.88156264842792</v>
      </c>
    </row>
    <row r="40" spans="1:234" s="198" customFormat="1" ht="18" customHeight="1">
      <c r="A40" s="414"/>
      <c r="B40" s="176">
        <v>37</v>
      </c>
      <c r="C40" s="195" t="s">
        <v>75</v>
      </c>
      <c r="D40" s="196">
        <v>5334</v>
      </c>
      <c r="E40" s="197">
        <v>937.26005061867272</v>
      </c>
      <c r="F40" s="196">
        <v>51400</v>
      </c>
      <c r="G40" s="197">
        <v>1085.207246692607</v>
      </c>
      <c r="H40" s="196">
        <v>20439</v>
      </c>
      <c r="I40" s="197">
        <v>701.75474387200939</v>
      </c>
    </row>
    <row r="41" spans="1:234" s="198" customFormat="1" ht="18" customHeight="1">
      <c r="A41" s="414"/>
      <c r="B41" s="176">
        <v>40</v>
      </c>
      <c r="C41" s="195" t="s">
        <v>76</v>
      </c>
      <c r="D41" s="196">
        <v>2333</v>
      </c>
      <c r="E41" s="197">
        <v>916.81131590227164</v>
      </c>
      <c r="F41" s="196">
        <v>21316</v>
      </c>
      <c r="G41" s="197">
        <v>1114.4172072621507</v>
      </c>
      <c r="H41" s="196">
        <v>8690</v>
      </c>
      <c r="I41" s="197">
        <v>706.22536823935559</v>
      </c>
    </row>
    <row r="42" spans="1:234" s="198" customFormat="1" ht="18" customHeight="1">
      <c r="A42" s="414"/>
      <c r="B42" s="176">
        <v>42</v>
      </c>
      <c r="C42" s="195" t="s">
        <v>77</v>
      </c>
      <c r="D42" s="196">
        <v>1197</v>
      </c>
      <c r="E42" s="197">
        <v>972.98213032581464</v>
      </c>
      <c r="F42" s="196">
        <v>14921</v>
      </c>
      <c r="G42" s="197">
        <v>1102.2912056832654</v>
      </c>
      <c r="H42" s="196">
        <v>5327</v>
      </c>
      <c r="I42" s="197">
        <v>684.49277454477192</v>
      </c>
    </row>
    <row r="43" spans="1:234" s="198" customFormat="1" ht="18" customHeight="1">
      <c r="A43" s="414"/>
      <c r="B43" s="176">
        <v>47</v>
      </c>
      <c r="C43" s="195" t="s">
        <v>78</v>
      </c>
      <c r="D43" s="196">
        <v>9608</v>
      </c>
      <c r="E43" s="197">
        <v>979.6901800582848</v>
      </c>
      <c r="F43" s="196">
        <v>74372</v>
      </c>
      <c r="G43" s="197">
        <v>1328.3763264400582</v>
      </c>
      <c r="H43" s="196">
        <v>27980</v>
      </c>
      <c r="I43" s="197">
        <v>817.14072802001431</v>
      </c>
    </row>
    <row r="44" spans="1:234" s="198" customFormat="1" ht="18" customHeight="1">
      <c r="A44" s="414"/>
      <c r="B44" s="176">
        <v>49</v>
      </c>
      <c r="C44" s="195" t="s">
        <v>79</v>
      </c>
      <c r="D44" s="196">
        <v>2396</v>
      </c>
      <c r="E44" s="197">
        <v>904.0172120200333</v>
      </c>
      <c r="F44" s="196">
        <v>30522</v>
      </c>
      <c r="G44" s="197">
        <v>978.25632330777796</v>
      </c>
      <c r="H44" s="196">
        <v>13067</v>
      </c>
      <c r="I44" s="197">
        <v>661.65848855896547</v>
      </c>
    </row>
    <row r="45" spans="1:234" s="198" customFormat="1" ht="18" hidden="1" customHeight="1">
      <c r="A45" s="414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44093</v>
      </c>
      <c r="E46" s="191">
        <v>912.34150205248034</v>
      </c>
      <c r="F46" s="190">
        <v>218795</v>
      </c>
      <c r="G46" s="191">
        <v>1101.5368553211918</v>
      </c>
      <c r="H46" s="190">
        <v>95727</v>
      </c>
      <c r="I46" s="191">
        <v>729.03115818943456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4"/>
      <c r="B47" s="176">
        <v>2</v>
      </c>
      <c r="C47" s="195" t="s">
        <v>81</v>
      </c>
      <c r="D47" s="196">
        <v>7129</v>
      </c>
      <c r="E47" s="197">
        <v>915.08949642306095</v>
      </c>
      <c r="F47" s="196">
        <v>43235</v>
      </c>
      <c r="G47" s="197">
        <v>1052.6653211518444</v>
      </c>
      <c r="H47" s="196">
        <v>18726</v>
      </c>
      <c r="I47" s="197">
        <v>704.24210456050412</v>
      </c>
    </row>
    <row r="48" spans="1:234" s="198" customFormat="1" ht="18" customHeight="1">
      <c r="A48" s="414"/>
      <c r="B48" s="176">
        <v>13</v>
      </c>
      <c r="C48" s="195" t="s">
        <v>82</v>
      </c>
      <c r="D48" s="196">
        <v>14644</v>
      </c>
      <c r="E48" s="197">
        <v>903.17875034143685</v>
      </c>
      <c r="F48" s="196">
        <v>52817</v>
      </c>
      <c r="G48" s="197">
        <v>1128.4108713103735</v>
      </c>
      <c r="H48" s="196">
        <v>27003</v>
      </c>
      <c r="I48" s="197">
        <v>754.39263192978569</v>
      </c>
    </row>
    <row r="49" spans="1:234" s="198" customFormat="1" ht="18" customHeight="1">
      <c r="A49" s="414"/>
      <c r="B49" s="176">
        <v>16</v>
      </c>
      <c r="C49" s="195" t="s">
        <v>83</v>
      </c>
      <c r="D49" s="196">
        <v>6161</v>
      </c>
      <c r="E49" s="197">
        <v>855.7265005680897</v>
      </c>
      <c r="F49" s="196">
        <v>25033</v>
      </c>
      <c r="G49" s="197">
        <v>994.647174529621</v>
      </c>
      <c r="H49" s="196">
        <v>11199</v>
      </c>
      <c r="I49" s="197">
        <v>694.45316635413872</v>
      </c>
    </row>
    <row r="50" spans="1:234" s="198" customFormat="1" ht="18" customHeight="1">
      <c r="A50" s="414"/>
      <c r="B50" s="176">
        <v>19</v>
      </c>
      <c r="C50" s="195" t="s">
        <v>84</v>
      </c>
      <c r="D50" s="196">
        <v>5629</v>
      </c>
      <c r="E50" s="197">
        <v>1005.4483034286729</v>
      </c>
      <c r="F50" s="196">
        <v>25479</v>
      </c>
      <c r="G50" s="197">
        <v>1265.0197939479572</v>
      </c>
      <c r="H50" s="196">
        <v>9334</v>
      </c>
      <c r="I50" s="197">
        <v>782.32969895007489</v>
      </c>
    </row>
    <row r="51" spans="1:234" s="198" customFormat="1" ht="18" customHeight="1">
      <c r="A51" s="414"/>
      <c r="B51" s="176">
        <v>45</v>
      </c>
      <c r="C51" s="195" t="s">
        <v>85</v>
      </c>
      <c r="D51" s="196">
        <v>10530</v>
      </c>
      <c r="E51" s="197">
        <v>906.57661348528018</v>
      </c>
      <c r="F51" s="196">
        <v>72231</v>
      </c>
      <c r="G51" s="197">
        <v>1090.5158735169109</v>
      </c>
      <c r="H51" s="196">
        <v>29465</v>
      </c>
      <c r="I51" s="197">
        <v>717.80137010011879</v>
      </c>
    </row>
    <row r="52" spans="1:234" s="198" customFormat="1" ht="18" hidden="1" customHeight="1">
      <c r="A52" s="414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159226</v>
      </c>
      <c r="E53" s="191">
        <v>1088.6248349515781</v>
      </c>
      <c r="F53" s="190">
        <v>1136604</v>
      </c>
      <c r="G53" s="191">
        <v>1208.2385220886081</v>
      </c>
      <c r="H53" s="190">
        <v>391313</v>
      </c>
      <c r="I53" s="191">
        <v>748.99454986161993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4"/>
      <c r="B54" s="176">
        <v>8</v>
      </c>
      <c r="C54" s="195" t="s">
        <v>87</v>
      </c>
      <c r="D54" s="196">
        <v>120036</v>
      </c>
      <c r="E54" s="197">
        <v>1122.9786335765937</v>
      </c>
      <c r="F54" s="196">
        <v>857448</v>
      </c>
      <c r="G54" s="197">
        <v>1245.3012534987545</v>
      </c>
      <c r="H54" s="196">
        <v>290906</v>
      </c>
      <c r="I54" s="197">
        <v>775.88689600764508</v>
      </c>
    </row>
    <row r="55" spans="1:234" s="198" customFormat="1" ht="18" customHeight="1">
      <c r="A55" s="414"/>
      <c r="B55" s="176">
        <v>17</v>
      </c>
      <c r="C55" s="195" t="s">
        <v>185</v>
      </c>
      <c r="D55" s="196">
        <v>12553</v>
      </c>
      <c r="E55" s="197">
        <v>957.88688600334581</v>
      </c>
      <c r="F55" s="196">
        <v>106870</v>
      </c>
      <c r="G55" s="197">
        <v>1078.7164964910642</v>
      </c>
      <c r="H55" s="196">
        <v>36193</v>
      </c>
      <c r="I55" s="197">
        <v>656.08034758102394</v>
      </c>
    </row>
    <row r="56" spans="1:234" s="198" customFormat="1" ht="18" customHeight="1">
      <c r="A56" s="414"/>
      <c r="B56" s="176">
        <v>25</v>
      </c>
      <c r="C56" s="195" t="s">
        <v>191</v>
      </c>
      <c r="D56" s="196">
        <v>10180</v>
      </c>
      <c r="E56" s="197">
        <v>966.99353438113951</v>
      </c>
      <c r="F56" s="196">
        <v>61833</v>
      </c>
      <c r="G56" s="197">
        <v>1041.2169420859411</v>
      </c>
      <c r="H56" s="196">
        <v>24362</v>
      </c>
      <c r="I56" s="197">
        <v>640.07239307117652</v>
      </c>
    </row>
    <row r="57" spans="1:234" s="198" customFormat="1" ht="18" customHeight="1">
      <c r="A57" s="414"/>
      <c r="B57" s="176">
        <v>43</v>
      </c>
      <c r="C57" s="195" t="s">
        <v>88</v>
      </c>
      <c r="D57" s="196">
        <v>16457</v>
      </c>
      <c r="E57" s="197">
        <v>1013.0136993376678</v>
      </c>
      <c r="F57" s="196">
        <v>110453</v>
      </c>
      <c r="G57" s="197">
        <v>1139.3413378541097</v>
      </c>
      <c r="H57" s="196">
        <v>39852</v>
      </c>
      <c r="I57" s="197">
        <v>703.65831727391344</v>
      </c>
    </row>
    <row r="58" spans="1:234" s="198" customFormat="1" ht="18" hidden="1" customHeight="1">
      <c r="A58" s="414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95794</v>
      </c>
      <c r="E59" s="191">
        <v>944.18457627826353</v>
      </c>
      <c r="F59" s="190">
        <v>626614</v>
      </c>
      <c r="G59" s="191">
        <v>1086.3011481390458</v>
      </c>
      <c r="H59" s="190">
        <v>242908</v>
      </c>
      <c r="I59" s="191">
        <v>693.69080046766703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4"/>
      <c r="B60" s="176">
        <v>3</v>
      </c>
      <c r="C60" s="195" t="s">
        <v>90</v>
      </c>
      <c r="D60" s="196">
        <v>23144</v>
      </c>
      <c r="E60" s="197">
        <v>892.12919936052549</v>
      </c>
      <c r="F60" s="196">
        <v>207586</v>
      </c>
      <c r="G60" s="197">
        <v>1011.2816230381625</v>
      </c>
      <c r="H60" s="196">
        <v>80068</v>
      </c>
      <c r="I60" s="197">
        <v>670.13155642703703</v>
      </c>
    </row>
    <row r="61" spans="1:234" s="198" customFormat="1" ht="18" customHeight="1">
      <c r="A61" s="414"/>
      <c r="B61" s="176">
        <v>12</v>
      </c>
      <c r="C61" s="195" t="s">
        <v>91</v>
      </c>
      <c r="D61" s="196">
        <v>13247</v>
      </c>
      <c r="E61" s="197">
        <v>958.27114214539142</v>
      </c>
      <c r="F61" s="196">
        <v>85086</v>
      </c>
      <c r="G61" s="197">
        <v>1033.7030717156758</v>
      </c>
      <c r="H61" s="196">
        <v>30183</v>
      </c>
      <c r="I61" s="197">
        <v>664.54088228472983</v>
      </c>
    </row>
    <row r="62" spans="1:234" s="198" customFormat="1" ht="18" customHeight="1">
      <c r="A62" s="414"/>
      <c r="B62" s="176">
        <v>46</v>
      </c>
      <c r="C62" s="195" t="s">
        <v>92</v>
      </c>
      <c r="D62" s="196">
        <v>59403</v>
      </c>
      <c r="E62" s="197">
        <v>961.32453394609706</v>
      </c>
      <c r="F62" s="196">
        <v>333942</v>
      </c>
      <c r="G62" s="197">
        <v>1146.3366125854191</v>
      </c>
      <c r="H62" s="196">
        <v>132657</v>
      </c>
      <c r="I62" s="197">
        <v>714.54287410389202</v>
      </c>
    </row>
    <row r="63" spans="1:234" s="198" customFormat="1" ht="18" hidden="1" customHeight="1">
      <c r="A63" s="414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27273</v>
      </c>
      <c r="E64" s="191">
        <v>839.61492685073154</v>
      </c>
      <c r="F64" s="190">
        <v>130796</v>
      </c>
      <c r="G64" s="191">
        <v>984.63961183828258</v>
      </c>
      <c r="H64" s="190">
        <v>60307</v>
      </c>
      <c r="I64" s="191">
        <v>677.33807700598584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4"/>
      <c r="B65" s="176">
        <v>6</v>
      </c>
      <c r="C65" s="195" t="s">
        <v>94</v>
      </c>
      <c r="D65" s="196">
        <v>16888</v>
      </c>
      <c r="E65" s="197">
        <v>833.353676575083</v>
      </c>
      <c r="F65" s="196">
        <v>74084</v>
      </c>
      <c r="G65" s="197">
        <v>999.58006465633616</v>
      </c>
      <c r="H65" s="196">
        <v>35925</v>
      </c>
      <c r="I65" s="197">
        <v>694.29563674321503</v>
      </c>
    </row>
    <row r="66" spans="1:234" s="198" customFormat="1" ht="18" customHeight="1">
      <c r="A66" s="414"/>
      <c r="B66" s="176">
        <v>10</v>
      </c>
      <c r="C66" s="195" t="s">
        <v>95</v>
      </c>
      <c r="D66" s="196">
        <v>10385</v>
      </c>
      <c r="E66" s="197">
        <v>849.79691959557056</v>
      </c>
      <c r="F66" s="196">
        <v>56712</v>
      </c>
      <c r="G66" s="197">
        <v>965.12260473973754</v>
      </c>
      <c r="H66" s="196">
        <v>24382</v>
      </c>
      <c r="I66" s="197">
        <v>652.35241817734402</v>
      </c>
    </row>
    <row r="67" spans="1:234" s="198" customFormat="1" ht="18" hidden="1" customHeight="1">
      <c r="A67" s="414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69797</v>
      </c>
      <c r="E68" s="191">
        <v>901.75974010344271</v>
      </c>
      <c r="F68" s="190">
        <v>480122</v>
      </c>
      <c r="G68" s="191">
        <v>1000.8173203894008</v>
      </c>
      <c r="H68" s="190">
        <v>185526</v>
      </c>
      <c r="I68" s="191">
        <v>623.30238715867358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4"/>
      <c r="B69" s="176">
        <v>15</v>
      </c>
      <c r="C69" s="195" t="s">
        <v>186</v>
      </c>
      <c r="D69" s="196">
        <v>25618</v>
      </c>
      <c r="E69" s="197">
        <v>904.86666835818573</v>
      </c>
      <c r="F69" s="196">
        <v>188235</v>
      </c>
      <c r="G69" s="197">
        <v>1058.0388181262781</v>
      </c>
      <c r="H69" s="196">
        <v>74417</v>
      </c>
      <c r="I69" s="197">
        <v>662.42891368907635</v>
      </c>
    </row>
    <row r="70" spans="1:234" s="198" customFormat="1" ht="18" customHeight="1">
      <c r="A70" s="414"/>
      <c r="B70" s="176">
        <v>27</v>
      </c>
      <c r="C70" s="195" t="s">
        <v>97</v>
      </c>
      <c r="D70" s="196">
        <v>10656</v>
      </c>
      <c r="E70" s="197">
        <v>886.43612894144155</v>
      </c>
      <c r="F70" s="196">
        <v>72291</v>
      </c>
      <c r="G70" s="197">
        <v>886.33554813185594</v>
      </c>
      <c r="H70" s="196">
        <v>27986</v>
      </c>
      <c r="I70" s="197">
        <v>536.10733581076261</v>
      </c>
    </row>
    <row r="71" spans="1:234" s="198" customFormat="1" ht="18" customHeight="1">
      <c r="A71" s="414"/>
      <c r="B71" s="176">
        <v>32</v>
      </c>
      <c r="C71" s="195" t="s">
        <v>187</v>
      </c>
      <c r="D71" s="196">
        <v>10851</v>
      </c>
      <c r="E71" s="197">
        <v>920.56224679753018</v>
      </c>
      <c r="F71" s="196">
        <v>66959</v>
      </c>
      <c r="G71" s="197">
        <v>835.2584784719005</v>
      </c>
      <c r="H71" s="196">
        <v>24971</v>
      </c>
      <c r="I71" s="197">
        <v>543.86096872371957</v>
      </c>
    </row>
    <row r="72" spans="1:234" s="198" customFormat="1" ht="18" customHeight="1">
      <c r="A72" s="414"/>
      <c r="B72" s="176">
        <v>36</v>
      </c>
      <c r="C72" s="195" t="s">
        <v>98</v>
      </c>
      <c r="D72" s="196">
        <v>22672</v>
      </c>
      <c r="E72" s="197">
        <v>896.45227328863791</v>
      </c>
      <c r="F72" s="196">
        <v>152637</v>
      </c>
      <c r="G72" s="197">
        <v>1057.098350989603</v>
      </c>
      <c r="H72" s="196">
        <v>58152</v>
      </c>
      <c r="I72" s="197">
        <v>649.30826214059709</v>
      </c>
    </row>
    <row r="73" spans="1:234" s="198" customFormat="1" ht="18" hidden="1" customHeight="1">
      <c r="A73" s="414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82043</v>
      </c>
      <c r="E74" s="191">
        <v>1075.1991036407737</v>
      </c>
      <c r="F74" s="190">
        <v>791552</v>
      </c>
      <c r="G74" s="191">
        <v>1384.9348759020256</v>
      </c>
      <c r="H74" s="190">
        <v>269973</v>
      </c>
      <c r="I74" s="191">
        <v>846.80932326565983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30454</v>
      </c>
      <c r="E76" s="191">
        <v>897.01277007946419</v>
      </c>
      <c r="F76" s="190">
        <v>145981</v>
      </c>
      <c r="G76" s="191">
        <v>1058.0553153492579</v>
      </c>
      <c r="H76" s="190">
        <v>61845</v>
      </c>
      <c r="I76" s="191">
        <v>676.73100428490579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10533</v>
      </c>
      <c r="E78" s="191">
        <v>1170.8269201557011</v>
      </c>
      <c r="F78" s="190">
        <v>93983</v>
      </c>
      <c r="G78" s="191">
        <v>1340.7257940265793</v>
      </c>
      <c r="H78" s="190">
        <v>29630</v>
      </c>
      <c r="I78" s="191">
        <v>813.51017954775557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41855</v>
      </c>
      <c r="E80" s="191">
        <v>1275.8341985425875</v>
      </c>
      <c r="F80" s="190">
        <v>369621</v>
      </c>
      <c r="G80" s="191">
        <v>1456.8683710611683</v>
      </c>
      <c r="H80" s="190">
        <v>135079</v>
      </c>
      <c r="I80" s="191">
        <v>898.88341607503753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34" s="198" customFormat="1" ht="18" customHeight="1">
      <c r="A81" s="414"/>
      <c r="B81" s="176">
        <v>1</v>
      </c>
      <c r="C81" s="195" t="s">
        <v>188</v>
      </c>
      <c r="D81" s="196">
        <v>6440</v>
      </c>
      <c r="E81" s="197">
        <v>1263.2611428571429</v>
      </c>
      <c r="F81" s="196">
        <v>53448</v>
      </c>
      <c r="G81" s="197">
        <v>1471.3857689717111</v>
      </c>
      <c r="H81" s="196">
        <v>16942</v>
      </c>
      <c r="I81" s="197">
        <v>885.79944044386718</v>
      </c>
    </row>
    <row r="82" spans="1:234" s="198" customFormat="1" ht="18" customHeight="1">
      <c r="A82" s="414"/>
      <c r="B82" s="176">
        <v>20</v>
      </c>
      <c r="C82" s="195" t="s">
        <v>189</v>
      </c>
      <c r="D82" s="196">
        <v>13025</v>
      </c>
      <c r="E82" s="197">
        <v>1301.065453358925</v>
      </c>
      <c r="F82" s="196">
        <v>129431</v>
      </c>
      <c r="G82" s="197">
        <v>1406.9707611005092</v>
      </c>
      <c r="H82" s="196">
        <v>43758</v>
      </c>
      <c r="I82" s="197">
        <v>877.18438456967863</v>
      </c>
    </row>
    <row r="83" spans="1:234" s="198" customFormat="1" ht="18" customHeight="1">
      <c r="A83" s="414"/>
      <c r="B83" s="176">
        <v>48</v>
      </c>
      <c r="C83" s="195" t="s">
        <v>190</v>
      </c>
      <c r="D83" s="196">
        <v>22390</v>
      </c>
      <c r="E83" s="197">
        <v>1264.7727150513622</v>
      </c>
      <c r="F83" s="196">
        <v>186742</v>
      </c>
      <c r="G83" s="197">
        <v>1487.2973675980763</v>
      </c>
      <c r="H83" s="196">
        <v>74379</v>
      </c>
      <c r="I83" s="197">
        <v>914.62945912152634</v>
      </c>
    </row>
    <row r="84" spans="1:234" s="198" customFormat="1" ht="18" hidden="1" customHeight="1">
      <c r="A84" s="414"/>
      <c r="B84" s="176"/>
      <c r="C84" s="195"/>
      <c r="D84" s="196"/>
      <c r="E84" s="197"/>
      <c r="F84" s="196"/>
      <c r="G84" s="197"/>
      <c r="H84" s="196"/>
      <c r="I84" s="197"/>
    </row>
    <row r="85" spans="1:234" s="194" customFormat="1" ht="18" customHeight="1">
      <c r="A85" s="193"/>
      <c r="B85" s="176">
        <v>26</v>
      </c>
      <c r="C85" s="189" t="s">
        <v>103</v>
      </c>
      <c r="D85" s="190">
        <v>4599</v>
      </c>
      <c r="E85" s="191">
        <v>1013.8250684931508</v>
      </c>
      <c r="F85" s="190">
        <v>48003</v>
      </c>
      <c r="G85" s="191">
        <v>1136.2882846905404</v>
      </c>
      <c r="H85" s="190">
        <v>16013</v>
      </c>
      <c r="I85" s="191">
        <v>727.24585774058573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34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34" s="194" customFormat="1" ht="18" customHeight="1">
      <c r="A87" s="193"/>
      <c r="B87" s="176">
        <v>51</v>
      </c>
      <c r="C87" s="195" t="s">
        <v>104</v>
      </c>
      <c r="D87" s="196">
        <v>988</v>
      </c>
      <c r="E87" s="197">
        <v>1150.5655060728745</v>
      </c>
      <c r="F87" s="196">
        <v>4341</v>
      </c>
      <c r="G87" s="197">
        <v>1293.5784450587425</v>
      </c>
      <c r="H87" s="196">
        <v>2685</v>
      </c>
      <c r="I87" s="197">
        <v>791.22127001862191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</row>
    <row r="88" spans="1:234" s="194" customFormat="1" ht="18" customHeight="1">
      <c r="A88" s="193"/>
      <c r="B88" s="176">
        <v>52</v>
      </c>
      <c r="C88" s="195" t="s">
        <v>105</v>
      </c>
      <c r="D88" s="199">
        <v>1269</v>
      </c>
      <c r="E88" s="200">
        <v>1090.0967769897557</v>
      </c>
      <c r="F88" s="199">
        <v>3814</v>
      </c>
      <c r="G88" s="200">
        <v>1244.797889355008</v>
      </c>
      <c r="H88" s="199">
        <v>2285</v>
      </c>
      <c r="I88" s="200">
        <v>740.49346608315102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</row>
    <row r="89" spans="1:234" s="194" customFormat="1" ht="18" hidden="1" customHeight="1">
      <c r="A89" s="193"/>
      <c r="B89" s="176"/>
      <c r="C89" s="195"/>
      <c r="D89" s="201"/>
      <c r="E89" s="202"/>
      <c r="F89" s="201"/>
      <c r="G89" s="202"/>
      <c r="H89" s="201"/>
      <c r="I89" s="202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</row>
    <row r="90" spans="1:234" s="194" customFormat="1" ht="18" customHeight="1">
      <c r="A90" s="193"/>
      <c r="B90" s="203"/>
      <c r="C90" s="203" t="s">
        <v>45</v>
      </c>
      <c r="D90" s="204">
        <v>947296</v>
      </c>
      <c r="E90" s="205">
        <v>993.73373694178053</v>
      </c>
      <c r="F90" s="204">
        <v>6141415</v>
      </c>
      <c r="G90" s="205">
        <v>1186.8689173228011</v>
      </c>
      <c r="H90" s="204">
        <v>2352694</v>
      </c>
      <c r="I90" s="205">
        <v>738.66083820080473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</row>
    <row r="91" spans="1:234" ht="18" customHeight="1">
      <c r="C91" s="206"/>
    </row>
    <row r="92" spans="1:234" ht="18" customHeight="1">
      <c r="B92" s="207"/>
      <c r="D92" s="208"/>
      <c r="E92" s="209"/>
      <c r="F92" s="208"/>
      <c r="G92" s="209"/>
      <c r="H92" s="208"/>
      <c r="I92" s="209"/>
    </row>
    <row r="93" spans="1:234" ht="18" customHeight="1">
      <c r="B93" s="207"/>
      <c r="D93" s="208"/>
      <c r="E93" s="209"/>
      <c r="F93" s="208"/>
      <c r="G93" s="209"/>
      <c r="H93" s="208"/>
      <c r="I93" s="209"/>
    </row>
    <row r="94" spans="1:234" ht="18" customHeight="1">
      <c r="B94" s="207"/>
      <c r="C94" s="210"/>
      <c r="D94" s="208"/>
      <c r="E94" s="209"/>
      <c r="F94" s="208"/>
      <c r="G94" s="209"/>
      <c r="H94" s="208"/>
      <c r="I94" s="209"/>
    </row>
    <row r="95" spans="1:234" ht="18" customHeight="1">
      <c r="B95" s="207"/>
      <c r="E95" s="209"/>
    </row>
    <row r="96" spans="1:234" ht="18" customHeight="1">
      <c r="B96" s="207"/>
      <c r="E96" s="209"/>
    </row>
    <row r="97" spans="2:5" ht="18" customHeight="1">
      <c r="B97" s="207"/>
      <c r="E97" s="209"/>
    </row>
    <row r="98" spans="2:5" ht="18" customHeight="1">
      <c r="B98" s="207"/>
      <c r="E98" s="209"/>
    </row>
    <row r="99" spans="2:5" ht="18" customHeight="1">
      <c r="B99" s="207"/>
      <c r="E99" s="209"/>
    </row>
    <row r="100" spans="2:5" ht="18" customHeight="1">
      <c r="B100" s="211"/>
      <c r="E100" s="209"/>
    </row>
    <row r="101" spans="2:5" ht="18" customHeight="1">
      <c r="B101" s="211"/>
    </row>
    <row r="102" spans="2:5" ht="18" customHeight="1">
      <c r="B102" s="211"/>
    </row>
    <row r="103" spans="2:5" ht="18" customHeight="1">
      <c r="B103" s="211"/>
    </row>
    <row r="104" spans="2:5" ht="18" customHeight="1">
      <c r="B104" s="211"/>
    </row>
    <row r="105" spans="2:5" ht="18" customHeight="1">
      <c r="B105" s="211"/>
    </row>
    <row r="106" spans="2:5" ht="18" customHeight="1">
      <c r="B106" s="211"/>
    </row>
    <row r="107" spans="2:5" ht="18" customHeight="1">
      <c r="B107" s="211"/>
    </row>
    <row r="108" spans="2:5" ht="18" customHeight="1">
      <c r="B108" s="212"/>
    </row>
    <row r="109" spans="2:5" ht="18" customHeight="1">
      <c r="B109" s="212"/>
    </row>
    <row r="110" spans="2:5" ht="18" customHeight="1">
      <c r="B110" s="212"/>
    </row>
    <row r="111" spans="2:5" ht="18" customHeight="1">
      <c r="B111" s="212"/>
    </row>
    <row r="112" spans="2:5" ht="18" customHeight="1">
      <c r="B112" s="212"/>
    </row>
    <row r="113" spans="2:2" ht="18" customHeight="1">
      <c r="B113" s="212"/>
    </row>
    <row r="114" spans="2:2" ht="18" customHeight="1">
      <c r="B114" s="212"/>
    </row>
    <row r="115" spans="2:2">
      <c r="B115" s="212"/>
    </row>
    <row r="116" spans="2:2" ht="12.95" customHeight="1">
      <c r="B116" s="212"/>
    </row>
    <row r="117" spans="2:2">
      <c r="B117" s="212"/>
    </row>
    <row r="118" spans="2:2">
      <c r="B118" s="212"/>
    </row>
    <row r="119" spans="2:2">
      <c r="B119" s="212"/>
    </row>
    <row r="120" spans="2:2">
      <c r="B120" s="212"/>
    </row>
    <row r="121" spans="2:2">
      <c r="B121" s="212"/>
    </row>
    <row r="122" spans="2:2">
      <c r="B122" s="212"/>
    </row>
    <row r="123" spans="2:2">
      <c r="B123" s="212"/>
    </row>
    <row r="124" spans="2:2">
      <c r="B124" s="212"/>
    </row>
    <row r="125" spans="2:2">
      <c r="B125" s="212"/>
    </row>
    <row r="126" spans="2:2">
      <c r="B126" s="212"/>
    </row>
    <row r="127" spans="2:2">
      <c r="B127" s="212"/>
    </row>
    <row r="128" spans="2:2">
      <c r="B128" s="212"/>
    </row>
    <row r="129" spans="2:2" ht="15.75" customHeight="1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B7:B8"/>
    <mergeCell ref="C7:C8"/>
  </mergeCells>
  <hyperlinks>
    <hyperlink ref="K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H42" sqref="H42"/>
      <selection pane="bottomLeft" activeCell="N101" sqref="N101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 customWidth="1"/>
    <col min="12" max="12" width="14.42578125" style="180" customWidth="1"/>
    <col min="13" max="16384" width="11.42578125" style="180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15"/>
      <c r="B3" s="8"/>
      <c r="C3" s="171" t="s">
        <v>46</v>
      </c>
      <c r="D3" s="213"/>
      <c r="E3" s="214"/>
      <c r="F3" s="213"/>
      <c r="G3" s="213"/>
      <c r="H3" s="213"/>
      <c r="I3" s="213"/>
      <c r="J3" s="2" t="s">
        <v>106</v>
      </c>
    </row>
    <row r="4" spans="1:234" s="2" customFormat="1" ht="15.75" customHeight="1">
      <c r="A4" s="415"/>
      <c r="B4" s="8"/>
      <c r="C4" s="215"/>
      <c r="D4" s="213"/>
      <c r="E4" s="214"/>
      <c r="F4" s="213"/>
      <c r="G4" s="213"/>
      <c r="H4" s="213"/>
      <c r="I4" s="213"/>
    </row>
    <row r="5" spans="1:234" s="2" customFormat="1" ht="18.75" customHeight="1">
      <c r="A5" s="415"/>
      <c r="B5" s="8"/>
      <c r="C5" s="175" t="str">
        <f>'Número pensiones (IP-J-V)'!$C$5</f>
        <v>1 de  abril de 2021</v>
      </c>
      <c r="D5" s="213"/>
      <c r="E5" s="214"/>
      <c r="F5" s="213"/>
      <c r="G5" s="213"/>
      <c r="H5" s="213"/>
      <c r="I5" s="213"/>
      <c r="J5" s="2" t="s">
        <v>106</v>
      </c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503" t="s">
        <v>167</v>
      </c>
      <c r="C7" s="505" t="s">
        <v>47</v>
      </c>
      <c r="D7" s="181" t="s">
        <v>107</v>
      </c>
      <c r="E7" s="182"/>
      <c r="F7" s="181" t="s">
        <v>108</v>
      </c>
      <c r="G7" s="181"/>
      <c r="H7" s="181" t="s">
        <v>45</v>
      </c>
      <c r="I7" s="181"/>
      <c r="J7" s="216"/>
      <c r="M7" s="217"/>
    </row>
    <row r="8" spans="1:234" ht="24" customHeight="1">
      <c r="B8" s="504"/>
      <c r="C8" s="506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  <c r="J8" s="216"/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  <c r="J9" s="216"/>
    </row>
    <row r="10" spans="1:234" s="194" customFormat="1" ht="18" customHeight="1">
      <c r="A10" s="193"/>
      <c r="B10" s="176"/>
      <c r="C10" s="189" t="s">
        <v>52</v>
      </c>
      <c r="D10" s="190">
        <v>69417</v>
      </c>
      <c r="E10" s="191">
        <v>393.37549678032758</v>
      </c>
      <c r="F10" s="190">
        <v>10886</v>
      </c>
      <c r="G10" s="191">
        <v>572.61633290464783</v>
      </c>
      <c r="H10" s="190">
        <v>1590699</v>
      </c>
      <c r="I10" s="191">
        <v>923.0753869273824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4"/>
      <c r="B11" s="176">
        <v>4</v>
      </c>
      <c r="C11" s="195" t="s">
        <v>53</v>
      </c>
      <c r="D11" s="196">
        <v>5263</v>
      </c>
      <c r="E11" s="197">
        <v>357.33332129963901</v>
      </c>
      <c r="F11" s="196">
        <v>476</v>
      </c>
      <c r="G11" s="197">
        <v>553.08859243697475</v>
      </c>
      <c r="H11" s="196">
        <v>108698</v>
      </c>
      <c r="I11" s="197">
        <v>836.99000377191828</v>
      </c>
    </row>
    <row r="12" spans="1:234" s="198" customFormat="1" ht="18" customHeight="1">
      <c r="A12" s="414"/>
      <c r="B12" s="176">
        <v>11</v>
      </c>
      <c r="C12" s="195" t="s">
        <v>54</v>
      </c>
      <c r="D12" s="196">
        <v>10469</v>
      </c>
      <c r="E12" s="197">
        <v>420.89546661572268</v>
      </c>
      <c r="F12" s="196">
        <v>2471</v>
      </c>
      <c r="G12" s="197">
        <v>590.09590044516381</v>
      </c>
      <c r="H12" s="196">
        <v>223122</v>
      </c>
      <c r="I12" s="197">
        <v>1025.426699249738</v>
      </c>
    </row>
    <row r="13" spans="1:234" s="198" customFormat="1" ht="18" customHeight="1">
      <c r="A13" s="414"/>
      <c r="B13" s="176">
        <v>14</v>
      </c>
      <c r="C13" s="195" t="s">
        <v>55</v>
      </c>
      <c r="D13" s="196">
        <v>7093</v>
      </c>
      <c r="E13" s="197">
        <v>392.66182292400958</v>
      </c>
      <c r="F13" s="196">
        <v>1245</v>
      </c>
      <c r="G13" s="197">
        <v>555.13838554216875</v>
      </c>
      <c r="H13" s="196">
        <v>173183</v>
      </c>
      <c r="I13" s="197">
        <v>853.61223763302405</v>
      </c>
    </row>
    <row r="14" spans="1:234" s="198" customFormat="1" ht="18" customHeight="1">
      <c r="A14" s="414"/>
      <c r="B14" s="176">
        <v>18</v>
      </c>
      <c r="C14" s="195" t="s">
        <v>56</v>
      </c>
      <c r="D14" s="196">
        <v>7883</v>
      </c>
      <c r="E14" s="197">
        <v>379.73309907395662</v>
      </c>
      <c r="F14" s="196">
        <v>1317</v>
      </c>
      <c r="G14" s="197">
        <v>557.26713743356117</v>
      </c>
      <c r="H14" s="196">
        <v>189269</v>
      </c>
      <c r="I14" s="197">
        <v>874.55429695301427</v>
      </c>
    </row>
    <row r="15" spans="1:234" s="198" customFormat="1" ht="18" customHeight="1">
      <c r="A15" s="414"/>
      <c r="B15" s="176">
        <v>21</v>
      </c>
      <c r="C15" s="195" t="s">
        <v>57</v>
      </c>
      <c r="D15" s="196">
        <v>4341</v>
      </c>
      <c r="E15" s="197">
        <v>396.29808108730703</v>
      </c>
      <c r="F15" s="196">
        <v>681</v>
      </c>
      <c r="G15" s="197">
        <v>593.42897209985313</v>
      </c>
      <c r="H15" s="196">
        <v>98972</v>
      </c>
      <c r="I15" s="197">
        <v>939.5229678090775</v>
      </c>
    </row>
    <row r="16" spans="1:234" s="198" customFormat="1" ht="18" customHeight="1">
      <c r="A16" s="414"/>
      <c r="B16" s="176">
        <v>23</v>
      </c>
      <c r="C16" s="195" t="s">
        <v>58</v>
      </c>
      <c r="D16" s="196">
        <v>5747</v>
      </c>
      <c r="E16" s="197">
        <v>378.11972159387506</v>
      </c>
      <c r="F16" s="196">
        <v>746</v>
      </c>
      <c r="G16" s="197">
        <v>526.75306970509371</v>
      </c>
      <c r="H16" s="196">
        <v>142976</v>
      </c>
      <c r="I16" s="197">
        <v>846.60376517737257</v>
      </c>
    </row>
    <row r="17" spans="1:234" s="198" customFormat="1" ht="18" customHeight="1">
      <c r="A17" s="414"/>
      <c r="B17" s="176">
        <v>29</v>
      </c>
      <c r="C17" s="195" t="s">
        <v>59</v>
      </c>
      <c r="D17" s="196">
        <v>12673</v>
      </c>
      <c r="E17" s="197">
        <v>385.51864436202948</v>
      </c>
      <c r="F17" s="196">
        <v>1534</v>
      </c>
      <c r="G17" s="197">
        <v>566.92480443285524</v>
      </c>
      <c r="H17" s="196">
        <v>272690</v>
      </c>
      <c r="I17" s="197">
        <v>938.52635758553686</v>
      </c>
    </row>
    <row r="18" spans="1:234" s="198" customFormat="1" ht="18" customHeight="1">
      <c r="A18" s="414"/>
      <c r="B18" s="176">
        <v>41</v>
      </c>
      <c r="C18" s="195" t="s">
        <v>60</v>
      </c>
      <c r="D18" s="196">
        <v>15948</v>
      </c>
      <c r="E18" s="197">
        <v>405.21061136192628</v>
      </c>
      <c r="F18" s="196">
        <v>2416</v>
      </c>
      <c r="G18" s="197">
        <v>587.8686175496689</v>
      </c>
      <c r="H18" s="196">
        <v>381789</v>
      </c>
      <c r="I18" s="197">
        <v>956.67060748214362</v>
      </c>
    </row>
    <row r="19" spans="1:234" s="198" customFormat="1" ht="18" hidden="1" customHeight="1">
      <c r="A19" s="414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9515</v>
      </c>
      <c r="E20" s="191">
        <v>429.6763405149764</v>
      </c>
      <c r="F20" s="190">
        <v>862</v>
      </c>
      <c r="G20" s="191">
        <v>637.79958236658933</v>
      </c>
      <c r="H20" s="190">
        <v>304472</v>
      </c>
      <c r="I20" s="191">
        <v>1087.9329764970178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4"/>
      <c r="B21" s="176">
        <v>22</v>
      </c>
      <c r="C21" s="195" t="s">
        <v>62</v>
      </c>
      <c r="D21" s="196">
        <v>1665</v>
      </c>
      <c r="E21" s="197">
        <v>407.07543543543539</v>
      </c>
      <c r="F21" s="196">
        <v>98</v>
      </c>
      <c r="G21" s="197">
        <v>601.48714285714289</v>
      </c>
      <c r="H21" s="196">
        <v>53284</v>
      </c>
      <c r="I21" s="197">
        <v>987.1028222355684</v>
      </c>
    </row>
    <row r="22" spans="1:234" s="198" customFormat="1" ht="18" customHeight="1">
      <c r="A22" s="414"/>
      <c r="B22" s="176">
        <v>40</v>
      </c>
      <c r="C22" s="195" t="s">
        <v>63</v>
      </c>
      <c r="D22" s="196">
        <v>1058</v>
      </c>
      <c r="E22" s="197">
        <v>415.17054820415876</v>
      </c>
      <c r="F22" s="196">
        <v>100</v>
      </c>
      <c r="G22" s="197">
        <v>604.4212</v>
      </c>
      <c r="H22" s="196">
        <v>35761</v>
      </c>
      <c r="I22" s="197">
        <v>990.82579402142039</v>
      </c>
    </row>
    <row r="23" spans="1:234" s="198" customFormat="1" ht="18" customHeight="1">
      <c r="A23" s="414"/>
      <c r="B23" s="176">
        <v>50</v>
      </c>
      <c r="C23" s="195" t="s">
        <v>64</v>
      </c>
      <c r="D23" s="196">
        <v>6792</v>
      </c>
      <c r="E23" s="197">
        <v>437.47634570082448</v>
      </c>
      <c r="F23" s="196">
        <v>664</v>
      </c>
      <c r="G23" s="197">
        <v>648.18581325301204</v>
      </c>
      <c r="H23" s="196">
        <v>215427</v>
      </c>
      <c r="I23" s="197">
        <v>1128.99228611084</v>
      </c>
    </row>
    <row r="24" spans="1:234" s="198" customFormat="1" ht="18" hidden="1" customHeight="1">
      <c r="A24" s="414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8810</v>
      </c>
      <c r="E25" s="191">
        <v>504.38101589103292</v>
      </c>
      <c r="F25" s="190">
        <v>1784</v>
      </c>
      <c r="G25" s="191">
        <v>813.87887892376682</v>
      </c>
      <c r="H25" s="190">
        <v>300052</v>
      </c>
      <c r="I25" s="191">
        <v>1213.7037935091248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6295</v>
      </c>
      <c r="E27" s="191">
        <v>360.96589197776007</v>
      </c>
      <c r="F27" s="190">
        <v>121</v>
      </c>
      <c r="G27" s="191">
        <v>606.45776859504133</v>
      </c>
      <c r="H27" s="190">
        <v>197783</v>
      </c>
      <c r="I27" s="191">
        <v>958.83405858946458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16672</v>
      </c>
      <c r="E29" s="191">
        <v>391.44157809500967</v>
      </c>
      <c r="F29" s="190">
        <v>2296</v>
      </c>
      <c r="G29" s="191">
        <v>588.60859320557495</v>
      </c>
      <c r="H29" s="190">
        <v>337432</v>
      </c>
      <c r="I29" s="191">
        <v>942.96532036084352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4"/>
      <c r="B30" s="176">
        <v>35</v>
      </c>
      <c r="C30" s="195" t="s">
        <v>67</v>
      </c>
      <c r="D30" s="196">
        <v>9349</v>
      </c>
      <c r="E30" s="197">
        <v>394.00953363996149</v>
      </c>
      <c r="F30" s="196">
        <v>1492</v>
      </c>
      <c r="G30" s="197">
        <v>575.78293565683634</v>
      </c>
      <c r="H30" s="196">
        <v>177214</v>
      </c>
      <c r="I30" s="197">
        <v>956.03166279187872</v>
      </c>
    </row>
    <row r="31" spans="1:234" s="198" customFormat="1" ht="18" customHeight="1">
      <c r="A31" s="414"/>
      <c r="B31" s="176">
        <v>38</v>
      </c>
      <c r="C31" s="195" t="s">
        <v>68</v>
      </c>
      <c r="D31" s="196">
        <v>7323</v>
      </c>
      <c r="E31" s="197">
        <v>388.1631653693841</v>
      </c>
      <c r="F31" s="196">
        <v>804</v>
      </c>
      <c r="G31" s="197">
        <v>612.40944029850755</v>
      </c>
      <c r="H31" s="196">
        <v>160218</v>
      </c>
      <c r="I31" s="197">
        <v>928.5128942440931</v>
      </c>
    </row>
    <row r="32" spans="1:234" s="198" customFormat="1" ht="18" hidden="1" customHeight="1">
      <c r="A32" s="414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4569</v>
      </c>
      <c r="E33" s="191">
        <v>451.42592252133949</v>
      </c>
      <c r="F33" s="190">
        <v>1306</v>
      </c>
      <c r="G33" s="191">
        <v>652.42156967840742</v>
      </c>
      <c r="H33" s="190">
        <v>142592</v>
      </c>
      <c r="I33" s="191">
        <v>1089.1717357916293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19388</v>
      </c>
      <c r="E35" s="191">
        <v>449.73702702702707</v>
      </c>
      <c r="F35" s="190">
        <v>3845</v>
      </c>
      <c r="G35" s="191">
        <v>614.54107672301689</v>
      </c>
      <c r="H35" s="190">
        <v>612700</v>
      </c>
      <c r="I35" s="191">
        <v>1024.3885078831402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4"/>
      <c r="B36" s="176">
        <v>5</v>
      </c>
      <c r="C36" s="195" t="s">
        <v>71</v>
      </c>
      <c r="D36" s="196">
        <v>1306</v>
      </c>
      <c r="E36" s="197">
        <v>444.66490045941816</v>
      </c>
      <c r="F36" s="196">
        <v>234</v>
      </c>
      <c r="G36" s="197">
        <v>549.39141025641027</v>
      </c>
      <c r="H36" s="196">
        <v>38769</v>
      </c>
      <c r="I36" s="197">
        <v>897.53364492249011</v>
      </c>
    </row>
    <row r="37" spans="1:234" s="198" customFormat="1" ht="18" customHeight="1">
      <c r="A37" s="414"/>
      <c r="B37" s="176">
        <v>9</v>
      </c>
      <c r="C37" s="195" t="s">
        <v>72</v>
      </c>
      <c r="D37" s="196">
        <v>2933</v>
      </c>
      <c r="E37" s="197">
        <v>446.07845550630765</v>
      </c>
      <c r="F37" s="196">
        <v>329</v>
      </c>
      <c r="G37" s="197">
        <v>666.99702127659566</v>
      </c>
      <c r="H37" s="196">
        <v>90645</v>
      </c>
      <c r="I37" s="197">
        <v>1098.9151062937842</v>
      </c>
    </row>
    <row r="38" spans="1:234" s="198" customFormat="1" ht="18" customHeight="1">
      <c r="A38" s="414"/>
      <c r="B38" s="176">
        <v>24</v>
      </c>
      <c r="C38" s="195" t="s">
        <v>73</v>
      </c>
      <c r="D38" s="196">
        <v>4184</v>
      </c>
      <c r="E38" s="197">
        <v>457.57794933078395</v>
      </c>
      <c r="F38" s="196">
        <v>1042</v>
      </c>
      <c r="G38" s="197">
        <v>678.67100767754323</v>
      </c>
      <c r="H38" s="196">
        <v>140488</v>
      </c>
      <c r="I38" s="197">
        <v>1019.6985086982512</v>
      </c>
    </row>
    <row r="39" spans="1:234" s="198" customFormat="1" ht="18" customHeight="1">
      <c r="A39" s="414"/>
      <c r="B39" s="176">
        <v>34</v>
      </c>
      <c r="C39" s="195" t="s">
        <v>74</v>
      </c>
      <c r="D39" s="196">
        <v>1379</v>
      </c>
      <c r="E39" s="197">
        <v>468.20228426395937</v>
      </c>
      <c r="F39" s="196">
        <v>305</v>
      </c>
      <c r="G39" s="197">
        <v>636.26701639344265</v>
      </c>
      <c r="H39" s="196">
        <v>42375</v>
      </c>
      <c r="I39" s="197">
        <v>1048.8211152802348</v>
      </c>
    </row>
    <row r="40" spans="1:234" s="198" customFormat="1" ht="18" customHeight="1">
      <c r="A40" s="414"/>
      <c r="B40" s="176">
        <v>37</v>
      </c>
      <c r="C40" s="195" t="s">
        <v>75</v>
      </c>
      <c r="D40" s="196">
        <v>2594</v>
      </c>
      <c r="E40" s="197">
        <v>458.47494217424827</v>
      </c>
      <c r="F40" s="196">
        <v>655</v>
      </c>
      <c r="G40" s="197">
        <v>553.14059541984727</v>
      </c>
      <c r="H40" s="196">
        <v>80422</v>
      </c>
      <c r="I40" s="197">
        <v>953.3927767277612</v>
      </c>
    </row>
    <row r="41" spans="1:234" s="198" customFormat="1" ht="18" customHeight="1">
      <c r="A41" s="414"/>
      <c r="B41" s="176">
        <v>40</v>
      </c>
      <c r="C41" s="195" t="s">
        <v>76</v>
      </c>
      <c r="D41" s="196">
        <v>1169</v>
      </c>
      <c r="E41" s="197">
        <v>420.27528656971771</v>
      </c>
      <c r="F41" s="196">
        <v>138</v>
      </c>
      <c r="G41" s="197">
        <v>562.26072463768116</v>
      </c>
      <c r="H41" s="196">
        <v>33646</v>
      </c>
      <c r="I41" s="197">
        <v>968.90656333590914</v>
      </c>
    </row>
    <row r="42" spans="1:234" s="198" customFormat="1" ht="18" customHeight="1">
      <c r="A42" s="414"/>
      <c r="B42" s="176">
        <v>42</v>
      </c>
      <c r="C42" s="195" t="s">
        <v>77</v>
      </c>
      <c r="D42" s="196">
        <v>695</v>
      </c>
      <c r="E42" s="197">
        <v>456.15446043165463</v>
      </c>
      <c r="F42" s="196">
        <v>90</v>
      </c>
      <c r="G42" s="197">
        <v>588.43522222222225</v>
      </c>
      <c r="H42" s="196">
        <v>22230</v>
      </c>
      <c r="I42" s="197">
        <v>972.92965452091767</v>
      </c>
    </row>
    <row r="43" spans="1:234" s="198" customFormat="1" ht="18" customHeight="1">
      <c r="A43" s="414"/>
      <c r="B43" s="176">
        <v>47</v>
      </c>
      <c r="C43" s="195" t="s">
        <v>78</v>
      </c>
      <c r="D43" s="196">
        <v>3503</v>
      </c>
      <c r="E43" s="197">
        <v>448.6677105338282</v>
      </c>
      <c r="F43" s="196">
        <v>648</v>
      </c>
      <c r="G43" s="197">
        <v>632.52859567901237</v>
      </c>
      <c r="H43" s="196">
        <v>116111</v>
      </c>
      <c r="I43" s="197">
        <v>1145.903717046619</v>
      </c>
    </row>
    <row r="44" spans="1:234" s="198" customFormat="1" ht="18" customHeight="1">
      <c r="A44" s="414"/>
      <c r="B44" s="176">
        <v>49</v>
      </c>
      <c r="C44" s="195" t="s">
        <v>79</v>
      </c>
      <c r="D44" s="196">
        <v>1625</v>
      </c>
      <c r="E44" s="197">
        <v>431.36478153846156</v>
      </c>
      <c r="F44" s="196">
        <v>404</v>
      </c>
      <c r="G44" s="197">
        <v>522.12235148514844</v>
      </c>
      <c r="H44" s="196">
        <v>48014</v>
      </c>
      <c r="I44" s="197">
        <v>866.04243366518062</v>
      </c>
    </row>
    <row r="45" spans="1:234" s="198" customFormat="1" ht="18" hidden="1" customHeight="1">
      <c r="A45" s="414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14976</v>
      </c>
      <c r="E46" s="191">
        <v>410.96344818376053</v>
      </c>
      <c r="F46" s="190">
        <v>2533</v>
      </c>
      <c r="G46" s="191">
        <v>542.01149624950665</v>
      </c>
      <c r="H46" s="190">
        <v>376124</v>
      </c>
      <c r="I46" s="191">
        <v>953.28694661866814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4"/>
      <c r="B47" s="176">
        <v>2</v>
      </c>
      <c r="C47" s="195" t="s">
        <v>81</v>
      </c>
      <c r="D47" s="196">
        <v>3022</v>
      </c>
      <c r="E47" s="197">
        <v>406.97446393117144</v>
      </c>
      <c r="F47" s="196">
        <v>708</v>
      </c>
      <c r="G47" s="197">
        <v>508.45533898305086</v>
      </c>
      <c r="H47" s="196">
        <v>72820</v>
      </c>
      <c r="I47" s="197">
        <v>917.5111101345783</v>
      </c>
    </row>
    <row r="48" spans="1:234" s="198" customFormat="1" ht="18" customHeight="1">
      <c r="A48" s="414"/>
      <c r="B48" s="176">
        <v>13</v>
      </c>
      <c r="C48" s="195" t="s">
        <v>82</v>
      </c>
      <c r="D48" s="196">
        <v>4255</v>
      </c>
      <c r="E48" s="197">
        <v>429.70835017626331</v>
      </c>
      <c r="F48" s="196">
        <v>834</v>
      </c>
      <c r="G48" s="197">
        <v>570.14832134292556</v>
      </c>
      <c r="H48" s="196">
        <v>99553</v>
      </c>
      <c r="I48" s="197">
        <v>959.29006237883334</v>
      </c>
    </row>
    <row r="49" spans="1:234" s="198" customFormat="1" ht="18" customHeight="1">
      <c r="A49" s="414"/>
      <c r="B49" s="176">
        <v>16</v>
      </c>
      <c r="C49" s="195" t="s">
        <v>83</v>
      </c>
      <c r="D49" s="196">
        <v>1677</v>
      </c>
      <c r="E49" s="197">
        <v>416.03218843172328</v>
      </c>
      <c r="F49" s="196">
        <v>316</v>
      </c>
      <c r="G49" s="197">
        <v>527.57487341772151</v>
      </c>
      <c r="H49" s="196">
        <v>44386</v>
      </c>
      <c r="I49" s="197">
        <v>874.43595593204986</v>
      </c>
    </row>
    <row r="50" spans="1:234" s="198" customFormat="1" ht="18" customHeight="1">
      <c r="A50" s="414"/>
      <c r="B50" s="176">
        <v>19</v>
      </c>
      <c r="C50" s="195" t="s">
        <v>84</v>
      </c>
      <c r="D50" s="196">
        <v>1604</v>
      </c>
      <c r="E50" s="197">
        <v>422.40477556109727</v>
      </c>
      <c r="F50" s="196">
        <v>116</v>
      </c>
      <c r="G50" s="197">
        <v>615.81275862068969</v>
      </c>
      <c r="H50" s="196">
        <v>42162</v>
      </c>
      <c r="I50" s="197">
        <v>1089.6623684834681</v>
      </c>
    </row>
    <row r="51" spans="1:234" s="198" customFormat="1" ht="18" customHeight="1">
      <c r="A51" s="414"/>
      <c r="B51" s="176">
        <v>45</v>
      </c>
      <c r="C51" s="195" t="s">
        <v>85</v>
      </c>
      <c r="D51" s="196">
        <v>4418</v>
      </c>
      <c r="E51" s="197">
        <v>389.56077410593031</v>
      </c>
      <c r="F51" s="196">
        <v>559</v>
      </c>
      <c r="G51" s="197">
        <v>535.37942754919493</v>
      </c>
      <c r="H51" s="196">
        <v>117203</v>
      </c>
      <c r="I51" s="197">
        <v>951.21863578577324</v>
      </c>
    </row>
    <row r="52" spans="1:234" s="198" customFormat="1" ht="18" hidden="1" customHeight="1">
      <c r="A52" s="414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50132</v>
      </c>
      <c r="E53" s="191">
        <v>412.90188941195271</v>
      </c>
      <c r="F53" s="190">
        <v>1358</v>
      </c>
      <c r="G53" s="191">
        <v>658.88407952871887</v>
      </c>
      <c r="H53" s="190">
        <v>1738633</v>
      </c>
      <c r="I53" s="191">
        <v>1070.5604814357021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4"/>
      <c r="B54" s="176">
        <v>8</v>
      </c>
      <c r="C54" s="195" t="s">
        <v>87</v>
      </c>
      <c r="D54" s="196">
        <v>36951</v>
      </c>
      <c r="E54" s="197">
        <v>426.55514573353906</v>
      </c>
      <c r="F54" s="196">
        <v>1059</v>
      </c>
      <c r="G54" s="197">
        <v>672.53969782813977</v>
      </c>
      <c r="H54" s="196">
        <v>1306400</v>
      </c>
      <c r="I54" s="197">
        <v>1105.911623216472</v>
      </c>
    </row>
    <row r="55" spans="1:234" s="198" customFormat="1" ht="18" customHeight="1">
      <c r="A55" s="414"/>
      <c r="B55" s="176">
        <v>17</v>
      </c>
      <c r="C55" s="195" t="s">
        <v>185</v>
      </c>
      <c r="D55" s="196">
        <v>4483</v>
      </c>
      <c r="E55" s="197">
        <v>362.58507695739456</v>
      </c>
      <c r="F55" s="196">
        <v>55</v>
      </c>
      <c r="G55" s="197">
        <v>641.39545454545453</v>
      </c>
      <c r="H55" s="196">
        <v>160154</v>
      </c>
      <c r="I55" s="197">
        <v>953.53876724902295</v>
      </c>
    </row>
    <row r="56" spans="1:234" s="198" customFormat="1" ht="18" customHeight="1">
      <c r="A56" s="414"/>
      <c r="B56" s="176">
        <v>25</v>
      </c>
      <c r="C56" s="195" t="s">
        <v>191</v>
      </c>
      <c r="D56" s="196">
        <v>3223</v>
      </c>
      <c r="E56" s="197">
        <v>378.77897300651563</v>
      </c>
      <c r="F56" s="196">
        <v>65</v>
      </c>
      <c r="G56" s="197">
        <v>576.21246153846164</v>
      </c>
      <c r="H56" s="196">
        <v>99663</v>
      </c>
      <c r="I56" s="197">
        <v>913.85231670730423</v>
      </c>
    </row>
    <row r="57" spans="1:234" s="198" customFormat="1" ht="18" customHeight="1">
      <c r="A57" s="414"/>
      <c r="B57" s="176">
        <v>43</v>
      </c>
      <c r="C57" s="195" t="s">
        <v>88</v>
      </c>
      <c r="D57" s="196">
        <v>5475</v>
      </c>
      <c r="E57" s="197">
        <v>382.04288584474881</v>
      </c>
      <c r="F57" s="196">
        <v>179</v>
      </c>
      <c r="G57" s="197">
        <v>613.48871508379898</v>
      </c>
      <c r="H57" s="196">
        <v>172416</v>
      </c>
      <c r="I57" s="197">
        <v>1001.9866240952113</v>
      </c>
    </row>
    <row r="58" spans="1:234" s="198" customFormat="1" ht="18" hidden="1" customHeight="1">
      <c r="A58" s="414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37343</v>
      </c>
      <c r="E59" s="191">
        <v>392.65485392175231</v>
      </c>
      <c r="F59" s="190">
        <v>2586</v>
      </c>
      <c r="G59" s="191">
        <v>595.36831013147707</v>
      </c>
      <c r="H59" s="190">
        <v>1005245</v>
      </c>
      <c r="I59" s="191">
        <v>950.85705729449069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4"/>
      <c r="B60" s="176">
        <v>3</v>
      </c>
      <c r="C60" s="195" t="s">
        <v>90</v>
      </c>
      <c r="D60" s="196">
        <v>12184</v>
      </c>
      <c r="E60" s="197">
        <v>368.59469878529217</v>
      </c>
      <c r="F60" s="196">
        <v>1178</v>
      </c>
      <c r="G60" s="197">
        <v>585.87555178268258</v>
      </c>
      <c r="H60" s="196">
        <v>324160</v>
      </c>
      <c r="I60" s="197">
        <v>892.80774265794696</v>
      </c>
    </row>
    <row r="61" spans="1:234" s="198" customFormat="1" ht="18" customHeight="1">
      <c r="A61" s="414"/>
      <c r="B61" s="176">
        <v>12</v>
      </c>
      <c r="C61" s="195" t="s">
        <v>91</v>
      </c>
      <c r="D61" s="196">
        <v>4467</v>
      </c>
      <c r="E61" s="197">
        <v>391.4277210655921</v>
      </c>
      <c r="F61" s="196">
        <v>238</v>
      </c>
      <c r="G61" s="197">
        <v>557.18651260504203</v>
      </c>
      <c r="H61" s="196">
        <v>133221</v>
      </c>
      <c r="I61" s="197">
        <v>920.17649507209819</v>
      </c>
    </row>
    <row r="62" spans="1:234" s="198" customFormat="1" ht="18" customHeight="1">
      <c r="A62" s="414"/>
      <c r="B62" s="176">
        <v>46</v>
      </c>
      <c r="C62" s="195" t="s">
        <v>92</v>
      </c>
      <c r="D62" s="196">
        <v>20692</v>
      </c>
      <c r="E62" s="197">
        <v>407.08702735356655</v>
      </c>
      <c r="F62" s="196">
        <v>1170</v>
      </c>
      <c r="G62" s="197">
        <v>612.69287179487173</v>
      </c>
      <c r="H62" s="196">
        <v>547864</v>
      </c>
      <c r="I62" s="197">
        <v>992.66407694245333</v>
      </c>
    </row>
    <row r="63" spans="1:234" s="198" customFormat="1" ht="18" hidden="1" customHeight="1">
      <c r="A63" s="414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9643</v>
      </c>
      <c r="E64" s="191">
        <v>408.23799854816968</v>
      </c>
      <c r="F64" s="190">
        <v>2011</v>
      </c>
      <c r="G64" s="191">
        <v>535.27957235206361</v>
      </c>
      <c r="H64" s="190">
        <v>230030</v>
      </c>
      <c r="I64" s="191">
        <v>858.788219884363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4"/>
      <c r="B65" s="176">
        <v>6</v>
      </c>
      <c r="C65" s="195" t="s">
        <v>94</v>
      </c>
      <c r="D65" s="196">
        <v>6174</v>
      </c>
      <c r="E65" s="197">
        <v>405.5608746355685</v>
      </c>
      <c r="F65" s="196">
        <v>1398</v>
      </c>
      <c r="G65" s="197">
        <v>530.8226323319027</v>
      </c>
      <c r="H65" s="196">
        <v>134469</v>
      </c>
      <c r="I65" s="197">
        <v>864.99609597751169</v>
      </c>
    </row>
    <row r="66" spans="1:234" s="198" customFormat="1" ht="18" customHeight="1">
      <c r="A66" s="414"/>
      <c r="B66" s="176">
        <v>10</v>
      </c>
      <c r="C66" s="195" t="s">
        <v>95</v>
      </c>
      <c r="D66" s="196">
        <v>3469</v>
      </c>
      <c r="E66" s="197">
        <v>413.00264629576253</v>
      </c>
      <c r="F66" s="196">
        <v>613</v>
      </c>
      <c r="G66" s="197">
        <v>545.4440130505709</v>
      </c>
      <c r="H66" s="196">
        <v>95561</v>
      </c>
      <c r="I66" s="197">
        <v>850.05278502736496</v>
      </c>
    </row>
    <row r="67" spans="1:234" s="198" customFormat="1" ht="18" hidden="1" customHeight="1">
      <c r="A67" s="414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23486</v>
      </c>
      <c r="E68" s="191">
        <v>410.19873201055958</v>
      </c>
      <c r="F68" s="190">
        <v>6659</v>
      </c>
      <c r="G68" s="191">
        <v>534.01364619312187</v>
      </c>
      <c r="H68" s="190">
        <v>765590</v>
      </c>
      <c r="I68" s="191">
        <v>878.12440216042557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4"/>
      <c r="B69" s="176">
        <v>15</v>
      </c>
      <c r="C69" s="195" t="s">
        <v>186</v>
      </c>
      <c r="D69" s="196">
        <v>9397</v>
      </c>
      <c r="E69" s="197">
        <v>421.49031073746937</v>
      </c>
      <c r="F69" s="196">
        <v>2403</v>
      </c>
      <c r="G69" s="197">
        <v>551.30669163545554</v>
      </c>
      <c r="H69" s="196">
        <v>300070</v>
      </c>
      <c r="I69" s="197">
        <v>922.8590600193296</v>
      </c>
    </row>
    <row r="70" spans="1:234" s="198" customFormat="1" ht="18" customHeight="1">
      <c r="A70" s="414"/>
      <c r="B70" s="176">
        <v>27</v>
      </c>
      <c r="C70" s="195" t="s">
        <v>97</v>
      </c>
      <c r="D70" s="196">
        <v>3073</v>
      </c>
      <c r="E70" s="197">
        <v>405.59621867881549</v>
      </c>
      <c r="F70" s="196">
        <v>974</v>
      </c>
      <c r="G70" s="197">
        <v>497.60647843942502</v>
      </c>
      <c r="H70" s="196">
        <v>114980</v>
      </c>
      <c r="I70" s="197">
        <v>784.958360497478</v>
      </c>
    </row>
    <row r="71" spans="1:234" s="198" customFormat="1" ht="18" customHeight="1">
      <c r="A71" s="414"/>
      <c r="B71" s="176">
        <v>32</v>
      </c>
      <c r="C71" s="195" t="s">
        <v>187</v>
      </c>
      <c r="D71" s="196">
        <v>2753</v>
      </c>
      <c r="E71" s="197">
        <v>404.05627315655647</v>
      </c>
      <c r="F71" s="196">
        <v>1214</v>
      </c>
      <c r="G71" s="197">
        <v>500.7829901153213</v>
      </c>
      <c r="H71" s="196">
        <v>106748</v>
      </c>
      <c r="I71" s="197">
        <v>760.84013864428312</v>
      </c>
    </row>
    <row r="72" spans="1:234" s="198" customFormat="1" ht="18" customHeight="1">
      <c r="A72" s="414"/>
      <c r="B72" s="176">
        <v>36</v>
      </c>
      <c r="C72" s="195" t="s">
        <v>98</v>
      </c>
      <c r="D72" s="196">
        <v>8263</v>
      </c>
      <c r="E72" s="197">
        <v>401.11568074549189</v>
      </c>
      <c r="F72" s="196">
        <v>2068</v>
      </c>
      <c r="G72" s="197">
        <v>550.57428916827848</v>
      </c>
      <c r="H72" s="196">
        <v>243792</v>
      </c>
      <c r="I72" s="197">
        <v>918.35772912975017</v>
      </c>
    </row>
    <row r="73" spans="1:234" s="198" customFormat="1" ht="18" hidden="1" customHeight="1">
      <c r="A73" s="414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35565</v>
      </c>
      <c r="E74" s="191">
        <v>447.75157008294678</v>
      </c>
      <c r="F74" s="190">
        <v>2723</v>
      </c>
      <c r="G74" s="191">
        <v>680.04891296364303</v>
      </c>
      <c r="H74" s="190">
        <v>1181856</v>
      </c>
      <c r="I74" s="191">
        <v>1210.6823861451821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11514</v>
      </c>
      <c r="E76" s="191">
        <v>382.82673093625147</v>
      </c>
      <c r="F76" s="190">
        <v>1355</v>
      </c>
      <c r="G76" s="191">
        <v>568.67078228782282</v>
      </c>
      <c r="H76" s="190">
        <v>251149</v>
      </c>
      <c r="I76" s="191">
        <v>911.03068194577781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4272</v>
      </c>
      <c r="E78" s="191">
        <v>439.14001638576775</v>
      </c>
      <c r="F78" s="190">
        <v>395</v>
      </c>
      <c r="G78" s="191">
        <v>650.9049113924051</v>
      </c>
      <c r="H78" s="190">
        <v>138813</v>
      </c>
      <c r="I78" s="191">
        <v>1185.5890475675903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15716</v>
      </c>
      <c r="E80" s="191">
        <v>499.02956795622293</v>
      </c>
      <c r="F80" s="190">
        <v>2255</v>
      </c>
      <c r="G80" s="191">
        <v>748.15022616407975</v>
      </c>
      <c r="H80" s="190">
        <v>564526</v>
      </c>
      <c r="I80" s="191">
        <v>1280.4357726127762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58" s="198" customFormat="1" ht="18" customHeight="1">
      <c r="A81" s="414"/>
      <c r="B81" s="176">
        <v>1</v>
      </c>
      <c r="C81" s="195" t="s">
        <v>188</v>
      </c>
      <c r="D81" s="196">
        <v>1963</v>
      </c>
      <c r="E81" s="197">
        <v>471.1114314824249</v>
      </c>
      <c r="F81" s="196">
        <v>161</v>
      </c>
      <c r="G81" s="197">
        <v>708.39217391304339</v>
      </c>
      <c r="H81" s="196">
        <v>78954</v>
      </c>
      <c r="I81" s="197">
        <v>1302.3290186690983</v>
      </c>
    </row>
    <row r="82" spans="1:258" s="198" customFormat="1" ht="18" customHeight="1">
      <c r="A82" s="414"/>
      <c r="B82" s="176">
        <v>20</v>
      </c>
      <c r="C82" s="195" t="s">
        <v>189</v>
      </c>
      <c r="D82" s="196">
        <v>4920</v>
      </c>
      <c r="E82" s="197">
        <v>488.67071747967475</v>
      </c>
      <c r="F82" s="196">
        <v>558</v>
      </c>
      <c r="G82" s="197">
        <v>736.81630824372769</v>
      </c>
      <c r="H82" s="196">
        <v>191692</v>
      </c>
      <c r="I82" s="197">
        <v>1253.3191152473755</v>
      </c>
    </row>
    <row r="83" spans="1:258" s="198" customFormat="1" ht="18" customHeight="1">
      <c r="A83" s="414"/>
      <c r="B83" s="176">
        <v>48</v>
      </c>
      <c r="C83" s="195" t="s">
        <v>190</v>
      </c>
      <c r="D83" s="196">
        <v>8833</v>
      </c>
      <c r="E83" s="197">
        <v>511.00385146609301</v>
      </c>
      <c r="F83" s="196">
        <v>1536</v>
      </c>
      <c r="G83" s="197">
        <v>756.43497395833344</v>
      </c>
      <c r="H83" s="196">
        <v>293880</v>
      </c>
      <c r="I83" s="197">
        <v>1292.2415672723564</v>
      </c>
    </row>
    <row r="84" spans="1:258" s="198" customFormat="1" ht="18" hidden="1" customHeight="1">
      <c r="A84" s="414"/>
      <c r="B84" s="176"/>
      <c r="C84" s="195"/>
      <c r="D84" s="196"/>
      <c r="E84" s="197"/>
      <c r="F84" s="196"/>
      <c r="G84" s="197"/>
      <c r="H84" s="196"/>
      <c r="I84" s="197"/>
    </row>
    <row r="85" spans="1:258" s="194" customFormat="1" ht="18" customHeight="1">
      <c r="A85" s="193"/>
      <c r="B85" s="176">
        <v>26</v>
      </c>
      <c r="C85" s="189" t="s">
        <v>103</v>
      </c>
      <c r="D85" s="190">
        <v>2038</v>
      </c>
      <c r="E85" s="191">
        <v>403.54574092247299</v>
      </c>
      <c r="F85" s="190">
        <v>178</v>
      </c>
      <c r="G85" s="191">
        <v>584.32584269662914</v>
      </c>
      <c r="H85" s="190">
        <v>70831</v>
      </c>
      <c r="I85" s="191">
        <v>1013.3931775634956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58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58" s="194" customFormat="1" ht="18" customHeight="1">
      <c r="A87" s="193"/>
      <c r="B87" s="176">
        <v>51</v>
      </c>
      <c r="C87" s="195" t="s">
        <v>104</v>
      </c>
      <c r="D87" s="196">
        <v>774</v>
      </c>
      <c r="E87" s="197">
        <v>352.19658914728689</v>
      </c>
      <c r="F87" s="196">
        <v>45</v>
      </c>
      <c r="G87" s="197">
        <v>648.096</v>
      </c>
      <c r="H87" s="196">
        <v>8833</v>
      </c>
      <c r="I87" s="197">
        <v>1039.1006837993891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  <c r="IA87" s="193"/>
      <c r="IB87" s="193"/>
      <c r="IC87" s="193"/>
      <c r="ID87" s="193"/>
      <c r="IE87" s="193"/>
      <c r="IF87" s="193"/>
      <c r="IG87" s="193"/>
      <c r="IH87" s="193"/>
      <c r="II87" s="193"/>
      <c r="IJ87" s="193"/>
      <c r="IK87" s="193"/>
      <c r="IL87" s="193"/>
      <c r="IM87" s="193"/>
      <c r="IN87" s="193"/>
      <c r="IO87" s="193"/>
      <c r="IP87" s="193"/>
      <c r="IQ87" s="193"/>
      <c r="IR87" s="193"/>
      <c r="IS87" s="193"/>
      <c r="IT87" s="193"/>
      <c r="IU87" s="193"/>
      <c r="IV87" s="193"/>
      <c r="IW87" s="193"/>
      <c r="IX87" s="193"/>
    </row>
    <row r="88" spans="1:258" s="194" customFormat="1" ht="18" customHeight="1">
      <c r="A88" s="193"/>
      <c r="B88" s="176">
        <v>52</v>
      </c>
      <c r="C88" s="195" t="s">
        <v>105</v>
      </c>
      <c r="D88" s="196">
        <v>787</v>
      </c>
      <c r="E88" s="197">
        <v>321.82846251588313</v>
      </c>
      <c r="F88" s="196">
        <v>30</v>
      </c>
      <c r="G88" s="197">
        <v>584.6246666666666</v>
      </c>
      <c r="H88" s="196">
        <v>8185</v>
      </c>
      <c r="I88" s="197">
        <v>988.86221991447758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  <c r="IA88" s="193"/>
      <c r="IB88" s="193"/>
      <c r="IC88" s="193"/>
      <c r="ID88" s="193"/>
      <c r="IE88" s="193"/>
      <c r="IF88" s="193"/>
      <c r="IG88" s="193"/>
      <c r="IH88" s="193"/>
      <c r="II88" s="193"/>
      <c r="IJ88" s="193"/>
      <c r="IK88" s="193"/>
      <c r="IL88" s="193"/>
      <c r="IM88" s="193"/>
      <c r="IN88" s="193"/>
      <c r="IO88" s="193"/>
      <c r="IP88" s="193"/>
      <c r="IQ88" s="193"/>
      <c r="IR88" s="193"/>
      <c r="IS88" s="193"/>
      <c r="IT88" s="193"/>
      <c r="IU88" s="193"/>
      <c r="IV88" s="193"/>
      <c r="IW88" s="193"/>
      <c r="IX88" s="193"/>
    </row>
    <row r="89" spans="1:258" s="194" customFormat="1" ht="18" hidden="1" customHeight="1">
      <c r="A89" s="193"/>
      <c r="B89" s="176"/>
      <c r="C89" s="195"/>
      <c r="D89" s="196"/>
      <c r="E89" s="197"/>
      <c r="F89" s="196"/>
      <c r="G89" s="197"/>
      <c r="H89" s="196"/>
      <c r="I89" s="197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  <c r="IA89" s="193"/>
      <c r="IB89" s="193"/>
      <c r="IC89" s="193"/>
      <c r="ID89" s="193"/>
      <c r="IE89" s="193"/>
      <c r="IF89" s="193"/>
      <c r="IG89" s="193"/>
      <c r="IH89" s="193"/>
      <c r="II89" s="193"/>
      <c r="IJ89" s="193"/>
      <c r="IK89" s="193"/>
      <c r="IL89" s="193"/>
      <c r="IM89" s="193"/>
      <c r="IN89" s="193"/>
      <c r="IO89" s="193"/>
      <c r="IP89" s="193"/>
      <c r="IQ89" s="193"/>
      <c r="IR89" s="193"/>
      <c r="IS89" s="193"/>
      <c r="IT89" s="193"/>
      <c r="IU89" s="193"/>
      <c r="IV89" s="193"/>
      <c r="IW89" s="193"/>
      <c r="IX89" s="193"/>
    </row>
    <row r="90" spans="1:258" s="194" customFormat="1" ht="18" customHeight="1">
      <c r="A90" s="193"/>
      <c r="B90" s="203"/>
      <c r="C90" s="203" t="s">
        <v>45</v>
      </c>
      <c r="D90" s="218">
        <v>340912</v>
      </c>
      <c r="E90" s="219">
        <v>416.25477938588222</v>
      </c>
      <c r="F90" s="218">
        <v>43228</v>
      </c>
      <c r="G90" s="219">
        <v>602.20255135560205</v>
      </c>
      <c r="H90" s="218">
        <v>9825545</v>
      </c>
      <c r="I90" s="219">
        <v>1031.6166430727249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  <c r="IA90" s="193"/>
      <c r="IB90" s="193"/>
      <c r="IC90" s="193"/>
      <c r="ID90" s="193"/>
      <c r="IE90" s="193"/>
      <c r="IF90" s="193"/>
      <c r="IG90" s="193"/>
      <c r="IH90" s="193"/>
      <c r="II90" s="193"/>
      <c r="IJ90" s="193"/>
      <c r="IK90" s="193"/>
      <c r="IL90" s="193"/>
      <c r="IM90" s="193"/>
      <c r="IN90" s="193"/>
      <c r="IO90" s="193"/>
      <c r="IP90" s="193"/>
      <c r="IQ90" s="193"/>
      <c r="IR90" s="193"/>
      <c r="IS90" s="193"/>
      <c r="IT90" s="193"/>
      <c r="IU90" s="193"/>
      <c r="IV90" s="193"/>
      <c r="IW90" s="193"/>
      <c r="IX90" s="193"/>
    </row>
    <row r="91" spans="1:258" ht="18" customHeight="1">
      <c r="C91" s="206"/>
      <c r="D91" s="206"/>
      <c r="E91" s="206"/>
      <c r="F91" s="206"/>
      <c r="G91" s="206"/>
      <c r="H91" s="206"/>
      <c r="I91" s="206"/>
    </row>
    <row r="92" spans="1:258" ht="18" customHeight="1">
      <c r="B92" s="207"/>
    </row>
    <row r="93" spans="1:258" ht="18" customHeight="1">
      <c r="B93" s="207"/>
    </row>
    <row r="94" spans="1:258" ht="18" customHeight="1">
      <c r="B94" s="207"/>
    </row>
    <row r="95" spans="1:258" ht="18" customHeight="1">
      <c r="B95" s="207"/>
    </row>
    <row r="96" spans="1:258" ht="18" customHeight="1">
      <c r="B96" s="207"/>
    </row>
    <row r="97" spans="2:4" ht="18" customHeight="1">
      <c r="B97" s="207"/>
    </row>
    <row r="98" spans="2:4" ht="28.5">
      <c r="B98" s="207"/>
    </row>
    <row r="99" spans="2:4" ht="28.5">
      <c r="B99" s="207"/>
    </row>
    <row r="100" spans="2:4" ht="28.5">
      <c r="B100" s="211"/>
    </row>
    <row r="101" spans="2:4" ht="28.5">
      <c r="B101" s="211"/>
    </row>
    <row r="102" spans="2:4" ht="28.5">
      <c r="B102" s="211"/>
      <c r="D102" s="209"/>
    </row>
    <row r="103" spans="2:4" ht="28.5">
      <c r="B103" s="211"/>
      <c r="D103" s="209"/>
    </row>
    <row r="104" spans="2:4" ht="28.5">
      <c r="B104" s="211"/>
      <c r="D104" s="209"/>
    </row>
    <row r="105" spans="2:4" ht="28.5">
      <c r="B105" s="211"/>
      <c r="D105" s="209"/>
    </row>
    <row r="106" spans="2:4" ht="28.5">
      <c r="B106" s="211"/>
      <c r="D106" s="209"/>
    </row>
    <row r="107" spans="2:4" ht="28.5">
      <c r="B107" s="211"/>
      <c r="D107" s="209"/>
    </row>
    <row r="108" spans="2:4">
      <c r="B108" s="212"/>
      <c r="D108" s="209"/>
    </row>
    <row r="109" spans="2:4">
      <c r="B109" s="212"/>
      <c r="D109" s="209"/>
    </row>
    <row r="110" spans="2:4">
      <c r="B110" s="212"/>
      <c r="D110" s="209"/>
    </row>
    <row r="111" spans="2:4">
      <c r="B111" s="212"/>
      <c r="D111" s="209"/>
    </row>
    <row r="112" spans="2:4">
      <c r="B112" s="212"/>
      <c r="D112" s="209"/>
    </row>
    <row r="113" spans="2:4">
      <c r="B113" s="212"/>
      <c r="D113" s="209"/>
    </row>
    <row r="114" spans="2:4">
      <c r="B114" s="212"/>
      <c r="D114" s="209"/>
    </row>
    <row r="115" spans="2:4">
      <c r="B115" s="212"/>
      <c r="D115" s="209"/>
    </row>
    <row r="116" spans="2:4">
      <c r="B116" s="212"/>
      <c r="D116" s="209"/>
    </row>
    <row r="117" spans="2:4">
      <c r="B117" s="212"/>
      <c r="D117" s="209"/>
    </row>
    <row r="118" spans="2:4">
      <c r="B118" s="212"/>
      <c r="D118" s="209"/>
    </row>
    <row r="119" spans="2:4">
      <c r="B119" s="212"/>
      <c r="D119" s="209"/>
    </row>
    <row r="120" spans="2:4">
      <c r="B120" s="212"/>
      <c r="D120" s="209"/>
    </row>
    <row r="121" spans="2:4">
      <c r="B121" s="212"/>
    </row>
    <row r="122" spans="2:4">
      <c r="B122" s="212"/>
    </row>
    <row r="123" spans="2:4">
      <c r="B123" s="212"/>
    </row>
    <row r="124" spans="2:4">
      <c r="B124" s="212"/>
    </row>
    <row r="125" spans="2:4">
      <c r="B125" s="212"/>
    </row>
    <row r="126" spans="2:4">
      <c r="B126" s="212"/>
    </row>
    <row r="127" spans="2:4" ht="15.2" customHeight="1">
      <c r="B127" s="212"/>
    </row>
    <row r="128" spans="2:4">
      <c r="B128" s="212"/>
    </row>
    <row r="129" spans="2:2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C7:C8"/>
    <mergeCell ref="B7:B8"/>
  </mergeCells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H42" sqref="H42"/>
      <selection pane="bottomLeft" activeCell="J21" sqref="J21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6384" width="11.42578125" style="221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20" customFormat="1" ht="18.75">
      <c r="A3" s="416"/>
      <c r="B3" s="8"/>
      <c r="C3" s="171" t="s">
        <v>109</v>
      </c>
      <c r="D3" s="213"/>
      <c r="E3" s="214"/>
      <c r="F3" s="213"/>
      <c r="G3" s="213"/>
      <c r="H3" s="213"/>
      <c r="I3" s="213"/>
    </row>
    <row r="4" spans="1:255" s="2" customFormat="1" ht="15.75" customHeight="1">
      <c r="A4" s="415"/>
      <c r="B4" s="8"/>
      <c r="C4" s="215"/>
      <c r="D4" s="213"/>
      <c r="E4" s="214"/>
      <c r="F4" s="213"/>
      <c r="G4" s="213"/>
      <c r="H4" s="213"/>
      <c r="I4" s="213"/>
    </row>
    <row r="5" spans="1:255" s="220" customFormat="1" ht="18.75">
      <c r="A5" s="416"/>
      <c r="B5" s="8"/>
      <c r="C5" s="175" t="str">
        <f>'Número pensiones (IP-J-V)'!$C$5</f>
        <v>1 de  abril de 2021</v>
      </c>
      <c r="D5" s="213"/>
      <c r="E5" s="214"/>
      <c r="F5" s="213"/>
      <c r="G5" s="213"/>
      <c r="H5" s="213"/>
      <c r="I5" s="213"/>
      <c r="K5" s="9" t="s">
        <v>178</v>
      </c>
    </row>
    <row r="6" spans="1:255" ht="2.4500000000000002" customHeight="1">
      <c r="C6" s="177"/>
      <c r="D6" s="178"/>
      <c r="E6" s="179"/>
      <c r="F6" s="178"/>
      <c r="G6" s="178"/>
      <c r="H6" s="178"/>
      <c r="I6" s="178"/>
    </row>
    <row r="7" spans="1:255" ht="69" customHeight="1">
      <c r="B7" s="222" t="s">
        <v>167</v>
      </c>
      <c r="C7" s="223" t="s">
        <v>47</v>
      </c>
      <c r="D7" s="222" t="s">
        <v>110</v>
      </c>
      <c r="E7" s="224" t="s">
        <v>111</v>
      </c>
      <c r="F7" s="222" t="s">
        <v>112</v>
      </c>
      <c r="G7" s="222" t="s">
        <v>113</v>
      </c>
      <c r="H7" s="222" t="s">
        <v>114</v>
      </c>
      <c r="I7" s="222" t="s">
        <v>112</v>
      </c>
    </row>
    <row r="8" spans="1:255" ht="29.25" hidden="1" customHeight="1">
      <c r="B8" s="225"/>
      <c r="C8" s="187"/>
      <c r="D8" s="187"/>
      <c r="E8" s="188"/>
      <c r="F8" s="187"/>
      <c r="G8" s="187"/>
      <c r="H8" s="187"/>
      <c r="I8" s="187"/>
    </row>
    <row r="9" spans="1:255" s="229" customFormat="1" ht="18" customHeight="1">
      <c r="A9" s="12"/>
      <c r="B9" s="226"/>
      <c r="C9" s="227" t="s">
        <v>52</v>
      </c>
      <c r="D9" s="228">
        <v>1590699</v>
      </c>
      <c r="E9" s="379">
        <v>0.16189422571470591</v>
      </c>
      <c r="F9" s="379">
        <v>5.947024432506165E-3</v>
      </c>
      <c r="G9" s="283">
        <v>923.0753869273824</v>
      </c>
      <c r="H9" s="379">
        <v>0.89478528009974079</v>
      </c>
      <c r="I9" s="379">
        <v>2.1693136090374932E-2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2" customFormat="1" ht="18" customHeight="1">
      <c r="B10" s="226">
        <v>4</v>
      </c>
      <c r="C10" s="230" t="s">
        <v>53</v>
      </c>
      <c r="D10" s="231">
        <v>108698</v>
      </c>
      <c r="E10" s="380">
        <v>1.106279600775326E-2</v>
      </c>
      <c r="F10" s="380">
        <v>9.7727737212716104E-3</v>
      </c>
      <c r="G10" s="284">
        <v>836.99000377191828</v>
      </c>
      <c r="H10" s="380">
        <v>0.81133821307777587</v>
      </c>
      <c r="I10" s="380">
        <v>2.3349030149518946E-2</v>
      </c>
    </row>
    <row r="11" spans="1:255" s="233" customFormat="1" ht="18" customHeight="1">
      <c r="B11" s="226">
        <v>11</v>
      </c>
      <c r="C11" s="230" t="s">
        <v>54</v>
      </c>
      <c r="D11" s="231">
        <v>223122</v>
      </c>
      <c r="E11" s="380">
        <v>2.270835867119839E-2</v>
      </c>
      <c r="F11" s="380">
        <v>3.6886757654002178E-3</v>
      </c>
      <c r="G11" s="284">
        <v>1025.426699249738</v>
      </c>
      <c r="H11" s="380">
        <v>0.99399976351239372</v>
      </c>
      <c r="I11" s="380">
        <v>2.0062986235090507E-2</v>
      </c>
    </row>
    <row r="12" spans="1:255" s="233" customFormat="1" ht="18" customHeight="1">
      <c r="B12" s="226">
        <v>14</v>
      </c>
      <c r="C12" s="230" t="s">
        <v>55</v>
      </c>
      <c r="D12" s="231">
        <v>173183</v>
      </c>
      <c r="E12" s="380">
        <v>1.7625790732218927E-2</v>
      </c>
      <c r="F12" s="380">
        <v>3.0755508189885816E-3</v>
      </c>
      <c r="G12" s="284">
        <v>853.61223763302405</v>
      </c>
      <c r="H12" s="380">
        <v>0.82745101425515466</v>
      </c>
      <c r="I12" s="380">
        <v>2.3415560275601432E-2</v>
      </c>
    </row>
    <row r="13" spans="1:255" s="233" customFormat="1" ht="18" customHeight="1">
      <c r="B13" s="226">
        <v>18</v>
      </c>
      <c r="C13" s="230" t="s">
        <v>56</v>
      </c>
      <c r="D13" s="231">
        <v>189269</v>
      </c>
      <c r="E13" s="380">
        <v>1.9262951826081912E-2</v>
      </c>
      <c r="F13" s="380">
        <v>1.6617713212141449E-3</v>
      </c>
      <c r="G13" s="284">
        <v>874.55429695301427</v>
      </c>
      <c r="H13" s="380">
        <v>0.84775124832041093</v>
      </c>
      <c r="I13" s="380">
        <v>2.5836039530053423E-2</v>
      </c>
    </row>
    <row r="14" spans="1:255" s="233" customFormat="1" ht="18" customHeight="1">
      <c r="B14" s="226">
        <v>21</v>
      </c>
      <c r="C14" s="230" t="s">
        <v>57</v>
      </c>
      <c r="D14" s="231">
        <v>98972</v>
      </c>
      <c r="E14" s="380">
        <v>1.007292725238142E-2</v>
      </c>
      <c r="F14" s="380">
        <v>8.7449293678780737E-3</v>
      </c>
      <c r="G14" s="284">
        <v>939.5229678090775</v>
      </c>
      <c r="H14" s="380">
        <v>0.91072878100401577</v>
      </c>
      <c r="I14" s="380">
        <v>1.8526122688093727E-2</v>
      </c>
    </row>
    <row r="15" spans="1:255" s="233" customFormat="1" ht="18" customHeight="1">
      <c r="B15" s="226">
        <v>23</v>
      </c>
      <c r="C15" s="230" t="s">
        <v>58</v>
      </c>
      <c r="D15" s="231">
        <v>142976</v>
      </c>
      <c r="E15" s="380">
        <v>1.4551457450960736E-2</v>
      </c>
      <c r="F15" s="380">
        <v>3.9391917986166813E-3</v>
      </c>
      <c r="G15" s="284">
        <v>846.60376517737257</v>
      </c>
      <c r="H15" s="380">
        <v>0.82065733512762873</v>
      </c>
      <c r="I15" s="380">
        <v>2.1116548900195431E-2</v>
      </c>
    </row>
    <row r="16" spans="1:255" s="233" customFormat="1" ht="18" customHeight="1">
      <c r="B16" s="226">
        <v>29</v>
      </c>
      <c r="C16" s="230" t="s">
        <v>59</v>
      </c>
      <c r="D16" s="231">
        <v>272690</v>
      </c>
      <c r="E16" s="380">
        <v>2.7753167890432542E-2</v>
      </c>
      <c r="F16" s="380">
        <v>1.0651703383046218E-2</v>
      </c>
      <c r="G16" s="284">
        <v>938.52635758553686</v>
      </c>
      <c r="H16" s="380">
        <v>0.90976271455846847</v>
      </c>
      <c r="I16" s="380">
        <v>2.145799648392388E-2</v>
      </c>
    </row>
    <row r="17" spans="1:457" s="233" customFormat="1" ht="18" customHeight="1">
      <c r="B17" s="226">
        <v>41</v>
      </c>
      <c r="C17" s="230" t="s">
        <v>60</v>
      </c>
      <c r="D17" s="231">
        <v>381789</v>
      </c>
      <c r="E17" s="380">
        <v>3.8856775883678717E-2</v>
      </c>
      <c r="F17" s="380">
        <v>6.3100462578578043E-3</v>
      </c>
      <c r="G17" s="284">
        <v>956.67060748214362</v>
      </c>
      <c r="H17" s="380">
        <v>0.92735088553113054</v>
      </c>
      <c r="I17" s="380">
        <v>2.0789766774035989E-2</v>
      </c>
    </row>
    <row r="18" spans="1:457" s="233" customFormat="1" ht="18" hidden="1" customHeight="1">
      <c r="B18" s="226"/>
      <c r="C18" s="230"/>
      <c r="D18" s="231"/>
      <c r="E18" s="380"/>
      <c r="F18" s="380"/>
      <c r="G18" s="284"/>
      <c r="H18" s="380"/>
      <c r="I18" s="380"/>
    </row>
    <row r="19" spans="1:457" s="234" customFormat="1" ht="18" customHeight="1">
      <c r="A19" s="12"/>
      <c r="B19" s="226"/>
      <c r="C19" s="227" t="s">
        <v>61</v>
      </c>
      <c r="D19" s="228">
        <v>304472</v>
      </c>
      <c r="E19" s="379">
        <v>3.0987797623439717E-2</v>
      </c>
      <c r="F19" s="379">
        <v>-1.2497826821451508E-3</v>
      </c>
      <c r="G19" s="283">
        <v>1087.9329764970178</v>
      </c>
      <c r="H19" s="379">
        <v>1.0545903692059015</v>
      </c>
      <c r="I19" s="379">
        <v>2.3323049537560481E-2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32" customFormat="1" ht="18" customHeight="1">
      <c r="B20" s="226">
        <v>22</v>
      </c>
      <c r="C20" s="230" t="s">
        <v>62</v>
      </c>
      <c r="D20" s="231">
        <v>53284</v>
      </c>
      <c r="E20" s="380">
        <v>5.4230070698368382E-3</v>
      </c>
      <c r="F20" s="380">
        <v>-6.0019506339559214E-4</v>
      </c>
      <c r="G20" s="284">
        <v>987.1028222355684</v>
      </c>
      <c r="H20" s="380">
        <v>0.95685042390885655</v>
      </c>
      <c r="I20" s="380">
        <v>2.2740007704367127E-2</v>
      </c>
    </row>
    <row r="21" spans="1:457" s="233" customFormat="1" ht="18" customHeight="1">
      <c r="B21" s="226">
        <v>40</v>
      </c>
      <c r="C21" s="230" t="s">
        <v>63</v>
      </c>
      <c r="D21" s="231">
        <v>35761</v>
      </c>
      <c r="E21" s="380">
        <v>3.6395945466638239E-3</v>
      </c>
      <c r="F21" s="380">
        <v>-5.0082078962744303E-3</v>
      </c>
      <c r="G21" s="284">
        <v>990.82579402142039</v>
      </c>
      <c r="H21" s="380">
        <v>0.96045929529616081</v>
      </c>
      <c r="I21" s="380">
        <v>2.7972633231447386E-2</v>
      </c>
    </row>
    <row r="22" spans="1:457" s="233" customFormat="1" ht="18" customHeight="1">
      <c r="B22" s="226">
        <v>50</v>
      </c>
      <c r="C22" s="233" t="s">
        <v>64</v>
      </c>
      <c r="D22" s="235">
        <v>215427</v>
      </c>
      <c r="E22" s="381">
        <v>2.1925196006939054E-2</v>
      </c>
      <c r="F22" s="381">
        <v>-7.8387354125308839E-4</v>
      </c>
      <c r="G22" s="285">
        <v>1128.99228611084</v>
      </c>
      <c r="H22" s="381">
        <v>1.0943913067824078</v>
      </c>
      <c r="I22" s="381">
        <v>2.2714493178364048E-2</v>
      </c>
    </row>
    <row r="23" spans="1:457" s="233" customFormat="1" ht="18" hidden="1" customHeight="1">
      <c r="B23" s="226"/>
      <c r="D23" s="235"/>
      <c r="E23" s="381"/>
      <c r="F23" s="381"/>
      <c r="G23" s="285"/>
      <c r="H23" s="381"/>
      <c r="I23" s="381"/>
    </row>
    <row r="24" spans="1:457" s="229" customFormat="1" ht="18" customHeight="1">
      <c r="A24" s="12"/>
      <c r="B24" s="226">
        <v>33</v>
      </c>
      <c r="C24" s="227" t="s">
        <v>65</v>
      </c>
      <c r="D24" s="228">
        <v>300052</v>
      </c>
      <c r="E24" s="379">
        <v>3.0537949803293354E-2</v>
      </c>
      <c r="F24" s="379">
        <v>-4.6673013577301914E-3</v>
      </c>
      <c r="G24" s="283">
        <v>1213.7037935091248</v>
      </c>
      <c r="H24" s="379">
        <v>1.1765066041335313</v>
      </c>
      <c r="I24" s="379">
        <v>2.0898604558586609E-2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9" customFormat="1" ht="18" hidden="1" customHeight="1">
      <c r="A25" s="12"/>
      <c r="B25" s="226"/>
      <c r="C25" s="227"/>
      <c r="D25" s="228"/>
      <c r="E25" s="379"/>
      <c r="F25" s="379"/>
      <c r="G25" s="283"/>
      <c r="H25" s="379"/>
      <c r="I25" s="379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9" customFormat="1" ht="18" customHeight="1">
      <c r="A26" s="12"/>
      <c r="B26" s="226">
        <v>7</v>
      </c>
      <c r="C26" s="227" t="s">
        <v>184</v>
      </c>
      <c r="D26" s="228">
        <v>197783</v>
      </c>
      <c r="E26" s="379">
        <v>2.0129468645250722E-2</v>
      </c>
      <c r="F26" s="379">
        <v>1.5980726555436808E-2</v>
      </c>
      <c r="G26" s="283">
        <v>958.83405858946458</v>
      </c>
      <c r="H26" s="379">
        <v>0.92944803190992198</v>
      </c>
      <c r="I26" s="379">
        <v>2.5466115210176277E-2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9" customFormat="1" ht="18" hidden="1" customHeight="1">
      <c r="A27" s="12"/>
      <c r="B27" s="226"/>
      <c r="C27" s="227"/>
      <c r="D27" s="228"/>
      <c r="E27" s="379"/>
      <c r="F27" s="379"/>
      <c r="G27" s="283"/>
      <c r="H27" s="379"/>
      <c r="I27" s="379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9" customFormat="1" ht="18" customHeight="1">
      <c r="A28" s="12"/>
      <c r="B28" s="226"/>
      <c r="C28" s="227" t="s">
        <v>66</v>
      </c>
      <c r="D28" s="228">
        <v>337432</v>
      </c>
      <c r="E28" s="379">
        <v>3.4342318924802648E-2</v>
      </c>
      <c r="F28" s="379">
        <v>1.798654478535E-2</v>
      </c>
      <c r="G28" s="283">
        <v>942.96532036084352</v>
      </c>
      <c r="H28" s="379">
        <v>0.91406563348199898</v>
      </c>
      <c r="I28" s="379">
        <v>1.9988244628778684E-2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2" customFormat="1" ht="18" customHeight="1">
      <c r="B29" s="226">
        <v>35</v>
      </c>
      <c r="C29" s="230" t="s">
        <v>67</v>
      </c>
      <c r="D29" s="231">
        <v>177214</v>
      </c>
      <c r="E29" s="380">
        <v>1.8036047873171413E-2</v>
      </c>
      <c r="F29" s="380">
        <v>1.8243037480105029E-2</v>
      </c>
      <c r="G29" s="284">
        <v>956.03166279187872</v>
      </c>
      <c r="H29" s="380">
        <v>0.92673152300479344</v>
      </c>
      <c r="I29" s="380">
        <v>2.1263930945406573E-2</v>
      </c>
    </row>
    <row r="30" spans="1:457" s="233" customFormat="1" ht="18" customHeight="1">
      <c r="B30" s="226">
        <v>38</v>
      </c>
      <c r="C30" s="230" t="s">
        <v>68</v>
      </c>
      <c r="D30" s="231">
        <v>160218</v>
      </c>
      <c r="E30" s="380">
        <v>1.6306271051631231E-2</v>
      </c>
      <c r="F30" s="380">
        <v>1.7702993692474855E-2</v>
      </c>
      <c r="G30" s="284">
        <v>928.5128942440931</v>
      </c>
      <c r="H30" s="380">
        <v>0.90005614050435268</v>
      </c>
      <c r="I30" s="380">
        <v>1.8531661216141693E-2</v>
      </c>
    </row>
    <row r="31" spans="1:457" s="233" customFormat="1" ht="18" hidden="1" customHeight="1">
      <c r="B31" s="226"/>
      <c r="C31" s="230"/>
      <c r="D31" s="231"/>
      <c r="E31" s="380"/>
      <c r="F31" s="380"/>
      <c r="G31" s="284"/>
      <c r="H31" s="380"/>
      <c r="I31" s="380"/>
    </row>
    <row r="32" spans="1:457" s="233" customFormat="1" ht="18" customHeight="1">
      <c r="B32" s="226">
        <v>39</v>
      </c>
      <c r="C32" s="227" t="s">
        <v>69</v>
      </c>
      <c r="D32" s="228">
        <v>142592</v>
      </c>
      <c r="E32" s="379">
        <v>1.4512375649391458E-2</v>
      </c>
      <c r="F32" s="379">
        <v>5.3797178292169789E-3</v>
      </c>
      <c r="G32" s="283">
        <v>1089.1717357916293</v>
      </c>
      <c r="H32" s="379">
        <v>1.05579116341849</v>
      </c>
      <c r="I32" s="379">
        <v>2.2880481361497562E-2</v>
      </c>
    </row>
    <row r="33" spans="1:255" s="233" customFormat="1" ht="18" hidden="1" customHeight="1">
      <c r="B33" s="226"/>
      <c r="C33" s="227"/>
      <c r="D33" s="228"/>
      <c r="E33" s="379"/>
      <c r="F33" s="379"/>
      <c r="G33" s="283"/>
      <c r="H33" s="379"/>
      <c r="I33" s="379"/>
    </row>
    <row r="34" spans="1:255" s="229" customFormat="1" ht="18" customHeight="1">
      <c r="A34" s="12"/>
      <c r="B34" s="226"/>
      <c r="C34" s="227" t="s">
        <v>70</v>
      </c>
      <c r="D34" s="228">
        <v>612700</v>
      </c>
      <c r="E34" s="379">
        <v>6.2357864118478927E-2</v>
      </c>
      <c r="F34" s="379">
        <v>-2.6094614546893213E-3</v>
      </c>
      <c r="G34" s="283">
        <v>1024.3885078831402</v>
      </c>
      <c r="H34" s="379">
        <v>0.99299339028880407</v>
      </c>
      <c r="I34" s="379">
        <v>2.5700474619155367E-2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7" customFormat="1" ht="18" customHeight="1">
      <c r="A35" s="417"/>
      <c r="B35" s="236">
        <v>5</v>
      </c>
      <c r="C35" s="230" t="s">
        <v>71</v>
      </c>
      <c r="D35" s="231">
        <v>38769</v>
      </c>
      <c r="E35" s="380">
        <v>3.9457353256231592E-3</v>
      </c>
      <c r="F35" s="380">
        <v>1.6794129805703939E-3</v>
      </c>
      <c r="G35" s="284">
        <v>897.53364492249011</v>
      </c>
      <c r="H35" s="380">
        <v>0.87002633289158515</v>
      </c>
      <c r="I35" s="380">
        <v>2.7821415669421201E-2</v>
      </c>
    </row>
    <row r="36" spans="1:255" s="233" customFormat="1" ht="18" customHeight="1">
      <c r="B36" s="226">
        <v>9</v>
      </c>
      <c r="C36" s="230" t="s">
        <v>72</v>
      </c>
      <c r="D36" s="231">
        <v>90645</v>
      </c>
      <c r="E36" s="380">
        <v>9.2254424563726484E-3</v>
      </c>
      <c r="F36" s="380">
        <v>-6.5046745457753019E-4</v>
      </c>
      <c r="G36" s="284">
        <v>1098.9151062937842</v>
      </c>
      <c r="H36" s="380">
        <v>1.0652359223486423</v>
      </c>
      <c r="I36" s="380">
        <v>2.6193848027617372E-2</v>
      </c>
    </row>
    <row r="37" spans="1:255" s="233" customFormat="1" ht="18" customHeight="1">
      <c r="B37" s="226">
        <v>24</v>
      </c>
      <c r="C37" s="230" t="s">
        <v>73</v>
      </c>
      <c r="D37" s="231">
        <v>140488</v>
      </c>
      <c r="E37" s="380">
        <v>1.4298239944959797E-2</v>
      </c>
      <c r="F37" s="380">
        <v>-8.6372360844529927E-3</v>
      </c>
      <c r="G37" s="284">
        <v>1019.6985086982512</v>
      </c>
      <c r="H37" s="380">
        <v>0.98844712863590989</v>
      </c>
      <c r="I37" s="380">
        <v>2.740680237720583E-2</v>
      </c>
    </row>
    <row r="38" spans="1:255" s="233" customFormat="1" ht="18" customHeight="1">
      <c r="B38" s="226">
        <v>34</v>
      </c>
      <c r="C38" s="233" t="s">
        <v>74</v>
      </c>
      <c r="D38" s="235">
        <v>42375</v>
      </c>
      <c r="E38" s="381">
        <v>4.3127378684846493E-3</v>
      </c>
      <c r="F38" s="381">
        <v>-3.1757233592095702E-3</v>
      </c>
      <c r="G38" s="285">
        <v>1048.8211152802348</v>
      </c>
      <c r="H38" s="381">
        <v>1.0166771952769835</v>
      </c>
      <c r="I38" s="381">
        <v>2.4103461812186255E-2</v>
      </c>
    </row>
    <row r="39" spans="1:255" s="233" customFormat="1" ht="18" customHeight="1">
      <c r="B39" s="226">
        <v>37</v>
      </c>
      <c r="C39" s="233" t="s">
        <v>75</v>
      </c>
      <c r="D39" s="235">
        <v>80422</v>
      </c>
      <c r="E39" s="381">
        <v>8.1849912651155744E-3</v>
      </c>
      <c r="F39" s="381">
        <v>-9.5653362153569343E-4</v>
      </c>
      <c r="G39" s="285">
        <v>953.3927767277612</v>
      </c>
      <c r="H39" s="381">
        <v>0.92417351264131442</v>
      </c>
      <c r="I39" s="381">
        <v>2.5219160115574679E-2</v>
      </c>
    </row>
    <row r="40" spans="1:255" s="233" customFormat="1" ht="18" customHeight="1">
      <c r="B40" s="226">
        <v>40</v>
      </c>
      <c r="C40" s="230" t="s">
        <v>76</v>
      </c>
      <c r="D40" s="231">
        <v>33646</v>
      </c>
      <c r="E40" s="380">
        <v>3.4243393114580414E-3</v>
      </c>
      <c r="F40" s="380">
        <v>8.029240817304828E-3</v>
      </c>
      <c r="G40" s="284">
        <v>968.90656333590914</v>
      </c>
      <c r="H40" s="380">
        <v>0.93921183788773477</v>
      </c>
      <c r="I40" s="380">
        <v>2.5477890198413178E-2</v>
      </c>
    </row>
    <row r="41" spans="1:255" s="233" customFormat="1" ht="18" customHeight="1">
      <c r="B41" s="226">
        <v>42</v>
      </c>
      <c r="C41" s="230" t="s">
        <v>77</v>
      </c>
      <c r="D41" s="231">
        <v>22230</v>
      </c>
      <c r="E41" s="380">
        <v>2.2624699189714159E-3</v>
      </c>
      <c r="F41" s="380">
        <v>-6.5692452071323126E-3</v>
      </c>
      <c r="G41" s="284">
        <v>972.92965452091767</v>
      </c>
      <c r="H41" s="380">
        <v>0.94311163071487014</v>
      </c>
      <c r="I41" s="380">
        <v>3.0777185723030343E-2</v>
      </c>
    </row>
    <row r="42" spans="1:255" s="233" customFormat="1" ht="18" customHeight="1">
      <c r="B42" s="226">
        <v>47</v>
      </c>
      <c r="C42" s="230" t="s">
        <v>78</v>
      </c>
      <c r="D42" s="231">
        <v>116111</v>
      </c>
      <c r="E42" s="380">
        <v>1.1817257973985158E-2</v>
      </c>
      <c r="F42" s="380">
        <v>3.9688029606059771E-3</v>
      </c>
      <c r="G42" s="284">
        <v>1145.903717046619</v>
      </c>
      <c r="H42" s="380">
        <v>1.110784441818895</v>
      </c>
      <c r="I42" s="380">
        <v>2.1181900265044629E-2</v>
      </c>
    </row>
    <row r="43" spans="1:255" s="233" customFormat="1" ht="18" customHeight="1">
      <c r="B43" s="226">
        <v>49</v>
      </c>
      <c r="C43" s="230" t="s">
        <v>79</v>
      </c>
      <c r="D43" s="231">
        <v>48014</v>
      </c>
      <c r="E43" s="380">
        <v>4.8866500535084826E-3</v>
      </c>
      <c r="F43" s="380">
        <v>-1.5440769372731533E-2</v>
      </c>
      <c r="G43" s="284">
        <v>866.04243366518062</v>
      </c>
      <c r="H43" s="380">
        <v>0.83950025378189652</v>
      </c>
      <c r="I43" s="380">
        <v>2.7383565328595205E-2</v>
      </c>
    </row>
    <row r="44" spans="1:255" s="233" customFormat="1" ht="18" hidden="1" customHeight="1">
      <c r="B44" s="226"/>
      <c r="C44" s="230"/>
      <c r="D44" s="231"/>
      <c r="E44" s="380"/>
      <c r="F44" s="380"/>
      <c r="G44" s="284"/>
      <c r="H44" s="380"/>
      <c r="I44" s="380"/>
    </row>
    <row r="45" spans="1:255" s="229" customFormat="1" ht="18" customHeight="1">
      <c r="A45" s="12"/>
      <c r="B45" s="226"/>
      <c r="C45" s="227" t="s">
        <v>80</v>
      </c>
      <c r="D45" s="228">
        <v>376124</v>
      </c>
      <c r="E45" s="379">
        <v>3.8280217535006961E-2</v>
      </c>
      <c r="F45" s="379">
        <v>3.264870632168515E-3</v>
      </c>
      <c r="G45" s="283">
        <v>953.28694661866814</v>
      </c>
      <c r="H45" s="379">
        <v>0.92407092597813512</v>
      </c>
      <c r="I45" s="379">
        <v>2.3401757443488824E-2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32" customFormat="1" ht="18" customHeight="1">
      <c r="B46" s="226">
        <v>2</v>
      </c>
      <c r="C46" s="230" t="s">
        <v>81</v>
      </c>
      <c r="D46" s="231">
        <v>72820</v>
      </c>
      <c r="E46" s="380">
        <v>7.4112937246737969E-3</v>
      </c>
      <c r="F46" s="380">
        <v>1.333828362416245E-3</v>
      </c>
      <c r="G46" s="284">
        <v>917.5111101345783</v>
      </c>
      <c r="H46" s="380">
        <v>0.88939153540769067</v>
      </c>
      <c r="I46" s="380">
        <v>2.4189452628359254E-2</v>
      </c>
    </row>
    <row r="47" spans="1:255" s="233" customFormat="1" ht="18" customHeight="1">
      <c r="B47" s="226">
        <v>13</v>
      </c>
      <c r="C47" s="230" t="s">
        <v>82</v>
      </c>
      <c r="D47" s="231">
        <v>99553</v>
      </c>
      <c r="E47" s="380">
        <v>1.0132058832359936E-2</v>
      </c>
      <c r="F47" s="380">
        <v>1.8819314453635272E-3</v>
      </c>
      <c r="G47" s="284">
        <v>959.29006237883334</v>
      </c>
      <c r="H47" s="380">
        <v>0.92989006024712539</v>
      </c>
      <c r="I47" s="380">
        <v>2.161920162295905E-2</v>
      </c>
    </row>
    <row r="48" spans="1:255" s="237" customFormat="1" ht="18" customHeight="1">
      <c r="A48" s="417"/>
      <c r="B48" s="236">
        <v>16</v>
      </c>
      <c r="C48" s="233" t="s">
        <v>83</v>
      </c>
      <c r="D48" s="231">
        <v>44386</v>
      </c>
      <c r="E48" s="380">
        <v>4.5174084490987526E-3</v>
      </c>
      <c r="F48" s="380">
        <v>-1.2375959136833314E-3</v>
      </c>
      <c r="G48" s="284">
        <v>874.43595593204986</v>
      </c>
      <c r="H48" s="380">
        <v>0.8476365341756178</v>
      </c>
      <c r="I48" s="380">
        <v>2.083765148488359E-2</v>
      </c>
    </row>
    <row r="49" spans="1:255" s="233" customFormat="1" ht="18" customHeight="1">
      <c r="B49" s="226">
        <v>19</v>
      </c>
      <c r="C49" s="233" t="s">
        <v>84</v>
      </c>
      <c r="D49" s="235">
        <v>42162</v>
      </c>
      <c r="E49" s="381">
        <v>4.2910596816766906E-3</v>
      </c>
      <c r="F49" s="381">
        <v>9.6989726273439825E-3</v>
      </c>
      <c r="G49" s="285">
        <v>1089.6623684834681</v>
      </c>
      <c r="H49" s="381">
        <v>1.0562667593631012</v>
      </c>
      <c r="I49" s="381">
        <v>2.8015354464386855E-2</v>
      </c>
    </row>
    <row r="50" spans="1:255" s="233" customFormat="1" ht="18" customHeight="1">
      <c r="B50" s="226">
        <v>45</v>
      </c>
      <c r="C50" s="230" t="s">
        <v>85</v>
      </c>
      <c r="D50" s="231">
        <v>117203</v>
      </c>
      <c r="E50" s="380">
        <v>1.1928396847197788E-2</v>
      </c>
      <c r="F50" s="380">
        <v>5.0594702134409975E-3</v>
      </c>
      <c r="G50" s="284">
        <v>951.21863578577324</v>
      </c>
      <c r="H50" s="380">
        <v>0.9220660040463462</v>
      </c>
      <c r="I50" s="380">
        <v>2.2962854809914335E-2</v>
      </c>
    </row>
    <row r="51" spans="1:255" s="233" customFormat="1" ht="18" hidden="1" customHeight="1">
      <c r="B51" s="226"/>
      <c r="C51" s="230"/>
      <c r="D51" s="231"/>
      <c r="E51" s="380"/>
      <c r="F51" s="380"/>
      <c r="G51" s="284"/>
      <c r="H51" s="380"/>
      <c r="I51" s="380"/>
    </row>
    <row r="52" spans="1:255" s="229" customFormat="1" ht="18" customHeight="1">
      <c r="A52" s="12"/>
      <c r="B52" s="226"/>
      <c r="C52" s="227" t="s">
        <v>86</v>
      </c>
      <c r="D52" s="228">
        <v>1738633</v>
      </c>
      <c r="E52" s="379">
        <v>0.17695028621821995</v>
      </c>
      <c r="F52" s="379">
        <v>-1.8772572295931989E-3</v>
      </c>
      <c r="G52" s="283">
        <v>1070.5604814357021</v>
      </c>
      <c r="H52" s="379">
        <v>1.0377503005835393</v>
      </c>
      <c r="I52" s="379">
        <v>2.3420528350255321E-2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32" customFormat="1" ht="18" customHeight="1">
      <c r="B53" s="226">
        <v>8</v>
      </c>
      <c r="C53" s="233" t="s">
        <v>87</v>
      </c>
      <c r="D53" s="235">
        <v>1306400</v>
      </c>
      <c r="E53" s="381">
        <v>0.13295954575547717</v>
      </c>
      <c r="F53" s="381">
        <v>-3.6843241198537546E-3</v>
      </c>
      <c r="G53" s="285">
        <v>1105.911623216472</v>
      </c>
      <c r="H53" s="381">
        <v>1.0720180123523944</v>
      </c>
      <c r="I53" s="381">
        <v>2.2912466124256348E-2</v>
      </c>
    </row>
    <row r="54" spans="1:255" s="233" customFormat="1" ht="18" customHeight="1">
      <c r="B54" s="226">
        <v>17</v>
      </c>
      <c r="C54" s="233" t="s">
        <v>185</v>
      </c>
      <c r="D54" s="235">
        <v>160154</v>
      </c>
      <c r="E54" s="381">
        <v>1.6299757418036354E-2</v>
      </c>
      <c r="F54" s="381">
        <v>3.3454454329031602E-3</v>
      </c>
      <c r="G54" s="285">
        <v>953.53876724902295</v>
      </c>
      <c r="H54" s="381">
        <v>0.9243150288937344</v>
      </c>
      <c r="I54" s="381">
        <v>2.6843562052808245E-2</v>
      </c>
    </row>
    <row r="55" spans="1:255" s="237" customFormat="1" ht="18" customHeight="1">
      <c r="A55" s="417"/>
      <c r="B55" s="236">
        <v>25</v>
      </c>
      <c r="C55" s="233" t="s">
        <v>191</v>
      </c>
      <c r="D55" s="231">
        <v>99663</v>
      </c>
      <c r="E55" s="380">
        <v>1.0143254140101135E-2</v>
      </c>
      <c r="F55" s="380">
        <v>-9.3227475039092678E-4</v>
      </c>
      <c r="G55" s="284">
        <v>913.85231670730423</v>
      </c>
      <c r="H55" s="380">
        <v>0.88584487546201918</v>
      </c>
      <c r="I55" s="380">
        <v>2.7751946266491023E-2</v>
      </c>
    </row>
    <row r="56" spans="1:255" s="233" customFormat="1" ht="18" customHeight="1">
      <c r="B56" s="226">
        <v>43</v>
      </c>
      <c r="C56" s="233" t="s">
        <v>88</v>
      </c>
      <c r="D56" s="235">
        <v>172416</v>
      </c>
      <c r="E56" s="381">
        <v>1.7547728904605292E-2</v>
      </c>
      <c r="F56" s="381">
        <v>6.5383896880253367E-3</v>
      </c>
      <c r="G56" s="285">
        <v>1001.9866240952113</v>
      </c>
      <c r="H56" s="381">
        <v>0.97127807196939064</v>
      </c>
      <c r="I56" s="381">
        <v>2.4161412069972465E-2</v>
      </c>
    </row>
    <row r="57" spans="1:255" s="233" customFormat="1" ht="18" hidden="1" customHeight="1">
      <c r="B57" s="226"/>
      <c r="D57" s="235"/>
      <c r="E57" s="381"/>
      <c r="F57" s="381"/>
      <c r="G57" s="285"/>
      <c r="H57" s="381"/>
      <c r="I57" s="381"/>
    </row>
    <row r="58" spans="1:255" s="229" customFormat="1" ht="18" customHeight="1">
      <c r="A58" s="12"/>
      <c r="B58" s="226"/>
      <c r="C58" s="227" t="s">
        <v>89</v>
      </c>
      <c r="D58" s="228">
        <v>1005245</v>
      </c>
      <c r="E58" s="379">
        <v>0.10230933754819707</v>
      </c>
      <c r="F58" s="379">
        <v>5.6060125585084553E-3</v>
      </c>
      <c r="G58" s="283">
        <v>950.85705729449069</v>
      </c>
      <c r="H58" s="379">
        <v>0.92171550709216221</v>
      </c>
      <c r="I58" s="379">
        <v>2.2641551270881299E-2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32" customFormat="1" ht="18" customHeight="1">
      <c r="B59" s="226">
        <v>3</v>
      </c>
      <c r="C59" s="233" t="s">
        <v>90</v>
      </c>
      <c r="D59" s="235">
        <v>324160</v>
      </c>
      <c r="E59" s="381">
        <v>3.2991554158064512E-2</v>
      </c>
      <c r="F59" s="381">
        <v>7.5090755383162566E-3</v>
      </c>
      <c r="G59" s="285">
        <v>892.80774265794696</v>
      </c>
      <c r="H59" s="381">
        <v>0.86544526850465675</v>
      </c>
      <c r="I59" s="381">
        <v>2.2309562229915647E-2</v>
      </c>
    </row>
    <row r="60" spans="1:255" s="233" customFormat="1" ht="18" customHeight="1">
      <c r="B60" s="226">
        <v>12</v>
      </c>
      <c r="C60" s="233" t="s">
        <v>91</v>
      </c>
      <c r="D60" s="235">
        <v>133221</v>
      </c>
      <c r="E60" s="381">
        <v>1.3558637205366215E-2</v>
      </c>
      <c r="F60" s="381">
        <v>6.778815634352009E-3</v>
      </c>
      <c r="G60" s="285">
        <v>920.17649507209819</v>
      </c>
      <c r="H60" s="381">
        <v>0.89197523251593125</v>
      </c>
      <c r="I60" s="381">
        <v>2.4918041837736382E-2</v>
      </c>
    </row>
    <row r="61" spans="1:255" s="233" customFormat="1" ht="18" customHeight="1">
      <c r="B61" s="226">
        <v>46</v>
      </c>
      <c r="C61" s="233" t="s">
        <v>92</v>
      </c>
      <c r="D61" s="235">
        <v>547864</v>
      </c>
      <c r="E61" s="381">
        <v>5.5759146184766344E-2</v>
      </c>
      <c r="F61" s="381">
        <v>4.1992547285147896E-3</v>
      </c>
      <c r="G61" s="285">
        <v>992.66407694245333</v>
      </c>
      <c r="H61" s="381">
        <v>0.9622412391348697</v>
      </c>
      <c r="I61" s="381">
        <v>2.2442984595260285E-2</v>
      </c>
    </row>
    <row r="62" spans="1:255" s="233" customFormat="1" ht="18" hidden="1" customHeight="1">
      <c r="B62" s="226"/>
      <c r="D62" s="235"/>
      <c r="E62" s="381"/>
      <c r="F62" s="381"/>
      <c r="G62" s="285"/>
      <c r="H62" s="381"/>
      <c r="I62" s="381"/>
    </row>
    <row r="63" spans="1:255" s="229" customFormat="1" ht="18" customHeight="1">
      <c r="A63" s="12"/>
      <c r="B63" s="226"/>
      <c r="C63" s="227" t="s">
        <v>93</v>
      </c>
      <c r="D63" s="228">
        <v>230030</v>
      </c>
      <c r="E63" s="379">
        <v>2.3411423997345693E-2</v>
      </c>
      <c r="F63" s="379">
        <v>2.0342999525184702E-3</v>
      </c>
      <c r="G63" s="283">
        <v>858.788219884363</v>
      </c>
      <c r="H63" s="379">
        <v>0.83246836472744057</v>
      </c>
      <c r="I63" s="379">
        <v>2.2096231329273186E-2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32" customFormat="1" ht="18" customHeight="1">
      <c r="B64" s="226">
        <v>6</v>
      </c>
      <c r="C64" s="233" t="s">
        <v>94</v>
      </c>
      <c r="D64" s="235">
        <v>134469</v>
      </c>
      <c r="E64" s="381">
        <v>1.3685653060466365E-2</v>
      </c>
      <c r="F64" s="381">
        <v>4.4444776431569188E-3</v>
      </c>
      <c r="G64" s="285">
        <v>864.99609597751169</v>
      </c>
      <c r="H64" s="381">
        <v>0.83848598390296902</v>
      </c>
      <c r="I64" s="381">
        <v>2.1781761347349882E-2</v>
      </c>
    </row>
    <row r="65" spans="1:255" s="233" customFormat="1" ht="18" customHeight="1">
      <c r="B65" s="226">
        <v>10</v>
      </c>
      <c r="C65" s="230" t="s">
        <v>95</v>
      </c>
      <c r="D65" s="231">
        <v>95561</v>
      </c>
      <c r="E65" s="380">
        <v>9.7257709368793275E-3</v>
      </c>
      <c r="F65" s="380">
        <v>-1.3376668164575278E-3</v>
      </c>
      <c r="G65" s="284">
        <v>850.05278502736496</v>
      </c>
      <c r="H65" s="380">
        <v>0.82400065056670435</v>
      </c>
      <c r="I65" s="380">
        <v>2.2483746871650556E-2</v>
      </c>
    </row>
    <row r="66" spans="1:255" s="233" customFormat="1" ht="18" hidden="1" customHeight="1">
      <c r="B66" s="226"/>
      <c r="C66" s="230"/>
      <c r="D66" s="231"/>
      <c r="E66" s="380"/>
      <c r="F66" s="380"/>
      <c r="G66" s="284"/>
      <c r="H66" s="380"/>
      <c r="I66" s="380"/>
    </row>
    <row r="67" spans="1:255" s="229" customFormat="1" ht="18" customHeight="1">
      <c r="A67" s="12"/>
      <c r="B67" s="226"/>
      <c r="C67" s="227" t="s">
        <v>96</v>
      </c>
      <c r="D67" s="228">
        <v>765590</v>
      </c>
      <c r="E67" s="379">
        <v>7.791832412349646E-2</v>
      </c>
      <c r="F67" s="379">
        <v>7.1845180168228495E-5</v>
      </c>
      <c r="G67" s="283">
        <v>878.12440216042557</v>
      </c>
      <c r="H67" s="379">
        <v>0.85121193813322504</v>
      </c>
      <c r="I67" s="379">
        <v>2.3875910816353318E-2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32" customFormat="1" ht="18" customHeight="1">
      <c r="B68" s="226">
        <v>15</v>
      </c>
      <c r="C68" s="238" t="s">
        <v>186</v>
      </c>
      <c r="D68" s="239">
        <v>300070</v>
      </c>
      <c r="E68" s="382">
        <v>3.0539781762741913E-2</v>
      </c>
      <c r="F68" s="382">
        <v>1.7493139617954512E-3</v>
      </c>
      <c r="G68" s="286">
        <v>922.8590600193296</v>
      </c>
      <c r="H68" s="382">
        <v>0.89457558310667129</v>
      </c>
      <c r="I68" s="382">
        <v>2.2734519848977008E-2</v>
      </c>
    </row>
    <row r="69" spans="1:255" s="233" customFormat="1" ht="18" customHeight="1">
      <c r="B69" s="226">
        <v>27</v>
      </c>
      <c r="C69" s="238" t="s">
        <v>97</v>
      </c>
      <c r="D69" s="239">
        <v>114980</v>
      </c>
      <c r="E69" s="382">
        <v>1.1702149855300648E-2</v>
      </c>
      <c r="F69" s="382">
        <v>-5.2170301860999801E-3</v>
      </c>
      <c r="G69" s="286">
        <v>784.958360497478</v>
      </c>
      <c r="H69" s="382">
        <v>0.76090121826596158</v>
      </c>
      <c r="I69" s="382">
        <v>2.7212909758277615E-2</v>
      </c>
    </row>
    <row r="70" spans="1:255" s="233" customFormat="1" ht="18" customHeight="1">
      <c r="B70" s="240">
        <v>32</v>
      </c>
      <c r="C70" s="238" t="s">
        <v>187</v>
      </c>
      <c r="D70" s="239">
        <v>106748</v>
      </c>
      <c r="E70" s="382">
        <v>1.0864333734159275E-2</v>
      </c>
      <c r="F70" s="382">
        <v>-8.4250615391761041E-3</v>
      </c>
      <c r="G70" s="286">
        <v>760.84013864428312</v>
      </c>
      <c r="H70" s="382">
        <v>0.73752216363830703</v>
      </c>
      <c r="I70" s="382">
        <v>2.5401854745704444E-2</v>
      </c>
    </row>
    <row r="71" spans="1:255" s="233" customFormat="1" ht="18" customHeight="1">
      <c r="B71" s="241">
        <v>36</v>
      </c>
      <c r="C71" s="242" t="s">
        <v>98</v>
      </c>
      <c r="D71" s="239">
        <v>243792</v>
      </c>
      <c r="E71" s="382">
        <v>2.481205877129462E-2</v>
      </c>
      <c r="F71" s="382">
        <v>4.2883448471890961E-3</v>
      </c>
      <c r="G71" s="286">
        <v>918.35772912975017</v>
      </c>
      <c r="H71" s="382">
        <v>0.8902122075060489</v>
      </c>
      <c r="I71" s="382">
        <v>2.2335072005014389E-2</v>
      </c>
    </row>
    <row r="72" spans="1:255" s="233" customFormat="1" ht="18" hidden="1" customHeight="1">
      <c r="B72" s="241"/>
      <c r="C72" s="242"/>
      <c r="D72" s="239"/>
      <c r="E72" s="382"/>
      <c r="F72" s="382"/>
      <c r="G72" s="286"/>
      <c r="H72" s="382"/>
      <c r="I72" s="382"/>
    </row>
    <row r="73" spans="1:255" s="229" customFormat="1" ht="18" customHeight="1">
      <c r="A73" s="12"/>
      <c r="B73" s="240">
        <v>28</v>
      </c>
      <c r="C73" s="243" t="s">
        <v>99</v>
      </c>
      <c r="D73" s="244">
        <v>1181856</v>
      </c>
      <c r="E73" s="383">
        <v>0.12028401477984173</v>
      </c>
      <c r="F73" s="383">
        <v>5.2479998911274528E-3</v>
      </c>
      <c r="G73" s="287">
        <v>1210.6823861451821</v>
      </c>
      <c r="H73" s="383">
        <v>1.1735777958555422</v>
      </c>
      <c r="I73" s="383">
        <v>2.1451788778979131E-2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9" customFormat="1" ht="18" hidden="1" customHeight="1">
      <c r="A74" s="12"/>
      <c r="B74" s="240"/>
      <c r="C74" s="243"/>
      <c r="D74" s="244"/>
      <c r="E74" s="383"/>
      <c r="F74" s="383"/>
      <c r="G74" s="287"/>
      <c r="H74" s="383"/>
      <c r="I74" s="383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9" customFormat="1" ht="18" customHeight="1">
      <c r="A75" s="12"/>
      <c r="B75" s="240">
        <v>30</v>
      </c>
      <c r="C75" s="243" t="s">
        <v>100</v>
      </c>
      <c r="D75" s="244">
        <v>251149</v>
      </c>
      <c r="E75" s="383">
        <v>2.5560821308131001E-2</v>
      </c>
      <c r="F75" s="383">
        <v>5.6700556194015928E-3</v>
      </c>
      <c r="G75" s="287">
        <v>911.03068194577781</v>
      </c>
      <c r="H75" s="383">
        <v>0.88310971722230525</v>
      </c>
      <c r="I75" s="383">
        <v>2.4071498000439284E-2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9" customFormat="1" ht="18" hidden="1" customHeight="1">
      <c r="A76" s="12"/>
      <c r="B76" s="240"/>
      <c r="C76" s="243"/>
      <c r="D76" s="244"/>
      <c r="E76" s="383"/>
      <c r="F76" s="383"/>
      <c r="G76" s="287"/>
      <c r="H76" s="383"/>
      <c r="I76" s="383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9" customFormat="1" ht="18" customHeight="1">
      <c r="A77" s="12"/>
      <c r="B77" s="226">
        <v>31</v>
      </c>
      <c r="C77" s="243" t="s">
        <v>101</v>
      </c>
      <c r="D77" s="244">
        <v>138813</v>
      </c>
      <c r="E77" s="383">
        <v>1.4127765940718811E-2</v>
      </c>
      <c r="F77" s="383">
        <v>9.6812673659096848E-3</v>
      </c>
      <c r="G77" s="287">
        <v>1185.5890475675903</v>
      </c>
      <c r="H77" s="383">
        <v>1.1492535095558856</v>
      </c>
      <c r="I77" s="383">
        <v>2.2913218507711886E-2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9" customFormat="1" ht="18" hidden="1" customHeight="1">
      <c r="A78" s="12"/>
      <c r="B78" s="226"/>
      <c r="C78" s="243"/>
      <c r="D78" s="244"/>
      <c r="E78" s="383"/>
      <c r="F78" s="383"/>
      <c r="G78" s="287"/>
      <c r="H78" s="383"/>
      <c r="I78" s="383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9" customFormat="1" ht="18" customHeight="1">
      <c r="A79" s="12"/>
      <c r="B79" s="226"/>
      <c r="C79" s="227" t="s">
        <v>102</v>
      </c>
      <c r="D79" s="228">
        <v>564526</v>
      </c>
      <c r="E79" s="379">
        <v>5.7454929980983241E-2</v>
      </c>
      <c r="F79" s="379">
        <v>5.8100897080701763E-3</v>
      </c>
      <c r="G79" s="283">
        <v>1280.4357726127762</v>
      </c>
      <c r="H79" s="379">
        <v>1.2411934037812054</v>
      </c>
      <c r="I79" s="379">
        <v>2.126597851655565E-2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32" customFormat="1" ht="18" customHeight="1">
      <c r="B80" s="226">
        <v>1</v>
      </c>
      <c r="C80" s="245" t="s">
        <v>188</v>
      </c>
      <c r="D80" s="231">
        <v>78954</v>
      </c>
      <c r="E80" s="380">
        <v>8.0355847945330263E-3</v>
      </c>
      <c r="F80" s="384">
        <v>1.3192002669198954E-2</v>
      </c>
      <c r="G80" s="284">
        <v>1302.3290186690983</v>
      </c>
      <c r="H80" s="384">
        <v>1.2624156729286979</v>
      </c>
      <c r="I80" s="384">
        <v>2.110708928658922E-2</v>
      </c>
    </row>
    <row r="81" spans="1:255" s="233" customFormat="1" ht="18" customHeight="1">
      <c r="B81" s="226">
        <v>20</v>
      </c>
      <c r="C81" s="245" t="s">
        <v>189</v>
      </c>
      <c r="D81" s="231">
        <v>191692</v>
      </c>
      <c r="E81" s="380">
        <v>1.9509553922963052E-2</v>
      </c>
      <c r="F81" s="384">
        <v>3.9384099717187926E-3</v>
      </c>
      <c r="G81" s="284">
        <v>1253.3191152473755</v>
      </c>
      <c r="H81" s="384">
        <v>1.2149078086936422</v>
      </c>
      <c r="I81" s="384">
        <v>2.1047191019340383E-2</v>
      </c>
    </row>
    <row r="82" spans="1:255" s="233" customFormat="1" ht="18" customHeight="1">
      <c r="B82" s="226">
        <v>48</v>
      </c>
      <c r="C82" s="245" t="s">
        <v>190</v>
      </c>
      <c r="D82" s="231">
        <v>293880</v>
      </c>
      <c r="E82" s="380">
        <v>2.9909791263487164E-2</v>
      </c>
      <c r="F82" s="384">
        <v>5.0649968023146474E-3</v>
      </c>
      <c r="G82" s="284">
        <v>1292.2415672723564</v>
      </c>
      <c r="H82" s="384">
        <v>1.2526373783805449</v>
      </c>
      <c r="I82" s="384">
        <v>2.139430134760123E-2</v>
      </c>
    </row>
    <row r="83" spans="1:255" s="233" customFormat="1" ht="18" hidden="1" customHeight="1">
      <c r="B83" s="226"/>
      <c r="C83" s="245"/>
      <c r="D83" s="231"/>
      <c r="E83" s="380"/>
      <c r="F83" s="384"/>
      <c r="G83" s="284"/>
      <c r="H83" s="384"/>
      <c r="I83" s="384"/>
    </row>
    <row r="84" spans="1:255" s="229" customFormat="1" ht="18" customHeight="1">
      <c r="A84" s="12"/>
      <c r="B84" s="226">
        <v>26</v>
      </c>
      <c r="C84" s="227" t="s">
        <v>103</v>
      </c>
      <c r="D84" s="228">
        <v>70831</v>
      </c>
      <c r="E84" s="379">
        <v>7.2088622056079334E-3</v>
      </c>
      <c r="F84" s="379">
        <v>8.3996526245355696E-3</v>
      </c>
      <c r="G84" s="283">
        <v>1013.3931775634956</v>
      </c>
      <c r="H84" s="379">
        <v>0.98233504118841108</v>
      </c>
      <c r="I84" s="379">
        <v>2.582607317346941E-2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9" customFormat="1" ht="18" hidden="1" customHeight="1">
      <c r="A85" s="12"/>
      <c r="B85" s="226"/>
      <c r="C85" s="227"/>
      <c r="D85" s="228"/>
      <c r="E85" s="379"/>
      <c r="F85" s="379"/>
      <c r="G85" s="283"/>
      <c r="H85" s="379"/>
      <c r="I85" s="379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9" customFormat="1" ht="18" customHeight="1">
      <c r="A86" s="12"/>
      <c r="B86" s="226">
        <v>51</v>
      </c>
      <c r="C86" s="245" t="s">
        <v>104</v>
      </c>
      <c r="D86" s="231">
        <v>8833</v>
      </c>
      <c r="E86" s="380">
        <v>8.9898321161828681E-4</v>
      </c>
      <c r="F86" s="384">
        <v>1.0756379448449538E-2</v>
      </c>
      <c r="G86" s="284">
        <v>1039.1006837993891</v>
      </c>
      <c r="H86" s="384">
        <v>1.0072546723406601</v>
      </c>
      <c r="I86" s="384">
        <v>1.8601645633135266E-2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9" customFormat="1" ht="18" customHeight="1">
      <c r="A87" s="12"/>
      <c r="B87" s="226">
        <v>52</v>
      </c>
      <c r="C87" s="245" t="s">
        <v>105</v>
      </c>
      <c r="D87" s="231">
        <v>8185</v>
      </c>
      <c r="E87" s="380">
        <v>8.3303267147013214E-4</v>
      </c>
      <c r="F87" s="384">
        <v>1.3496780584447698E-2</v>
      </c>
      <c r="G87" s="284">
        <v>988.86221991447758</v>
      </c>
      <c r="H87" s="384">
        <v>0.95855590015405245</v>
      </c>
      <c r="I87" s="384">
        <v>3.2562888326836514E-2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9" customFormat="1" ht="18" hidden="1" customHeight="1">
      <c r="A88" s="12"/>
      <c r="B88" s="226"/>
      <c r="C88" s="245"/>
      <c r="D88" s="231"/>
      <c r="E88" s="380"/>
      <c r="F88" s="384"/>
      <c r="G88" s="284"/>
      <c r="H88" s="384"/>
      <c r="I88" s="384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6"/>
      <c r="C89" s="227" t="s">
        <v>45</v>
      </c>
      <c r="D89" s="228">
        <v>9825545</v>
      </c>
      <c r="E89" s="379">
        <v>1</v>
      </c>
      <c r="F89" s="379">
        <v>3.3596643194968578E-3</v>
      </c>
      <c r="G89" s="283">
        <v>1031.6166430727249</v>
      </c>
      <c r="H89" s="379">
        <v>1</v>
      </c>
      <c r="I89" s="379">
        <v>2.2582325268301728E-2</v>
      </c>
    </row>
    <row r="90" spans="1:255" ht="18" customHeight="1">
      <c r="B90" s="246"/>
      <c r="D90" s="196"/>
      <c r="E90" s="247"/>
      <c r="F90" s="247"/>
      <c r="G90" s="248"/>
      <c r="H90" s="247"/>
      <c r="I90" s="247"/>
    </row>
    <row r="91" spans="1:255" ht="18" customHeight="1">
      <c r="B91" s="246"/>
      <c r="D91" s="208"/>
      <c r="E91" s="247"/>
      <c r="G91" s="248"/>
      <c r="H91" s="247"/>
      <c r="I91" s="247"/>
    </row>
    <row r="92" spans="1:255" ht="18" customHeight="1">
      <c r="B92" s="246"/>
      <c r="D92" s="208"/>
      <c r="H92" s="247"/>
      <c r="I92" s="247"/>
    </row>
    <row r="93" spans="1:255" ht="18" customHeight="1">
      <c r="B93" s="246"/>
      <c r="D93" s="208"/>
      <c r="H93" s="247"/>
      <c r="I93" s="247"/>
    </row>
    <row r="94" spans="1:255" ht="18" customHeight="1">
      <c r="B94" s="246"/>
      <c r="D94" s="208"/>
      <c r="H94" s="247"/>
      <c r="I94" s="247"/>
    </row>
    <row r="95" spans="1:255" ht="18" customHeight="1">
      <c r="B95" s="246"/>
      <c r="D95" s="208"/>
      <c r="H95" s="247"/>
      <c r="I95" s="247"/>
    </row>
    <row r="96" spans="1:255" ht="18" customHeight="1">
      <c r="B96" s="249"/>
      <c r="C96" s="250"/>
      <c r="D96" s="251"/>
      <c r="E96" s="250"/>
      <c r="F96" s="250"/>
      <c r="G96" s="250"/>
      <c r="H96" s="250"/>
      <c r="I96" s="250"/>
    </row>
    <row r="97" spans="2:9" ht="18" customHeight="1">
      <c r="B97" s="249"/>
      <c r="C97" s="250"/>
      <c r="D97" s="251"/>
      <c r="E97" s="250"/>
      <c r="F97" s="250"/>
      <c r="G97" s="250"/>
      <c r="H97" s="250"/>
      <c r="I97" s="250"/>
    </row>
    <row r="98" spans="2:9" ht="18" customHeight="1">
      <c r="B98" s="212"/>
      <c r="D98" s="208"/>
    </row>
    <row r="99" spans="2:9" ht="18" customHeight="1">
      <c r="B99" s="212"/>
      <c r="D99" s="208"/>
    </row>
    <row r="100" spans="2:9" ht="18" customHeight="1">
      <c r="B100" s="212"/>
      <c r="D100" s="208"/>
    </row>
    <row r="101" spans="2:9" ht="18" customHeight="1">
      <c r="B101" s="212"/>
      <c r="D101" s="208"/>
    </row>
    <row r="102" spans="2:9" ht="18" customHeight="1">
      <c r="B102" s="212"/>
      <c r="D102" s="208"/>
    </row>
    <row r="103" spans="2:9" ht="18" customHeight="1">
      <c r="B103" s="212"/>
      <c r="D103" s="208"/>
    </row>
    <row r="104" spans="2:9" ht="18" customHeight="1">
      <c r="B104" s="212"/>
      <c r="D104" s="208"/>
    </row>
    <row r="105" spans="2:9" ht="18" customHeight="1">
      <c r="B105" s="212"/>
      <c r="D105" s="208"/>
    </row>
    <row r="106" spans="2:9" ht="18" customHeight="1">
      <c r="B106" s="212"/>
      <c r="D106" s="208"/>
    </row>
    <row r="107" spans="2:9" ht="18" customHeight="1">
      <c r="B107" s="212"/>
      <c r="D107" s="208"/>
    </row>
    <row r="108" spans="2:9" ht="18" customHeight="1">
      <c r="B108" s="212"/>
      <c r="D108" s="208"/>
    </row>
    <row r="109" spans="2:9" ht="18" customHeight="1">
      <c r="B109" s="212"/>
      <c r="D109" s="208"/>
    </row>
    <row r="110" spans="2:9" ht="18" customHeight="1">
      <c r="B110" s="212"/>
      <c r="D110" s="208"/>
    </row>
    <row r="111" spans="2:9" ht="18" customHeight="1">
      <c r="B111" s="212"/>
      <c r="D111" s="208"/>
    </row>
    <row r="112" spans="2:9" ht="18" customHeight="1">
      <c r="B112" s="212"/>
      <c r="D112" s="208"/>
    </row>
    <row r="113" spans="2:4">
      <c r="B113" s="212"/>
      <c r="D113" s="208"/>
    </row>
    <row r="114" spans="2:4">
      <c r="B114" s="212"/>
      <c r="D114" s="208"/>
    </row>
    <row r="115" spans="2:4">
      <c r="B115" s="212"/>
      <c r="D115" s="208"/>
    </row>
    <row r="116" spans="2:4">
      <c r="B116" s="212"/>
      <c r="D116" s="208"/>
    </row>
    <row r="117" spans="2:4">
      <c r="B117" s="212"/>
      <c r="D117" s="208"/>
    </row>
    <row r="118" spans="2:4">
      <c r="B118" s="212"/>
      <c r="D118" s="208"/>
    </row>
    <row r="119" spans="2:4">
      <c r="B119" s="212"/>
      <c r="D119" s="208"/>
    </row>
    <row r="120" spans="2:4">
      <c r="B120" s="212"/>
    </row>
  </sheetData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J86"/>
  <sheetViews>
    <sheetView showGridLines="0" showRowColHeaders="0" zoomScaleNormal="100" workbookViewId="0">
      <pane ySplit="5" topLeftCell="A6" activePane="bottomLeft" state="frozen"/>
      <selection activeCell="H42" sqref="H42"/>
      <selection pane="bottomLeft" activeCell="I53" sqref="I53"/>
    </sheetView>
  </sheetViews>
  <sheetFormatPr baseColWidth="10" defaultColWidth="10.28515625" defaultRowHeight="15.75"/>
  <cols>
    <col min="1" max="1" width="2.7109375" style="257" customWidth="1"/>
    <col min="2" max="2" width="7" style="280" customWidth="1"/>
    <col min="3" max="3" width="27.42578125" style="253" customWidth="1"/>
    <col min="4" max="4" width="20.7109375" style="254" customWidth="1"/>
    <col min="5" max="5" width="20.7109375" style="255" customWidth="1"/>
    <col min="6" max="7" width="20.7109375" style="256" customWidth="1"/>
    <col min="8" max="16384" width="10.28515625" style="257"/>
  </cols>
  <sheetData>
    <row r="1" spans="2:10">
      <c r="B1" s="252"/>
    </row>
    <row r="2" spans="2:10" s="253" customFormat="1" ht="22.7" customHeight="1">
      <c r="B2" s="258"/>
      <c r="C2" s="507" t="s">
        <v>161</v>
      </c>
      <c r="D2" s="508"/>
      <c r="E2" s="508"/>
      <c r="F2" s="508"/>
      <c r="G2" s="508"/>
    </row>
    <row r="3" spans="2:10" s="253" customFormat="1" ht="18.95" customHeight="1">
      <c r="B3" s="258"/>
      <c r="C3" s="507" t="s">
        <v>151</v>
      </c>
      <c r="D3" s="508"/>
      <c r="E3" s="508"/>
      <c r="F3" s="508"/>
      <c r="G3" s="508"/>
    </row>
    <row r="4" spans="2:10" ht="19.7" customHeight="1">
      <c r="B4" s="513" t="s">
        <v>167</v>
      </c>
      <c r="C4" s="509" t="s">
        <v>201</v>
      </c>
      <c r="D4" s="511" t="s">
        <v>162</v>
      </c>
      <c r="E4" s="259" t="s">
        <v>163</v>
      </c>
      <c r="F4" s="259"/>
      <c r="G4" s="260"/>
      <c r="I4" s="9" t="s">
        <v>178</v>
      </c>
    </row>
    <row r="5" spans="2:10" ht="19.7" customHeight="1">
      <c r="B5" s="514"/>
      <c r="C5" s="510"/>
      <c r="D5" s="512"/>
      <c r="E5" s="261" t="s">
        <v>4</v>
      </c>
      <c r="F5" s="262" t="s">
        <v>3</v>
      </c>
      <c r="G5" s="263" t="s">
        <v>6</v>
      </c>
    </row>
    <row r="6" spans="2:10">
      <c r="B6" s="264">
        <v>4</v>
      </c>
      <c r="C6" s="265" t="s">
        <v>53</v>
      </c>
      <c r="D6" s="266">
        <v>36666</v>
      </c>
      <c r="E6" s="385">
        <v>0.40350539628120136</v>
      </c>
      <c r="F6" s="385">
        <v>0.26389023656581728</v>
      </c>
      <c r="G6" s="385">
        <v>0.33731991388985999</v>
      </c>
      <c r="J6" s="302"/>
    </row>
    <row r="7" spans="2:10">
      <c r="B7" s="267">
        <v>11</v>
      </c>
      <c r="C7" s="268" t="s">
        <v>54</v>
      </c>
      <c r="D7" s="269">
        <v>67160</v>
      </c>
      <c r="E7" s="386">
        <v>0.37391096903478221</v>
      </c>
      <c r="F7" s="386">
        <v>0.23643155350472422</v>
      </c>
      <c r="G7" s="386">
        <v>0.30100124595512767</v>
      </c>
      <c r="H7" s="253"/>
      <c r="J7" s="302"/>
    </row>
    <row r="8" spans="2:10">
      <c r="B8" s="267">
        <v>14</v>
      </c>
      <c r="C8" s="268" t="s">
        <v>55</v>
      </c>
      <c r="D8" s="269">
        <v>58374</v>
      </c>
      <c r="E8" s="386">
        <v>0.39805700727820709</v>
      </c>
      <c r="F8" s="386">
        <v>0.26537712742573638</v>
      </c>
      <c r="G8" s="386">
        <v>0.33706541635148946</v>
      </c>
      <c r="H8" s="253"/>
      <c r="J8" s="302"/>
    </row>
    <row r="9" spans="2:10">
      <c r="B9" s="267">
        <v>18</v>
      </c>
      <c r="C9" s="268" t="s">
        <v>56</v>
      </c>
      <c r="D9" s="269">
        <v>63225</v>
      </c>
      <c r="E9" s="386">
        <v>0.39701803388774803</v>
      </c>
      <c r="F9" s="386">
        <v>0.2592669648739554</v>
      </c>
      <c r="G9" s="386">
        <v>0.33404836502544</v>
      </c>
      <c r="H9" s="253"/>
      <c r="J9" s="302"/>
    </row>
    <row r="10" spans="2:10">
      <c r="B10" s="267">
        <v>21</v>
      </c>
      <c r="C10" s="268" t="s">
        <v>57</v>
      </c>
      <c r="D10" s="269">
        <v>30761</v>
      </c>
      <c r="E10" s="386">
        <v>0.39354249162351507</v>
      </c>
      <c r="F10" s="386">
        <v>0.22886962816980716</v>
      </c>
      <c r="G10" s="386">
        <v>0.31080507618316289</v>
      </c>
      <c r="H10" s="253"/>
      <c r="J10" s="302"/>
    </row>
    <row r="11" spans="2:10">
      <c r="B11" s="267">
        <v>23</v>
      </c>
      <c r="C11" s="268" t="s">
        <v>58</v>
      </c>
      <c r="D11" s="269">
        <v>55220</v>
      </c>
      <c r="E11" s="386">
        <v>0.46679029684879392</v>
      </c>
      <c r="F11" s="386">
        <v>0.30136848604948374</v>
      </c>
      <c r="G11" s="386">
        <v>0.38621866606982991</v>
      </c>
      <c r="H11" s="253"/>
      <c r="J11" s="302"/>
    </row>
    <row r="12" spans="2:10">
      <c r="B12" s="267">
        <v>29</v>
      </c>
      <c r="C12" s="268" t="s">
        <v>59</v>
      </c>
      <c r="D12" s="269">
        <v>78550</v>
      </c>
      <c r="E12" s="386">
        <v>0.35680002278780282</v>
      </c>
      <c r="F12" s="386">
        <v>0.21507148635672865</v>
      </c>
      <c r="G12" s="386">
        <v>0.28805603432469107</v>
      </c>
      <c r="H12" s="253"/>
      <c r="J12" s="302"/>
    </row>
    <row r="13" spans="2:10">
      <c r="B13" s="267">
        <v>41</v>
      </c>
      <c r="C13" s="268" t="s">
        <v>60</v>
      </c>
      <c r="D13" s="269">
        <v>110932</v>
      </c>
      <c r="E13" s="386">
        <v>0.35060729151499026</v>
      </c>
      <c r="F13" s="386">
        <v>0.22507323750855579</v>
      </c>
      <c r="G13" s="386">
        <v>0.29055839743942335</v>
      </c>
      <c r="H13" s="253"/>
      <c r="J13" s="302"/>
    </row>
    <row r="14" spans="2:10" s="274" customFormat="1">
      <c r="B14" s="270"/>
      <c r="C14" s="271" t="s">
        <v>52</v>
      </c>
      <c r="D14" s="272">
        <v>500888</v>
      </c>
      <c r="E14" s="387">
        <v>0.38251551277160301</v>
      </c>
      <c r="F14" s="387">
        <v>0.24284736855088213</v>
      </c>
      <c r="G14" s="387">
        <v>0.31488546858959487</v>
      </c>
      <c r="H14" s="273"/>
      <c r="J14" s="302"/>
    </row>
    <row r="15" spans="2:10">
      <c r="B15" s="267">
        <v>22</v>
      </c>
      <c r="C15" s="268" t="s">
        <v>62</v>
      </c>
      <c r="D15" s="269">
        <v>13415</v>
      </c>
      <c r="E15" s="386">
        <v>0.33269853361264523</v>
      </c>
      <c r="F15" s="386">
        <v>0.17314736024270228</v>
      </c>
      <c r="G15" s="386">
        <v>0.2517641318219353</v>
      </c>
      <c r="H15" s="253"/>
      <c r="J15" s="302"/>
    </row>
    <row r="16" spans="2:10">
      <c r="B16" s="267">
        <v>44</v>
      </c>
      <c r="C16" s="268" t="s">
        <v>63</v>
      </c>
      <c r="D16" s="269">
        <v>9095</v>
      </c>
      <c r="E16" s="386">
        <v>0.31531946764993951</v>
      </c>
      <c r="F16" s="386">
        <v>0.19680504238209084</v>
      </c>
      <c r="G16" s="386">
        <v>0.25432733983948996</v>
      </c>
      <c r="H16" s="253"/>
      <c r="J16" s="302"/>
    </row>
    <row r="17" spans="2:10">
      <c r="B17" s="267">
        <v>50</v>
      </c>
      <c r="C17" s="268" t="s">
        <v>64</v>
      </c>
      <c r="D17" s="269">
        <v>41466</v>
      </c>
      <c r="E17" s="386">
        <v>0.2623024344737267</v>
      </c>
      <c r="F17" s="386">
        <v>0.11760065419212083</v>
      </c>
      <c r="G17" s="386">
        <v>0.19248283641326297</v>
      </c>
      <c r="H17" s="253"/>
      <c r="J17" s="302"/>
    </row>
    <row r="18" spans="2:10" s="274" customFormat="1">
      <c r="B18" s="267"/>
      <c r="C18" s="271" t="s">
        <v>61</v>
      </c>
      <c r="D18" s="272">
        <v>63976</v>
      </c>
      <c r="E18" s="387">
        <v>0.28015268159954609</v>
      </c>
      <c r="F18" s="387">
        <v>0.13740979260667568</v>
      </c>
      <c r="G18" s="387">
        <v>0.21012112772274627</v>
      </c>
      <c r="H18" s="273"/>
      <c r="J18" s="302"/>
    </row>
    <row r="19" spans="2:10" s="274" customFormat="1">
      <c r="B19" s="267">
        <v>33</v>
      </c>
      <c r="C19" s="271" t="s">
        <v>65</v>
      </c>
      <c r="D19" s="272">
        <v>45960</v>
      </c>
      <c r="E19" s="387">
        <v>0.21549538453475192</v>
      </c>
      <c r="F19" s="387">
        <v>8.8614808482924246E-2</v>
      </c>
      <c r="G19" s="387">
        <v>0.15317344993534454</v>
      </c>
      <c r="H19" s="273"/>
      <c r="J19" s="302"/>
    </row>
    <row r="20" spans="2:10" s="274" customFormat="1">
      <c r="B20" s="267">
        <v>7</v>
      </c>
      <c r="C20" s="271" t="s">
        <v>184</v>
      </c>
      <c r="D20" s="272">
        <v>36174</v>
      </c>
      <c r="E20" s="387">
        <v>0.2339471861957966</v>
      </c>
      <c r="F20" s="387">
        <v>0.12289230836917188</v>
      </c>
      <c r="G20" s="387">
        <v>0.1828974178771684</v>
      </c>
      <c r="H20" s="273"/>
      <c r="J20" s="302"/>
    </row>
    <row r="21" spans="2:10">
      <c r="B21" s="267">
        <v>35</v>
      </c>
      <c r="C21" s="268" t="s">
        <v>67</v>
      </c>
      <c r="D21" s="269">
        <v>48661</v>
      </c>
      <c r="E21" s="386">
        <v>0.33419502430654846</v>
      </c>
      <c r="F21" s="386">
        <v>0.21655213890342914</v>
      </c>
      <c r="G21" s="386">
        <v>0.27458891509700134</v>
      </c>
      <c r="H21" s="253"/>
      <c r="J21" s="302"/>
    </row>
    <row r="22" spans="2:10">
      <c r="B22" s="267">
        <v>38</v>
      </c>
      <c r="C22" s="268" t="s">
        <v>68</v>
      </c>
      <c r="D22" s="269">
        <v>51099</v>
      </c>
      <c r="E22" s="386">
        <v>0.37384355043911116</v>
      </c>
      <c r="F22" s="386">
        <v>0.26281921873422831</v>
      </c>
      <c r="G22" s="386">
        <v>0.31893420214957119</v>
      </c>
      <c r="H22" s="253"/>
      <c r="J22" s="302"/>
    </row>
    <row r="23" spans="2:10" s="274" customFormat="1">
      <c r="B23" s="267"/>
      <c r="C23" s="271" t="s">
        <v>66</v>
      </c>
      <c r="D23" s="272">
        <v>99760</v>
      </c>
      <c r="E23" s="387">
        <v>0.35325802926643862</v>
      </c>
      <c r="F23" s="387">
        <v>0.23824425448844982</v>
      </c>
      <c r="G23" s="387">
        <v>0.29564475212783614</v>
      </c>
      <c r="H23" s="273"/>
      <c r="J23" s="302"/>
    </row>
    <row r="24" spans="2:10" s="274" customFormat="1">
      <c r="B24" s="267">
        <v>39</v>
      </c>
      <c r="C24" s="271" t="s">
        <v>69</v>
      </c>
      <c r="D24" s="272">
        <v>24758</v>
      </c>
      <c r="E24" s="387">
        <v>0.2291357755982098</v>
      </c>
      <c r="F24" s="387">
        <v>0.11456282570932252</v>
      </c>
      <c r="G24" s="387">
        <v>0.1736282540394973</v>
      </c>
      <c r="H24" s="273"/>
      <c r="J24" s="302"/>
    </row>
    <row r="25" spans="2:10">
      <c r="B25" s="267">
        <v>5</v>
      </c>
      <c r="C25" s="268" t="s">
        <v>71</v>
      </c>
      <c r="D25" s="269">
        <v>14831</v>
      </c>
      <c r="E25" s="386">
        <v>0.46433737621008125</v>
      </c>
      <c r="F25" s="386">
        <v>0.31185381101226256</v>
      </c>
      <c r="G25" s="386">
        <v>0.38254791199153965</v>
      </c>
      <c r="H25" s="253"/>
      <c r="J25" s="302"/>
    </row>
    <row r="26" spans="2:10">
      <c r="B26" s="267">
        <v>9</v>
      </c>
      <c r="C26" s="268" t="s">
        <v>72</v>
      </c>
      <c r="D26" s="269">
        <v>17964</v>
      </c>
      <c r="E26" s="386">
        <v>0.26607166526752973</v>
      </c>
      <c r="F26" s="386">
        <v>0.1304568192335662</v>
      </c>
      <c r="G26" s="386">
        <v>0.19817971206354459</v>
      </c>
      <c r="H26" s="253"/>
      <c r="J26" s="302"/>
    </row>
    <row r="27" spans="2:10">
      <c r="B27" s="267">
        <v>24</v>
      </c>
      <c r="C27" s="268" t="s">
        <v>73</v>
      </c>
      <c r="D27" s="269">
        <v>30453</v>
      </c>
      <c r="E27" s="386">
        <v>0.27993936331480546</v>
      </c>
      <c r="F27" s="386">
        <v>0.15175541209941798</v>
      </c>
      <c r="G27" s="386">
        <v>0.21676584476966004</v>
      </c>
      <c r="H27" s="253"/>
      <c r="J27" s="302"/>
    </row>
    <row r="28" spans="2:10">
      <c r="B28" s="267">
        <v>34</v>
      </c>
      <c r="C28" s="268" t="s">
        <v>74</v>
      </c>
      <c r="D28" s="269">
        <v>10655</v>
      </c>
      <c r="E28" s="386">
        <v>0.3331848993122557</v>
      </c>
      <c r="F28" s="386">
        <v>0.17690850027070926</v>
      </c>
      <c r="G28" s="386">
        <v>0.25144542772861356</v>
      </c>
      <c r="H28" s="253"/>
      <c r="J28" s="302"/>
    </row>
    <row r="29" spans="2:10">
      <c r="B29" s="267">
        <v>37</v>
      </c>
      <c r="C29" s="268" t="s">
        <v>75</v>
      </c>
      <c r="D29" s="269">
        <v>27139</v>
      </c>
      <c r="E29" s="386">
        <v>0.39910279611551502</v>
      </c>
      <c r="F29" s="386">
        <v>0.27874623676799065</v>
      </c>
      <c r="G29" s="386">
        <v>0.33745741215090397</v>
      </c>
      <c r="H29" s="253"/>
      <c r="J29" s="302"/>
    </row>
    <row r="30" spans="2:10">
      <c r="B30" s="267">
        <v>40</v>
      </c>
      <c r="C30" s="268" t="s">
        <v>76</v>
      </c>
      <c r="D30" s="269">
        <v>9554</v>
      </c>
      <c r="E30" s="386">
        <v>0.37431360585723</v>
      </c>
      <c r="F30" s="386">
        <v>0.19813398238293928</v>
      </c>
      <c r="G30" s="386">
        <v>0.2839564881412352</v>
      </c>
      <c r="H30" s="253"/>
      <c r="J30" s="302"/>
    </row>
    <row r="31" spans="2:10">
      <c r="B31" s="267">
        <v>42</v>
      </c>
      <c r="C31" s="268" t="s">
        <v>77</v>
      </c>
      <c r="D31" s="269">
        <v>5683</v>
      </c>
      <c r="E31" s="386">
        <v>0.33387533875338754</v>
      </c>
      <c r="F31" s="386">
        <v>0.17804659498207887</v>
      </c>
      <c r="G31" s="386">
        <v>0.2556455240665767</v>
      </c>
      <c r="H31" s="253"/>
      <c r="J31" s="302"/>
    </row>
    <row r="32" spans="2:10">
      <c r="B32" s="267">
        <v>47</v>
      </c>
      <c r="C32" s="268" t="s">
        <v>78</v>
      </c>
      <c r="D32" s="269">
        <v>23791</v>
      </c>
      <c r="E32" s="386">
        <v>0.28441110885870668</v>
      </c>
      <c r="F32" s="386">
        <v>0.13513775708187814</v>
      </c>
      <c r="G32" s="386">
        <v>0.20489876066867049</v>
      </c>
      <c r="H32" s="253"/>
      <c r="J32" s="302"/>
    </row>
    <row r="33" spans="2:10">
      <c r="B33" s="267">
        <v>49</v>
      </c>
      <c r="C33" s="268" t="s">
        <v>79</v>
      </c>
      <c r="D33" s="269">
        <v>19625</v>
      </c>
      <c r="E33" s="386">
        <v>0.46900397717447689</v>
      </c>
      <c r="F33" s="386">
        <v>0.35270476649786997</v>
      </c>
      <c r="G33" s="386">
        <v>0.40873495230557755</v>
      </c>
      <c r="H33" s="253"/>
      <c r="J33" s="302"/>
    </row>
    <row r="34" spans="2:10" s="274" customFormat="1">
      <c r="B34" s="267"/>
      <c r="C34" s="271" t="s">
        <v>70</v>
      </c>
      <c r="D34" s="272">
        <v>159695</v>
      </c>
      <c r="E34" s="387">
        <v>0.33080530016768023</v>
      </c>
      <c r="F34" s="387">
        <v>0.19385821002500678</v>
      </c>
      <c r="G34" s="387">
        <v>0.26064142320874817</v>
      </c>
      <c r="H34" s="273"/>
      <c r="J34" s="302"/>
    </row>
    <row r="35" spans="2:10">
      <c r="B35" s="267">
        <v>2</v>
      </c>
      <c r="C35" s="268" t="s">
        <v>81</v>
      </c>
      <c r="D35" s="269">
        <v>27966</v>
      </c>
      <c r="E35" s="386">
        <v>0.45795782397906071</v>
      </c>
      <c r="F35" s="386">
        <v>0.32064593484527665</v>
      </c>
      <c r="G35" s="386">
        <v>0.3840428453721505</v>
      </c>
      <c r="H35" s="253"/>
      <c r="J35" s="302"/>
    </row>
    <row r="36" spans="2:10">
      <c r="B36" s="267">
        <v>13</v>
      </c>
      <c r="C36" s="268" t="s">
        <v>82</v>
      </c>
      <c r="D36" s="269">
        <v>37448</v>
      </c>
      <c r="E36" s="386">
        <v>0.47563112029467253</v>
      </c>
      <c r="F36" s="386">
        <v>0.29568045939413762</v>
      </c>
      <c r="G36" s="386">
        <v>0.37616144164414933</v>
      </c>
      <c r="H36" s="253"/>
      <c r="J36" s="302"/>
    </row>
    <row r="37" spans="2:10">
      <c r="B37" s="267">
        <v>16</v>
      </c>
      <c r="C37" s="268" t="s">
        <v>83</v>
      </c>
      <c r="D37" s="269">
        <v>19062</v>
      </c>
      <c r="E37" s="386">
        <v>0.50471110224836735</v>
      </c>
      <c r="F37" s="386">
        <v>0.36741069593455833</v>
      </c>
      <c r="G37" s="386">
        <v>0.42945973955751815</v>
      </c>
      <c r="H37" s="253"/>
      <c r="J37" s="302"/>
    </row>
    <row r="38" spans="2:10">
      <c r="B38" s="267">
        <v>19</v>
      </c>
      <c r="C38" s="268" t="s">
        <v>84</v>
      </c>
      <c r="D38" s="269">
        <v>9075</v>
      </c>
      <c r="E38" s="386">
        <v>0.30799428979300497</v>
      </c>
      <c r="F38" s="386">
        <v>0.13455738868192302</v>
      </c>
      <c r="G38" s="386">
        <v>0.21524121246620179</v>
      </c>
      <c r="H38" s="253"/>
      <c r="J38" s="302"/>
    </row>
    <row r="39" spans="2:10">
      <c r="B39" s="267">
        <v>45</v>
      </c>
      <c r="C39" s="268" t="s">
        <v>85</v>
      </c>
      <c r="D39" s="269">
        <v>39716</v>
      </c>
      <c r="E39" s="386">
        <v>0.44833853040766741</v>
      </c>
      <c r="F39" s="386">
        <v>0.25073155706145078</v>
      </c>
      <c r="G39" s="386">
        <v>0.33886504611656698</v>
      </c>
      <c r="H39" s="253"/>
      <c r="J39" s="302"/>
    </row>
    <row r="40" spans="2:10" s="276" customFormat="1">
      <c r="B40" s="267"/>
      <c r="C40" s="271" t="s">
        <v>80</v>
      </c>
      <c r="D40" s="272">
        <v>133267</v>
      </c>
      <c r="E40" s="387">
        <v>0.44784850462399539</v>
      </c>
      <c r="F40" s="387">
        <v>0.27710124106332479</v>
      </c>
      <c r="G40" s="387">
        <v>0.35431666152651786</v>
      </c>
      <c r="H40" s="275"/>
      <c r="J40" s="302"/>
    </row>
    <row r="41" spans="2:10">
      <c r="B41" s="267">
        <v>8</v>
      </c>
      <c r="C41" s="268" t="s">
        <v>87</v>
      </c>
      <c r="D41" s="269">
        <v>184895</v>
      </c>
      <c r="E41" s="386">
        <v>0.1897778452922991</v>
      </c>
      <c r="F41" s="386">
        <v>8.0290157672485221E-2</v>
      </c>
      <c r="G41" s="386">
        <v>0.14153015921616657</v>
      </c>
      <c r="H41" s="253"/>
      <c r="J41" s="302"/>
    </row>
    <row r="42" spans="2:10">
      <c r="B42" s="267">
        <v>17</v>
      </c>
      <c r="C42" s="268" t="s">
        <v>185</v>
      </c>
      <c r="D42" s="269">
        <v>26777</v>
      </c>
      <c r="E42" s="386">
        <v>0.21462617612259846</v>
      </c>
      <c r="F42" s="386">
        <v>0.1082496604069515</v>
      </c>
      <c r="G42" s="386">
        <v>0.16719532450016858</v>
      </c>
      <c r="H42" s="253"/>
      <c r="J42" s="302"/>
    </row>
    <row r="43" spans="2:10">
      <c r="B43" s="267">
        <v>25</v>
      </c>
      <c r="C43" s="268" t="s">
        <v>191</v>
      </c>
      <c r="D43" s="269">
        <v>21535</v>
      </c>
      <c r="E43" s="386">
        <v>0.28033034996916983</v>
      </c>
      <c r="F43" s="386">
        <v>0.14155686546463245</v>
      </c>
      <c r="G43" s="386">
        <v>0.21607818347832194</v>
      </c>
      <c r="H43" s="253"/>
      <c r="J43" s="302"/>
    </row>
    <row r="44" spans="2:10">
      <c r="B44" s="267">
        <v>43</v>
      </c>
      <c r="C44" s="268" t="s">
        <v>88</v>
      </c>
      <c r="D44" s="269">
        <v>32287</v>
      </c>
      <c r="E44" s="386">
        <v>0.25094262431030862</v>
      </c>
      <c r="F44" s="386">
        <v>0.11700985654337855</v>
      </c>
      <c r="G44" s="386">
        <v>0.18726220304380103</v>
      </c>
      <c r="H44" s="253"/>
      <c r="J44" s="302"/>
    </row>
    <row r="45" spans="2:10" s="276" customFormat="1">
      <c r="B45" s="267"/>
      <c r="C45" s="271" t="s">
        <v>86</v>
      </c>
      <c r="D45" s="272">
        <v>265494</v>
      </c>
      <c r="E45" s="387">
        <v>0.20283887441483897</v>
      </c>
      <c r="F45" s="387">
        <v>9.0395451074281236E-2</v>
      </c>
      <c r="G45" s="387">
        <v>0.15270272679743224</v>
      </c>
      <c r="H45" s="275"/>
      <c r="J45" s="302"/>
    </row>
    <row r="46" spans="2:10">
      <c r="B46" s="267">
        <v>3</v>
      </c>
      <c r="C46" s="268" t="s">
        <v>90</v>
      </c>
      <c r="D46" s="269">
        <v>92175</v>
      </c>
      <c r="E46" s="386">
        <v>0.33954723094296341</v>
      </c>
      <c r="F46" s="386">
        <v>0.22412591923622757</v>
      </c>
      <c r="G46" s="386">
        <v>0.28435032082922013</v>
      </c>
      <c r="H46" s="253"/>
      <c r="J46" s="302"/>
    </row>
    <row r="47" spans="2:10">
      <c r="B47" s="267">
        <v>12</v>
      </c>
      <c r="C47" s="268" t="s">
        <v>91</v>
      </c>
      <c r="D47" s="269">
        <v>31780</v>
      </c>
      <c r="E47" s="386">
        <v>0.31031402849649109</v>
      </c>
      <c r="F47" s="386">
        <v>0.15780489750338997</v>
      </c>
      <c r="G47" s="386">
        <v>0.23855097919997598</v>
      </c>
      <c r="H47" s="253"/>
      <c r="J47" s="302"/>
    </row>
    <row r="48" spans="2:10">
      <c r="B48" s="267">
        <v>46</v>
      </c>
      <c r="C48" s="268" t="s">
        <v>92</v>
      </c>
      <c r="D48" s="269">
        <v>134939</v>
      </c>
      <c r="E48" s="386">
        <v>0.31805665310157805</v>
      </c>
      <c r="F48" s="386">
        <v>0.1672006845661792</v>
      </c>
      <c r="G48" s="386">
        <v>0.2463001766861849</v>
      </c>
      <c r="H48" s="253"/>
      <c r="J48" s="302"/>
    </row>
    <row r="49" spans="2:10" s="276" customFormat="1">
      <c r="B49" s="267"/>
      <c r="C49" s="271" t="s">
        <v>89</v>
      </c>
      <c r="D49" s="272">
        <v>258894</v>
      </c>
      <c r="E49" s="387">
        <v>0.32391840266905031</v>
      </c>
      <c r="F49" s="387">
        <v>0.18441882636292933</v>
      </c>
      <c r="G49" s="387">
        <v>0.25754318598948517</v>
      </c>
      <c r="H49" s="275"/>
      <c r="J49" s="302"/>
    </row>
    <row r="50" spans="2:10">
      <c r="B50" s="267">
        <v>6</v>
      </c>
      <c r="C50" s="268" t="s">
        <v>94</v>
      </c>
      <c r="D50" s="269">
        <v>59807</v>
      </c>
      <c r="E50" s="386">
        <v>0.51223400015940068</v>
      </c>
      <c r="F50" s="386">
        <v>0.38575849666824658</v>
      </c>
      <c r="G50" s="386">
        <v>0.44476422074976391</v>
      </c>
      <c r="H50" s="253"/>
      <c r="J50" s="302"/>
    </row>
    <row r="51" spans="2:10">
      <c r="B51" s="267">
        <v>10</v>
      </c>
      <c r="C51" s="268" t="s">
        <v>95</v>
      </c>
      <c r="D51" s="269">
        <v>39180</v>
      </c>
      <c r="E51" s="386">
        <v>0.47573490675376673</v>
      </c>
      <c r="F51" s="386">
        <v>0.3451544505882842</v>
      </c>
      <c r="G51" s="386">
        <v>0.40999989535479953</v>
      </c>
      <c r="H51" s="253"/>
      <c r="J51" s="302"/>
    </row>
    <row r="52" spans="2:10" s="276" customFormat="1">
      <c r="B52" s="267"/>
      <c r="C52" s="271" t="s">
        <v>93</v>
      </c>
      <c r="D52" s="272">
        <v>98987</v>
      </c>
      <c r="E52" s="387">
        <v>0.49651511026408929</v>
      </c>
      <c r="F52" s="387">
        <v>0.36945927903871828</v>
      </c>
      <c r="G52" s="387">
        <v>0.43032213189583968</v>
      </c>
      <c r="H52" s="275"/>
      <c r="J52" s="302"/>
    </row>
    <row r="53" spans="2:10">
      <c r="B53" s="267">
        <v>15</v>
      </c>
      <c r="C53" s="268" t="s">
        <v>186</v>
      </c>
      <c r="D53" s="269">
        <v>84023</v>
      </c>
      <c r="E53" s="386">
        <v>0.35857476357673507</v>
      </c>
      <c r="F53" s="386">
        <v>0.19054102216836552</v>
      </c>
      <c r="G53" s="386">
        <v>0.28001133068950579</v>
      </c>
      <c r="H53" s="253"/>
      <c r="J53" s="302"/>
    </row>
    <row r="54" spans="2:10">
      <c r="B54" s="267">
        <v>27</v>
      </c>
      <c r="C54" s="268" t="s">
        <v>97</v>
      </c>
      <c r="D54" s="269">
        <v>36704</v>
      </c>
      <c r="E54" s="386">
        <v>0.35494469389990141</v>
      </c>
      <c r="F54" s="386">
        <v>0.27450404402404871</v>
      </c>
      <c r="G54" s="386">
        <v>0.31922073404070272</v>
      </c>
      <c r="H54" s="253"/>
      <c r="J54" s="302"/>
    </row>
    <row r="55" spans="2:10">
      <c r="B55" s="267">
        <v>32</v>
      </c>
      <c r="C55" s="268" t="s">
        <v>187</v>
      </c>
      <c r="D55" s="269">
        <v>38213</v>
      </c>
      <c r="E55" s="386">
        <v>0.41739517218962241</v>
      </c>
      <c r="F55" s="386">
        <v>0.28606038017144986</v>
      </c>
      <c r="G55" s="386">
        <v>0.35797391988608684</v>
      </c>
      <c r="H55" s="253"/>
      <c r="J55" s="302"/>
    </row>
    <row r="56" spans="2:10">
      <c r="B56" s="267">
        <v>36</v>
      </c>
      <c r="C56" s="268" t="s">
        <v>98</v>
      </c>
      <c r="D56" s="269">
        <v>63986</v>
      </c>
      <c r="E56" s="386">
        <v>0.34359519572268321</v>
      </c>
      <c r="F56" s="386">
        <v>0.17007483046907212</v>
      </c>
      <c r="G56" s="386">
        <v>0.26246144254118264</v>
      </c>
      <c r="H56" s="253"/>
      <c r="J56" s="302"/>
    </row>
    <row r="57" spans="2:10" s="276" customFormat="1">
      <c r="B57" s="267"/>
      <c r="C57" s="271" t="s">
        <v>96</v>
      </c>
      <c r="D57" s="272">
        <v>222926</v>
      </c>
      <c r="E57" s="387">
        <v>0.36163787662520513</v>
      </c>
      <c r="F57" s="387">
        <v>0.20911214292581679</v>
      </c>
      <c r="G57" s="387">
        <v>0.29118196423673248</v>
      </c>
      <c r="H57" s="275"/>
      <c r="J57" s="302"/>
    </row>
    <row r="58" spans="2:10" s="276" customFormat="1">
      <c r="B58" s="267">
        <v>28</v>
      </c>
      <c r="C58" s="271" t="s">
        <v>99</v>
      </c>
      <c r="D58" s="272">
        <v>178182</v>
      </c>
      <c r="E58" s="387">
        <v>0.20866665178756469</v>
      </c>
      <c r="F58" s="387">
        <v>8.5265181295576351E-2</v>
      </c>
      <c r="G58" s="387">
        <v>0.15076456014945983</v>
      </c>
      <c r="H58" s="275"/>
      <c r="J58" s="302"/>
    </row>
    <row r="59" spans="2:10" s="276" customFormat="1">
      <c r="B59" s="267">
        <v>30</v>
      </c>
      <c r="C59" s="271" t="s">
        <v>100</v>
      </c>
      <c r="D59" s="272">
        <v>72564</v>
      </c>
      <c r="E59" s="387">
        <v>0.36394536609704375</v>
      </c>
      <c r="F59" s="387">
        <v>0.21061712118622689</v>
      </c>
      <c r="G59" s="387">
        <v>0.2889280865143799</v>
      </c>
      <c r="H59" s="275"/>
      <c r="J59" s="302"/>
    </row>
    <row r="60" spans="2:10" s="276" customFormat="1">
      <c r="B60" s="267">
        <v>31</v>
      </c>
      <c r="C60" s="271" t="s">
        <v>101</v>
      </c>
      <c r="D60" s="272">
        <v>22983</v>
      </c>
      <c r="E60" s="387">
        <v>0.23878633627407525</v>
      </c>
      <c r="F60" s="387">
        <v>9.1221906034032171E-2</v>
      </c>
      <c r="G60" s="387">
        <v>0.16556806639147631</v>
      </c>
      <c r="H60" s="275"/>
      <c r="J60" s="302"/>
    </row>
    <row r="61" spans="2:10">
      <c r="B61" s="267">
        <v>1</v>
      </c>
      <c r="C61" s="268" t="s">
        <v>188</v>
      </c>
      <c r="D61" s="269">
        <v>8205</v>
      </c>
      <c r="E61" s="386">
        <v>0.15602369980250164</v>
      </c>
      <c r="F61" s="386">
        <v>5.1749917636027272E-2</v>
      </c>
      <c r="G61" s="386">
        <v>0.10392127061326849</v>
      </c>
      <c r="H61" s="253"/>
      <c r="J61" s="302"/>
    </row>
    <row r="62" spans="2:10">
      <c r="B62" s="267">
        <v>20</v>
      </c>
      <c r="C62" s="268" t="s">
        <v>189</v>
      </c>
      <c r="D62" s="269">
        <v>19119</v>
      </c>
      <c r="E62" s="386">
        <v>0.14529644892245203</v>
      </c>
      <c r="F62" s="386">
        <v>4.8538633694520154E-2</v>
      </c>
      <c r="G62" s="386">
        <v>9.9738121570018573E-2</v>
      </c>
      <c r="H62" s="253"/>
      <c r="J62" s="302"/>
    </row>
    <row r="63" spans="2:10">
      <c r="B63" s="267">
        <v>48</v>
      </c>
      <c r="C63" s="268" t="s">
        <v>190</v>
      </c>
      <c r="D63" s="269">
        <v>33581</v>
      </c>
      <c r="E63" s="386">
        <v>0.16650126367882709</v>
      </c>
      <c r="F63" s="386">
        <v>5.8949226878157117E-2</v>
      </c>
      <c r="G63" s="386">
        <v>0.11426772832448619</v>
      </c>
      <c r="H63" s="253"/>
      <c r="J63" s="302"/>
    </row>
    <row r="64" spans="2:10" s="276" customFormat="1">
      <c r="B64" s="267">
        <v>16</v>
      </c>
      <c r="C64" s="271" t="s">
        <v>164</v>
      </c>
      <c r="D64" s="272">
        <v>60905</v>
      </c>
      <c r="E64" s="387">
        <v>0.15772030375863652</v>
      </c>
      <c r="F64" s="387">
        <v>5.4457698660304643E-2</v>
      </c>
      <c r="G64" s="387">
        <v>0.10788697066211299</v>
      </c>
      <c r="H64" s="275"/>
      <c r="J64" s="302"/>
    </row>
    <row r="65" spans="2:10" s="276" customFormat="1">
      <c r="B65" s="267">
        <v>26</v>
      </c>
      <c r="C65" s="271" t="s">
        <v>160</v>
      </c>
      <c r="D65" s="272">
        <v>15767</v>
      </c>
      <c r="E65" s="387">
        <v>0.28977414784565381</v>
      </c>
      <c r="F65" s="387">
        <v>0.15318367112591147</v>
      </c>
      <c r="G65" s="387">
        <v>0.22260027389137524</v>
      </c>
      <c r="H65" s="275"/>
      <c r="J65" s="302"/>
    </row>
    <row r="66" spans="2:10">
      <c r="B66" s="267">
        <v>51</v>
      </c>
      <c r="C66" s="268" t="s">
        <v>104</v>
      </c>
      <c r="D66" s="269">
        <v>2176</v>
      </c>
      <c r="E66" s="386">
        <v>0.30331443523767987</v>
      </c>
      <c r="F66" s="386">
        <v>0.18483635507417001</v>
      </c>
      <c r="G66" s="386">
        <v>0.24634891882712556</v>
      </c>
      <c r="H66" s="253"/>
      <c r="J66" s="302"/>
    </row>
    <row r="67" spans="2:10">
      <c r="B67" s="267">
        <v>52</v>
      </c>
      <c r="C67" s="268" t="s">
        <v>105</v>
      </c>
      <c r="D67" s="269">
        <v>2303</v>
      </c>
      <c r="E67" s="386">
        <v>0.32972209138012248</v>
      </c>
      <c r="F67" s="386">
        <v>0.22924600152322924</v>
      </c>
      <c r="G67" s="386">
        <v>0.2813683567501527</v>
      </c>
      <c r="H67" s="253"/>
      <c r="J67" s="302"/>
    </row>
    <row r="68" spans="2:10" ht="18.600000000000001" customHeight="1">
      <c r="B68" s="277"/>
      <c r="C68" s="278" t="s">
        <v>45</v>
      </c>
      <c r="D68" s="279">
        <v>2265659</v>
      </c>
      <c r="E68" s="387">
        <v>0.29089999999999999</v>
      </c>
      <c r="F68" s="387">
        <v>0.1648</v>
      </c>
      <c r="G68" s="387">
        <v>0.2306</v>
      </c>
      <c r="J68" s="335"/>
    </row>
    <row r="69" spans="2:10">
      <c r="C69" s="281"/>
      <c r="D69" s="308"/>
      <c r="E69" s="314"/>
      <c r="F69" s="309"/>
      <c r="G69" s="304"/>
      <c r="H69" s="309"/>
      <c r="I69" s="304"/>
      <c r="J69" s="309"/>
    </row>
    <row r="70" spans="2:10">
      <c r="F70" s="351"/>
      <c r="G70" s="351"/>
      <c r="H70" s="253"/>
      <c r="I70" s="253"/>
      <c r="J70" s="253"/>
    </row>
    <row r="73" spans="2:10">
      <c r="F73" s="351"/>
      <c r="G73" s="351"/>
      <c r="H73" s="253"/>
      <c r="I73" s="253"/>
      <c r="J73" s="253"/>
    </row>
    <row r="74" spans="2:10">
      <c r="F74" s="351"/>
      <c r="G74" s="351"/>
      <c r="H74" s="253"/>
      <c r="I74" s="253"/>
      <c r="J74" s="253"/>
    </row>
    <row r="75" spans="2:10">
      <c r="D75" s="308"/>
      <c r="E75" s="314"/>
      <c r="F75" s="309"/>
      <c r="G75" s="304"/>
      <c r="H75" s="309"/>
      <c r="I75" s="304"/>
      <c r="J75" s="309"/>
    </row>
    <row r="76" spans="2:10">
      <c r="F76" s="351"/>
      <c r="G76" s="351"/>
      <c r="H76" s="253"/>
      <c r="I76" s="253"/>
      <c r="J76" s="253"/>
    </row>
    <row r="77" spans="2:10">
      <c r="F77" s="351"/>
      <c r="G77" s="351"/>
      <c r="H77" s="253"/>
      <c r="I77" s="253"/>
      <c r="J77" s="253"/>
    </row>
    <row r="79" spans="2:10">
      <c r="F79" s="351"/>
      <c r="G79" s="351"/>
      <c r="H79" s="253"/>
      <c r="I79" s="253"/>
      <c r="J79" s="253"/>
    </row>
    <row r="80" spans="2:10">
      <c r="D80" s="319"/>
      <c r="E80" s="295"/>
      <c r="F80" s="296"/>
      <c r="G80" s="320"/>
      <c r="H80" s="296"/>
      <c r="I80" s="321"/>
      <c r="J80" s="296"/>
    </row>
    <row r="81" spans="4:10">
      <c r="D81" s="308"/>
      <c r="E81" s="303"/>
      <c r="F81" s="305"/>
      <c r="G81" s="304"/>
      <c r="H81" s="305"/>
      <c r="I81" s="304"/>
      <c r="J81" s="305"/>
    </row>
    <row r="82" spans="4:10">
      <c r="D82" s="308"/>
      <c r="E82" s="314"/>
      <c r="F82" s="309"/>
      <c r="G82" s="304"/>
      <c r="H82" s="309"/>
      <c r="I82" s="304"/>
      <c r="J82" s="309"/>
    </row>
    <row r="83" spans="4:10">
      <c r="F83" s="351"/>
      <c r="G83" s="351"/>
      <c r="H83" s="253"/>
      <c r="I83" s="253"/>
      <c r="J83" s="253"/>
    </row>
    <row r="84" spans="4:10">
      <c r="F84" s="351"/>
      <c r="G84" s="351"/>
      <c r="H84" s="253"/>
      <c r="I84" s="253"/>
      <c r="J84" s="253"/>
    </row>
    <row r="85" spans="4:10">
      <c r="F85" s="351"/>
      <c r="G85" s="351"/>
      <c r="H85" s="253"/>
      <c r="I85" s="253"/>
      <c r="J85" s="253"/>
    </row>
    <row r="86" spans="4:10">
      <c r="F86" s="351"/>
      <c r="G86" s="351"/>
      <c r="H86" s="253"/>
      <c r="I86" s="253"/>
      <c r="J86" s="25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J176"/>
  <sheetViews>
    <sheetView showGridLines="0" showRowColHeaders="0" zoomScaleNormal="100" workbookViewId="0">
      <selection activeCell="C12" sqref="C12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47" t="s">
        <v>166</v>
      </c>
      <c r="C7" s="447"/>
      <c r="D7" s="447"/>
      <c r="E7" s="447"/>
      <c r="F7" s="447"/>
      <c r="G7" s="447"/>
      <c r="H7" s="447"/>
      <c r="I7" s="447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18"/>
      <c r="B11" s="9" t="s">
        <v>182</v>
      </c>
      <c r="C11" s="419"/>
      <c r="D11" s="419"/>
      <c r="E11" s="419"/>
      <c r="F11" s="419"/>
      <c r="G11" s="419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/>
      <c r="C21" s="28"/>
      <c r="D21" s="28"/>
      <c r="E21" s="24"/>
      <c r="F21" s="24"/>
      <c r="G21" s="24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/>
    <hyperlink ref="B12:E12" location="'Nº pens. por clases'!A1" display="Número de pensiones (por clase de pensión)"/>
    <hyperlink ref="B13:F13" location="'Importe €'!A1" display="Importe mensual de la nómina (por clase de pensión)"/>
    <hyperlink ref="B14:E14" location="'P. Media €'!A1" display="Pensión media mensual (por clase de pensión)"/>
    <hyperlink ref="B15:E15" location="'Pensiones - mínimos'!A1" display="Pensiones en vigor(complementadas a mínimos)"/>
    <hyperlink ref="B16:E16" location="'Pensión media (nuevas altas)'!A1" display="Evolución de la pensión media (nuevas altas)"/>
    <hyperlink ref="B17:I17" location="'Número pensiones (IP-J-V)'!A1" display="Número de pensiones y pensión media (Incapacidad Permanente, Jubilación y Viudedad)"/>
    <hyperlink ref="B18:H18" location="'Número pensiones (O-FM)'!A1" display="Número de pensiones y pensión media (Orfandad y Favor de Familiares)"/>
    <hyperlink ref="B19:F19" location="'Evolución y pensión media'!A1" display="Evolución del número de pensiones y de la pensión media."/>
    <hyperlink ref="B20:E20" location="'Minimos prov'!A1" display="Pensiones con complemento a mínimos."/>
    <hyperlink ref="B21:D21" location="'Altas y Bajas por Provincias'!A1" display="Altas y Bajas por provincias"/>
    <hyperlink ref="B9" location="Portada!A1" display="Portada"/>
    <hyperlink ref="B11:G11" location="'Clase, género y edad'!A1" display="Pensiones en vigor por clase, género y grupos de edad. Total sistema."/>
  </hyperlink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N78"/>
  <sheetViews>
    <sheetView showGridLines="0" showRowColHeaders="0" showZeros="0" showOutlineSymbols="0" zoomScaleNormal="100" workbookViewId="0">
      <selection activeCell="B55" sqref="B55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193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49" t="s">
        <v>139</v>
      </c>
      <c r="C4" s="450"/>
      <c r="D4" s="38"/>
      <c r="E4" s="451" t="s">
        <v>140</v>
      </c>
      <c r="F4" s="452"/>
      <c r="G4" s="452"/>
      <c r="H4" s="452"/>
      <c r="I4" s="453"/>
      <c r="J4" s="38"/>
      <c r="K4" s="451" t="s">
        <v>49</v>
      </c>
      <c r="L4" s="452"/>
      <c r="M4" s="452"/>
      <c r="N4" s="452"/>
      <c r="O4" s="453"/>
      <c r="P4" s="38"/>
      <c r="Q4" s="451" t="s">
        <v>50</v>
      </c>
      <c r="R4" s="452"/>
      <c r="S4" s="452"/>
      <c r="T4" s="452"/>
      <c r="U4" s="453"/>
    </row>
    <row r="5" spans="2:40" s="424" customFormat="1" ht="4.5" customHeight="1">
      <c r="B5" s="429"/>
      <c r="C5" s="428"/>
      <c r="D5" s="427"/>
      <c r="E5" s="429"/>
      <c r="F5" s="423"/>
      <c r="G5" s="423"/>
      <c r="H5" s="423"/>
      <c r="I5" s="423"/>
      <c r="J5" s="430"/>
      <c r="K5" s="429"/>
      <c r="L5" s="423"/>
      <c r="M5" s="423"/>
      <c r="N5" s="423"/>
      <c r="O5" s="423"/>
      <c r="P5" s="430"/>
      <c r="Q5" s="429"/>
      <c r="R5" s="423"/>
      <c r="S5" s="423"/>
      <c r="T5" s="423"/>
      <c r="U5" s="423"/>
      <c r="X5" s="425"/>
      <c r="Y5" s="425"/>
      <c r="Z5" s="425"/>
      <c r="AA5" s="425"/>
      <c r="AB5" s="425"/>
      <c r="AC5" s="425"/>
      <c r="AD5" s="425"/>
      <c r="AE5" s="425"/>
      <c r="AF5" s="425"/>
    </row>
    <row r="6" spans="2:40" ht="27.95" customHeight="1">
      <c r="B6" s="432" t="s">
        <v>141</v>
      </c>
      <c r="C6" s="426"/>
      <c r="D6" s="39"/>
      <c r="E6" s="433" t="s">
        <v>7</v>
      </c>
      <c r="F6" s="431"/>
      <c r="G6" s="433" t="s">
        <v>142</v>
      </c>
      <c r="H6" s="431"/>
      <c r="I6" s="433" t="s">
        <v>143</v>
      </c>
      <c r="J6" s="434"/>
      <c r="K6" s="433" t="s">
        <v>7</v>
      </c>
      <c r="L6" s="431"/>
      <c r="M6" s="433" t="s">
        <v>142</v>
      </c>
      <c r="N6" s="431"/>
      <c r="O6" s="433" t="s">
        <v>143</v>
      </c>
      <c r="P6" s="434"/>
      <c r="Q6" s="433" t="s">
        <v>7</v>
      </c>
      <c r="R6" s="431"/>
      <c r="S6" s="433" t="s">
        <v>142</v>
      </c>
      <c r="T6" s="431"/>
      <c r="U6" s="435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718753</v>
      </c>
      <c r="F8" s="46"/>
      <c r="G8" s="46">
        <v>728719.23705999972</v>
      </c>
      <c r="H8" s="46"/>
      <c r="I8" s="47">
        <v>1013.8660110775186</v>
      </c>
      <c r="J8" s="352"/>
      <c r="K8" s="46">
        <v>4424371</v>
      </c>
      <c r="L8" s="48"/>
      <c r="M8" s="46">
        <v>5897029.697879998</v>
      </c>
      <c r="N8" s="48"/>
      <c r="O8" s="47">
        <v>1332.8515393216342</v>
      </c>
      <c r="P8" s="352"/>
      <c r="Q8" s="46">
        <v>1736401</v>
      </c>
      <c r="R8" s="48"/>
      <c r="S8" s="46">
        <v>1365955.5031000008</v>
      </c>
      <c r="T8" s="48"/>
      <c r="U8" s="47">
        <v>786.65901660964312</v>
      </c>
      <c r="V8" s="49"/>
      <c r="W8" s="49"/>
      <c r="X8" s="360"/>
      <c r="Y8" s="360"/>
      <c r="Z8" s="360"/>
      <c r="AA8" s="360"/>
      <c r="AB8" s="361"/>
      <c r="AC8" s="360"/>
      <c r="AD8" s="360"/>
      <c r="AE8" s="360"/>
      <c r="AF8" s="360"/>
      <c r="AG8" s="360"/>
      <c r="AH8" s="361"/>
      <c r="AI8" s="360"/>
      <c r="AJ8" s="360"/>
      <c r="AK8" s="360"/>
      <c r="AL8" s="360"/>
      <c r="AM8" s="360"/>
      <c r="AN8" s="361"/>
    </row>
    <row r="9" spans="2:40" ht="27.95" customHeight="1">
      <c r="B9" s="33" t="s">
        <v>145</v>
      </c>
      <c r="C9" s="44"/>
      <c r="D9" s="45"/>
      <c r="E9" s="46">
        <v>116521</v>
      </c>
      <c r="F9" s="46"/>
      <c r="G9" s="46">
        <v>88133.093110000045</v>
      </c>
      <c r="H9" s="46"/>
      <c r="I9" s="47">
        <v>756.37089546090442</v>
      </c>
      <c r="J9" s="352"/>
      <c r="K9" s="46">
        <v>1312480</v>
      </c>
      <c r="L9" s="48"/>
      <c r="M9" s="46">
        <v>1038855.0794900005</v>
      </c>
      <c r="N9" s="48"/>
      <c r="O9" s="47">
        <v>791.52069326008814</v>
      </c>
      <c r="P9" s="352"/>
      <c r="Q9" s="46">
        <v>468039</v>
      </c>
      <c r="R9" s="48"/>
      <c r="S9" s="46">
        <v>248990.46045000001</v>
      </c>
      <c r="T9" s="48"/>
      <c r="U9" s="47">
        <v>531.98656618358734</v>
      </c>
      <c r="V9" s="49"/>
      <c r="W9" s="49"/>
      <c r="X9" s="360"/>
      <c r="Y9" s="360"/>
      <c r="Z9" s="360"/>
      <c r="AA9" s="360"/>
      <c r="AB9" s="361"/>
      <c r="AC9" s="360"/>
      <c r="AD9" s="360"/>
      <c r="AE9" s="360"/>
      <c r="AF9" s="360"/>
      <c r="AG9" s="360"/>
      <c r="AH9" s="361"/>
      <c r="AI9" s="360"/>
      <c r="AJ9" s="360"/>
      <c r="AK9" s="360"/>
      <c r="AL9" s="360"/>
      <c r="AM9" s="360"/>
      <c r="AN9" s="361"/>
    </row>
    <row r="10" spans="2:40" ht="27.95" customHeight="1">
      <c r="B10" s="33" t="s">
        <v>146</v>
      </c>
      <c r="C10" s="44"/>
      <c r="D10" s="45"/>
      <c r="E10" s="46">
        <v>6972</v>
      </c>
      <c r="F10" s="46"/>
      <c r="G10" s="46">
        <v>6817.9415200000012</v>
      </c>
      <c r="H10" s="46"/>
      <c r="I10" s="47">
        <v>977.90325874928305</v>
      </c>
      <c r="J10" s="352"/>
      <c r="K10" s="46">
        <v>67246</v>
      </c>
      <c r="L10" s="48"/>
      <c r="M10" s="46">
        <v>88875.454040000041</v>
      </c>
      <c r="N10" s="48"/>
      <c r="O10" s="47">
        <v>1321.6467007703066</v>
      </c>
      <c r="P10" s="352"/>
      <c r="Q10" s="46">
        <v>41784</v>
      </c>
      <c r="R10" s="48"/>
      <c r="S10" s="46">
        <v>30543.23766000001</v>
      </c>
      <c r="T10" s="48"/>
      <c r="U10" s="47">
        <v>730.979266226307</v>
      </c>
      <c r="V10" s="49"/>
      <c r="W10" s="49"/>
      <c r="X10" s="360"/>
      <c r="Y10" s="360"/>
      <c r="Z10" s="360"/>
      <c r="AA10" s="360"/>
      <c r="AB10" s="361"/>
      <c r="AC10" s="360"/>
      <c r="AD10" s="360"/>
      <c r="AE10" s="360"/>
      <c r="AF10" s="360"/>
      <c r="AG10" s="360"/>
      <c r="AH10" s="361"/>
      <c r="AI10" s="360"/>
      <c r="AJ10" s="360"/>
      <c r="AK10" s="360"/>
      <c r="AL10" s="360"/>
      <c r="AM10" s="360"/>
      <c r="AN10" s="361"/>
    </row>
    <row r="11" spans="2:40" ht="27.95" customHeight="1">
      <c r="B11" s="33" t="s">
        <v>147</v>
      </c>
      <c r="C11" s="44"/>
      <c r="D11" s="45"/>
      <c r="E11" s="46">
        <v>2333</v>
      </c>
      <c r="F11" s="46"/>
      <c r="G11" s="46">
        <v>3804.5610800000004</v>
      </c>
      <c r="H11" s="46"/>
      <c r="I11" s="47">
        <v>1630.7591427346765</v>
      </c>
      <c r="J11" s="352"/>
      <c r="K11" s="46">
        <v>36008</v>
      </c>
      <c r="L11" s="48"/>
      <c r="M11" s="46">
        <v>83606.476759999961</v>
      </c>
      <c r="N11" s="48"/>
      <c r="O11" s="47">
        <v>2321.8861575205501</v>
      </c>
      <c r="P11" s="352"/>
      <c r="Q11" s="46">
        <v>21305</v>
      </c>
      <c r="R11" s="48"/>
      <c r="S11" s="46">
        <v>22912.267500000002</v>
      </c>
      <c r="T11" s="48"/>
      <c r="U11" s="47">
        <v>1075.4408589532973</v>
      </c>
      <c r="V11" s="49"/>
      <c r="W11" s="49"/>
      <c r="X11" s="360"/>
      <c r="Y11" s="360"/>
      <c r="Z11" s="360"/>
      <c r="AA11" s="360"/>
      <c r="AB11" s="361"/>
      <c r="AC11" s="360"/>
      <c r="AD11" s="360"/>
      <c r="AE11" s="360"/>
      <c r="AF11" s="360"/>
      <c r="AG11" s="360"/>
      <c r="AH11" s="361"/>
      <c r="AI11" s="360"/>
      <c r="AJ11" s="360"/>
      <c r="AK11" s="360"/>
      <c r="AL11" s="360"/>
      <c r="AM11" s="360"/>
      <c r="AN11" s="361"/>
    </row>
    <row r="12" spans="2:40" ht="27.95" customHeight="1">
      <c r="B12" s="33" t="s">
        <v>148</v>
      </c>
      <c r="C12" s="44"/>
      <c r="D12" s="45"/>
      <c r="E12" s="46">
        <v>85375</v>
      </c>
      <c r="F12" s="46"/>
      <c r="G12" s="46">
        <v>98310.209409999996</v>
      </c>
      <c r="H12" s="46"/>
      <c r="I12" s="47">
        <v>1151.510505534407</v>
      </c>
      <c r="J12" s="352"/>
      <c r="K12" s="46">
        <v>53374</v>
      </c>
      <c r="L12" s="48"/>
      <c r="M12" s="46">
        <v>66857.030969999978</v>
      </c>
      <c r="N12" s="48"/>
      <c r="O12" s="47">
        <v>1252.6142123505822</v>
      </c>
      <c r="P12" s="352"/>
      <c r="Q12" s="46">
        <v>53025</v>
      </c>
      <c r="R12" s="48"/>
      <c r="S12" s="46">
        <v>48099.424899999998</v>
      </c>
      <c r="T12" s="48"/>
      <c r="U12" s="47">
        <v>907.10843752946721</v>
      </c>
      <c r="V12" s="49"/>
      <c r="W12" s="49"/>
      <c r="X12" s="360"/>
      <c r="Y12" s="360"/>
      <c r="Z12" s="360"/>
      <c r="AA12" s="360"/>
      <c r="AB12" s="361"/>
      <c r="AC12" s="360"/>
      <c r="AD12" s="360"/>
      <c r="AE12" s="360"/>
      <c r="AF12" s="360"/>
      <c r="AG12" s="360"/>
      <c r="AH12" s="361"/>
      <c r="AI12" s="360"/>
      <c r="AJ12" s="360"/>
      <c r="AK12" s="360"/>
      <c r="AL12" s="360"/>
      <c r="AM12" s="360"/>
      <c r="AN12" s="361"/>
    </row>
    <row r="13" spans="2:40" ht="27.95" customHeight="1">
      <c r="B13" s="33" t="s">
        <v>149</v>
      </c>
      <c r="C13" s="44"/>
      <c r="D13" s="45"/>
      <c r="E13" s="46">
        <v>11890</v>
      </c>
      <c r="F13" s="46"/>
      <c r="G13" s="46">
        <v>13311.28954</v>
      </c>
      <c r="H13" s="46"/>
      <c r="I13" s="47">
        <v>1119.5365466778806</v>
      </c>
      <c r="J13" s="352"/>
      <c r="K13" s="46">
        <v>10529</v>
      </c>
      <c r="L13" s="48"/>
      <c r="M13" s="46">
        <v>17820.77116</v>
      </c>
      <c r="N13" s="48"/>
      <c r="O13" s="47">
        <v>1692.5416620761705</v>
      </c>
      <c r="P13" s="352"/>
      <c r="Q13" s="46">
        <v>10475</v>
      </c>
      <c r="R13" s="48"/>
      <c r="S13" s="46">
        <v>12352.166970000002</v>
      </c>
      <c r="T13" s="48"/>
      <c r="U13" s="47">
        <v>1179.2044840095468</v>
      </c>
      <c r="V13" s="49"/>
      <c r="W13" s="49"/>
      <c r="X13" s="360"/>
      <c r="Y13" s="360"/>
      <c r="Z13" s="360"/>
      <c r="AA13" s="360"/>
      <c r="AB13" s="361"/>
      <c r="AC13" s="360"/>
      <c r="AD13" s="360"/>
      <c r="AE13" s="360"/>
      <c r="AF13" s="360"/>
      <c r="AG13" s="360"/>
      <c r="AH13" s="361"/>
      <c r="AI13" s="360"/>
      <c r="AJ13" s="360"/>
      <c r="AK13" s="360"/>
      <c r="AL13" s="360"/>
      <c r="AM13" s="360"/>
      <c r="AN13" s="361"/>
    </row>
    <row r="14" spans="2:40" ht="27.95" customHeight="1">
      <c r="B14" s="33" t="s">
        <v>150</v>
      </c>
      <c r="C14" s="44"/>
      <c r="D14" s="45"/>
      <c r="E14" s="46">
        <v>5452</v>
      </c>
      <c r="F14" s="46"/>
      <c r="G14" s="46">
        <v>2263.6623500000014</v>
      </c>
      <c r="H14" s="46"/>
      <c r="I14" s="47">
        <v>415.19852347762316</v>
      </c>
      <c r="J14" s="352"/>
      <c r="K14" s="46">
        <v>237407</v>
      </c>
      <c r="L14" s="48"/>
      <c r="M14" s="46">
        <v>96010.061580000067</v>
      </c>
      <c r="N14" s="48"/>
      <c r="O14" s="47">
        <v>404.41124979465673</v>
      </c>
      <c r="P14" s="352"/>
      <c r="Q14" s="46">
        <v>21665</v>
      </c>
      <c r="R14" s="48"/>
      <c r="S14" s="46">
        <v>8989.8614899999902</v>
      </c>
      <c r="T14" s="48"/>
      <c r="U14" s="47">
        <v>414.94860327717475</v>
      </c>
      <c r="V14" s="49"/>
      <c r="W14" s="49"/>
      <c r="X14" s="360"/>
      <c r="Y14" s="360"/>
      <c r="Z14" s="360"/>
      <c r="AA14" s="360"/>
      <c r="AB14" s="361"/>
      <c r="AC14" s="360"/>
      <c r="AD14" s="360"/>
      <c r="AE14" s="360"/>
      <c r="AF14" s="360"/>
      <c r="AG14" s="360"/>
      <c r="AH14" s="361"/>
      <c r="AI14" s="360"/>
      <c r="AJ14" s="360"/>
      <c r="AK14" s="360"/>
      <c r="AL14" s="360"/>
      <c r="AM14" s="360"/>
      <c r="AN14" s="361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352"/>
      <c r="K15" s="46"/>
      <c r="L15" s="48"/>
      <c r="M15" s="46"/>
      <c r="N15" s="48"/>
      <c r="O15" s="47"/>
      <c r="P15" s="352"/>
      <c r="Q15" s="46"/>
      <c r="R15" s="48"/>
      <c r="S15" s="46"/>
      <c r="T15" s="48"/>
      <c r="U15" s="47"/>
      <c r="X15" s="360"/>
      <c r="Y15" s="360"/>
      <c r="Z15" s="360"/>
      <c r="AA15" s="360"/>
      <c r="AB15" s="361"/>
      <c r="AC15" s="360"/>
      <c r="AD15" s="360"/>
      <c r="AE15" s="360"/>
      <c r="AF15" s="360"/>
      <c r="AG15" s="360"/>
      <c r="AH15" s="361"/>
      <c r="AI15" s="360"/>
      <c r="AJ15" s="360"/>
      <c r="AK15" s="360"/>
      <c r="AL15" s="360"/>
      <c r="AM15" s="360"/>
      <c r="AN15" s="361"/>
    </row>
    <row r="16" spans="2:40" s="34" customFormat="1" ht="19.5" customHeight="1">
      <c r="B16" s="50" t="s">
        <v>151</v>
      </c>
      <c r="C16" s="51"/>
      <c r="D16" s="52"/>
      <c r="E16" s="51">
        <v>947296</v>
      </c>
      <c r="F16" s="51"/>
      <c r="G16" s="51">
        <v>941359.99406999943</v>
      </c>
      <c r="H16" s="51"/>
      <c r="I16" s="53">
        <v>993.73373694177894</v>
      </c>
      <c r="J16" s="52"/>
      <c r="K16" s="51">
        <v>6141415</v>
      </c>
      <c r="L16" s="54"/>
      <c r="M16" s="51">
        <v>7289054.5718799839</v>
      </c>
      <c r="N16" s="54"/>
      <c r="O16" s="53">
        <v>1186.8689173227967</v>
      </c>
      <c r="P16" s="52"/>
      <c r="Q16" s="51">
        <v>2352694</v>
      </c>
      <c r="R16" s="54"/>
      <c r="S16" s="51">
        <v>1737842.9220700038</v>
      </c>
      <c r="T16" s="54"/>
      <c r="U16" s="53">
        <v>738.66083820080462</v>
      </c>
      <c r="V16" s="33"/>
      <c r="W16" s="33"/>
      <c r="X16" s="362"/>
      <c r="Y16" s="362"/>
      <c r="Z16" s="362"/>
      <c r="AA16" s="362"/>
      <c r="AB16" s="363"/>
      <c r="AC16" s="362"/>
      <c r="AD16" s="362"/>
      <c r="AE16" s="362"/>
      <c r="AF16" s="362"/>
      <c r="AG16" s="362"/>
      <c r="AH16" s="363"/>
      <c r="AI16" s="362"/>
      <c r="AJ16" s="362"/>
      <c r="AK16" s="362"/>
      <c r="AL16" s="362"/>
      <c r="AM16" s="362"/>
      <c r="AN16" s="363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54"/>
      <c r="C18" s="454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499999999999993" customHeight="1">
      <c r="B19" s="448"/>
      <c r="C19" s="448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5" customHeight="1">
      <c r="B20" s="449" t="s">
        <v>139</v>
      </c>
      <c r="C20" s="450"/>
      <c r="D20" s="38"/>
      <c r="E20" s="451" t="s">
        <v>107</v>
      </c>
      <c r="F20" s="452"/>
      <c r="G20" s="452"/>
      <c r="H20" s="452"/>
      <c r="I20" s="453"/>
      <c r="J20" s="38"/>
      <c r="K20" s="451" t="s">
        <v>108</v>
      </c>
      <c r="L20" s="452"/>
      <c r="M20" s="452"/>
      <c r="N20" s="452"/>
      <c r="O20" s="453"/>
      <c r="P20" s="38"/>
      <c r="Q20" s="451" t="s">
        <v>152</v>
      </c>
      <c r="R20" s="452"/>
      <c r="S20" s="452"/>
      <c r="T20" s="452"/>
      <c r="U20" s="453"/>
    </row>
    <row r="21" spans="2:32" s="424" customFormat="1" ht="4.5" customHeight="1">
      <c r="B21" s="429"/>
      <c r="C21" s="428"/>
      <c r="D21" s="427"/>
      <c r="E21" s="429"/>
      <c r="F21" s="423"/>
      <c r="G21" s="423"/>
      <c r="H21" s="423"/>
      <c r="I21" s="423"/>
      <c r="J21" s="430"/>
      <c r="K21" s="429"/>
      <c r="L21" s="423"/>
      <c r="M21" s="423"/>
      <c r="N21" s="423"/>
      <c r="O21" s="423"/>
      <c r="P21" s="430"/>
      <c r="Q21" s="429"/>
      <c r="R21" s="423"/>
      <c r="S21" s="423"/>
      <c r="T21" s="423"/>
      <c r="U21" s="423"/>
      <c r="X21" s="425"/>
      <c r="Y21" s="425"/>
      <c r="Z21" s="425"/>
      <c r="AA21" s="425"/>
      <c r="AB21" s="425"/>
      <c r="AC21" s="425"/>
      <c r="AD21" s="425"/>
      <c r="AE21" s="425"/>
      <c r="AF21" s="425"/>
    </row>
    <row r="22" spans="2:32" ht="27.95" customHeight="1">
      <c r="B22" s="432" t="s">
        <v>141</v>
      </c>
      <c r="C22" s="426"/>
      <c r="D22" s="39"/>
      <c r="E22" s="433" t="s">
        <v>7</v>
      </c>
      <c r="F22" s="431"/>
      <c r="G22" s="433" t="s">
        <v>142</v>
      </c>
      <c r="H22" s="431"/>
      <c r="I22" s="433" t="s">
        <v>143</v>
      </c>
      <c r="J22" s="434"/>
      <c r="K22" s="433" t="s">
        <v>7</v>
      </c>
      <c r="L22" s="431"/>
      <c r="M22" s="433" t="s">
        <v>142</v>
      </c>
      <c r="N22" s="431"/>
      <c r="O22" s="433" t="s">
        <v>143</v>
      </c>
      <c r="P22" s="434"/>
      <c r="Q22" s="433" t="s">
        <v>7</v>
      </c>
      <c r="R22" s="431"/>
      <c r="S22" s="433" t="s">
        <v>142</v>
      </c>
      <c r="T22" s="431"/>
      <c r="U22" s="435" t="s">
        <v>143</v>
      </c>
    </row>
    <row r="23" spans="2:32" s="34" customFormat="1" ht="9.9499999999999993" customHeight="1">
      <c r="B23" s="460"/>
      <c r="C23" s="460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257792</v>
      </c>
      <c r="F24" s="46"/>
      <c r="G24" s="46">
        <v>110266.46743999996</v>
      </c>
      <c r="H24" s="46"/>
      <c r="I24" s="47">
        <v>427.73424869662352</v>
      </c>
      <c r="J24" s="45"/>
      <c r="K24" s="46">
        <v>30826</v>
      </c>
      <c r="L24" s="48"/>
      <c r="M24" s="46">
        <v>19262.327029999993</v>
      </c>
      <c r="N24" s="48"/>
      <c r="O24" s="47">
        <v>624.87273827288629</v>
      </c>
      <c r="P24" s="45"/>
      <c r="Q24" s="46">
        <v>7168143</v>
      </c>
      <c r="R24" s="48"/>
      <c r="S24" s="46">
        <v>8121233.2325100079</v>
      </c>
      <c r="T24" s="48"/>
      <c r="U24" s="47">
        <v>1132.961944608249</v>
      </c>
      <c r="V24" s="33"/>
      <c r="W24" s="59"/>
    </row>
    <row r="25" spans="2:32" s="34" customFormat="1" ht="27.95" customHeight="1">
      <c r="B25" s="33" t="s">
        <v>145</v>
      </c>
      <c r="C25" s="44"/>
      <c r="D25" s="45"/>
      <c r="E25" s="46">
        <v>63965</v>
      </c>
      <c r="F25" s="46"/>
      <c r="G25" s="46">
        <v>22097.512019999995</v>
      </c>
      <c r="H25" s="46"/>
      <c r="I25" s="47">
        <v>345.46255014461025</v>
      </c>
      <c r="J25" s="45"/>
      <c r="K25" s="46">
        <v>9853</v>
      </c>
      <c r="L25" s="48"/>
      <c r="M25" s="46">
        <v>4654.3499099999981</v>
      </c>
      <c r="N25" s="48"/>
      <c r="O25" s="47">
        <v>472.37896173754172</v>
      </c>
      <c r="P25" s="45"/>
      <c r="Q25" s="46">
        <v>1970858</v>
      </c>
      <c r="R25" s="48"/>
      <c r="S25" s="46">
        <v>1402730.4949800018</v>
      </c>
      <c r="T25" s="48"/>
      <c r="U25" s="47">
        <v>711.7359520472819</v>
      </c>
      <c r="V25" s="33"/>
      <c r="W25" s="59"/>
    </row>
    <row r="26" spans="2:32" s="34" customFormat="1" ht="27.95" customHeight="1">
      <c r="B26" s="33" t="s">
        <v>146</v>
      </c>
      <c r="C26" s="44"/>
      <c r="D26" s="45"/>
      <c r="E26" s="46">
        <v>4924</v>
      </c>
      <c r="F26" s="46"/>
      <c r="G26" s="46">
        <v>2434.7516700000001</v>
      </c>
      <c r="H26" s="46"/>
      <c r="I26" s="47">
        <v>494.46622055239641</v>
      </c>
      <c r="J26" s="45"/>
      <c r="K26" s="46">
        <v>1196</v>
      </c>
      <c r="L26" s="48"/>
      <c r="M26" s="46">
        <v>760.7237600000002</v>
      </c>
      <c r="N26" s="48"/>
      <c r="O26" s="47">
        <v>636.0566555183949</v>
      </c>
      <c r="P26" s="45"/>
      <c r="Q26" s="46">
        <v>122122</v>
      </c>
      <c r="R26" s="48"/>
      <c r="S26" s="46">
        <v>129432.10864999999</v>
      </c>
      <c r="T26" s="48"/>
      <c r="U26" s="47">
        <v>1059.8590642963593</v>
      </c>
      <c r="V26" s="33"/>
      <c r="W26" s="59"/>
    </row>
    <row r="27" spans="2:32" s="34" customFormat="1" ht="27.95" customHeight="1">
      <c r="B27" s="33" t="s">
        <v>147</v>
      </c>
      <c r="C27" s="44"/>
      <c r="D27" s="45"/>
      <c r="E27" s="46">
        <v>1958</v>
      </c>
      <c r="F27" s="46"/>
      <c r="G27" s="46">
        <v>1436.1523099999999</v>
      </c>
      <c r="H27" s="46"/>
      <c r="I27" s="47">
        <v>733.47921859039843</v>
      </c>
      <c r="J27" s="45"/>
      <c r="K27" s="46">
        <v>607</v>
      </c>
      <c r="L27" s="48"/>
      <c r="M27" s="46">
        <v>595.15289000000018</v>
      </c>
      <c r="N27" s="48"/>
      <c r="O27" s="47">
        <v>980.48252059308095</v>
      </c>
      <c r="P27" s="45"/>
      <c r="Q27" s="46">
        <v>62211</v>
      </c>
      <c r="R27" s="48"/>
      <c r="S27" s="46">
        <v>112354.61053999999</v>
      </c>
      <c r="T27" s="48"/>
      <c r="U27" s="47">
        <v>1806.0248274420921</v>
      </c>
      <c r="V27" s="33"/>
      <c r="W27" s="59"/>
    </row>
    <row r="28" spans="2:32" s="34" customFormat="1" ht="27.95" customHeight="1">
      <c r="B28" s="33" t="s">
        <v>148</v>
      </c>
      <c r="C28" s="44"/>
      <c r="D28" s="45"/>
      <c r="E28" s="46">
        <v>11183</v>
      </c>
      <c r="F28" s="46"/>
      <c r="G28" s="46">
        <v>4825.6430699999992</v>
      </c>
      <c r="H28" s="46"/>
      <c r="I28" s="47">
        <v>431.51596798712325</v>
      </c>
      <c r="J28" s="45"/>
      <c r="K28" s="46">
        <v>544</v>
      </c>
      <c r="L28" s="48"/>
      <c r="M28" s="46">
        <v>515.96402000000012</v>
      </c>
      <c r="N28" s="48"/>
      <c r="O28" s="47">
        <v>948.46327205882369</v>
      </c>
      <c r="P28" s="45"/>
      <c r="Q28" s="46">
        <v>203501</v>
      </c>
      <c r="R28" s="48"/>
      <c r="S28" s="46">
        <v>218608.27237000025</v>
      </c>
      <c r="T28" s="48"/>
      <c r="U28" s="47">
        <v>1074.2368458631665</v>
      </c>
      <c r="V28" s="33"/>
      <c r="W28" s="59"/>
    </row>
    <row r="29" spans="2:32" s="34" customFormat="1" ht="27.95" customHeight="1">
      <c r="B29" s="33" t="s">
        <v>149</v>
      </c>
      <c r="C29" s="44"/>
      <c r="D29" s="45"/>
      <c r="E29" s="46">
        <v>1090</v>
      </c>
      <c r="F29" s="46"/>
      <c r="G29" s="46">
        <v>845.72284000000013</v>
      </c>
      <c r="H29" s="46"/>
      <c r="I29" s="47">
        <v>775.89251376146797</v>
      </c>
      <c r="J29" s="45"/>
      <c r="K29" s="46">
        <v>202</v>
      </c>
      <c r="L29" s="48"/>
      <c r="M29" s="46">
        <v>243.49428</v>
      </c>
      <c r="N29" s="48"/>
      <c r="O29" s="47">
        <v>1205.4172277227722</v>
      </c>
      <c r="P29" s="45"/>
      <c r="Q29" s="46">
        <v>34186</v>
      </c>
      <c r="R29" s="48"/>
      <c r="S29" s="46">
        <v>44573.444790000009</v>
      </c>
      <c r="T29" s="48"/>
      <c r="U29" s="47">
        <v>1303.8508392324345</v>
      </c>
      <c r="V29" s="33"/>
      <c r="W29" s="59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264524</v>
      </c>
      <c r="R30" s="48"/>
      <c r="S30" s="46">
        <v>107263.58542000006</v>
      </c>
      <c r="T30" s="48"/>
      <c r="U30" s="47">
        <v>405.49661059109974</v>
      </c>
      <c r="V30" s="33"/>
      <c r="W30" s="59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340912</v>
      </c>
      <c r="F32" s="61"/>
      <c r="G32" s="61">
        <v>141906.24934999979</v>
      </c>
      <c r="H32" s="61"/>
      <c r="I32" s="62">
        <v>416.25477938588193</v>
      </c>
      <c r="J32" s="52"/>
      <c r="K32" s="61">
        <v>43228</v>
      </c>
      <c r="L32" s="63"/>
      <c r="M32" s="61">
        <v>26032.011889999991</v>
      </c>
      <c r="N32" s="63"/>
      <c r="O32" s="62">
        <v>602.20255135560262</v>
      </c>
      <c r="P32" s="52"/>
      <c r="Q32" s="61">
        <v>9825545</v>
      </c>
      <c r="R32" s="63"/>
      <c r="S32" s="61">
        <v>10136195.749259984</v>
      </c>
      <c r="T32" s="63"/>
      <c r="U32" s="62">
        <v>1031.6166430727237</v>
      </c>
      <c r="V32" s="33"/>
      <c r="W32" s="59"/>
    </row>
    <row r="33" spans="2:40" ht="9.9499999999999993" customHeight="1">
      <c r="B33" s="461"/>
      <c r="C33" s="461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64"/>
      <c r="C34" s="464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5" customHeight="1">
      <c r="B36" s="69" t="s">
        <v>194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5" customHeight="1">
      <c r="B37" s="465"/>
      <c r="C37" s="465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466" t="s">
        <v>155</v>
      </c>
      <c r="C38" s="467"/>
      <c r="D38" s="336"/>
      <c r="E38" s="451" t="s">
        <v>154</v>
      </c>
      <c r="F38" s="455"/>
      <c r="G38" s="455"/>
      <c r="H38" s="455"/>
      <c r="I38" s="456"/>
      <c r="J38" s="70"/>
      <c r="K38" s="451" t="s">
        <v>151</v>
      </c>
      <c r="L38" s="455"/>
      <c r="M38" s="455"/>
      <c r="N38" s="455"/>
      <c r="O38" s="456"/>
      <c r="P38" s="70"/>
      <c r="Q38" s="457" t="s">
        <v>179</v>
      </c>
      <c r="R38" s="458"/>
      <c r="S38" s="458"/>
      <c r="T38" s="458"/>
      <c r="U38" s="459"/>
      <c r="X38" s="365"/>
      <c r="Y38" s="367"/>
      <c r="Z38" s="365"/>
      <c r="AA38" s="364"/>
      <c r="AB38" s="366"/>
      <c r="AC38" s="364"/>
      <c r="AD38" s="365"/>
      <c r="AE38" s="367"/>
      <c r="AF38" s="365"/>
      <c r="AG38" s="364"/>
      <c r="AH38" s="366"/>
      <c r="AI38" s="364"/>
      <c r="AJ38" s="366"/>
      <c r="AK38" s="366"/>
      <c r="AL38" s="366"/>
      <c r="AM38" s="366"/>
      <c r="AN38" s="366"/>
    </row>
    <row r="39" spans="2:40" ht="27.95" customHeight="1">
      <c r="B39" s="467" t="s">
        <v>155</v>
      </c>
      <c r="C39" s="467"/>
      <c r="D39" s="337"/>
      <c r="E39" s="433" t="s">
        <v>7</v>
      </c>
      <c r="F39" s="436"/>
      <c r="G39" s="433"/>
      <c r="H39" s="436"/>
      <c r="I39" s="433" t="s">
        <v>143</v>
      </c>
      <c r="J39" s="434"/>
      <c r="K39" s="433" t="s">
        <v>7</v>
      </c>
      <c r="L39" s="40"/>
      <c r="M39" s="433"/>
      <c r="N39" s="40"/>
      <c r="O39" s="433" t="s">
        <v>143</v>
      </c>
      <c r="P39" s="434"/>
      <c r="Q39" s="433" t="s">
        <v>7</v>
      </c>
      <c r="R39" s="40"/>
      <c r="S39" s="433"/>
      <c r="T39" s="40"/>
      <c r="U39" s="435" t="s">
        <v>143</v>
      </c>
      <c r="X39" s="365"/>
      <c r="Y39" s="367"/>
      <c r="Z39" s="365"/>
      <c r="AA39" s="364"/>
      <c r="AB39" s="366"/>
      <c r="AC39" s="364"/>
      <c r="AD39" s="365"/>
      <c r="AE39" s="367"/>
      <c r="AF39" s="365"/>
      <c r="AG39" s="364"/>
      <c r="AH39" s="366"/>
      <c r="AI39" s="364"/>
      <c r="AJ39" s="366"/>
      <c r="AK39" s="366"/>
      <c r="AL39" s="366"/>
      <c r="AM39" s="366"/>
      <c r="AN39" s="366"/>
    </row>
    <row r="40" spans="2:40" ht="9.9499999999999993" customHeight="1">
      <c r="B40" s="462"/>
      <c r="C40" s="462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65"/>
      <c r="Y40" s="367"/>
      <c r="Z40" s="365"/>
      <c r="AA40" s="364"/>
      <c r="AB40" s="366"/>
      <c r="AC40" s="364"/>
      <c r="AD40" s="365"/>
      <c r="AE40" s="367"/>
      <c r="AF40" s="365"/>
      <c r="AG40" s="364"/>
      <c r="AH40" s="366"/>
      <c r="AI40" s="364"/>
      <c r="AJ40" s="366"/>
      <c r="AK40" s="366"/>
      <c r="AL40" s="366"/>
      <c r="AM40" s="366"/>
      <c r="AN40" s="366"/>
    </row>
    <row r="41" spans="2:40" ht="18" customHeight="1">
      <c r="B41" s="33" t="s">
        <v>48</v>
      </c>
      <c r="D41" s="42"/>
      <c r="E41" s="443">
        <v>6296</v>
      </c>
      <c r="F41" s="444"/>
      <c r="G41" s="443"/>
      <c r="H41" s="424"/>
      <c r="I41" s="445">
        <v>1031.2448364040661</v>
      </c>
      <c r="J41" s="446"/>
      <c r="K41" s="443">
        <v>8098</v>
      </c>
      <c r="L41" s="443"/>
      <c r="M41" s="443"/>
      <c r="N41" s="424"/>
      <c r="O41" s="445">
        <v>995.5509730797728</v>
      </c>
      <c r="P41" s="446"/>
      <c r="Q41" s="445">
        <v>77.747591998024205</v>
      </c>
      <c r="R41" s="445"/>
      <c r="S41" s="445"/>
      <c r="T41" s="445"/>
      <c r="U41" s="445">
        <v>103.58533759591164</v>
      </c>
    </row>
    <row r="42" spans="2:40" ht="9.9499999999999993" customHeight="1">
      <c r="D42" s="42"/>
      <c r="E42" s="443"/>
      <c r="F42" s="444"/>
      <c r="G42" s="443"/>
      <c r="H42" s="424"/>
      <c r="I42" s="445"/>
      <c r="J42" s="446"/>
      <c r="K42" s="443"/>
      <c r="L42" s="443"/>
      <c r="M42" s="443"/>
      <c r="N42" s="424"/>
      <c r="O42" s="445"/>
      <c r="P42" s="446"/>
      <c r="Q42" s="445"/>
      <c r="R42" s="445"/>
      <c r="S42" s="445"/>
      <c r="T42" s="445"/>
      <c r="U42" s="445"/>
    </row>
    <row r="43" spans="2:40" ht="18" customHeight="1">
      <c r="B43" s="33" t="s">
        <v>49</v>
      </c>
      <c r="D43" s="42"/>
      <c r="E43" s="443">
        <v>18924</v>
      </c>
      <c r="F43" s="444"/>
      <c r="G43" s="443"/>
      <c r="H43" s="424"/>
      <c r="I43" s="445">
        <v>1510.454276051574</v>
      </c>
      <c r="J43" s="446"/>
      <c r="K43" s="443">
        <v>23269</v>
      </c>
      <c r="L43" s="443"/>
      <c r="M43" s="443"/>
      <c r="N43" s="424"/>
      <c r="O43" s="445">
        <v>1395.7391679917482</v>
      </c>
      <c r="P43" s="446"/>
      <c r="Q43" s="445">
        <v>81.327087541364051</v>
      </c>
      <c r="R43" s="445"/>
      <c r="S43" s="445"/>
      <c r="T43" s="445"/>
      <c r="U43" s="445">
        <v>108.21895026596431</v>
      </c>
    </row>
    <row r="44" spans="2:40" ht="9.9499999999999993" customHeight="1">
      <c r="B44" s="463"/>
      <c r="C44" s="463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40:C40"/>
    <mergeCell ref="B44:C44"/>
    <mergeCell ref="B34:C34"/>
    <mergeCell ref="B37:C37"/>
    <mergeCell ref="B38:C39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BR83"/>
  <sheetViews>
    <sheetView showGridLines="0" showRowColHeaders="0" showZeros="0" zoomScaleNormal="100" workbookViewId="0">
      <selection activeCell="U34" sqref="U34"/>
    </sheetView>
  </sheetViews>
  <sheetFormatPr baseColWidth="10" defaultColWidth="10.140625" defaultRowHeight="12.75"/>
  <cols>
    <col min="1" max="1" width="2" style="79" customWidth="1"/>
    <col min="2" max="2" width="8.28515625" style="79" customWidth="1"/>
    <col min="3" max="6" width="10.7109375" style="79" customWidth="1"/>
    <col min="7" max="8" width="10.7109375" style="79" hidden="1" customWidth="1"/>
    <col min="9" max="14" width="10.7109375" style="79" customWidth="1"/>
    <col min="15" max="16" width="10.7109375" style="79" hidden="1" customWidth="1"/>
    <col min="17" max="18" width="10.7109375" style="79" customWidth="1"/>
    <col min="19" max="19" width="6.28515625" style="79" customWidth="1"/>
    <col min="20" max="22" width="7.7109375" style="79" customWidth="1"/>
    <col min="23" max="16384" width="10.140625" style="79"/>
  </cols>
  <sheetData>
    <row r="1" spans="2:70" ht="18.95" customHeight="1">
      <c r="B1" s="482" t="s">
        <v>181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  <c r="Q1" s="483"/>
      <c r="R1" s="483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58"/>
      <c r="AK1" s="358"/>
      <c r="AL1" s="358"/>
      <c r="AM1" s="358"/>
      <c r="AN1" s="358"/>
      <c r="AO1" s="358"/>
      <c r="AP1" s="358"/>
      <c r="AQ1" s="358"/>
      <c r="AR1" s="358"/>
      <c r="AS1" s="358"/>
      <c r="AT1" s="358"/>
      <c r="AU1" s="358"/>
      <c r="AV1" s="358"/>
      <c r="AW1" s="358"/>
      <c r="AX1" s="358"/>
      <c r="AY1" s="358"/>
      <c r="AZ1" s="358"/>
      <c r="BA1" s="358"/>
      <c r="BB1" s="358"/>
      <c r="BC1" s="358"/>
      <c r="BD1" s="358"/>
      <c r="BE1" s="358"/>
      <c r="BF1" s="358"/>
      <c r="BG1" s="358"/>
      <c r="BH1" s="358"/>
      <c r="BI1" s="358"/>
      <c r="BJ1" s="358"/>
      <c r="BK1" s="358"/>
      <c r="BL1" s="358"/>
      <c r="BM1" s="358"/>
      <c r="BN1" s="358"/>
      <c r="BO1" s="358"/>
      <c r="BP1" s="358"/>
      <c r="BQ1" s="358"/>
      <c r="BR1" s="358"/>
    </row>
    <row r="2" spans="2:70" ht="18.95" customHeight="1">
      <c r="B2" s="484" t="s">
        <v>195</v>
      </c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T2" s="9" t="s">
        <v>178</v>
      </c>
      <c r="U2" s="358"/>
      <c r="V2" s="357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58"/>
      <c r="AK2" s="358"/>
      <c r="AL2" s="358"/>
      <c r="AM2" s="358"/>
      <c r="AN2" s="358"/>
      <c r="AO2" s="358"/>
      <c r="AP2" s="358"/>
      <c r="AQ2" s="358"/>
      <c r="AR2" s="358"/>
      <c r="AS2" s="358"/>
      <c r="AT2" s="358"/>
      <c r="AU2" s="358"/>
      <c r="AV2" s="358"/>
      <c r="AW2" s="358"/>
      <c r="AX2" s="358"/>
      <c r="AY2" s="358"/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358"/>
      <c r="BL2" s="358"/>
      <c r="BM2" s="358"/>
      <c r="BN2" s="358"/>
      <c r="BO2" s="358"/>
      <c r="BP2" s="358"/>
      <c r="BQ2" s="358"/>
      <c r="BR2" s="358"/>
    </row>
    <row r="3" spans="2:70" ht="18.95" customHeight="1">
      <c r="B3" s="486" t="s">
        <v>202</v>
      </c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58"/>
      <c r="AK3" s="358"/>
      <c r="AL3" s="358"/>
      <c r="AM3" s="358"/>
      <c r="AN3" s="358"/>
      <c r="AO3" s="358"/>
      <c r="AP3" s="358"/>
      <c r="AQ3" s="358"/>
      <c r="AR3" s="358"/>
      <c r="AS3" s="358"/>
      <c r="AT3" s="358"/>
      <c r="AU3" s="358"/>
      <c r="AV3" s="358"/>
      <c r="AW3" s="358"/>
      <c r="AX3" s="358"/>
      <c r="AY3" s="358"/>
      <c r="AZ3" s="358"/>
      <c r="BA3" s="358"/>
      <c r="BB3" s="358"/>
      <c r="BC3" s="358"/>
      <c r="BD3" s="358"/>
      <c r="BE3" s="358"/>
      <c r="BF3" s="358"/>
      <c r="BG3" s="358"/>
      <c r="BH3" s="358"/>
      <c r="BI3" s="358"/>
      <c r="BJ3" s="358"/>
      <c r="BK3" s="358"/>
      <c r="BL3" s="358"/>
      <c r="BM3" s="358"/>
      <c r="BN3" s="358"/>
      <c r="BO3" s="358"/>
      <c r="BP3" s="358"/>
      <c r="BQ3" s="358"/>
      <c r="BR3" s="358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58"/>
      <c r="AK4" s="358"/>
      <c r="AL4" s="358"/>
      <c r="AM4" s="358"/>
      <c r="AN4" s="358"/>
      <c r="AO4" s="358"/>
      <c r="AP4" s="358"/>
      <c r="AQ4" s="358"/>
      <c r="AR4" s="358"/>
      <c r="AS4" s="358"/>
      <c r="AT4" s="358"/>
      <c r="AU4" s="358"/>
      <c r="AV4" s="358"/>
      <c r="AW4" s="358"/>
      <c r="AX4" s="358"/>
      <c r="AY4" s="358"/>
      <c r="AZ4" s="358"/>
      <c r="BA4" s="358"/>
      <c r="BB4" s="358"/>
      <c r="BC4" s="358"/>
      <c r="BD4" s="358"/>
      <c r="BE4" s="358"/>
      <c r="BF4" s="358"/>
      <c r="BG4" s="358"/>
      <c r="BH4" s="358"/>
      <c r="BI4" s="358"/>
      <c r="BJ4" s="358"/>
      <c r="BK4" s="358"/>
      <c r="BL4" s="358"/>
      <c r="BM4" s="358"/>
      <c r="BN4" s="358"/>
      <c r="BO4" s="358"/>
      <c r="BP4" s="358"/>
      <c r="BQ4" s="358"/>
      <c r="BR4" s="358"/>
    </row>
    <row r="5" spans="2:70" ht="14.25" customHeight="1" thickTop="1">
      <c r="B5" s="468" t="s">
        <v>0</v>
      </c>
      <c r="C5" s="471" t="s">
        <v>28</v>
      </c>
      <c r="D5" s="472"/>
      <c r="E5" s="472"/>
      <c r="F5" s="472"/>
      <c r="G5" s="472"/>
      <c r="H5" s="472"/>
      <c r="I5" s="472"/>
      <c r="J5" s="473"/>
      <c r="K5" s="471" t="s">
        <v>29</v>
      </c>
      <c r="L5" s="472"/>
      <c r="M5" s="472"/>
      <c r="N5" s="472"/>
      <c r="O5" s="472"/>
      <c r="P5" s="472"/>
      <c r="Q5" s="472"/>
      <c r="R5" s="473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358"/>
      <c r="AQ5" s="358"/>
      <c r="AR5" s="358"/>
      <c r="AS5" s="358"/>
      <c r="AT5" s="358"/>
      <c r="AU5" s="358"/>
      <c r="AV5" s="358"/>
      <c r="AW5" s="358"/>
      <c r="AX5" s="358"/>
      <c r="AY5" s="358"/>
      <c r="AZ5" s="358"/>
      <c r="BA5" s="358"/>
      <c r="BB5" s="358"/>
      <c r="BC5" s="358"/>
      <c r="BD5" s="358"/>
      <c r="BE5" s="358"/>
      <c r="BF5" s="358"/>
      <c r="BG5" s="358"/>
      <c r="BH5" s="358"/>
      <c r="BI5" s="358"/>
      <c r="BJ5" s="358"/>
      <c r="BK5" s="358"/>
      <c r="BL5" s="358"/>
      <c r="BM5" s="358"/>
      <c r="BN5" s="358"/>
      <c r="BO5" s="358"/>
      <c r="BP5" s="358"/>
      <c r="BQ5" s="358"/>
      <c r="BR5" s="358"/>
    </row>
    <row r="6" spans="2:70" ht="14.25" customHeight="1">
      <c r="B6" s="469"/>
      <c r="C6" s="474" t="s">
        <v>3</v>
      </c>
      <c r="D6" s="475"/>
      <c r="E6" s="476" t="s">
        <v>4</v>
      </c>
      <c r="F6" s="477"/>
      <c r="G6" s="474" t="s">
        <v>5</v>
      </c>
      <c r="H6" s="475"/>
      <c r="I6" s="474" t="s">
        <v>6</v>
      </c>
      <c r="J6" s="475"/>
      <c r="K6" s="474" t="s">
        <v>3</v>
      </c>
      <c r="L6" s="475"/>
      <c r="M6" s="476" t="s">
        <v>4</v>
      </c>
      <c r="N6" s="477"/>
      <c r="O6" s="474" t="s">
        <v>5</v>
      </c>
      <c r="P6" s="475"/>
      <c r="Q6" s="474" t="s">
        <v>6</v>
      </c>
      <c r="R6" s="475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58"/>
      <c r="AK6" s="358"/>
      <c r="AL6" s="358"/>
      <c r="AM6" s="358"/>
      <c r="AN6" s="358"/>
      <c r="AO6" s="358"/>
      <c r="AP6" s="358"/>
      <c r="AQ6" s="358"/>
      <c r="AR6" s="358"/>
      <c r="AS6" s="358"/>
      <c r="AT6" s="358"/>
      <c r="AU6" s="358"/>
      <c r="AV6" s="358"/>
      <c r="AW6" s="358"/>
      <c r="AX6" s="358"/>
      <c r="AY6" s="358"/>
      <c r="AZ6" s="358"/>
      <c r="BA6" s="358"/>
      <c r="BB6" s="358"/>
      <c r="BC6" s="358"/>
      <c r="BD6" s="358"/>
      <c r="BE6" s="358"/>
      <c r="BF6" s="358"/>
      <c r="BG6" s="358"/>
      <c r="BH6" s="358"/>
      <c r="BI6" s="358"/>
      <c r="BJ6" s="358"/>
      <c r="BK6" s="358"/>
      <c r="BL6" s="358"/>
      <c r="BM6" s="358"/>
      <c r="BN6" s="358"/>
      <c r="BO6" s="358"/>
      <c r="BP6" s="358"/>
      <c r="BQ6" s="358"/>
      <c r="BR6" s="358"/>
    </row>
    <row r="7" spans="2:70" ht="14.25" customHeight="1">
      <c r="B7" s="470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358"/>
      <c r="BH7" s="358"/>
      <c r="BI7" s="358"/>
      <c r="BJ7" s="358"/>
      <c r="BK7" s="358"/>
      <c r="BL7" s="358"/>
      <c r="BM7" s="358"/>
      <c r="BN7" s="358"/>
      <c r="BO7" s="358"/>
      <c r="BP7" s="358"/>
      <c r="BQ7" s="358"/>
      <c r="BR7" s="358"/>
    </row>
    <row r="8" spans="2:70" ht="14.25" customHeight="1">
      <c r="B8" s="400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88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92">
        <v>0</v>
      </c>
      <c r="U8" s="358"/>
      <c r="V8" s="368"/>
      <c r="W8" s="359"/>
      <c r="X8" s="368"/>
      <c r="Y8" s="359"/>
      <c r="Z8" s="368"/>
      <c r="AA8" s="359"/>
      <c r="AB8" s="368"/>
      <c r="AC8" s="359"/>
      <c r="AD8" s="368"/>
      <c r="AE8" s="359"/>
      <c r="AF8" s="368"/>
      <c r="AG8" s="359"/>
      <c r="AH8" s="368"/>
      <c r="AI8" s="359"/>
      <c r="AJ8" s="368"/>
      <c r="AK8" s="359"/>
      <c r="AL8" s="358"/>
      <c r="AM8" s="358"/>
      <c r="AN8" s="358"/>
      <c r="AO8" s="358"/>
      <c r="AP8" s="358"/>
      <c r="AQ8" s="358"/>
      <c r="AR8" s="358"/>
      <c r="AS8" s="358"/>
      <c r="AT8" s="358"/>
      <c r="AU8" s="358"/>
      <c r="AV8" s="358"/>
      <c r="AW8" s="358"/>
      <c r="AX8" s="358"/>
      <c r="AY8" s="358"/>
      <c r="AZ8" s="358"/>
      <c r="BA8" s="358"/>
      <c r="BB8" s="358"/>
      <c r="BC8" s="358"/>
      <c r="BD8" s="358"/>
      <c r="BE8" s="358"/>
      <c r="BF8" s="358"/>
      <c r="BG8" s="358"/>
      <c r="BH8" s="358"/>
      <c r="BI8" s="358"/>
      <c r="BJ8" s="358"/>
      <c r="BK8" s="358"/>
      <c r="BL8" s="358"/>
      <c r="BM8" s="358"/>
      <c r="BN8" s="358"/>
      <c r="BO8" s="358"/>
      <c r="BP8" s="358"/>
      <c r="BQ8" s="358"/>
      <c r="BR8" s="358"/>
    </row>
    <row r="9" spans="2:70" ht="14.25" customHeight="1">
      <c r="B9" s="401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9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93">
        <v>0</v>
      </c>
      <c r="U9" s="358"/>
      <c r="V9" s="368"/>
      <c r="W9" s="359"/>
      <c r="X9" s="368"/>
      <c r="Y9" s="359"/>
      <c r="Z9" s="368"/>
      <c r="AA9" s="359"/>
      <c r="AB9" s="368"/>
      <c r="AC9" s="359"/>
      <c r="AD9" s="368"/>
      <c r="AE9" s="359"/>
      <c r="AF9" s="368"/>
      <c r="AG9" s="359"/>
      <c r="AH9" s="368"/>
      <c r="AI9" s="359"/>
      <c r="AJ9" s="368"/>
      <c r="AK9" s="359"/>
      <c r="AL9" s="358"/>
      <c r="AM9" s="358"/>
      <c r="AN9" s="358"/>
      <c r="AO9" s="358"/>
      <c r="AP9" s="358"/>
      <c r="AQ9" s="358"/>
      <c r="AR9" s="358"/>
      <c r="AS9" s="358"/>
      <c r="AT9" s="358"/>
      <c r="AU9" s="358"/>
      <c r="AV9" s="358"/>
      <c r="AW9" s="358"/>
      <c r="AX9" s="358"/>
      <c r="AY9" s="358"/>
      <c r="AZ9" s="358"/>
      <c r="BA9" s="358"/>
      <c r="BB9" s="358"/>
      <c r="BC9" s="358"/>
      <c r="BD9" s="358"/>
      <c r="BE9" s="358"/>
      <c r="BF9" s="358"/>
      <c r="BG9" s="358"/>
      <c r="BH9" s="358"/>
      <c r="BI9" s="358"/>
      <c r="BJ9" s="358"/>
      <c r="BK9" s="358"/>
      <c r="BL9" s="358"/>
      <c r="BM9" s="358"/>
      <c r="BN9" s="358"/>
      <c r="BO9" s="358"/>
      <c r="BP9" s="358"/>
      <c r="BQ9" s="358"/>
      <c r="BR9" s="358"/>
    </row>
    <row r="10" spans="2:70" ht="14.25" customHeight="1">
      <c r="B10" s="402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9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93">
        <v>0</v>
      </c>
      <c r="U10" s="358"/>
      <c r="V10" s="368"/>
      <c r="W10" s="359"/>
      <c r="X10" s="368"/>
      <c r="Y10" s="359"/>
      <c r="Z10" s="368"/>
      <c r="AA10" s="359"/>
      <c r="AB10" s="368"/>
      <c r="AC10" s="359"/>
      <c r="AD10" s="368"/>
      <c r="AE10" s="359"/>
      <c r="AF10" s="368"/>
      <c r="AG10" s="359"/>
      <c r="AH10" s="368"/>
      <c r="AI10" s="359"/>
      <c r="AJ10" s="368"/>
      <c r="AK10" s="359"/>
      <c r="AL10" s="358"/>
      <c r="AM10" s="358"/>
      <c r="AN10" s="358"/>
      <c r="AO10" s="358"/>
      <c r="AP10" s="358"/>
      <c r="AQ10" s="358"/>
      <c r="AR10" s="358"/>
      <c r="AS10" s="358"/>
      <c r="AT10" s="358"/>
      <c r="AU10" s="358"/>
      <c r="AV10" s="358"/>
      <c r="AW10" s="358"/>
      <c r="AX10" s="358"/>
      <c r="AY10" s="358"/>
      <c r="AZ10" s="358"/>
      <c r="BA10" s="358"/>
      <c r="BB10" s="358"/>
      <c r="BC10" s="358"/>
      <c r="BD10" s="358"/>
      <c r="BE10" s="358"/>
      <c r="BF10" s="358"/>
      <c r="BG10" s="358"/>
      <c r="BH10" s="358"/>
      <c r="BI10" s="358"/>
      <c r="BJ10" s="358"/>
      <c r="BK10" s="358"/>
      <c r="BL10" s="358"/>
      <c r="BM10" s="358"/>
      <c r="BN10" s="358"/>
      <c r="BO10" s="358"/>
      <c r="BP10" s="358"/>
      <c r="BQ10" s="358"/>
      <c r="BR10" s="358"/>
    </row>
    <row r="11" spans="2:70" ht="14.25" customHeight="1">
      <c r="B11" s="402" t="s">
        <v>12</v>
      </c>
      <c r="C11" s="88">
        <v>1</v>
      </c>
      <c r="D11" s="89">
        <v>630.27</v>
      </c>
      <c r="E11" s="88">
        <v>2</v>
      </c>
      <c r="F11" s="89">
        <v>814.14499999999998</v>
      </c>
      <c r="G11" s="88">
        <v>0</v>
      </c>
      <c r="H11" s="89">
        <v>0</v>
      </c>
      <c r="I11" s="88">
        <v>3</v>
      </c>
      <c r="J11" s="89">
        <v>752.85333333333335</v>
      </c>
      <c r="K11" s="389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93">
        <v>0</v>
      </c>
      <c r="U11" s="358"/>
      <c r="V11" s="368"/>
      <c r="W11" s="359"/>
      <c r="X11" s="368"/>
      <c r="Y11" s="359"/>
      <c r="Z11" s="368"/>
      <c r="AA11" s="359"/>
      <c r="AB11" s="368"/>
      <c r="AC11" s="359"/>
      <c r="AD11" s="368"/>
      <c r="AE11" s="359"/>
      <c r="AF11" s="368"/>
      <c r="AG11" s="359"/>
      <c r="AH11" s="368"/>
      <c r="AI11" s="359"/>
      <c r="AJ11" s="368"/>
      <c r="AK11" s="359"/>
      <c r="AL11" s="358"/>
      <c r="AM11" s="358"/>
      <c r="AN11" s="358"/>
      <c r="AO11" s="358"/>
      <c r="AP11" s="358"/>
      <c r="AQ11" s="358"/>
      <c r="AR11" s="358"/>
      <c r="AS11" s="358"/>
      <c r="AT11" s="358"/>
      <c r="AU11" s="358"/>
      <c r="AV11" s="358"/>
      <c r="AW11" s="358"/>
      <c r="AX11" s="358"/>
      <c r="AY11" s="358"/>
      <c r="AZ11" s="358"/>
      <c r="BA11" s="358"/>
      <c r="BB11" s="358"/>
      <c r="BC11" s="358"/>
      <c r="BD11" s="358"/>
      <c r="BE11" s="358"/>
      <c r="BF11" s="358"/>
      <c r="BG11" s="358"/>
      <c r="BH11" s="358"/>
      <c r="BI11" s="358"/>
      <c r="BJ11" s="358"/>
      <c r="BK11" s="358"/>
      <c r="BL11" s="358"/>
      <c r="BM11" s="358"/>
      <c r="BN11" s="358"/>
      <c r="BO11" s="358"/>
      <c r="BP11" s="358"/>
      <c r="BQ11" s="358"/>
      <c r="BR11" s="358"/>
    </row>
    <row r="12" spans="2:70" ht="14.25" customHeight="1">
      <c r="B12" s="402" t="s">
        <v>13</v>
      </c>
      <c r="C12" s="88">
        <v>274</v>
      </c>
      <c r="D12" s="89">
        <v>782.23375912408767</v>
      </c>
      <c r="E12" s="88">
        <v>101</v>
      </c>
      <c r="F12" s="89">
        <v>720.18069306930681</v>
      </c>
      <c r="G12" s="88">
        <v>0</v>
      </c>
      <c r="H12" s="89">
        <v>0</v>
      </c>
      <c r="I12" s="88">
        <v>375</v>
      </c>
      <c r="J12" s="89">
        <v>765.52080000000001</v>
      </c>
      <c r="K12" s="389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93">
        <v>0</v>
      </c>
      <c r="U12" s="358"/>
      <c r="V12" s="368"/>
      <c r="W12" s="359"/>
      <c r="X12" s="368"/>
      <c r="Y12" s="359"/>
      <c r="Z12" s="368"/>
      <c r="AA12" s="359"/>
      <c r="AB12" s="368"/>
      <c r="AC12" s="359"/>
      <c r="AD12" s="368"/>
      <c r="AE12" s="359"/>
      <c r="AF12" s="368"/>
      <c r="AG12" s="359"/>
      <c r="AH12" s="368"/>
      <c r="AI12" s="359"/>
      <c r="AJ12" s="368"/>
      <c r="AK12" s="359"/>
      <c r="AL12" s="358"/>
      <c r="AM12" s="358"/>
      <c r="AN12" s="358"/>
      <c r="AO12" s="358"/>
      <c r="AP12" s="358"/>
      <c r="AQ12" s="358"/>
      <c r="AR12" s="358"/>
      <c r="AS12" s="358"/>
      <c r="AT12" s="358"/>
      <c r="AU12" s="358"/>
      <c r="AV12" s="358"/>
      <c r="AW12" s="358"/>
      <c r="AX12" s="358"/>
      <c r="AY12" s="358"/>
      <c r="AZ12" s="358"/>
      <c r="BA12" s="358"/>
      <c r="BB12" s="358"/>
      <c r="BC12" s="358"/>
      <c r="BD12" s="358"/>
      <c r="BE12" s="358"/>
      <c r="BF12" s="358"/>
      <c r="BG12" s="358"/>
      <c r="BH12" s="358"/>
      <c r="BI12" s="358"/>
      <c r="BJ12" s="358"/>
      <c r="BK12" s="358"/>
      <c r="BL12" s="358"/>
      <c r="BM12" s="358"/>
      <c r="BN12" s="358"/>
      <c r="BO12" s="358"/>
      <c r="BP12" s="358"/>
      <c r="BQ12" s="358"/>
      <c r="BR12" s="358"/>
    </row>
    <row r="13" spans="2:70" ht="14.25" customHeight="1">
      <c r="B13" s="402" t="s">
        <v>14</v>
      </c>
      <c r="C13" s="88">
        <v>1716</v>
      </c>
      <c r="D13" s="89">
        <v>768.32515734265758</v>
      </c>
      <c r="E13" s="88">
        <v>793</v>
      </c>
      <c r="F13" s="89">
        <v>687.60707440100896</v>
      </c>
      <c r="G13" s="88">
        <v>0</v>
      </c>
      <c r="H13" s="89">
        <v>0</v>
      </c>
      <c r="I13" s="88">
        <v>2509</v>
      </c>
      <c r="J13" s="89">
        <v>742.81322439218832</v>
      </c>
      <c r="K13" s="389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93">
        <v>0</v>
      </c>
      <c r="U13" s="358"/>
      <c r="V13" s="368"/>
      <c r="W13" s="359"/>
      <c r="X13" s="368"/>
      <c r="Y13" s="359"/>
      <c r="Z13" s="368"/>
      <c r="AA13" s="359"/>
      <c r="AB13" s="368"/>
      <c r="AC13" s="359"/>
      <c r="AD13" s="368"/>
      <c r="AE13" s="359"/>
      <c r="AF13" s="368"/>
      <c r="AG13" s="359"/>
      <c r="AH13" s="368"/>
      <c r="AI13" s="359"/>
      <c r="AJ13" s="368"/>
      <c r="AK13" s="359"/>
      <c r="AL13" s="358"/>
      <c r="AM13" s="358"/>
      <c r="AN13" s="358"/>
      <c r="AO13" s="358"/>
      <c r="AP13" s="358"/>
      <c r="AQ13" s="358"/>
      <c r="AR13" s="358"/>
      <c r="AS13" s="358"/>
      <c r="AT13" s="358"/>
      <c r="AU13" s="358"/>
      <c r="AV13" s="358"/>
      <c r="AW13" s="358"/>
      <c r="AX13" s="358"/>
      <c r="AY13" s="358"/>
      <c r="AZ13" s="358"/>
      <c r="BA13" s="358"/>
      <c r="BB13" s="358"/>
      <c r="BC13" s="358"/>
      <c r="BD13" s="358"/>
      <c r="BE13" s="358"/>
      <c r="BF13" s="358"/>
      <c r="BG13" s="358"/>
      <c r="BH13" s="358"/>
      <c r="BI13" s="358"/>
      <c r="BJ13" s="358"/>
      <c r="BK13" s="358"/>
      <c r="BL13" s="358"/>
      <c r="BM13" s="358"/>
      <c r="BN13" s="358"/>
      <c r="BO13" s="358"/>
      <c r="BP13" s="358"/>
      <c r="BQ13" s="358"/>
      <c r="BR13" s="358"/>
    </row>
    <row r="14" spans="2:70" ht="14.25" customHeight="1">
      <c r="B14" s="402" t="s">
        <v>15</v>
      </c>
      <c r="C14" s="88">
        <v>7729</v>
      </c>
      <c r="D14" s="89">
        <v>809.14772803726214</v>
      </c>
      <c r="E14" s="88">
        <v>3782</v>
      </c>
      <c r="F14" s="89">
        <v>755.07112638815397</v>
      </c>
      <c r="G14" s="88">
        <v>0</v>
      </c>
      <c r="H14" s="89">
        <v>0</v>
      </c>
      <c r="I14" s="88">
        <v>11511</v>
      </c>
      <c r="J14" s="89">
        <v>791.3805742333418</v>
      </c>
      <c r="K14" s="389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93">
        <v>0</v>
      </c>
      <c r="U14" s="358"/>
      <c r="V14" s="368"/>
      <c r="W14" s="359"/>
      <c r="X14" s="368"/>
      <c r="Y14" s="359"/>
      <c r="Z14" s="368"/>
      <c r="AA14" s="359"/>
      <c r="AB14" s="368"/>
      <c r="AC14" s="359"/>
      <c r="AD14" s="368"/>
      <c r="AE14" s="359"/>
      <c r="AF14" s="368"/>
      <c r="AG14" s="359"/>
      <c r="AH14" s="368"/>
      <c r="AI14" s="359"/>
      <c r="AJ14" s="368"/>
      <c r="AK14" s="359"/>
      <c r="AL14" s="358"/>
      <c r="AM14" s="358"/>
      <c r="AN14" s="358"/>
      <c r="AO14" s="358"/>
      <c r="AP14" s="358"/>
      <c r="AQ14" s="358"/>
      <c r="AR14" s="358"/>
      <c r="AS14" s="358"/>
      <c r="AT14" s="358"/>
      <c r="AU14" s="358"/>
      <c r="AV14" s="358"/>
      <c r="AW14" s="358"/>
      <c r="AX14" s="358"/>
      <c r="AY14" s="358"/>
      <c r="AZ14" s="358"/>
      <c r="BA14" s="358"/>
      <c r="BB14" s="358"/>
      <c r="BC14" s="358"/>
      <c r="BD14" s="358"/>
      <c r="BE14" s="358"/>
      <c r="BF14" s="358"/>
      <c r="BG14" s="358"/>
      <c r="BH14" s="358"/>
      <c r="BI14" s="358"/>
      <c r="BJ14" s="358"/>
      <c r="BK14" s="358"/>
      <c r="BL14" s="358"/>
      <c r="BM14" s="358"/>
      <c r="BN14" s="358"/>
      <c r="BO14" s="358"/>
      <c r="BP14" s="358"/>
      <c r="BQ14" s="358"/>
      <c r="BR14" s="358"/>
    </row>
    <row r="15" spans="2:70" ht="14.25" customHeight="1">
      <c r="B15" s="402" t="s">
        <v>16</v>
      </c>
      <c r="C15" s="88">
        <v>20927</v>
      </c>
      <c r="D15" s="89">
        <v>872.26084245233312</v>
      </c>
      <c r="E15" s="88">
        <v>11381</v>
      </c>
      <c r="F15" s="89">
        <v>814.28343291450551</v>
      </c>
      <c r="G15" s="88">
        <v>0</v>
      </c>
      <c r="H15" s="89">
        <v>0</v>
      </c>
      <c r="I15" s="88">
        <v>32308</v>
      </c>
      <c r="J15" s="89">
        <v>851.83739012009289</v>
      </c>
      <c r="K15" s="389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93">
        <v>0</v>
      </c>
      <c r="U15" s="358"/>
      <c r="V15" s="368"/>
      <c r="W15" s="359"/>
      <c r="X15" s="368"/>
      <c r="Y15" s="359"/>
      <c r="Z15" s="368"/>
      <c r="AA15" s="359"/>
      <c r="AB15" s="368"/>
      <c r="AC15" s="359"/>
      <c r="AD15" s="368"/>
      <c r="AE15" s="359"/>
      <c r="AF15" s="368"/>
      <c r="AG15" s="359"/>
      <c r="AH15" s="368"/>
      <c r="AI15" s="359"/>
      <c r="AJ15" s="368"/>
      <c r="AK15" s="359"/>
      <c r="AL15" s="358"/>
      <c r="AM15" s="358"/>
      <c r="AN15" s="358"/>
      <c r="AO15" s="358"/>
      <c r="AP15" s="358"/>
      <c r="AQ15" s="358"/>
      <c r="AR15" s="358"/>
      <c r="AS15" s="358"/>
      <c r="AT15" s="358"/>
      <c r="AU15" s="358"/>
      <c r="AV15" s="358"/>
      <c r="AW15" s="358"/>
      <c r="AX15" s="358"/>
      <c r="AY15" s="358"/>
      <c r="AZ15" s="358"/>
      <c r="BA15" s="358"/>
      <c r="BB15" s="358"/>
      <c r="BC15" s="358"/>
      <c r="BD15" s="358"/>
      <c r="BE15" s="358"/>
      <c r="BF15" s="358"/>
      <c r="BG15" s="358"/>
      <c r="BH15" s="358"/>
      <c r="BI15" s="358"/>
      <c r="BJ15" s="358"/>
      <c r="BK15" s="358"/>
      <c r="BL15" s="358"/>
      <c r="BM15" s="358"/>
      <c r="BN15" s="358"/>
      <c r="BO15" s="358"/>
      <c r="BP15" s="358"/>
      <c r="BQ15" s="358"/>
      <c r="BR15" s="358"/>
    </row>
    <row r="16" spans="2:70" ht="14.25" customHeight="1">
      <c r="B16" s="402" t="s">
        <v>17</v>
      </c>
      <c r="C16" s="88">
        <v>44637</v>
      </c>
      <c r="D16" s="89">
        <v>924.62340815915229</v>
      </c>
      <c r="E16" s="88">
        <v>25360</v>
      </c>
      <c r="F16" s="89">
        <v>848.7318055993685</v>
      </c>
      <c r="G16" s="88">
        <v>0</v>
      </c>
      <c r="H16" s="89">
        <v>0</v>
      </c>
      <c r="I16" s="88">
        <v>69997</v>
      </c>
      <c r="J16" s="89">
        <v>897.12778633370101</v>
      </c>
      <c r="K16" s="389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93">
        <v>0</v>
      </c>
      <c r="U16" s="358"/>
      <c r="V16" s="368"/>
      <c r="W16" s="359"/>
      <c r="X16" s="368"/>
      <c r="Y16" s="359"/>
      <c r="Z16" s="368"/>
      <c r="AA16" s="359"/>
      <c r="AB16" s="368"/>
      <c r="AC16" s="359"/>
      <c r="AD16" s="368"/>
      <c r="AE16" s="359"/>
      <c r="AF16" s="368"/>
      <c r="AG16" s="359"/>
      <c r="AH16" s="368"/>
      <c r="AI16" s="359"/>
      <c r="AJ16" s="368"/>
      <c r="AK16" s="359"/>
      <c r="AL16" s="358"/>
      <c r="AM16" s="358"/>
      <c r="AN16" s="358"/>
      <c r="AO16" s="358"/>
      <c r="AP16" s="358"/>
      <c r="AQ16" s="358"/>
      <c r="AR16" s="358"/>
      <c r="AS16" s="358"/>
      <c r="AT16" s="358"/>
      <c r="AU16" s="358"/>
      <c r="AV16" s="358"/>
      <c r="AW16" s="358"/>
      <c r="AX16" s="358"/>
      <c r="AY16" s="358"/>
      <c r="AZ16" s="358"/>
      <c r="BA16" s="358"/>
      <c r="BB16" s="358"/>
      <c r="BC16" s="358"/>
      <c r="BD16" s="358"/>
      <c r="BE16" s="358"/>
      <c r="BF16" s="358"/>
      <c r="BG16" s="358"/>
      <c r="BH16" s="358"/>
      <c r="BI16" s="358"/>
      <c r="BJ16" s="358"/>
      <c r="BK16" s="358"/>
      <c r="BL16" s="358"/>
      <c r="BM16" s="358"/>
      <c r="BN16" s="358"/>
      <c r="BO16" s="358"/>
      <c r="BP16" s="358"/>
      <c r="BQ16" s="358"/>
      <c r="BR16" s="358"/>
    </row>
    <row r="17" spans="2:70" ht="14.25" customHeight="1">
      <c r="B17" s="402" t="s">
        <v>18</v>
      </c>
      <c r="C17" s="88">
        <v>71130</v>
      </c>
      <c r="D17" s="89">
        <v>937.12960677632645</v>
      </c>
      <c r="E17" s="88">
        <v>41279</v>
      </c>
      <c r="F17" s="89">
        <v>860.75758157901316</v>
      </c>
      <c r="G17" s="88">
        <v>0</v>
      </c>
      <c r="H17" s="89">
        <v>0</v>
      </c>
      <c r="I17" s="88">
        <v>112409</v>
      </c>
      <c r="J17" s="89">
        <v>909.08415820797438</v>
      </c>
      <c r="K17" s="389">
        <v>44</v>
      </c>
      <c r="L17" s="89">
        <v>2306.0327272727268</v>
      </c>
      <c r="M17" s="88">
        <v>9</v>
      </c>
      <c r="N17" s="89">
        <v>2238.2977777777778</v>
      </c>
      <c r="O17" s="88">
        <v>0</v>
      </c>
      <c r="P17" s="89">
        <v>0</v>
      </c>
      <c r="Q17" s="88">
        <v>53</v>
      </c>
      <c r="R17" s="393">
        <v>2294.5305660377353</v>
      </c>
      <c r="U17" s="358"/>
      <c r="V17" s="368"/>
      <c r="W17" s="359"/>
      <c r="X17" s="368"/>
      <c r="Y17" s="359"/>
      <c r="Z17" s="368"/>
      <c r="AA17" s="359"/>
      <c r="AB17" s="368"/>
      <c r="AC17" s="359"/>
      <c r="AD17" s="368"/>
      <c r="AE17" s="359"/>
      <c r="AF17" s="368"/>
      <c r="AG17" s="359"/>
      <c r="AH17" s="368"/>
      <c r="AI17" s="359"/>
      <c r="AJ17" s="368"/>
      <c r="AK17" s="359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358"/>
      <c r="BI17" s="358"/>
      <c r="BJ17" s="358"/>
      <c r="BK17" s="358"/>
      <c r="BL17" s="358"/>
      <c r="BM17" s="358"/>
      <c r="BN17" s="358"/>
      <c r="BO17" s="358"/>
      <c r="BP17" s="358"/>
      <c r="BQ17" s="358"/>
      <c r="BR17" s="358"/>
    </row>
    <row r="18" spans="2:70" ht="14.25" customHeight="1">
      <c r="B18" s="402" t="s">
        <v>19</v>
      </c>
      <c r="C18" s="88">
        <v>104964</v>
      </c>
      <c r="D18" s="89">
        <v>950.73428994703079</v>
      </c>
      <c r="E18" s="88">
        <v>59182</v>
      </c>
      <c r="F18" s="89">
        <v>848.2121498090637</v>
      </c>
      <c r="G18" s="88">
        <v>0</v>
      </c>
      <c r="H18" s="89">
        <v>0</v>
      </c>
      <c r="I18" s="88">
        <v>164146</v>
      </c>
      <c r="J18" s="89">
        <v>913.770457153998</v>
      </c>
      <c r="K18" s="389">
        <v>461</v>
      </c>
      <c r="L18" s="89">
        <v>2364.2720607375263</v>
      </c>
      <c r="M18" s="88">
        <v>140</v>
      </c>
      <c r="N18" s="89">
        <v>2154.7644999999998</v>
      </c>
      <c r="O18" s="88">
        <v>0</v>
      </c>
      <c r="P18" s="89">
        <v>0</v>
      </c>
      <c r="Q18" s="88">
        <v>601</v>
      </c>
      <c r="R18" s="393">
        <v>2315.4683028286186</v>
      </c>
      <c r="U18" s="358"/>
      <c r="V18" s="368"/>
      <c r="W18" s="359"/>
      <c r="X18" s="368"/>
      <c r="Y18" s="359"/>
      <c r="Z18" s="368"/>
      <c r="AA18" s="359"/>
      <c r="AB18" s="368"/>
      <c r="AC18" s="359"/>
      <c r="AD18" s="368"/>
      <c r="AE18" s="359"/>
      <c r="AF18" s="368"/>
      <c r="AG18" s="359"/>
      <c r="AH18" s="368"/>
      <c r="AI18" s="359"/>
      <c r="AJ18" s="368"/>
      <c r="AK18" s="359"/>
      <c r="AL18" s="358"/>
      <c r="AM18" s="358"/>
      <c r="AN18" s="358"/>
      <c r="AO18" s="358"/>
      <c r="AP18" s="358"/>
      <c r="AQ18" s="358"/>
      <c r="AR18" s="358"/>
      <c r="AS18" s="358"/>
      <c r="AT18" s="358"/>
      <c r="AU18" s="358"/>
      <c r="AV18" s="358"/>
      <c r="AW18" s="358"/>
      <c r="AX18" s="358"/>
      <c r="AY18" s="358"/>
      <c r="AZ18" s="358"/>
      <c r="BA18" s="358"/>
      <c r="BB18" s="358"/>
      <c r="BC18" s="358"/>
      <c r="BD18" s="358"/>
      <c r="BE18" s="358"/>
      <c r="BF18" s="358"/>
      <c r="BG18" s="358"/>
      <c r="BH18" s="358"/>
      <c r="BI18" s="358"/>
      <c r="BJ18" s="358"/>
      <c r="BK18" s="358"/>
      <c r="BL18" s="358"/>
      <c r="BM18" s="358"/>
      <c r="BN18" s="358"/>
      <c r="BO18" s="358"/>
      <c r="BP18" s="358"/>
      <c r="BQ18" s="358"/>
      <c r="BR18" s="358"/>
    </row>
    <row r="19" spans="2:70" ht="14.25" customHeight="1">
      <c r="B19" s="402" t="s">
        <v>20</v>
      </c>
      <c r="C19" s="88">
        <v>150356</v>
      </c>
      <c r="D19" s="89">
        <v>1085.7377500731602</v>
      </c>
      <c r="E19" s="88">
        <v>85028</v>
      </c>
      <c r="F19" s="89">
        <v>923.05049007385583</v>
      </c>
      <c r="G19" s="88">
        <v>1</v>
      </c>
      <c r="H19" s="89">
        <v>529.47</v>
      </c>
      <c r="I19" s="88">
        <v>235385</v>
      </c>
      <c r="J19" s="89">
        <v>1026.9679533105334</v>
      </c>
      <c r="K19" s="389">
        <v>13048</v>
      </c>
      <c r="L19" s="89">
        <v>2380.0382817289997</v>
      </c>
      <c r="M19" s="88">
        <v>1132</v>
      </c>
      <c r="N19" s="89">
        <v>2206.4132332155482</v>
      </c>
      <c r="O19" s="88">
        <v>0</v>
      </c>
      <c r="P19" s="89">
        <v>0</v>
      </c>
      <c r="Q19" s="88">
        <v>14180</v>
      </c>
      <c r="R19" s="393">
        <v>2366.1776643159374</v>
      </c>
      <c r="U19" s="358"/>
      <c r="V19" s="368"/>
      <c r="W19" s="359"/>
      <c r="X19" s="368"/>
      <c r="Y19" s="359"/>
      <c r="Z19" s="368"/>
      <c r="AA19" s="359"/>
      <c r="AB19" s="368"/>
      <c r="AC19" s="359"/>
      <c r="AD19" s="368"/>
      <c r="AE19" s="359"/>
      <c r="AF19" s="368"/>
      <c r="AG19" s="359"/>
      <c r="AH19" s="368"/>
      <c r="AI19" s="359"/>
      <c r="AJ19" s="368"/>
      <c r="AK19" s="359"/>
      <c r="AL19" s="358"/>
      <c r="AM19" s="358"/>
      <c r="AN19" s="358"/>
      <c r="AO19" s="358"/>
      <c r="AP19" s="358"/>
      <c r="AQ19" s="358"/>
      <c r="AR19" s="358"/>
      <c r="AS19" s="358"/>
      <c r="AT19" s="358"/>
      <c r="AU19" s="358"/>
      <c r="AV19" s="358"/>
      <c r="AW19" s="358"/>
      <c r="AX19" s="358"/>
      <c r="AY19" s="358"/>
      <c r="AZ19" s="358"/>
      <c r="BA19" s="358"/>
      <c r="BB19" s="358"/>
      <c r="BC19" s="358"/>
      <c r="BD19" s="358"/>
      <c r="BE19" s="358"/>
      <c r="BF19" s="358"/>
      <c r="BG19" s="358"/>
      <c r="BH19" s="358"/>
      <c r="BI19" s="358"/>
      <c r="BJ19" s="358"/>
      <c r="BK19" s="358"/>
      <c r="BL19" s="358"/>
      <c r="BM19" s="358"/>
      <c r="BN19" s="358"/>
      <c r="BO19" s="358"/>
      <c r="BP19" s="358"/>
      <c r="BQ19" s="358"/>
      <c r="BR19" s="358"/>
    </row>
    <row r="20" spans="2:70" ht="14.25" customHeight="1">
      <c r="B20" s="402" t="s">
        <v>21</v>
      </c>
      <c r="C20" s="88">
        <v>194919</v>
      </c>
      <c r="D20" s="89">
        <v>1168.7599923044957</v>
      </c>
      <c r="E20" s="88">
        <v>116174</v>
      </c>
      <c r="F20" s="89">
        <v>976.67009124244612</v>
      </c>
      <c r="G20" s="88">
        <v>0</v>
      </c>
      <c r="H20" s="89">
        <v>0</v>
      </c>
      <c r="I20" s="88">
        <v>311093</v>
      </c>
      <c r="J20" s="89">
        <v>1097.0262915591156</v>
      </c>
      <c r="K20" s="389">
        <v>208132</v>
      </c>
      <c r="L20" s="89">
        <v>1701.0372018718886</v>
      </c>
      <c r="M20" s="88">
        <v>89931</v>
      </c>
      <c r="N20" s="89">
        <v>1488.2573888870338</v>
      </c>
      <c r="O20" s="88">
        <v>0</v>
      </c>
      <c r="P20" s="89">
        <v>0</v>
      </c>
      <c r="Q20" s="88">
        <v>298063</v>
      </c>
      <c r="R20" s="393">
        <v>1636.8376824362626</v>
      </c>
      <c r="U20" s="358"/>
      <c r="V20" s="368"/>
      <c r="W20" s="359"/>
      <c r="X20" s="368"/>
      <c r="Y20" s="359"/>
      <c r="Z20" s="368"/>
      <c r="AA20" s="359"/>
      <c r="AB20" s="368"/>
      <c r="AC20" s="359"/>
      <c r="AD20" s="368"/>
      <c r="AE20" s="359"/>
      <c r="AF20" s="368"/>
      <c r="AG20" s="359"/>
      <c r="AH20" s="368"/>
      <c r="AI20" s="359"/>
      <c r="AJ20" s="368"/>
      <c r="AK20" s="359"/>
      <c r="AL20" s="358"/>
      <c r="AM20" s="358"/>
      <c r="AN20" s="358"/>
      <c r="AO20" s="358"/>
      <c r="AP20" s="358"/>
      <c r="AQ20" s="358"/>
      <c r="AR20" s="358"/>
      <c r="AS20" s="358"/>
      <c r="AT20" s="358"/>
      <c r="AU20" s="358"/>
      <c r="AV20" s="358"/>
      <c r="AW20" s="358"/>
      <c r="AX20" s="358"/>
      <c r="AY20" s="358"/>
      <c r="AZ20" s="358"/>
      <c r="BA20" s="358"/>
      <c r="BB20" s="358"/>
      <c r="BC20" s="358"/>
      <c r="BD20" s="358"/>
      <c r="BE20" s="358"/>
      <c r="BF20" s="358"/>
      <c r="BG20" s="358"/>
      <c r="BH20" s="358"/>
      <c r="BI20" s="358"/>
      <c r="BJ20" s="358"/>
      <c r="BK20" s="358"/>
      <c r="BL20" s="358"/>
      <c r="BM20" s="358"/>
      <c r="BN20" s="358"/>
      <c r="BO20" s="358"/>
      <c r="BP20" s="358"/>
      <c r="BQ20" s="358"/>
      <c r="BR20" s="358"/>
    </row>
    <row r="21" spans="2:70" ht="14.25" customHeight="1">
      <c r="B21" s="402" t="s">
        <v>22</v>
      </c>
      <c r="C21" s="88">
        <v>1350</v>
      </c>
      <c r="D21" s="89">
        <v>1170.9991037037043</v>
      </c>
      <c r="E21" s="88">
        <v>734</v>
      </c>
      <c r="F21" s="89">
        <v>985.54517711171638</v>
      </c>
      <c r="G21" s="88">
        <v>0</v>
      </c>
      <c r="H21" s="89">
        <v>0</v>
      </c>
      <c r="I21" s="88">
        <v>2084</v>
      </c>
      <c r="J21" s="89">
        <v>1105.6808781190023</v>
      </c>
      <c r="K21" s="389">
        <v>932839</v>
      </c>
      <c r="L21" s="89">
        <v>1466.6846197789769</v>
      </c>
      <c r="M21" s="88">
        <v>618939</v>
      </c>
      <c r="N21" s="89">
        <v>1162.1103999748011</v>
      </c>
      <c r="O21" s="88">
        <v>0</v>
      </c>
      <c r="P21" s="89">
        <v>0</v>
      </c>
      <c r="Q21" s="88">
        <v>1551778</v>
      </c>
      <c r="R21" s="393">
        <v>1345.2027692621009</v>
      </c>
      <c r="U21" s="358"/>
      <c r="V21" s="368"/>
      <c r="W21" s="359"/>
      <c r="X21" s="368"/>
      <c r="Y21" s="359"/>
      <c r="Z21" s="368"/>
      <c r="AA21" s="359"/>
      <c r="AB21" s="368"/>
      <c r="AC21" s="359"/>
      <c r="AD21" s="368"/>
      <c r="AE21" s="359"/>
      <c r="AF21" s="368"/>
      <c r="AG21" s="359"/>
      <c r="AH21" s="368"/>
      <c r="AI21" s="359"/>
      <c r="AJ21" s="368"/>
      <c r="AK21" s="359"/>
      <c r="AL21" s="358"/>
      <c r="AM21" s="358"/>
      <c r="AN21" s="358"/>
      <c r="AO21" s="358"/>
      <c r="AP21" s="358"/>
      <c r="AQ21" s="358"/>
      <c r="AR21" s="358"/>
      <c r="AS21" s="358"/>
      <c r="AT21" s="358"/>
      <c r="AU21" s="358"/>
      <c r="AV21" s="358"/>
      <c r="AW21" s="358"/>
      <c r="AX21" s="358"/>
      <c r="AY21" s="358"/>
      <c r="AZ21" s="358"/>
      <c r="BA21" s="358"/>
      <c r="BB21" s="358"/>
      <c r="BC21" s="358"/>
      <c r="BD21" s="358"/>
      <c r="BE21" s="358"/>
      <c r="BF21" s="358"/>
      <c r="BG21" s="358"/>
      <c r="BH21" s="358"/>
      <c r="BI21" s="358"/>
      <c r="BJ21" s="358"/>
      <c r="BK21" s="358"/>
      <c r="BL21" s="358"/>
      <c r="BM21" s="358"/>
      <c r="BN21" s="358"/>
      <c r="BO21" s="358"/>
      <c r="BP21" s="358"/>
      <c r="BQ21" s="358"/>
      <c r="BR21" s="358"/>
    </row>
    <row r="22" spans="2:70" ht="14.25" customHeight="1">
      <c r="B22" s="402" t="s">
        <v>23</v>
      </c>
      <c r="C22" s="88">
        <v>13</v>
      </c>
      <c r="D22" s="89">
        <v>616.28692307692302</v>
      </c>
      <c r="E22" s="88">
        <v>30</v>
      </c>
      <c r="F22" s="89">
        <v>588.83300000000008</v>
      </c>
      <c r="G22" s="88">
        <v>0</v>
      </c>
      <c r="H22" s="89">
        <v>0</v>
      </c>
      <c r="I22" s="88">
        <v>43</v>
      </c>
      <c r="J22" s="89">
        <v>597.13302325581401</v>
      </c>
      <c r="K22" s="389">
        <v>882782</v>
      </c>
      <c r="L22" s="89">
        <v>1448.6340399781639</v>
      </c>
      <c r="M22" s="88">
        <v>560299</v>
      </c>
      <c r="N22" s="89">
        <v>972.61462727936305</v>
      </c>
      <c r="O22" s="88">
        <v>2</v>
      </c>
      <c r="P22" s="89">
        <v>1104.895</v>
      </c>
      <c r="Q22" s="88">
        <v>1443083</v>
      </c>
      <c r="R22" s="393">
        <v>1263.811761291626</v>
      </c>
      <c r="U22" s="358"/>
      <c r="V22" s="368"/>
      <c r="W22" s="359"/>
      <c r="X22" s="368"/>
      <c r="Y22" s="359"/>
      <c r="Z22" s="368"/>
      <c r="AA22" s="359"/>
      <c r="AB22" s="368"/>
      <c r="AC22" s="359"/>
      <c r="AD22" s="368"/>
      <c r="AE22" s="359"/>
      <c r="AF22" s="368"/>
      <c r="AG22" s="359"/>
      <c r="AH22" s="368"/>
      <c r="AI22" s="359"/>
      <c r="AJ22" s="368"/>
      <c r="AK22" s="359"/>
      <c r="AL22" s="358"/>
      <c r="AM22" s="358"/>
      <c r="AN22" s="358"/>
      <c r="AO22" s="358"/>
      <c r="AP22" s="358"/>
      <c r="AQ22" s="358"/>
      <c r="AR22" s="358"/>
      <c r="AS22" s="358"/>
      <c r="AT22" s="358"/>
      <c r="AU22" s="358"/>
      <c r="AV22" s="358"/>
      <c r="AW22" s="358"/>
      <c r="AX22" s="358"/>
      <c r="AY22" s="358"/>
      <c r="AZ22" s="358"/>
      <c r="BA22" s="358"/>
      <c r="BB22" s="358"/>
      <c r="BC22" s="358"/>
      <c r="BD22" s="358"/>
      <c r="BE22" s="358"/>
      <c r="BF22" s="358"/>
      <c r="BG22" s="358"/>
      <c r="BH22" s="358"/>
      <c r="BI22" s="358"/>
      <c r="BJ22" s="358"/>
      <c r="BK22" s="358"/>
      <c r="BL22" s="358"/>
      <c r="BM22" s="358"/>
      <c r="BN22" s="358"/>
      <c r="BO22" s="358"/>
      <c r="BP22" s="358"/>
      <c r="BQ22" s="358"/>
      <c r="BR22" s="358"/>
    </row>
    <row r="23" spans="2:70" ht="14.25" customHeight="1">
      <c r="B23" s="402" t="s">
        <v>24</v>
      </c>
      <c r="C23" s="88">
        <v>40</v>
      </c>
      <c r="D23" s="89">
        <v>403.53050000000025</v>
      </c>
      <c r="E23" s="88">
        <v>129</v>
      </c>
      <c r="F23" s="89">
        <v>421.82372093023207</v>
      </c>
      <c r="G23" s="88">
        <v>0</v>
      </c>
      <c r="H23" s="89">
        <v>0</v>
      </c>
      <c r="I23" s="88">
        <v>169</v>
      </c>
      <c r="J23" s="89">
        <v>417.49396449704113</v>
      </c>
      <c r="K23" s="389">
        <v>706540</v>
      </c>
      <c r="L23" s="89">
        <v>1341.5069287655376</v>
      </c>
      <c r="M23" s="88">
        <v>441514</v>
      </c>
      <c r="N23" s="89">
        <v>787.97305326671301</v>
      </c>
      <c r="O23" s="88">
        <v>3</v>
      </c>
      <c r="P23" s="89">
        <v>1026.18</v>
      </c>
      <c r="Q23" s="88">
        <v>1148057</v>
      </c>
      <c r="R23" s="393">
        <v>1128.6308246280475</v>
      </c>
      <c r="U23" s="358"/>
      <c r="V23" s="368"/>
      <c r="W23" s="359"/>
      <c r="X23" s="368"/>
      <c r="Y23" s="359"/>
      <c r="Z23" s="368"/>
      <c r="AA23" s="359"/>
      <c r="AB23" s="368"/>
      <c r="AC23" s="359"/>
      <c r="AD23" s="368"/>
      <c r="AE23" s="359"/>
      <c r="AF23" s="368"/>
      <c r="AG23" s="359"/>
      <c r="AH23" s="368"/>
      <c r="AI23" s="359"/>
      <c r="AJ23" s="368"/>
      <c r="AK23" s="359"/>
      <c r="AL23" s="358"/>
      <c r="AM23" s="358"/>
      <c r="AN23" s="358"/>
      <c r="AO23" s="358"/>
      <c r="AP23" s="358"/>
      <c r="AQ23" s="358"/>
      <c r="AR23" s="358"/>
      <c r="AS23" s="358"/>
      <c r="AT23" s="358"/>
      <c r="AU23" s="358"/>
      <c r="AV23" s="358"/>
      <c r="AW23" s="358"/>
      <c r="AX23" s="358"/>
      <c r="AY23" s="358"/>
      <c r="AZ23" s="358"/>
      <c r="BA23" s="358"/>
      <c r="BB23" s="358"/>
      <c r="BC23" s="358"/>
      <c r="BD23" s="358"/>
      <c r="BE23" s="358"/>
      <c r="BF23" s="358"/>
      <c r="BG23" s="358"/>
      <c r="BH23" s="358"/>
      <c r="BI23" s="358"/>
      <c r="BJ23" s="358"/>
      <c r="BK23" s="358"/>
      <c r="BL23" s="358"/>
      <c r="BM23" s="358"/>
      <c r="BN23" s="358"/>
      <c r="BO23" s="358"/>
      <c r="BP23" s="358"/>
      <c r="BQ23" s="358"/>
      <c r="BR23" s="358"/>
    </row>
    <row r="24" spans="2:70" ht="14.25" customHeight="1">
      <c r="B24" s="402" t="s">
        <v>25</v>
      </c>
      <c r="C24" s="88">
        <v>45</v>
      </c>
      <c r="D24" s="89">
        <v>407.07222222222254</v>
      </c>
      <c r="E24" s="88">
        <v>233</v>
      </c>
      <c r="F24" s="89">
        <v>418.18922746781072</v>
      </c>
      <c r="G24" s="88">
        <v>0</v>
      </c>
      <c r="H24" s="89">
        <v>0</v>
      </c>
      <c r="I24" s="88">
        <v>278</v>
      </c>
      <c r="J24" s="89">
        <v>416.38971223021548</v>
      </c>
      <c r="K24" s="389">
        <v>475090</v>
      </c>
      <c r="L24" s="89">
        <v>1183.3654251404978</v>
      </c>
      <c r="M24" s="88">
        <v>307798</v>
      </c>
      <c r="N24" s="89">
        <v>674.22940688373296</v>
      </c>
      <c r="O24" s="88">
        <v>4</v>
      </c>
      <c r="P24" s="89">
        <v>779.59249999999997</v>
      </c>
      <c r="Q24" s="88">
        <v>782892</v>
      </c>
      <c r="R24" s="393">
        <v>983.19392863894166</v>
      </c>
      <c r="U24" s="358"/>
      <c r="V24" s="368"/>
      <c r="W24" s="359"/>
      <c r="X24" s="368"/>
      <c r="Y24" s="359"/>
      <c r="Z24" s="368"/>
      <c r="AA24" s="359"/>
      <c r="AB24" s="368"/>
      <c r="AC24" s="359"/>
      <c r="AD24" s="368"/>
      <c r="AE24" s="359"/>
      <c r="AF24" s="368"/>
      <c r="AG24" s="359"/>
      <c r="AH24" s="368"/>
      <c r="AI24" s="359"/>
      <c r="AJ24" s="368"/>
      <c r="AK24" s="359"/>
      <c r="AL24" s="358"/>
      <c r="AM24" s="358"/>
      <c r="AN24" s="358"/>
      <c r="AO24" s="358"/>
      <c r="AP24" s="358"/>
      <c r="AQ24" s="358"/>
      <c r="AR24" s="358"/>
      <c r="AS24" s="358"/>
      <c r="AT24" s="358"/>
      <c r="AU24" s="358"/>
      <c r="AV24" s="358"/>
      <c r="AW24" s="358"/>
      <c r="AX24" s="358"/>
      <c r="AY24" s="358"/>
      <c r="AZ24" s="358"/>
      <c r="BA24" s="358"/>
      <c r="BB24" s="358"/>
      <c r="BC24" s="358"/>
      <c r="BD24" s="358"/>
      <c r="BE24" s="358"/>
      <c r="BF24" s="358"/>
      <c r="BG24" s="358"/>
      <c r="BH24" s="358"/>
      <c r="BI24" s="358"/>
      <c r="BJ24" s="358"/>
      <c r="BK24" s="358"/>
      <c r="BL24" s="358"/>
      <c r="BM24" s="358"/>
      <c r="BN24" s="358"/>
      <c r="BO24" s="358"/>
      <c r="BP24" s="358"/>
      <c r="BQ24" s="358"/>
      <c r="BR24" s="358"/>
    </row>
    <row r="25" spans="2:70" ht="14.25" customHeight="1">
      <c r="B25" s="402" t="s">
        <v>26</v>
      </c>
      <c r="C25" s="88">
        <v>156</v>
      </c>
      <c r="D25" s="89">
        <v>427.87871794871705</v>
      </c>
      <c r="E25" s="88">
        <v>4823</v>
      </c>
      <c r="F25" s="89">
        <v>414.56279286750674</v>
      </c>
      <c r="G25" s="88">
        <v>0</v>
      </c>
      <c r="H25" s="89">
        <v>0</v>
      </c>
      <c r="I25" s="88">
        <v>4979</v>
      </c>
      <c r="J25" s="89">
        <v>414.98000200843239</v>
      </c>
      <c r="K25" s="389">
        <v>503501</v>
      </c>
      <c r="L25" s="89">
        <v>1074.6868596685861</v>
      </c>
      <c r="M25" s="88">
        <v>399104</v>
      </c>
      <c r="N25" s="89">
        <v>621.78830172084406</v>
      </c>
      <c r="O25" s="88">
        <v>27</v>
      </c>
      <c r="P25" s="89">
        <v>674.37444444444463</v>
      </c>
      <c r="Q25" s="88">
        <v>902632</v>
      </c>
      <c r="R25" s="393">
        <v>874.42314809356242</v>
      </c>
      <c r="U25" s="358"/>
      <c r="V25" s="368"/>
      <c r="W25" s="359"/>
      <c r="X25" s="368"/>
      <c r="Y25" s="359"/>
      <c r="Z25" s="368"/>
      <c r="AA25" s="359"/>
      <c r="AB25" s="368"/>
      <c r="AC25" s="359"/>
      <c r="AD25" s="368"/>
      <c r="AE25" s="359"/>
      <c r="AF25" s="368"/>
      <c r="AG25" s="359"/>
      <c r="AH25" s="368"/>
      <c r="AI25" s="359"/>
      <c r="AJ25" s="368"/>
      <c r="AK25" s="359"/>
      <c r="AL25" s="358"/>
      <c r="AM25" s="358"/>
      <c r="AN25" s="358"/>
      <c r="AO25" s="358"/>
      <c r="AP25" s="358"/>
      <c r="AQ25" s="358"/>
      <c r="AR25" s="358"/>
      <c r="AS25" s="358"/>
      <c r="AT25" s="358"/>
      <c r="AU25" s="358"/>
      <c r="AV25" s="358"/>
      <c r="AW25" s="358"/>
      <c r="AX25" s="358"/>
      <c r="AY25" s="358"/>
      <c r="AZ25" s="358"/>
      <c r="BA25" s="358"/>
      <c r="BB25" s="358"/>
      <c r="BC25" s="358"/>
      <c r="BD25" s="358"/>
      <c r="BE25" s="358"/>
      <c r="BF25" s="358"/>
      <c r="BG25" s="358"/>
      <c r="BH25" s="358"/>
      <c r="BI25" s="358"/>
      <c r="BJ25" s="358"/>
      <c r="BK25" s="358"/>
      <c r="BL25" s="358"/>
      <c r="BM25" s="358"/>
      <c r="BN25" s="358"/>
      <c r="BO25" s="358"/>
      <c r="BP25" s="358"/>
      <c r="BQ25" s="358"/>
      <c r="BR25" s="358"/>
    </row>
    <row r="26" spans="2:70" ht="14.25" customHeight="1">
      <c r="B26" s="402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9">
        <v>61</v>
      </c>
      <c r="L26" s="89">
        <v>1715.0834426229512</v>
      </c>
      <c r="M26" s="88">
        <v>15</v>
      </c>
      <c r="N26" s="89">
        <v>851.34533333333343</v>
      </c>
      <c r="O26" s="88">
        <v>0</v>
      </c>
      <c r="P26" s="89">
        <v>0</v>
      </c>
      <c r="Q26" s="88">
        <v>76</v>
      </c>
      <c r="R26" s="393">
        <v>1544.6088157894742</v>
      </c>
      <c r="U26" s="358"/>
      <c r="V26" s="368"/>
      <c r="W26" s="359"/>
      <c r="X26" s="368"/>
      <c r="Y26" s="359"/>
      <c r="Z26" s="368"/>
      <c r="AA26" s="359"/>
      <c r="AB26" s="368"/>
      <c r="AC26" s="359"/>
      <c r="AD26" s="368"/>
      <c r="AE26" s="359"/>
      <c r="AF26" s="368"/>
      <c r="AG26" s="359"/>
      <c r="AH26" s="368"/>
      <c r="AI26" s="359"/>
      <c r="AJ26" s="368"/>
      <c r="AK26" s="359"/>
      <c r="AL26" s="358"/>
      <c r="AM26" s="358"/>
      <c r="AN26" s="358"/>
      <c r="AO26" s="358"/>
      <c r="AP26" s="358"/>
      <c r="AQ26" s="358"/>
      <c r="AR26" s="358"/>
      <c r="AS26" s="358"/>
      <c r="AT26" s="358"/>
      <c r="AU26" s="358"/>
      <c r="AV26" s="358"/>
      <c r="AW26" s="358"/>
      <c r="AX26" s="358"/>
      <c r="AY26" s="358"/>
      <c r="AZ26" s="358"/>
      <c r="BA26" s="358"/>
      <c r="BB26" s="358"/>
      <c r="BC26" s="358"/>
      <c r="BD26" s="358"/>
      <c r="BE26" s="358"/>
      <c r="BF26" s="358"/>
      <c r="BG26" s="358"/>
      <c r="BH26" s="358"/>
      <c r="BI26" s="358"/>
      <c r="BJ26" s="358"/>
      <c r="BK26" s="358"/>
      <c r="BL26" s="358"/>
      <c r="BM26" s="358"/>
      <c r="BN26" s="358"/>
      <c r="BO26" s="358"/>
      <c r="BP26" s="358"/>
      <c r="BQ26" s="358"/>
      <c r="BR26" s="358"/>
    </row>
    <row r="27" spans="2:70" ht="14.25" customHeight="1">
      <c r="B27" s="403" t="s">
        <v>6</v>
      </c>
      <c r="C27" s="90">
        <v>598264</v>
      </c>
      <c r="D27" s="91">
        <v>1047.2328128551951</v>
      </c>
      <c r="E27" s="90">
        <v>349031</v>
      </c>
      <c r="F27" s="91">
        <v>902.03383954433787</v>
      </c>
      <c r="G27" s="90">
        <v>1</v>
      </c>
      <c r="H27" s="91">
        <v>529.47</v>
      </c>
      <c r="I27" s="90">
        <v>947296</v>
      </c>
      <c r="J27" s="91">
        <v>993.73373694177974</v>
      </c>
      <c r="K27" s="390">
        <v>3722498</v>
      </c>
      <c r="L27" s="91">
        <v>1365.8943516611694</v>
      </c>
      <c r="M27" s="90">
        <v>2418881</v>
      </c>
      <c r="N27" s="91">
        <v>911.36726643435429</v>
      </c>
      <c r="O27" s="90">
        <v>36</v>
      </c>
      <c r="P27" s="91">
        <v>739.30027777777786</v>
      </c>
      <c r="Q27" s="90">
        <v>6141415</v>
      </c>
      <c r="R27" s="394">
        <v>1186.868917322799</v>
      </c>
      <c r="U27" s="358"/>
      <c r="V27" s="356"/>
      <c r="W27" s="355"/>
      <c r="X27" s="356"/>
      <c r="Y27" s="355"/>
      <c r="Z27" s="356"/>
      <c r="AA27" s="355"/>
      <c r="AB27" s="356"/>
      <c r="AC27" s="355"/>
      <c r="AD27" s="356"/>
      <c r="AE27" s="355"/>
      <c r="AF27" s="356"/>
      <c r="AG27" s="355"/>
      <c r="AH27" s="356"/>
      <c r="AI27" s="355"/>
      <c r="AJ27" s="356"/>
      <c r="AK27" s="355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8"/>
      <c r="BE27" s="358"/>
      <c r="BF27" s="358"/>
      <c r="BG27" s="358"/>
      <c r="BH27" s="358"/>
      <c r="BI27" s="358"/>
      <c r="BJ27" s="358"/>
      <c r="BK27" s="358"/>
      <c r="BL27" s="358"/>
      <c r="BM27" s="358"/>
      <c r="BN27" s="358"/>
      <c r="BO27" s="358"/>
      <c r="BP27" s="358"/>
      <c r="BQ27" s="358"/>
      <c r="BR27" s="358"/>
    </row>
    <row r="28" spans="2:70" ht="14.25" customHeight="1" thickBot="1">
      <c r="B28" s="404" t="s">
        <v>27</v>
      </c>
      <c r="C28" s="92">
        <v>54.476255187987768</v>
      </c>
      <c r="D28" s="92" t="s">
        <v>192</v>
      </c>
      <c r="E28" s="92">
        <v>55.208285223948586</v>
      </c>
      <c r="F28" s="92" t="s">
        <v>192</v>
      </c>
      <c r="G28" s="92">
        <v>59</v>
      </c>
      <c r="H28" s="92" t="s">
        <v>192</v>
      </c>
      <c r="I28" s="92">
        <v>54.745978260066359</v>
      </c>
      <c r="J28" s="92" t="s">
        <v>192</v>
      </c>
      <c r="K28" s="391">
        <v>74.609665388561311</v>
      </c>
      <c r="L28" s="92" t="s">
        <v>192</v>
      </c>
      <c r="M28" s="92">
        <v>75.390710771080336</v>
      </c>
      <c r="N28" s="92" t="s">
        <v>192</v>
      </c>
      <c r="O28" s="92">
        <v>85.972222222222229</v>
      </c>
      <c r="P28" s="92" t="s">
        <v>192</v>
      </c>
      <c r="Q28" s="92">
        <v>74.917359390191621</v>
      </c>
      <c r="R28" s="395" t="s">
        <v>192</v>
      </c>
      <c r="U28" s="35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58"/>
      <c r="AM28" s="358"/>
      <c r="AN28" s="358"/>
      <c r="AO28" s="358"/>
      <c r="AP28" s="358"/>
      <c r="AQ28" s="358"/>
      <c r="AR28" s="358"/>
      <c r="AS28" s="358"/>
      <c r="AT28" s="358"/>
      <c r="AU28" s="358"/>
      <c r="AV28" s="358"/>
      <c r="AW28" s="358"/>
      <c r="AX28" s="358"/>
      <c r="AY28" s="358"/>
      <c r="AZ28" s="358"/>
      <c r="BA28" s="358"/>
      <c r="BB28" s="358"/>
      <c r="BC28" s="358"/>
      <c r="BD28" s="358"/>
      <c r="BE28" s="358"/>
      <c r="BF28" s="358"/>
      <c r="BG28" s="358"/>
      <c r="BH28" s="358"/>
      <c r="BI28" s="358"/>
      <c r="BJ28" s="358"/>
      <c r="BK28" s="358"/>
      <c r="BL28" s="358"/>
      <c r="BM28" s="358"/>
      <c r="BN28" s="358"/>
      <c r="BO28" s="358"/>
      <c r="BP28" s="358"/>
      <c r="BQ28" s="358"/>
      <c r="BR28" s="358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8"/>
      <c r="V29" s="358"/>
      <c r="W29" s="358"/>
      <c r="X29" s="358"/>
      <c r="Y29" s="358"/>
      <c r="Z29" s="358"/>
      <c r="AA29" s="358"/>
      <c r="AB29" s="358"/>
      <c r="AC29" s="358"/>
      <c r="AD29" s="358"/>
      <c r="AE29" s="358"/>
      <c r="AF29" s="358"/>
      <c r="AG29" s="358"/>
      <c r="AH29" s="358"/>
      <c r="AI29" s="358"/>
      <c r="AJ29" s="358"/>
      <c r="AK29" s="358"/>
      <c r="AL29" s="358"/>
      <c r="AM29" s="358"/>
      <c r="AN29" s="358"/>
      <c r="AO29" s="358"/>
      <c r="AP29" s="358"/>
      <c r="AQ29" s="358"/>
      <c r="AR29" s="358"/>
      <c r="AS29" s="358"/>
      <c r="AT29" s="358"/>
      <c r="AU29" s="358"/>
      <c r="AV29" s="358"/>
      <c r="AW29" s="358"/>
      <c r="AX29" s="358"/>
      <c r="AY29" s="358"/>
      <c r="AZ29" s="358"/>
      <c r="BA29" s="358"/>
      <c r="BB29" s="358"/>
      <c r="BC29" s="358"/>
      <c r="BD29" s="358"/>
      <c r="BE29" s="358"/>
      <c r="BF29" s="358"/>
      <c r="BG29" s="358"/>
      <c r="BH29" s="358"/>
      <c r="BI29" s="358"/>
      <c r="BJ29" s="358"/>
      <c r="BK29" s="358"/>
      <c r="BL29" s="358"/>
      <c r="BM29" s="358"/>
      <c r="BN29" s="358"/>
      <c r="BO29" s="358"/>
      <c r="BP29" s="358"/>
      <c r="BQ29" s="358"/>
      <c r="BR29" s="358"/>
    </row>
    <row r="30" spans="2:70" ht="14.25" customHeight="1" thickTop="1">
      <c r="B30" s="478" t="s">
        <v>0</v>
      </c>
      <c r="C30" s="472" t="s">
        <v>30</v>
      </c>
      <c r="D30" s="472"/>
      <c r="E30" s="472"/>
      <c r="F30" s="472"/>
      <c r="G30" s="472"/>
      <c r="H30" s="472"/>
      <c r="I30" s="472"/>
      <c r="J30" s="473"/>
      <c r="K30" s="471" t="s">
        <v>31</v>
      </c>
      <c r="L30" s="472"/>
      <c r="M30" s="472"/>
      <c r="N30" s="472"/>
      <c r="O30" s="472"/>
      <c r="P30" s="472"/>
      <c r="Q30" s="472"/>
      <c r="R30" s="473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8"/>
      <c r="AK30" s="358"/>
      <c r="AL30" s="358"/>
      <c r="AM30" s="358"/>
      <c r="AN30" s="358"/>
      <c r="AO30" s="358"/>
      <c r="AP30" s="358"/>
      <c r="AQ30" s="358"/>
      <c r="AR30" s="358"/>
      <c r="AS30" s="358"/>
      <c r="AT30" s="358"/>
      <c r="AU30" s="358"/>
      <c r="AV30" s="358"/>
      <c r="AW30" s="358"/>
      <c r="AX30" s="358"/>
      <c r="AY30" s="358"/>
      <c r="AZ30" s="358"/>
      <c r="BA30" s="358"/>
      <c r="BB30" s="358"/>
      <c r="BC30" s="358"/>
      <c r="BD30" s="358"/>
      <c r="BE30" s="358"/>
      <c r="BF30" s="358"/>
      <c r="BG30" s="358"/>
      <c r="BH30" s="358"/>
      <c r="BI30" s="358"/>
      <c r="BJ30" s="358"/>
      <c r="BK30" s="358"/>
      <c r="BL30" s="358"/>
      <c r="BM30" s="358"/>
      <c r="BN30" s="358"/>
      <c r="BO30" s="358"/>
      <c r="BP30" s="358"/>
      <c r="BQ30" s="358"/>
      <c r="BR30" s="358"/>
    </row>
    <row r="31" spans="2:70" ht="14.25" customHeight="1">
      <c r="B31" s="479"/>
      <c r="C31" s="481" t="s">
        <v>3</v>
      </c>
      <c r="D31" s="475"/>
      <c r="E31" s="476" t="s">
        <v>4</v>
      </c>
      <c r="F31" s="477"/>
      <c r="G31" s="474" t="s">
        <v>5</v>
      </c>
      <c r="H31" s="475"/>
      <c r="I31" s="474" t="s">
        <v>6</v>
      </c>
      <c r="J31" s="475"/>
      <c r="K31" s="474" t="s">
        <v>3</v>
      </c>
      <c r="L31" s="475"/>
      <c r="M31" s="476" t="s">
        <v>4</v>
      </c>
      <c r="N31" s="477"/>
      <c r="O31" s="474" t="s">
        <v>5</v>
      </c>
      <c r="P31" s="475"/>
      <c r="Q31" s="474" t="s">
        <v>6</v>
      </c>
      <c r="R31" s="475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8"/>
      <c r="AK31" s="358"/>
      <c r="AL31" s="358"/>
      <c r="AM31" s="358"/>
      <c r="AN31" s="358"/>
      <c r="AO31" s="358"/>
      <c r="AP31" s="358"/>
      <c r="AQ31" s="358"/>
      <c r="AR31" s="358"/>
      <c r="AS31" s="358"/>
      <c r="AT31" s="358"/>
      <c r="AU31" s="358"/>
      <c r="AV31" s="358"/>
      <c r="AW31" s="358"/>
      <c r="AX31" s="358"/>
      <c r="AY31" s="358"/>
      <c r="AZ31" s="358"/>
      <c r="BA31" s="358"/>
      <c r="BB31" s="358"/>
      <c r="BC31" s="358"/>
      <c r="BD31" s="358"/>
      <c r="BE31" s="358"/>
      <c r="BF31" s="358"/>
      <c r="BG31" s="358"/>
      <c r="BH31" s="358"/>
      <c r="BI31" s="358"/>
      <c r="BJ31" s="358"/>
      <c r="BK31" s="358"/>
      <c r="BL31" s="358"/>
      <c r="BM31" s="358"/>
      <c r="BN31" s="358"/>
      <c r="BO31" s="358"/>
      <c r="BP31" s="358"/>
      <c r="BQ31" s="358"/>
      <c r="BR31" s="358"/>
    </row>
    <row r="32" spans="2:70" ht="14.25" customHeight="1">
      <c r="B32" s="480"/>
      <c r="C32" s="397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8"/>
      <c r="V32" s="358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8"/>
      <c r="AK32" s="358"/>
      <c r="AL32" s="358"/>
      <c r="AM32" s="358"/>
      <c r="AN32" s="358"/>
      <c r="AO32" s="358"/>
      <c r="AP32" s="358"/>
      <c r="AQ32" s="358"/>
      <c r="AR32" s="358"/>
      <c r="AS32" s="358"/>
      <c r="AT32" s="358"/>
      <c r="AU32" s="358"/>
      <c r="AV32" s="358"/>
      <c r="AW32" s="358"/>
      <c r="AX32" s="358"/>
      <c r="AY32" s="358"/>
      <c r="AZ32" s="358"/>
      <c r="BA32" s="358"/>
      <c r="BB32" s="358"/>
      <c r="BC32" s="358"/>
      <c r="BD32" s="358"/>
      <c r="BE32" s="358"/>
      <c r="BF32" s="358"/>
      <c r="BG32" s="358"/>
      <c r="BH32" s="358"/>
      <c r="BI32" s="358"/>
      <c r="BJ32" s="358"/>
      <c r="BK32" s="358"/>
      <c r="BL32" s="358"/>
      <c r="BM32" s="358"/>
      <c r="BN32" s="358"/>
      <c r="BO32" s="358"/>
      <c r="BP32" s="358"/>
      <c r="BQ32" s="358"/>
      <c r="BR32" s="358"/>
    </row>
    <row r="33" spans="2:70" ht="14.25" customHeight="1">
      <c r="B33" s="400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92">
        <v>0</v>
      </c>
      <c r="K33" s="88">
        <v>1235</v>
      </c>
      <c r="L33" s="89">
        <v>305.95465587044487</v>
      </c>
      <c r="M33" s="88">
        <v>1258</v>
      </c>
      <c r="N33" s="89">
        <v>301.95873608902974</v>
      </c>
      <c r="O33" s="88">
        <v>0</v>
      </c>
      <c r="P33" s="89">
        <v>0</v>
      </c>
      <c r="Q33" s="88">
        <v>2493</v>
      </c>
      <c r="R33" s="392">
        <v>303.93826313678255</v>
      </c>
      <c r="U33" s="358"/>
      <c r="V33" s="358"/>
      <c r="W33" s="358"/>
      <c r="X33" s="358"/>
      <c r="Y33" s="358"/>
      <c r="Z33" s="358"/>
      <c r="AA33" s="358"/>
      <c r="AB33" s="358"/>
      <c r="AC33" s="358"/>
      <c r="AD33" s="358"/>
      <c r="AE33" s="358"/>
      <c r="AF33" s="358"/>
      <c r="AG33" s="358"/>
      <c r="AH33" s="358"/>
      <c r="AI33" s="358"/>
      <c r="AJ33" s="358"/>
      <c r="AK33" s="358"/>
      <c r="AL33" s="358"/>
      <c r="AM33" s="358"/>
      <c r="AN33" s="358"/>
      <c r="AO33" s="358"/>
      <c r="AP33" s="358"/>
      <c r="AQ33" s="358"/>
      <c r="AR33" s="358"/>
      <c r="AS33" s="358"/>
      <c r="AT33" s="358"/>
      <c r="AU33" s="358"/>
      <c r="AV33" s="358"/>
      <c r="AW33" s="358"/>
      <c r="AX33" s="358"/>
      <c r="AY33" s="358"/>
      <c r="AZ33" s="358"/>
      <c r="BA33" s="358"/>
      <c r="BB33" s="358"/>
      <c r="BC33" s="358"/>
      <c r="BD33" s="358"/>
      <c r="BE33" s="358"/>
      <c r="BF33" s="358"/>
      <c r="BG33" s="358"/>
      <c r="BH33" s="358"/>
      <c r="BI33" s="358"/>
      <c r="BJ33" s="358"/>
      <c r="BK33" s="358"/>
      <c r="BL33" s="358"/>
      <c r="BM33" s="358"/>
      <c r="BN33" s="358"/>
      <c r="BO33" s="358"/>
      <c r="BP33" s="358"/>
      <c r="BQ33" s="358"/>
      <c r="BR33" s="358"/>
    </row>
    <row r="34" spans="2:70" ht="14.25" customHeight="1">
      <c r="B34" s="401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93">
        <v>0</v>
      </c>
      <c r="K34" s="88">
        <v>5964</v>
      </c>
      <c r="L34" s="89">
        <v>306.45524312541988</v>
      </c>
      <c r="M34" s="88">
        <v>5682</v>
      </c>
      <c r="N34" s="89">
        <v>307.71041886659719</v>
      </c>
      <c r="O34" s="88">
        <v>0</v>
      </c>
      <c r="P34" s="89">
        <v>0</v>
      </c>
      <c r="Q34" s="88">
        <v>11646</v>
      </c>
      <c r="R34" s="393">
        <v>307.06763438090411</v>
      </c>
      <c r="U34" s="358"/>
      <c r="V34" s="358"/>
      <c r="W34" s="358"/>
      <c r="X34" s="358"/>
      <c r="Y34" s="358"/>
      <c r="Z34" s="358"/>
      <c r="AA34" s="358"/>
      <c r="AB34" s="358"/>
      <c r="AC34" s="358"/>
      <c r="AD34" s="358"/>
      <c r="AE34" s="358"/>
      <c r="AF34" s="358"/>
      <c r="AG34" s="358"/>
      <c r="AH34" s="358"/>
      <c r="AI34" s="358"/>
      <c r="AJ34" s="358"/>
      <c r="AK34" s="358"/>
      <c r="AL34" s="358"/>
      <c r="AM34" s="358"/>
      <c r="AN34" s="358"/>
      <c r="AO34" s="358"/>
      <c r="AP34" s="358"/>
      <c r="AQ34" s="358"/>
      <c r="AR34" s="358"/>
      <c r="AS34" s="358"/>
      <c r="AT34" s="358"/>
      <c r="AU34" s="358"/>
      <c r="AV34" s="358"/>
      <c r="AW34" s="358"/>
      <c r="AX34" s="358"/>
      <c r="AY34" s="358"/>
      <c r="AZ34" s="358"/>
      <c r="BA34" s="358"/>
      <c r="BB34" s="358"/>
      <c r="BC34" s="358"/>
      <c r="BD34" s="358"/>
      <c r="BE34" s="358"/>
      <c r="BF34" s="358"/>
      <c r="BG34" s="358"/>
      <c r="BH34" s="358"/>
      <c r="BI34" s="358"/>
      <c r="BJ34" s="358"/>
      <c r="BK34" s="358"/>
      <c r="BL34" s="358"/>
      <c r="BM34" s="358"/>
      <c r="BN34" s="358"/>
      <c r="BO34" s="358"/>
      <c r="BP34" s="358"/>
      <c r="BQ34" s="358"/>
      <c r="BR34" s="358"/>
    </row>
    <row r="35" spans="2:70" ht="14.25" customHeight="1">
      <c r="B35" s="402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93">
        <v>0</v>
      </c>
      <c r="K35" s="88">
        <v>16065</v>
      </c>
      <c r="L35" s="89">
        <v>309.95566635542946</v>
      </c>
      <c r="M35" s="88">
        <v>15146</v>
      </c>
      <c r="N35" s="89">
        <v>306.47073946916584</v>
      </c>
      <c r="O35" s="88">
        <v>0</v>
      </c>
      <c r="P35" s="89">
        <v>0</v>
      </c>
      <c r="Q35" s="88">
        <v>31211</v>
      </c>
      <c r="R35" s="393">
        <v>308.26450930761462</v>
      </c>
      <c r="U35" s="358"/>
      <c r="V35" s="368"/>
      <c r="W35" s="359"/>
      <c r="X35" s="368"/>
      <c r="Y35" s="359"/>
      <c r="Z35" s="368"/>
      <c r="AA35" s="359"/>
      <c r="AB35" s="368"/>
      <c r="AC35" s="359"/>
      <c r="AD35" s="368"/>
      <c r="AE35" s="359"/>
      <c r="AF35" s="368"/>
      <c r="AG35" s="359"/>
      <c r="AH35" s="368"/>
      <c r="AI35" s="359"/>
      <c r="AJ35" s="368"/>
      <c r="AK35" s="359"/>
      <c r="AL35" s="358"/>
      <c r="AM35" s="358"/>
      <c r="AN35" s="358"/>
      <c r="AO35" s="358"/>
      <c r="AP35" s="358"/>
      <c r="AQ35" s="358"/>
      <c r="AR35" s="358"/>
      <c r="AS35" s="358"/>
      <c r="AT35" s="358"/>
      <c r="AU35" s="358"/>
      <c r="AV35" s="358"/>
      <c r="AW35" s="358"/>
      <c r="AX35" s="358"/>
      <c r="AY35" s="358"/>
      <c r="AZ35" s="358"/>
      <c r="BA35" s="358"/>
      <c r="BB35" s="358"/>
      <c r="BC35" s="358"/>
      <c r="BD35" s="358"/>
      <c r="BE35" s="358"/>
      <c r="BF35" s="358"/>
      <c r="BG35" s="358"/>
      <c r="BH35" s="358"/>
      <c r="BI35" s="358"/>
      <c r="BJ35" s="358"/>
      <c r="BK35" s="358"/>
      <c r="BL35" s="358"/>
      <c r="BM35" s="358"/>
      <c r="BN35" s="358"/>
      <c r="BO35" s="358"/>
      <c r="BP35" s="358"/>
      <c r="BQ35" s="358"/>
      <c r="BR35" s="358"/>
    </row>
    <row r="36" spans="2:70" ht="14.25" customHeight="1">
      <c r="B36" s="402" t="s">
        <v>12</v>
      </c>
      <c r="C36" s="88">
        <v>0</v>
      </c>
      <c r="D36" s="89">
        <v>0</v>
      </c>
      <c r="E36" s="88">
        <v>1</v>
      </c>
      <c r="F36" s="89">
        <v>556.39</v>
      </c>
      <c r="G36" s="88">
        <v>0</v>
      </c>
      <c r="H36" s="89">
        <v>0</v>
      </c>
      <c r="I36" s="88">
        <v>1</v>
      </c>
      <c r="J36" s="393">
        <v>556.39</v>
      </c>
      <c r="K36" s="88">
        <v>30090</v>
      </c>
      <c r="L36" s="89">
        <v>310.51789464938497</v>
      </c>
      <c r="M36" s="88">
        <v>29070</v>
      </c>
      <c r="N36" s="89">
        <v>310.4907254901957</v>
      </c>
      <c r="O36" s="88">
        <v>0</v>
      </c>
      <c r="P36" s="89">
        <v>0</v>
      </c>
      <c r="Q36" s="88">
        <v>59160</v>
      </c>
      <c r="R36" s="393">
        <v>310.50454428667985</v>
      </c>
      <c r="U36" s="358"/>
      <c r="V36" s="368"/>
      <c r="W36" s="359"/>
      <c r="X36" s="368"/>
      <c r="Y36" s="359"/>
      <c r="Z36" s="368"/>
      <c r="AA36" s="359"/>
      <c r="AB36" s="368"/>
      <c r="AC36" s="359"/>
      <c r="AD36" s="368"/>
      <c r="AE36" s="359"/>
      <c r="AF36" s="368"/>
      <c r="AG36" s="359"/>
      <c r="AH36" s="368"/>
      <c r="AI36" s="359"/>
      <c r="AJ36" s="368"/>
      <c r="AK36" s="359"/>
      <c r="AL36" s="358"/>
      <c r="AM36" s="358"/>
      <c r="AN36" s="358"/>
      <c r="AO36" s="358"/>
      <c r="AP36" s="358"/>
      <c r="AQ36" s="358"/>
      <c r="AR36" s="358"/>
      <c r="AS36" s="358"/>
      <c r="AT36" s="358"/>
      <c r="AU36" s="358"/>
      <c r="AV36" s="358"/>
      <c r="AW36" s="358"/>
      <c r="AX36" s="358"/>
      <c r="AY36" s="358"/>
      <c r="AZ36" s="358"/>
      <c r="BA36" s="358"/>
      <c r="BB36" s="358"/>
      <c r="BC36" s="358"/>
      <c r="BD36" s="358"/>
      <c r="BE36" s="358"/>
      <c r="BF36" s="358"/>
      <c r="BG36" s="358"/>
      <c r="BH36" s="358"/>
      <c r="BI36" s="358"/>
      <c r="BJ36" s="358"/>
      <c r="BK36" s="358"/>
      <c r="BL36" s="358"/>
      <c r="BM36" s="358"/>
      <c r="BN36" s="358"/>
      <c r="BO36" s="358"/>
      <c r="BP36" s="358"/>
      <c r="BQ36" s="358"/>
      <c r="BR36" s="358"/>
    </row>
    <row r="37" spans="2:70" ht="14.25" customHeight="1">
      <c r="B37" s="402" t="s">
        <v>13</v>
      </c>
      <c r="C37" s="88">
        <v>0</v>
      </c>
      <c r="D37" s="89">
        <v>0</v>
      </c>
      <c r="E37" s="88">
        <v>26</v>
      </c>
      <c r="F37" s="89">
        <v>721.66884615384629</v>
      </c>
      <c r="G37" s="88">
        <v>0</v>
      </c>
      <c r="H37" s="89">
        <v>0</v>
      </c>
      <c r="I37" s="88">
        <v>26</v>
      </c>
      <c r="J37" s="393">
        <v>721.66884615384629</v>
      </c>
      <c r="K37" s="88">
        <v>45035</v>
      </c>
      <c r="L37" s="89">
        <v>317.45738048184836</v>
      </c>
      <c r="M37" s="88">
        <v>43453</v>
      </c>
      <c r="N37" s="89">
        <v>315.83164683681321</v>
      </c>
      <c r="O37" s="88">
        <v>2</v>
      </c>
      <c r="P37" s="89">
        <v>415.64499999999998</v>
      </c>
      <c r="Q37" s="88">
        <v>88490</v>
      </c>
      <c r="R37" s="393">
        <v>316.66128342185652</v>
      </c>
      <c r="U37" s="358"/>
      <c r="V37" s="368"/>
      <c r="W37" s="359"/>
      <c r="X37" s="368"/>
      <c r="Y37" s="359"/>
      <c r="Z37" s="368"/>
      <c r="AA37" s="359"/>
      <c r="AB37" s="368"/>
      <c r="AC37" s="359"/>
      <c r="AD37" s="368"/>
      <c r="AE37" s="359"/>
      <c r="AF37" s="368"/>
      <c r="AG37" s="359"/>
      <c r="AH37" s="368"/>
      <c r="AI37" s="359"/>
      <c r="AJ37" s="368"/>
      <c r="AK37" s="359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58"/>
      <c r="BC37" s="358"/>
      <c r="BD37" s="358"/>
      <c r="BE37" s="358"/>
      <c r="BF37" s="358"/>
      <c r="BG37" s="358"/>
      <c r="BH37" s="358"/>
      <c r="BI37" s="358"/>
      <c r="BJ37" s="358"/>
      <c r="BK37" s="358"/>
      <c r="BL37" s="358"/>
      <c r="BM37" s="358"/>
      <c r="BN37" s="358"/>
      <c r="BO37" s="358"/>
      <c r="BP37" s="358"/>
      <c r="BQ37" s="358"/>
      <c r="BR37" s="358"/>
    </row>
    <row r="38" spans="2:70" ht="14.25" customHeight="1">
      <c r="B38" s="402" t="s">
        <v>14</v>
      </c>
      <c r="C38" s="88">
        <v>18</v>
      </c>
      <c r="D38" s="89">
        <v>812.28777777777782</v>
      </c>
      <c r="E38" s="88">
        <v>192</v>
      </c>
      <c r="F38" s="89">
        <v>715.16666666666652</v>
      </c>
      <c r="G38" s="88">
        <v>0</v>
      </c>
      <c r="H38" s="89">
        <v>0</v>
      </c>
      <c r="I38" s="88">
        <v>210</v>
      </c>
      <c r="J38" s="393">
        <v>723.49133333333316</v>
      </c>
      <c r="K38" s="88">
        <v>2558</v>
      </c>
      <c r="L38" s="89">
        <v>352.21464425332334</v>
      </c>
      <c r="M38" s="88">
        <v>2257</v>
      </c>
      <c r="N38" s="89">
        <v>362.88743464776343</v>
      </c>
      <c r="O38" s="88">
        <v>0</v>
      </c>
      <c r="P38" s="89">
        <v>0</v>
      </c>
      <c r="Q38" s="88">
        <v>4815</v>
      </c>
      <c r="R38" s="393">
        <v>357.21744548286671</v>
      </c>
      <c r="U38" s="358"/>
      <c r="V38" s="368"/>
      <c r="W38" s="359"/>
      <c r="X38" s="368"/>
      <c r="Y38" s="359"/>
      <c r="Z38" s="368"/>
      <c r="AA38" s="359"/>
      <c r="AB38" s="368"/>
      <c r="AC38" s="359"/>
      <c r="AD38" s="368"/>
      <c r="AE38" s="359"/>
      <c r="AF38" s="368"/>
      <c r="AG38" s="359"/>
      <c r="AH38" s="368"/>
      <c r="AI38" s="359"/>
      <c r="AJ38" s="368"/>
      <c r="AK38" s="359"/>
      <c r="AL38" s="358"/>
      <c r="AM38" s="358"/>
      <c r="AN38" s="358"/>
      <c r="AO38" s="358"/>
      <c r="AP38" s="358"/>
      <c r="AQ38" s="358"/>
      <c r="AR38" s="358"/>
      <c r="AS38" s="358"/>
      <c r="AT38" s="358"/>
      <c r="AU38" s="358"/>
      <c r="AV38" s="358"/>
      <c r="AW38" s="358"/>
      <c r="AX38" s="358"/>
      <c r="AY38" s="358"/>
      <c r="AZ38" s="358"/>
      <c r="BA38" s="358"/>
      <c r="BB38" s="358"/>
      <c r="BC38" s="358"/>
      <c r="BD38" s="358"/>
      <c r="BE38" s="358"/>
      <c r="BF38" s="358"/>
      <c r="BG38" s="358"/>
      <c r="BH38" s="358"/>
      <c r="BI38" s="358"/>
      <c r="BJ38" s="358"/>
      <c r="BK38" s="358"/>
      <c r="BL38" s="358"/>
      <c r="BM38" s="358"/>
      <c r="BN38" s="358"/>
      <c r="BO38" s="358"/>
      <c r="BP38" s="358"/>
      <c r="BQ38" s="358"/>
      <c r="BR38" s="358"/>
    </row>
    <row r="39" spans="2:70" ht="14.25" customHeight="1">
      <c r="B39" s="402" t="s">
        <v>15</v>
      </c>
      <c r="C39" s="88">
        <v>126</v>
      </c>
      <c r="D39" s="89">
        <v>670.24126984126963</v>
      </c>
      <c r="E39" s="88">
        <v>1100</v>
      </c>
      <c r="F39" s="89">
        <v>778.25624545454582</v>
      </c>
      <c r="G39" s="88">
        <v>0</v>
      </c>
      <c r="H39" s="89">
        <v>0</v>
      </c>
      <c r="I39" s="88">
        <v>1226</v>
      </c>
      <c r="J39" s="393">
        <v>767.15519575856479</v>
      </c>
      <c r="K39" s="88">
        <v>2257</v>
      </c>
      <c r="L39" s="89">
        <v>359.47167922020469</v>
      </c>
      <c r="M39" s="88">
        <v>1468</v>
      </c>
      <c r="N39" s="89">
        <v>363.65940735694767</v>
      </c>
      <c r="O39" s="88">
        <v>0</v>
      </c>
      <c r="P39" s="89">
        <v>0</v>
      </c>
      <c r="Q39" s="88">
        <v>3725</v>
      </c>
      <c r="R39" s="393">
        <v>361.12203758389296</v>
      </c>
      <c r="U39" s="358"/>
      <c r="V39" s="368"/>
      <c r="W39" s="359"/>
      <c r="X39" s="368"/>
      <c r="Y39" s="359"/>
      <c r="Z39" s="368"/>
      <c r="AA39" s="359"/>
      <c r="AB39" s="368"/>
      <c r="AC39" s="359"/>
      <c r="AD39" s="368"/>
      <c r="AE39" s="359"/>
      <c r="AF39" s="368"/>
      <c r="AG39" s="359"/>
      <c r="AH39" s="368"/>
      <c r="AI39" s="359"/>
      <c r="AJ39" s="368"/>
      <c r="AK39" s="359"/>
      <c r="AL39" s="358"/>
      <c r="AM39" s="358"/>
      <c r="AN39" s="358"/>
      <c r="AO39" s="358"/>
      <c r="AP39" s="358"/>
      <c r="AQ39" s="358"/>
      <c r="AR39" s="358"/>
      <c r="AS39" s="358"/>
      <c r="AT39" s="358"/>
      <c r="AU39" s="358"/>
      <c r="AV39" s="358"/>
      <c r="AW39" s="358"/>
      <c r="AX39" s="358"/>
      <c r="AY39" s="358"/>
      <c r="AZ39" s="358"/>
      <c r="BA39" s="358"/>
      <c r="BB39" s="358"/>
      <c r="BC39" s="358"/>
      <c r="BD39" s="358"/>
      <c r="BE39" s="358"/>
      <c r="BF39" s="358"/>
      <c r="BG39" s="358"/>
      <c r="BH39" s="358"/>
      <c r="BI39" s="358"/>
      <c r="BJ39" s="358"/>
      <c r="BK39" s="358"/>
      <c r="BL39" s="358"/>
      <c r="BM39" s="358"/>
      <c r="BN39" s="358"/>
      <c r="BO39" s="358"/>
      <c r="BP39" s="358"/>
      <c r="BQ39" s="358"/>
      <c r="BR39" s="358"/>
    </row>
    <row r="40" spans="2:70" ht="14.25" customHeight="1">
      <c r="B40" s="402" t="s">
        <v>16</v>
      </c>
      <c r="C40" s="88">
        <v>661</v>
      </c>
      <c r="D40" s="89">
        <v>677.09824508320719</v>
      </c>
      <c r="E40" s="88">
        <v>3740</v>
      </c>
      <c r="F40" s="89">
        <v>802.51284224598976</v>
      </c>
      <c r="G40" s="88">
        <v>0</v>
      </c>
      <c r="H40" s="89">
        <v>0</v>
      </c>
      <c r="I40" s="88">
        <v>4401</v>
      </c>
      <c r="J40" s="393">
        <v>783.67643035673746</v>
      </c>
      <c r="K40" s="88">
        <v>3674</v>
      </c>
      <c r="L40" s="89">
        <v>392.41570495373031</v>
      </c>
      <c r="M40" s="88">
        <v>2403</v>
      </c>
      <c r="N40" s="89">
        <v>398.91949230129143</v>
      </c>
      <c r="O40" s="88">
        <v>0</v>
      </c>
      <c r="P40" s="89">
        <v>0</v>
      </c>
      <c r="Q40" s="88">
        <v>6077</v>
      </c>
      <c r="R40" s="393">
        <v>394.98746750041272</v>
      </c>
      <c r="U40" s="358"/>
      <c r="V40" s="368"/>
      <c r="W40" s="359"/>
      <c r="X40" s="368"/>
      <c r="Y40" s="359"/>
      <c r="Z40" s="368"/>
      <c r="AA40" s="359"/>
      <c r="AB40" s="368"/>
      <c r="AC40" s="359"/>
      <c r="AD40" s="368"/>
      <c r="AE40" s="359"/>
      <c r="AF40" s="368"/>
      <c r="AG40" s="359"/>
      <c r="AH40" s="368"/>
      <c r="AI40" s="359"/>
      <c r="AJ40" s="368"/>
      <c r="AK40" s="359"/>
      <c r="AL40" s="358"/>
      <c r="AM40" s="358"/>
      <c r="AN40" s="358"/>
      <c r="AO40" s="358"/>
      <c r="AP40" s="358"/>
      <c r="AQ40" s="358"/>
      <c r="AR40" s="358"/>
      <c r="AS40" s="358"/>
      <c r="AT40" s="358"/>
      <c r="AU40" s="358"/>
      <c r="AV40" s="358"/>
      <c r="AW40" s="358"/>
      <c r="AX40" s="358"/>
      <c r="AY40" s="358"/>
      <c r="AZ40" s="358"/>
      <c r="BA40" s="358"/>
      <c r="BB40" s="358"/>
      <c r="BC40" s="358"/>
      <c r="BD40" s="358"/>
      <c r="BE40" s="358"/>
      <c r="BF40" s="358"/>
      <c r="BG40" s="358"/>
      <c r="BH40" s="358"/>
      <c r="BI40" s="358"/>
      <c r="BJ40" s="358"/>
      <c r="BK40" s="358"/>
      <c r="BL40" s="358"/>
      <c r="BM40" s="358"/>
      <c r="BN40" s="358"/>
      <c r="BO40" s="358"/>
      <c r="BP40" s="358"/>
      <c r="BQ40" s="358"/>
      <c r="BR40" s="358"/>
    </row>
    <row r="41" spans="2:70" ht="14.25" customHeight="1">
      <c r="B41" s="402" t="s">
        <v>17</v>
      </c>
      <c r="C41" s="88">
        <v>2071</v>
      </c>
      <c r="D41" s="89">
        <v>706.34675036214412</v>
      </c>
      <c r="E41" s="88">
        <v>10239</v>
      </c>
      <c r="F41" s="89">
        <v>814.7573786502594</v>
      </c>
      <c r="G41" s="88">
        <v>0</v>
      </c>
      <c r="H41" s="89">
        <v>0</v>
      </c>
      <c r="I41" s="88">
        <v>12310</v>
      </c>
      <c r="J41" s="393">
        <v>796.51867749796975</v>
      </c>
      <c r="K41" s="88">
        <v>6586</v>
      </c>
      <c r="L41" s="89">
        <v>429.93307622228974</v>
      </c>
      <c r="M41" s="88">
        <v>4664</v>
      </c>
      <c r="N41" s="89">
        <v>427.18408662092764</v>
      </c>
      <c r="O41" s="88">
        <v>0</v>
      </c>
      <c r="P41" s="89">
        <v>0</v>
      </c>
      <c r="Q41" s="88">
        <v>11250</v>
      </c>
      <c r="R41" s="393">
        <v>428.79340622222281</v>
      </c>
      <c r="U41" s="358"/>
      <c r="V41" s="368"/>
      <c r="W41" s="359"/>
      <c r="X41" s="368"/>
      <c r="Y41" s="359"/>
      <c r="Z41" s="368"/>
      <c r="AA41" s="359"/>
      <c r="AB41" s="368"/>
      <c r="AC41" s="359"/>
      <c r="AD41" s="368"/>
      <c r="AE41" s="359"/>
      <c r="AF41" s="368"/>
      <c r="AG41" s="359"/>
      <c r="AH41" s="368"/>
      <c r="AI41" s="359"/>
      <c r="AJ41" s="368"/>
      <c r="AK41" s="359"/>
      <c r="AL41" s="358"/>
      <c r="AM41" s="358"/>
      <c r="AN41" s="358"/>
      <c r="AO41" s="358"/>
      <c r="AP41" s="358"/>
      <c r="AQ41" s="358"/>
      <c r="AR41" s="358"/>
      <c r="AS41" s="358"/>
      <c r="AT41" s="358"/>
      <c r="AU41" s="358"/>
      <c r="AV41" s="358"/>
      <c r="AW41" s="358"/>
      <c r="AX41" s="358"/>
      <c r="AY41" s="358"/>
      <c r="AZ41" s="358"/>
      <c r="BA41" s="358"/>
      <c r="BB41" s="358"/>
      <c r="BC41" s="358"/>
      <c r="BD41" s="358"/>
      <c r="BE41" s="358"/>
      <c r="BF41" s="358"/>
      <c r="BG41" s="358"/>
      <c r="BH41" s="358"/>
      <c r="BI41" s="358"/>
      <c r="BJ41" s="358"/>
      <c r="BK41" s="358"/>
      <c r="BL41" s="358"/>
      <c r="BM41" s="358"/>
      <c r="BN41" s="358"/>
      <c r="BO41" s="358"/>
      <c r="BP41" s="358"/>
      <c r="BQ41" s="358"/>
      <c r="BR41" s="358"/>
    </row>
    <row r="42" spans="2:70" ht="14.25" customHeight="1">
      <c r="B42" s="402" t="s">
        <v>18</v>
      </c>
      <c r="C42" s="88">
        <v>4527</v>
      </c>
      <c r="D42" s="89">
        <v>698.78484205875827</v>
      </c>
      <c r="E42" s="88">
        <v>22064</v>
      </c>
      <c r="F42" s="89">
        <v>797.01833665699678</v>
      </c>
      <c r="G42" s="88">
        <v>0</v>
      </c>
      <c r="H42" s="89">
        <v>0</v>
      </c>
      <c r="I42" s="88">
        <v>26591</v>
      </c>
      <c r="J42" s="393">
        <v>780.29451919822395</v>
      </c>
      <c r="K42" s="88">
        <v>10441</v>
      </c>
      <c r="L42" s="89">
        <v>481.39591226893685</v>
      </c>
      <c r="M42" s="88">
        <v>7174</v>
      </c>
      <c r="N42" s="89">
        <v>487.87284220797147</v>
      </c>
      <c r="O42" s="88">
        <v>0</v>
      </c>
      <c r="P42" s="89">
        <v>0</v>
      </c>
      <c r="Q42" s="88">
        <v>17615</v>
      </c>
      <c r="R42" s="393">
        <v>484.03374907748838</v>
      </c>
      <c r="U42" s="358"/>
      <c r="V42" s="368"/>
      <c r="W42" s="359"/>
      <c r="X42" s="368"/>
      <c r="Y42" s="359"/>
      <c r="Z42" s="368"/>
      <c r="AA42" s="359"/>
      <c r="AB42" s="368"/>
      <c r="AC42" s="359"/>
      <c r="AD42" s="368"/>
      <c r="AE42" s="359"/>
      <c r="AF42" s="368"/>
      <c r="AG42" s="359"/>
      <c r="AH42" s="368"/>
      <c r="AI42" s="359"/>
      <c r="AJ42" s="368"/>
      <c r="AK42" s="359"/>
      <c r="AL42" s="358"/>
      <c r="AM42" s="358"/>
      <c r="AN42" s="358"/>
      <c r="AO42" s="358"/>
      <c r="AP42" s="358"/>
      <c r="AQ42" s="358"/>
      <c r="AR42" s="358"/>
      <c r="AS42" s="358"/>
      <c r="AT42" s="358"/>
      <c r="AU42" s="358"/>
      <c r="AV42" s="358"/>
      <c r="AW42" s="358"/>
      <c r="AX42" s="358"/>
      <c r="AY42" s="358"/>
      <c r="AZ42" s="358"/>
      <c r="BA42" s="358"/>
      <c r="BB42" s="358"/>
      <c r="BC42" s="358"/>
      <c r="BD42" s="358"/>
      <c r="BE42" s="358"/>
      <c r="BF42" s="358"/>
      <c r="BG42" s="358"/>
      <c r="BH42" s="358"/>
      <c r="BI42" s="358"/>
      <c r="BJ42" s="358"/>
      <c r="BK42" s="358"/>
      <c r="BL42" s="358"/>
      <c r="BM42" s="358"/>
      <c r="BN42" s="358"/>
      <c r="BO42" s="358"/>
      <c r="BP42" s="358"/>
      <c r="BQ42" s="358"/>
      <c r="BR42" s="358"/>
    </row>
    <row r="43" spans="2:70" ht="14.25" customHeight="1">
      <c r="B43" s="402" t="s">
        <v>19</v>
      </c>
      <c r="C43" s="88">
        <v>8400</v>
      </c>
      <c r="D43" s="89">
        <v>671.3137261904759</v>
      </c>
      <c r="E43" s="88">
        <v>46053</v>
      </c>
      <c r="F43" s="89">
        <v>768.01529151195246</v>
      </c>
      <c r="G43" s="88">
        <v>0</v>
      </c>
      <c r="H43" s="89">
        <v>0</v>
      </c>
      <c r="I43" s="88">
        <v>54453</v>
      </c>
      <c r="J43" s="393">
        <v>753.09796558499886</v>
      </c>
      <c r="K43" s="88">
        <v>13457</v>
      </c>
      <c r="L43" s="89">
        <v>540.90829308166599</v>
      </c>
      <c r="M43" s="88">
        <v>9448</v>
      </c>
      <c r="N43" s="89">
        <v>547.33387171887955</v>
      </c>
      <c r="O43" s="88">
        <v>1</v>
      </c>
      <c r="P43" s="89">
        <v>392.13</v>
      </c>
      <c r="Q43" s="88">
        <v>22906</v>
      </c>
      <c r="R43" s="393">
        <v>543.55214572600858</v>
      </c>
      <c r="U43" s="358"/>
      <c r="V43" s="368"/>
      <c r="W43" s="359"/>
      <c r="X43" s="368"/>
      <c r="Y43" s="359"/>
      <c r="Z43" s="368"/>
      <c r="AA43" s="359"/>
      <c r="AB43" s="368"/>
      <c r="AC43" s="359"/>
      <c r="AD43" s="368"/>
      <c r="AE43" s="359"/>
      <c r="AF43" s="368"/>
      <c r="AG43" s="359"/>
      <c r="AH43" s="368"/>
      <c r="AI43" s="359"/>
      <c r="AJ43" s="368"/>
      <c r="AK43" s="359"/>
      <c r="AL43" s="358"/>
      <c r="AM43" s="358"/>
      <c r="AN43" s="358"/>
      <c r="AO43" s="358"/>
      <c r="AP43" s="358"/>
      <c r="AQ43" s="358"/>
      <c r="AR43" s="358"/>
      <c r="AS43" s="358"/>
      <c r="AT43" s="358"/>
      <c r="AU43" s="358"/>
      <c r="AV43" s="358"/>
      <c r="AW43" s="358"/>
      <c r="AX43" s="358"/>
      <c r="AY43" s="358"/>
      <c r="AZ43" s="358"/>
      <c r="BA43" s="358"/>
      <c r="BB43" s="358"/>
      <c r="BC43" s="358"/>
      <c r="BD43" s="358"/>
      <c r="BE43" s="358"/>
      <c r="BF43" s="358"/>
      <c r="BG43" s="358"/>
      <c r="BH43" s="358"/>
      <c r="BI43" s="358"/>
      <c r="BJ43" s="358"/>
      <c r="BK43" s="358"/>
      <c r="BL43" s="358"/>
      <c r="BM43" s="358"/>
      <c r="BN43" s="358"/>
      <c r="BO43" s="358"/>
      <c r="BP43" s="358"/>
      <c r="BQ43" s="358"/>
      <c r="BR43" s="358"/>
    </row>
    <row r="44" spans="2:70" ht="14.25" customHeight="1">
      <c r="B44" s="402" t="s">
        <v>20</v>
      </c>
      <c r="C44" s="88">
        <v>13910</v>
      </c>
      <c r="D44" s="89">
        <v>651.69194033069891</v>
      </c>
      <c r="E44" s="88">
        <v>81513</v>
      </c>
      <c r="F44" s="89">
        <v>761.98184350962481</v>
      </c>
      <c r="G44" s="88">
        <v>0</v>
      </c>
      <c r="H44" s="89">
        <v>0</v>
      </c>
      <c r="I44" s="88">
        <v>95423</v>
      </c>
      <c r="J44" s="393">
        <v>745.90466554185116</v>
      </c>
      <c r="K44" s="88">
        <v>14306</v>
      </c>
      <c r="L44" s="89">
        <v>589.89160701803291</v>
      </c>
      <c r="M44" s="88">
        <v>10399</v>
      </c>
      <c r="N44" s="89">
        <v>597.37754110971935</v>
      </c>
      <c r="O44" s="88">
        <v>0</v>
      </c>
      <c r="P44" s="89">
        <v>0</v>
      </c>
      <c r="Q44" s="88">
        <v>24705</v>
      </c>
      <c r="R44" s="393">
        <v>593.04263833231937</v>
      </c>
      <c r="U44" s="358"/>
      <c r="V44" s="368"/>
      <c r="W44" s="359"/>
      <c r="X44" s="368"/>
      <c r="Y44" s="359"/>
      <c r="Z44" s="368"/>
      <c r="AA44" s="359"/>
      <c r="AB44" s="368"/>
      <c r="AC44" s="359"/>
      <c r="AD44" s="368"/>
      <c r="AE44" s="359"/>
      <c r="AF44" s="368"/>
      <c r="AG44" s="359"/>
      <c r="AH44" s="368"/>
      <c r="AI44" s="359"/>
      <c r="AJ44" s="368"/>
      <c r="AK44" s="359"/>
      <c r="AL44" s="358"/>
      <c r="AM44" s="358"/>
      <c r="AN44" s="358"/>
      <c r="AO44" s="358"/>
      <c r="AP44" s="358"/>
      <c r="AQ44" s="358"/>
      <c r="AR44" s="358"/>
      <c r="AS44" s="358"/>
      <c r="AT44" s="358"/>
      <c r="AU44" s="358"/>
      <c r="AV44" s="358"/>
      <c r="AW44" s="358"/>
      <c r="AX44" s="358"/>
      <c r="AY44" s="358"/>
      <c r="AZ44" s="358"/>
      <c r="BA44" s="358"/>
      <c r="BB44" s="358"/>
      <c r="BC44" s="358"/>
      <c r="BD44" s="358"/>
      <c r="BE44" s="358"/>
      <c r="BF44" s="358"/>
      <c r="BG44" s="358"/>
      <c r="BH44" s="358"/>
      <c r="BI44" s="358"/>
      <c r="BJ44" s="358"/>
      <c r="BK44" s="358"/>
      <c r="BL44" s="358"/>
      <c r="BM44" s="358"/>
      <c r="BN44" s="358"/>
      <c r="BO44" s="358"/>
      <c r="BP44" s="358"/>
      <c r="BQ44" s="358"/>
      <c r="BR44" s="358"/>
    </row>
    <row r="45" spans="2:70" ht="14.25" customHeight="1">
      <c r="B45" s="402" t="s">
        <v>21</v>
      </c>
      <c r="C45" s="88">
        <v>19964</v>
      </c>
      <c r="D45" s="89">
        <v>644.06243538369154</v>
      </c>
      <c r="E45" s="88">
        <v>128030</v>
      </c>
      <c r="F45" s="89">
        <v>792.00556229008873</v>
      </c>
      <c r="G45" s="88">
        <v>1</v>
      </c>
      <c r="H45" s="89">
        <v>790.95</v>
      </c>
      <c r="I45" s="88">
        <v>147995</v>
      </c>
      <c r="J45" s="393">
        <v>772.0485526538065</v>
      </c>
      <c r="K45" s="88">
        <v>11495</v>
      </c>
      <c r="L45" s="89">
        <v>620.57854980425998</v>
      </c>
      <c r="M45" s="88">
        <v>9340</v>
      </c>
      <c r="N45" s="89">
        <v>628.14953747323148</v>
      </c>
      <c r="O45" s="88">
        <v>0</v>
      </c>
      <c r="P45" s="89">
        <v>0</v>
      </c>
      <c r="Q45" s="88">
        <v>20835</v>
      </c>
      <c r="R45" s="393">
        <v>623.97250347971931</v>
      </c>
      <c r="U45" s="358"/>
      <c r="V45" s="368"/>
      <c r="W45" s="359"/>
      <c r="X45" s="368"/>
      <c r="Y45" s="359"/>
      <c r="Z45" s="368"/>
      <c r="AA45" s="359"/>
      <c r="AB45" s="368"/>
      <c r="AC45" s="359"/>
      <c r="AD45" s="368"/>
      <c r="AE45" s="359"/>
      <c r="AF45" s="368"/>
      <c r="AG45" s="359"/>
      <c r="AH45" s="368"/>
      <c r="AI45" s="359"/>
      <c r="AJ45" s="368"/>
      <c r="AK45" s="359"/>
      <c r="AL45" s="358"/>
      <c r="AM45" s="358"/>
      <c r="AN45" s="358"/>
      <c r="AO45" s="358"/>
      <c r="AP45" s="358"/>
      <c r="AQ45" s="358"/>
      <c r="AR45" s="358"/>
      <c r="AS45" s="358"/>
      <c r="AT45" s="358"/>
      <c r="AU45" s="358"/>
      <c r="AV45" s="358"/>
      <c r="AW45" s="358"/>
      <c r="AX45" s="358"/>
      <c r="AY45" s="358"/>
      <c r="AZ45" s="358"/>
      <c r="BA45" s="358"/>
      <c r="BB45" s="358"/>
      <c r="BC45" s="358"/>
      <c r="BD45" s="358"/>
      <c r="BE45" s="358"/>
      <c r="BF45" s="358"/>
      <c r="BG45" s="358"/>
      <c r="BH45" s="358"/>
      <c r="BI45" s="358"/>
      <c r="BJ45" s="358"/>
      <c r="BK45" s="358"/>
      <c r="BL45" s="358"/>
      <c r="BM45" s="358"/>
      <c r="BN45" s="358"/>
      <c r="BO45" s="358"/>
      <c r="BP45" s="358"/>
      <c r="BQ45" s="358"/>
      <c r="BR45" s="358"/>
    </row>
    <row r="46" spans="2:70" ht="14.25" customHeight="1">
      <c r="B46" s="402" t="s">
        <v>22</v>
      </c>
      <c r="C46" s="88">
        <v>22755</v>
      </c>
      <c r="D46" s="89">
        <v>590.88584003515564</v>
      </c>
      <c r="E46" s="88">
        <v>178165</v>
      </c>
      <c r="F46" s="89">
        <v>800.63444986389038</v>
      </c>
      <c r="G46" s="88">
        <v>0</v>
      </c>
      <c r="H46" s="89">
        <v>0</v>
      </c>
      <c r="I46" s="88">
        <v>200920</v>
      </c>
      <c r="J46" s="393">
        <v>776.87957420864018</v>
      </c>
      <c r="K46" s="88">
        <v>7669</v>
      </c>
      <c r="L46" s="89">
        <v>632.26231451297122</v>
      </c>
      <c r="M46" s="88">
        <v>7076</v>
      </c>
      <c r="N46" s="89">
        <v>644.93580130016733</v>
      </c>
      <c r="O46" s="88">
        <v>0</v>
      </c>
      <c r="P46" s="89">
        <v>0</v>
      </c>
      <c r="Q46" s="88">
        <v>14745</v>
      </c>
      <c r="R46" s="393">
        <v>638.34421295354093</v>
      </c>
      <c r="U46" s="358"/>
      <c r="V46" s="368"/>
      <c r="W46" s="359"/>
      <c r="X46" s="368"/>
      <c r="Y46" s="359"/>
      <c r="Z46" s="368"/>
      <c r="AA46" s="359"/>
      <c r="AB46" s="368"/>
      <c r="AC46" s="359"/>
      <c r="AD46" s="368"/>
      <c r="AE46" s="359"/>
      <c r="AF46" s="368"/>
      <c r="AG46" s="359"/>
      <c r="AH46" s="368"/>
      <c r="AI46" s="359"/>
      <c r="AJ46" s="368"/>
      <c r="AK46" s="359"/>
      <c r="AL46" s="358"/>
      <c r="AM46" s="358"/>
      <c r="AN46" s="358"/>
      <c r="AO46" s="358"/>
      <c r="AP46" s="358"/>
      <c r="AQ46" s="358"/>
      <c r="AR46" s="358"/>
      <c r="AS46" s="358"/>
      <c r="AT46" s="358"/>
      <c r="AU46" s="358"/>
      <c r="AV46" s="358"/>
      <c r="AW46" s="358"/>
      <c r="AX46" s="358"/>
      <c r="AY46" s="358"/>
      <c r="AZ46" s="358"/>
      <c r="BA46" s="358"/>
      <c r="BB46" s="358"/>
      <c r="BC46" s="358"/>
      <c r="BD46" s="358"/>
      <c r="BE46" s="358"/>
      <c r="BF46" s="358"/>
      <c r="BG46" s="358"/>
      <c r="BH46" s="358"/>
      <c r="BI46" s="358"/>
      <c r="BJ46" s="358"/>
      <c r="BK46" s="358"/>
      <c r="BL46" s="358"/>
      <c r="BM46" s="358"/>
      <c r="BN46" s="358"/>
      <c r="BO46" s="358"/>
      <c r="BP46" s="358"/>
      <c r="BQ46" s="358"/>
      <c r="BR46" s="358"/>
    </row>
    <row r="47" spans="2:70" ht="14.25" customHeight="1">
      <c r="B47" s="402" t="s">
        <v>23</v>
      </c>
      <c r="C47" s="88">
        <v>24388</v>
      </c>
      <c r="D47" s="89">
        <v>526.34548753485308</v>
      </c>
      <c r="E47" s="88">
        <v>255273</v>
      </c>
      <c r="F47" s="89">
        <v>805.13367336145836</v>
      </c>
      <c r="G47" s="88">
        <v>1</v>
      </c>
      <c r="H47" s="89">
        <v>689.7</v>
      </c>
      <c r="I47" s="88">
        <v>279662</v>
      </c>
      <c r="J47" s="393">
        <v>780.82146180031452</v>
      </c>
      <c r="K47" s="88">
        <v>4623</v>
      </c>
      <c r="L47" s="89">
        <v>621.57641574734976</v>
      </c>
      <c r="M47" s="88">
        <v>5378</v>
      </c>
      <c r="N47" s="89">
        <v>631.66732614354635</v>
      </c>
      <c r="O47" s="88">
        <v>1</v>
      </c>
      <c r="P47" s="89">
        <v>747.69</v>
      </c>
      <c r="Q47" s="88">
        <v>10002</v>
      </c>
      <c r="R47" s="393">
        <v>627.01483103379235</v>
      </c>
      <c r="U47" s="358"/>
      <c r="V47" s="368"/>
      <c r="W47" s="359"/>
      <c r="X47" s="368"/>
      <c r="Y47" s="359"/>
      <c r="Z47" s="368"/>
      <c r="AA47" s="359"/>
      <c r="AB47" s="368"/>
      <c r="AC47" s="359"/>
      <c r="AD47" s="368"/>
      <c r="AE47" s="359"/>
      <c r="AF47" s="368"/>
      <c r="AG47" s="359"/>
      <c r="AH47" s="368"/>
      <c r="AI47" s="359"/>
      <c r="AJ47" s="368"/>
      <c r="AK47" s="359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  <c r="BD47" s="358"/>
      <c r="BE47" s="358"/>
      <c r="BF47" s="358"/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</row>
    <row r="48" spans="2:70" ht="14.25" customHeight="1">
      <c r="B48" s="402" t="s">
        <v>24</v>
      </c>
      <c r="C48" s="88">
        <v>24495</v>
      </c>
      <c r="D48" s="89">
        <v>473.36453684425265</v>
      </c>
      <c r="E48" s="88">
        <v>335154</v>
      </c>
      <c r="F48" s="89">
        <v>780.87914895838708</v>
      </c>
      <c r="G48" s="88">
        <v>1</v>
      </c>
      <c r="H48" s="89">
        <v>656.79</v>
      </c>
      <c r="I48" s="88">
        <v>359650</v>
      </c>
      <c r="J48" s="393">
        <v>759.9346348116203</v>
      </c>
      <c r="K48" s="88">
        <v>2530</v>
      </c>
      <c r="L48" s="89">
        <v>609.61920158103078</v>
      </c>
      <c r="M48" s="88">
        <v>3588</v>
      </c>
      <c r="N48" s="89">
        <v>616.01200668896479</v>
      </c>
      <c r="O48" s="88">
        <v>0</v>
      </c>
      <c r="P48" s="89">
        <v>0</v>
      </c>
      <c r="Q48" s="88">
        <v>6118</v>
      </c>
      <c r="R48" s="393">
        <v>613.36836547891687</v>
      </c>
      <c r="U48" s="358"/>
      <c r="V48" s="368"/>
      <c r="W48" s="359"/>
      <c r="X48" s="368"/>
      <c r="Y48" s="359"/>
      <c r="Z48" s="368"/>
      <c r="AA48" s="359"/>
      <c r="AB48" s="368"/>
      <c r="AC48" s="359"/>
      <c r="AD48" s="368"/>
      <c r="AE48" s="359"/>
      <c r="AF48" s="368"/>
      <c r="AG48" s="359"/>
      <c r="AH48" s="368"/>
      <c r="AI48" s="359"/>
      <c r="AJ48" s="368"/>
      <c r="AK48" s="359"/>
      <c r="AL48" s="358"/>
      <c r="AM48" s="358"/>
      <c r="AN48" s="358"/>
      <c r="AO48" s="358"/>
      <c r="AP48" s="358"/>
      <c r="AQ48" s="358"/>
      <c r="AR48" s="358"/>
      <c r="AS48" s="358"/>
      <c r="AT48" s="358"/>
      <c r="AU48" s="358"/>
      <c r="AV48" s="358"/>
      <c r="AW48" s="358"/>
      <c r="AX48" s="358"/>
      <c r="AY48" s="358"/>
      <c r="AZ48" s="358"/>
      <c r="BA48" s="358"/>
      <c r="BB48" s="358"/>
      <c r="BC48" s="358"/>
      <c r="BD48" s="358"/>
      <c r="BE48" s="358"/>
      <c r="BF48" s="358"/>
      <c r="BG48" s="358"/>
      <c r="BH48" s="358"/>
      <c r="BI48" s="358"/>
      <c r="BJ48" s="358"/>
      <c r="BK48" s="358"/>
      <c r="BL48" s="358"/>
      <c r="BM48" s="358"/>
      <c r="BN48" s="358"/>
      <c r="BO48" s="358"/>
      <c r="BP48" s="358"/>
      <c r="BQ48" s="358"/>
      <c r="BR48" s="358"/>
    </row>
    <row r="49" spans="2:70" ht="14.25" customHeight="1">
      <c r="B49" s="402" t="s">
        <v>25</v>
      </c>
      <c r="C49" s="88">
        <v>23350</v>
      </c>
      <c r="D49" s="89">
        <v>442.28108736616718</v>
      </c>
      <c r="E49" s="88">
        <v>378207</v>
      </c>
      <c r="F49" s="89">
        <v>755.31403871424811</v>
      </c>
      <c r="G49" s="88">
        <v>8</v>
      </c>
      <c r="H49" s="89">
        <v>790.14249999999993</v>
      </c>
      <c r="I49" s="88">
        <v>401565</v>
      </c>
      <c r="J49" s="393">
        <v>737.11264968311377</v>
      </c>
      <c r="K49" s="88">
        <v>953</v>
      </c>
      <c r="L49" s="89">
        <v>609.75151101783683</v>
      </c>
      <c r="M49" s="88">
        <v>1924</v>
      </c>
      <c r="N49" s="89">
        <v>620.26905925156268</v>
      </c>
      <c r="O49" s="88">
        <v>0</v>
      </c>
      <c r="P49" s="89">
        <v>0</v>
      </c>
      <c r="Q49" s="88">
        <v>2877</v>
      </c>
      <c r="R49" s="393">
        <v>616.78514424748187</v>
      </c>
      <c r="U49" s="358"/>
      <c r="V49" s="368"/>
      <c r="W49" s="359"/>
      <c r="X49" s="368"/>
      <c r="Y49" s="359"/>
      <c r="Z49" s="368"/>
      <c r="AA49" s="359"/>
      <c r="AB49" s="368"/>
      <c r="AC49" s="359"/>
      <c r="AD49" s="368"/>
      <c r="AE49" s="359"/>
      <c r="AF49" s="368"/>
      <c r="AG49" s="359"/>
      <c r="AH49" s="368"/>
      <c r="AI49" s="359"/>
      <c r="AJ49" s="368"/>
      <c r="AK49" s="359"/>
      <c r="AL49" s="358"/>
      <c r="AM49" s="358"/>
      <c r="AN49" s="358"/>
      <c r="AO49" s="358"/>
      <c r="AP49" s="358"/>
      <c r="AQ49" s="358"/>
      <c r="AR49" s="358"/>
      <c r="AS49" s="358"/>
      <c r="AT49" s="358"/>
      <c r="AU49" s="358"/>
      <c r="AV49" s="358"/>
      <c r="AW49" s="358"/>
      <c r="AX49" s="358"/>
      <c r="AY49" s="358"/>
      <c r="AZ49" s="358"/>
      <c r="BA49" s="358"/>
      <c r="BB49" s="358"/>
      <c r="BC49" s="358"/>
      <c r="BD49" s="358"/>
      <c r="BE49" s="358"/>
      <c r="BF49" s="358"/>
      <c r="BG49" s="358"/>
      <c r="BH49" s="358"/>
      <c r="BI49" s="358"/>
      <c r="BJ49" s="358"/>
      <c r="BK49" s="358"/>
      <c r="BL49" s="358"/>
      <c r="BM49" s="358"/>
      <c r="BN49" s="358"/>
      <c r="BO49" s="358"/>
      <c r="BP49" s="358"/>
      <c r="BQ49" s="358"/>
      <c r="BR49" s="358"/>
    </row>
    <row r="50" spans="2:70" ht="14.25" customHeight="1">
      <c r="B50" s="402" t="s">
        <v>26</v>
      </c>
      <c r="C50" s="88">
        <v>45914</v>
      </c>
      <c r="D50" s="89">
        <v>409.03904342901802</v>
      </c>
      <c r="E50" s="88">
        <v>722329</v>
      </c>
      <c r="F50" s="89">
        <v>711.20793825250053</v>
      </c>
      <c r="G50" s="88">
        <v>5</v>
      </c>
      <c r="H50" s="89">
        <v>553.54000000000008</v>
      </c>
      <c r="I50" s="88">
        <v>768248</v>
      </c>
      <c r="J50" s="393">
        <v>693.14792250678215</v>
      </c>
      <c r="K50" s="88">
        <v>550</v>
      </c>
      <c r="L50" s="89">
        <v>641.39638181817872</v>
      </c>
      <c r="M50" s="88">
        <v>1691</v>
      </c>
      <c r="N50" s="89">
        <v>637.55937906564725</v>
      </c>
      <c r="O50" s="88">
        <v>0</v>
      </c>
      <c r="P50" s="89">
        <v>0</v>
      </c>
      <c r="Q50" s="88">
        <v>2241</v>
      </c>
      <c r="R50" s="393">
        <v>638.5010798750593</v>
      </c>
      <c r="U50" s="358"/>
      <c r="V50" s="368"/>
      <c r="W50" s="359"/>
      <c r="X50" s="368"/>
      <c r="Y50" s="359"/>
      <c r="Z50" s="368"/>
      <c r="AA50" s="359"/>
      <c r="AB50" s="368"/>
      <c r="AC50" s="359"/>
      <c r="AD50" s="368"/>
      <c r="AE50" s="359"/>
      <c r="AF50" s="368"/>
      <c r="AG50" s="359"/>
      <c r="AH50" s="368"/>
      <c r="AI50" s="359"/>
      <c r="AJ50" s="368"/>
      <c r="AK50" s="359"/>
      <c r="AL50" s="358"/>
      <c r="AM50" s="358"/>
      <c r="AN50" s="358"/>
      <c r="AO50" s="358"/>
      <c r="AP50" s="358"/>
      <c r="AQ50" s="358"/>
      <c r="AR50" s="358"/>
      <c r="AS50" s="358"/>
      <c r="AT50" s="358"/>
      <c r="AU50" s="358"/>
      <c r="AV50" s="358"/>
      <c r="AW50" s="358"/>
      <c r="AX50" s="358"/>
      <c r="AY50" s="358"/>
      <c r="AZ50" s="358"/>
      <c r="BA50" s="358"/>
      <c r="BB50" s="358"/>
      <c r="BC50" s="358"/>
      <c r="BD50" s="358"/>
      <c r="BE50" s="358"/>
      <c r="BF50" s="358"/>
      <c r="BG50" s="358"/>
      <c r="BH50" s="358"/>
      <c r="BI50" s="358"/>
      <c r="BJ50" s="358"/>
      <c r="BK50" s="358"/>
      <c r="BL50" s="358"/>
      <c r="BM50" s="358"/>
      <c r="BN50" s="358"/>
      <c r="BO50" s="358"/>
      <c r="BP50" s="358"/>
      <c r="BQ50" s="358"/>
      <c r="BR50" s="358"/>
    </row>
    <row r="51" spans="2:70" ht="14.25" customHeight="1">
      <c r="B51" s="402" t="s">
        <v>5</v>
      </c>
      <c r="C51" s="88">
        <v>0</v>
      </c>
      <c r="D51" s="89">
        <v>0</v>
      </c>
      <c r="E51" s="88">
        <v>13</v>
      </c>
      <c r="F51" s="89">
        <v>662.84384615384613</v>
      </c>
      <c r="G51" s="88">
        <v>0</v>
      </c>
      <c r="H51" s="89">
        <v>0</v>
      </c>
      <c r="I51" s="88">
        <v>13</v>
      </c>
      <c r="J51" s="393">
        <v>662.84384615384613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93">
        <v>733.3</v>
      </c>
      <c r="U51" s="358"/>
      <c r="V51" s="368"/>
      <c r="W51" s="359"/>
      <c r="X51" s="368"/>
      <c r="Y51" s="359"/>
      <c r="Z51" s="368"/>
      <c r="AA51" s="359"/>
      <c r="AB51" s="368"/>
      <c r="AC51" s="359"/>
      <c r="AD51" s="368"/>
      <c r="AE51" s="359"/>
      <c r="AF51" s="368"/>
      <c r="AG51" s="359"/>
      <c r="AH51" s="368"/>
      <c r="AI51" s="359"/>
      <c r="AJ51" s="368"/>
      <c r="AK51" s="359"/>
      <c r="AL51" s="358"/>
      <c r="AM51" s="358"/>
      <c r="AN51" s="358"/>
      <c r="AO51" s="358"/>
      <c r="AP51" s="358"/>
      <c r="AQ51" s="358"/>
      <c r="AR51" s="358"/>
      <c r="AS51" s="358"/>
      <c r="AT51" s="358"/>
      <c r="AU51" s="358"/>
      <c r="AV51" s="358"/>
      <c r="AW51" s="358"/>
      <c r="AX51" s="358"/>
      <c r="AY51" s="358"/>
      <c r="AZ51" s="358"/>
      <c r="BA51" s="358"/>
      <c r="BB51" s="358"/>
      <c r="BC51" s="358"/>
      <c r="BD51" s="358"/>
      <c r="BE51" s="358"/>
      <c r="BF51" s="358"/>
      <c r="BG51" s="358"/>
      <c r="BH51" s="358"/>
      <c r="BI51" s="358"/>
      <c r="BJ51" s="358"/>
      <c r="BK51" s="358"/>
      <c r="BL51" s="358"/>
      <c r="BM51" s="358"/>
      <c r="BN51" s="358"/>
      <c r="BO51" s="358"/>
      <c r="BP51" s="358"/>
      <c r="BQ51" s="358"/>
      <c r="BR51" s="358"/>
    </row>
    <row r="52" spans="2:70" ht="14.25" customHeight="1">
      <c r="B52" s="403" t="s">
        <v>6</v>
      </c>
      <c r="C52" s="398">
        <v>190579</v>
      </c>
      <c r="D52" s="91">
        <v>523.24797942060718</v>
      </c>
      <c r="E52" s="90">
        <v>2162099</v>
      </c>
      <c r="F52" s="91">
        <v>757.64875665729869</v>
      </c>
      <c r="G52" s="90">
        <v>16</v>
      </c>
      <c r="H52" s="91">
        <v>701.64250000000004</v>
      </c>
      <c r="I52" s="90">
        <v>2352694</v>
      </c>
      <c r="J52" s="394">
        <v>738.66083820079825</v>
      </c>
      <c r="K52" s="90">
        <v>179488</v>
      </c>
      <c r="L52" s="91">
        <v>417.22620581877294</v>
      </c>
      <c r="M52" s="90">
        <v>161420</v>
      </c>
      <c r="N52" s="91">
        <v>415.17272339239224</v>
      </c>
      <c r="O52" s="90">
        <v>4</v>
      </c>
      <c r="P52" s="91">
        <v>492.77750000000003</v>
      </c>
      <c r="Q52" s="90">
        <v>340912</v>
      </c>
      <c r="R52" s="394">
        <v>416.25477938588222</v>
      </c>
      <c r="U52" s="358"/>
      <c r="V52" s="368"/>
      <c r="W52" s="359"/>
      <c r="X52" s="368"/>
      <c r="Y52" s="359"/>
      <c r="Z52" s="368"/>
      <c r="AA52" s="359"/>
      <c r="AB52" s="368"/>
      <c r="AC52" s="359"/>
      <c r="AD52" s="368"/>
      <c r="AE52" s="359"/>
      <c r="AF52" s="368"/>
      <c r="AG52" s="359"/>
      <c r="AH52" s="368"/>
      <c r="AI52" s="359"/>
      <c r="AJ52" s="368"/>
      <c r="AK52" s="359"/>
      <c r="AL52" s="358"/>
      <c r="AM52" s="358"/>
      <c r="AN52" s="358"/>
      <c r="AO52" s="358"/>
      <c r="AP52" s="358"/>
      <c r="AQ52" s="358"/>
      <c r="AR52" s="358"/>
      <c r="AS52" s="358"/>
      <c r="AT52" s="358"/>
      <c r="AU52" s="358"/>
      <c r="AV52" s="358"/>
      <c r="AW52" s="358"/>
      <c r="AX52" s="358"/>
      <c r="AY52" s="358"/>
      <c r="AZ52" s="358"/>
      <c r="BA52" s="358"/>
      <c r="BB52" s="358"/>
      <c r="BC52" s="358"/>
      <c r="BD52" s="358"/>
      <c r="BE52" s="358"/>
      <c r="BF52" s="358"/>
      <c r="BG52" s="358"/>
      <c r="BH52" s="358"/>
      <c r="BI52" s="358"/>
      <c r="BJ52" s="358"/>
      <c r="BK52" s="358"/>
      <c r="BL52" s="358"/>
      <c r="BM52" s="358"/>
      <c r="BN52" s="358"/>
      <c r="BO52" s="358"/>
      <c r="BP52" s="358"/>
      <c r="BQ52" s="358"/>
      <c r="BR52" s="358"/>
    </row>
    <row r="53" spans="2:70" ht="14.25" customHeight="1" thickBot="1">
      <c r="B53" s="404" t="s">
        <v>27</v>
      </c>
      <c r="C53" s="399">
        <v>73.463739446633681</v>
      </c>
      <c r="D53" s="92" t="s">
        <v>192</v>
      </c>
      <c r="E53" s="92">
        <v>77.962650884377396</v>
      </c>
      <c r="F53" s="92" t="s">
        <v>192</v>
      </c>
      <c r="G53" s="92">
        <v>82.625</v>
      </c>
      <c r="H53" s="92" t="s">
        <v>192</v>
      </c>
      <c r="I53" s="92">
        <v>77.598248126286563</v>
      </c>
      <c r="J53" s="395" t="s">
        <v>192</v>
      </c>
      <c r="K53" s="92">
        <v>34.523533606703509</v>
      </c>
      <c r="L53" s="92" t="s">
        <v>192</v>
      </c>
      <c r="M53" s="92">
        <v>34.245968566277824</v>
      </c>
      <c r="N53" s="92" t="s">
        <v>192</v>
      </c>
      <c r="O53" s="92">
        <v>41.5</v>
      </c>
      <c r="P53" s="92" t="s">
        <v>192</v>
      </c>
      <c r="Q53" s="92">
        <v>34.392190337067447</v>
      </c>
      <c r="R53" s="395" t="s">
        <v>192</v>
      </c>
      <c r="U53" s="358"/>
      <c r="V53" s="368"/>
      <c r="W53" s="359"/>
      <c r="X53" s="368"/>
      <c r="Y53" s="359"/>
      <c r="Z53" s="368"/>
      <c r="AA53" s="359"/>
      <c r="AB53" s="368"/>
      <c r="AC53" s="359"/>
      <c r="AD53" s="368"/>
      <c r="AE53" s="359"/>
      <c r="AF53" s="368"/>
      <c r="AG53" s="359"/>
      <c r="AH53" s="368"/>
      <c r="AI53" s="359"/>
      <c r="AJ53" s="368"/>
      <c r="AK53" s="359"/>
      <c r="AL53" s="358"/>
      <c r="AM53" s="358"/>
      <c r="AN53" s="358"/>
      <c r="AO53" s="358"/>
      <c r="AP53" s="358"/>
      <c r="AQ53" s="358"/>
      <c r="AR53" s="358"/>
      <c r="AS53" s="358"/>
      <c r="AT53" s="358"/>
      <c r="AU53" s="358"/>
      <c r="AV53" s="358"/>
      <c r="AW53" s="358"/>
      <c r="AX53" s="358"/>
      <c r="AY53" s="358"/>
      <c r="AZ53" s="358"/>
      <c r="BA53" s="358"/>
      <c r="BB53" s="358"/>
      <c r="BC53" s="358"/>
      <c r="BD53" s="358"/>
      <c r="BE53" s="358"/>
      <c r="BF53" s="358"/>
      <c r="BG53" s="358"/>
      <c r="BH53" s="358"/>
      <c r="BI53" s="358"/>
      <c r="BJ53" s="358"/>
      <c r="BK53" s="358"/>
      <c r="BL53" s="358"/>
      <c r="BM53" s="358"/>
      <c r="BN53" s="358"/>
      <c r="BO53" s="358"/>
      <c r="BP53" s="358"/>
      <c r="BQ53" s="358"/>
      <c r="BR53" s="358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8"/>
      <c r="V54" s="356"/>
      <c r="W54" s="355"/>
      <c r="X54" s="356"/>
      <c r="Y54" s="355"/>
      <c r="Z54" s="356"/>
      <c r="AA54" s="355"/>
      <c r="AB54" s="356"/>
      <c r="AC54" s="355"/>
      <c r="AD54" s="356"/>
      <c r="AE54" s="355"/>
      <c r="AF54" s="356"/>
      <c r="AG54" s="355"/>
      <c r="AH54" s="356"/>
      <c r="AI54" s="355"/>
      <c r="AJ54" s="356"/>
      <c r="AK54" s="355"/>
      <c r="AL54" s="358"/>
      <c r="AM54" s="358"/>
      <c r="AN54" s="358"/>
      <c r="AO54" s="358"/>
      <c r="AP54" s="358"/>
      <c r="AQ54" s="358"/>
      <c r="AR54" s="358"/>
      <c r="AS54" s="358"/>
      <c r="AT54" s="358"/>
      <c r="AU54" s="358"/>
      <c r="AV54" s="358"/>
      <c r="AW54" s="358"/>
      <c r="AX54" s="358"/>
      <c r="AY54" s="358"/>
      <c r="AZ54" s="358"/>
      <c r="BA54" s="358"/>
      <c r="BB54" s="358"/>
      <c r="BC54" s="358"/>
      <c r="BD54" s="358"/>
      <c r="BE54" s="358"/>
      <c r="BF54" s="358"/>
      <c r="BG54" s="358"/>
      <c r="BH54" s="358"/>
      <c r="BI54" s="358"/>
      <c r="BJ54" s="358"/>
      <c r="BK54" s="358"/>
      <c r="BL54" s="358"/>
      <c r="BM54" s="358"/>
      <c r="BN54" s="358"/>
      <c r="BO54" s="358"/>
      <c r="BP54" s="358"/>
      <c r="BQ54" s="358"/>
      <c r="BR54" s="358"/>
    </row>
    <row r="55" spans="2:70" ht="14.25" customHeight="1" thickTop="1">
      <c r="B55" s="468" t="s">
        <v>0</v>
      </c>
      <c r="C55" s="471" t="s">
        <v>1</v>
      </c>
      <c r="D55" s="472"/>
      <c r="E55" s="472"/>
      <c r="F55" s="472"/>
      <c r="G55" s="472"/>
      <c r="H55" s="472"/>
      <c r="I55" s="472"/>
      <c r="J55" s="473"/>
      <c r="K55" s="471" t="s">
        <v>2</v>
      </c>
      <c r="L55" s="472"/>
      <c r="M55" s="472"/>
      <c r="N55" s="472"/>
      <c r="O55" s="472"/>
      <c r="P55" s="472"/>
      <c r="Q55" s="472"/>
      <c r="R55" s="473"/>
      <c r="U55" s="358"/>
      <c r="V55" s="368"/>
      <c r="W55" s="368"/>
      <c r="X55" s="368"/>
      <c r="Y55" s="368"/>
      <c r="Z55" s="368"/>
      <c r="AA55" s="368"/>
      <c r="AB55" s="368"/>
      <c r="AC55" s="368"/>
      <c r="AD55" s="368"/>
      <c r="AE55" s="368"/>
      <c r="AF55" s="368"/>
      <c r="AG55" s="368"/>
      <c r="AH55" s="368"/>
      <c r="AI55" s="368"/>
      <c r="AJ55" s="368"/>
      <c r="AK55" s="368"/>
      <c r="AL55" s="358"/>
      <c r="AM55" s="358"/>
      <c r="AN55" s="358"/>
      <c r="AO55" s="358"/>
      <c r="AP55" s="358"/>
      <c r="AQ55" s="358"/>
      <c r="AR55" s="358"/>
      <c r="AS55" s="358"/>
      <c r="AT55" s="358"/>
      <c r="AU55" s="358"/>
      <c r="AV55" s="358"/>
      <c r="AW55" s="358"/>
      <c r="AX55" s="358"/>
      <c r="AY55" s="358"/>
      <c r="AZ55" s="358"/>
      <c r="BA55" s="358"/>
      <c r="BB55" s="358"/>
      <c r="BC55" s="358"/>
      <c r="BD55" s="358"/>
      <c r="BE55" s="358"/>
      <c r="BF55" s="358"/>
      <c r="BG55" s="358"/>
      <c r="BH55" s="358"/>
      <c r="BI55" s="358"/>
      <c r="BJ55" s="358"/>
      <c r="BK55" s="358"/>
      <c r="BL55" s="358"/>
      <c r="BM55" s="358"/>
      <c r="BN55" s="358"/>
      <c r="BO55" s="358"/>
      <c r="BP55" s="358"/>
      <c r="BQ55" s="358"/>
      <c r="BR55" s="358"/>
    </row>
    <row r="56" spans="2:70" ht="14.25" customHeight="1">
      <c r="B56" s="469"/>
      <c r="C56" s="474" t="s">
        <v>3</v>
      </c>
      <c r="D56" s="475"/>
      <c r="E56" s="476" t="s">
        <v>4</v>
      </c>
      <c r="F56" s="477"/>
      <c r="G56" s="474" t="s">
        <v>5</v>
      </c>
      <c r="H56" s="475"/>
      <c r="I56" s="474" t="s">
        <v>6</v>
      </c>
      <c r="J56" s="475"/>
      <c r="K56" s="474" t="s">
        <v>3</v>
      </c>
      <c r="L56" s="475"/>
      <c r="M56" s="476" t="s">
        <v>4</v>
      </c>
      <c r="N56" s="477"/>
      <c r="O56" s="474" t="s">
        <v>5</v>
      </c>
      <c r="P56" s="475"/>
      <c r="Q56" s="474" t="s">
        <v>6</v>
      </c>
      <c r="R56" s="475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  <c r="AM56" s="358"/>
      <c r="AN56" s="358"/>
      <c r="AO56" s="358"/>
      <c r="AP56" s="358"/>
      <c r="AQ56" s="358"/>
      <c r="AR56" s="358"/>
      <c r="AS56" s="358"/>
      <c r="AT56" s="358"/>
      <c r="AU56" s="358"/>
      <c r="AV56" s="358"/>
      <c r="AW56" s="358"/>
      <c r="AX56" s="358"/>
      <c r="AY56" s="358"/>
      <c r="AZ56" s="358"/>
      <c r="BA56" s="358"/>
      <c r="BB56" s="358"/>
      <c r="BC56" s="358"/>
      <c r="BD56" s="358"/>
      <c r="BE56" s="358"/>
      <c r="BF56" s="358"/>
      <c r="BG56" s="358"/>
      <c r="BH56" s="358"/>
      <c r="BI56" s="358"/>
      <c r="BJ56" s="358"/>
      <c r="BK56" s="358"/>
      <c r="BL56" s="358"/>
      <c r="BM56" s="358"/>
      <c r="BN56" s="358"/>
      <c r="BO56" s="358"/>
      <c r="BP56" s="358"/>
      <c r="BQ56" s="358"/>
      <c r="BR56" s="358"/>
    </row>
    <row r="57" spans="2:70" ht="14.25" customHeight="1">
      <c r="B57" s="470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58"/>
      <c r="AM57" s="358"/>
      <c r="AN57" s="358"/>
      <c r="AO57" s="358"/>
      <c r="AP57" s="358"/>
      <c r="AQ57" s="358"/>
      <c r="AR57" s="358"/>
      <c r="AS57" s="358"/>
      <c r="AT57" s="358"/>
      <c r="AU57" s="358"/>
      <c r="AV57" s="358"/>
      <c r="AW57" s="358"/>
      <c r="AX57" s="358"/>
      <c r="AY57" s="358"/>
      <c r="AZ57" s="358"/>
      <c r="BA57" s="358"/>
      <c r="BB57" s="358"/>
      <c r="BC57" s="358"/>
      <c r="BD57" s="358"/>
      <c r="BE57" s="358"/>
      <c r="BF57" s="358"/>
      <c r="BG57" s="358"/>
      <c r="BH57" s="358"/>
      <c r="BI57" s="358"/>
      <c r="BJ57" s="358"/>
      <c r="BK57" s="358"/>
      <c r="BL57" s="358"/>
      <c r="BM57" s="358"/>
      <c r="BN57" s="358"/>
      <c r="BO57" s="358"/>
      <c r="BP57" s="358"/>
      <c r="BQ57" s="358"/>
      <c r="BR57" s="358"/>
    </row>
    <row r="58" spans="2:70" ht="14.25" customHeight="1">
      <c r="B58" s="400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92">
        <v>0</v>
      </c>
      <c r="K58" s="88">
        <v>1235</v>
      </c>
      <c r="L58" s="89">
        <v>305.95465587044487</v>
      </c>
      <c r="M58" s="88">
        <v>1258</v>
      </c>
      <c r="N58" s="89">
        <v>301.95873608902974</v>
      </c>
      <c r="O58" s="88">
        <v>0</v>
      </c>
      <c r="P58" s="89">
        <v>0</v>
      </c>
      <c r="Q58" s="88">
        <v>2493</v>
      </c>
      <c r="R58" s="392">
        <v>303.93826313678255</v>
      </c>
      <c r="U58" s="358"/>
      <c r="V58" s="358"/>
      <c r="W58" s="358"/>
      <c r="X58" s="358"/>
      <c r="Y58" s="358"/>
      <c r="Z58" s="358"/>
      <c r="AA58" s="358"/>
      <c r="AB58" s="358"/>
      <c r="AC58" s="358"/>
      <c r="AD58" s="358"/>
      <c r="AE58" s="358"/>
      <c r="AF58" s="358"/>
      <c r="AG58" s="358"/>
      <c r="AH58" s="358"/>
      <c r="AI58" s="358"/>
      <c r="AJ58" s="358"/>
      <c r="AK58" s="358"/>
      <c r="AL58" s="358"/>
      <c r="AM58" s="358"/>
      <c r="AN58" s="358"/>
      <c r="AO58" s="358"/>
      <c r="AP58" s="358"/>
      <c r="AQ58" s="358"/>
      <c r="AR58" s="358"/>
      <c r="AS58" s="358"/>
      <c r="AT58" s="358"/>
      <c r="AU58" s="358"/>
      <c r="AV58" s="358"/>
      <c r="AW58" s="358"/>
      <c r="AX58" s="358"/>
      <c r="AY58" s="358"/>
      <c r="AZ58" s="358"/>
      <c r="BA58" s="358"/>
      <c r="BB58" s="358"/>
      <c r="BC58" s="358"/>
      <c r="BD58" s="358"/>
      <c r="BE58" s="358"/>
      <c r="BF58" s="358"/>
      <c r="BG58" s="358"/>
      <c r="BH58" s="358"/>
      <c r="BI58" s="358"/>
      <c r="BJ58" s="358"/>
      <c r="BK58" s="358"/>
      <c r="BL58" s="358"/>
      <c r="BM58" s="358"/>
      <c r="BN58" s="358"/>
      <c r="BO58" s="358"/>
      <c r="BP58" s="358"/>
      <c r="BQ58" s="358"/>
      <c r="BR58" s="358"/>
    </row>
    <row r="59" spans="2:70" ht="14.25" customHeight="1">
      <c r="B59" s="401" t="s">
        <v>10</v>
      </c>
      <c r="C59" s="88">
        <v>2</v>
      </c>
      <c r="D59" s="89">
        <v>210.8</v>
      </c>
      <c r="E59" s="88">
        <v>1</v>
      </c>
      <c r="F59" s="89">
        <v>210.8</v>
      </c>
      <c r="G59" s="88">
        <v>0</v>
      </c>
      <c r="H59" s="89">
        <v>0</v>
      </c>
      <c r="I59" s="88">
        <v>3</v>
      </c>
      <c r="J59" s="393">
        <v>210.80000000000004</v>
      </c>
      <c r="K59" s="88">
        <v>5966</v>
      </c>
      <c r="L59" s="89">
        <v>306.42317633255186</v>
      </c>
      <c r="M59" s="88">
        <v>5683</v>
      </c>
      <c r="N59" s="89">
        <v>307.69336617983549</v>
      </c>
      <c r="O59" s="88">
        <v>0</v>
      </c>
      <c r="P59" s="89">
        <v>0</v>
      </c>
      <c r="Q59" s="88">
        <v>11649</v>
      </c>
      <c r="R59" s="393">
        <v>307.04284230406125</v>
      </c>
      <c r="U59" s="358"/>
      <c r="V59" s="358"/>
      <c r="W59" s="358"/>
      <c r="X59" s="358"/>
      <c r="Y59" s="358"/>
      <c r="Z59" s="358"/>
      <c r="AA59" s="358"/>
      <c r="AB59" s="358"/>
      <c r="AC59" s="358"/>
      <c r="AD59" s="358"/>
      <c r="AE59" s="358"/>
      <c r="AF59" s="358"/>
      <c r="AG59" s="358"/>
      <c r="AH59" s="358"/>
      <c r="AI59" s="358"/>
      <c r="AJ59" s="358"/>
      <c r="AK59" s="358"/>
      <c r="AL59" s="358"/>
      <c r="AM59" s="358"/>
      <c r="AN59" s="358"/>
      <c r="AO59" s="358"/>
      <c r="AP59" s="358"/>
      <c r="AQ59" s="358"/>
      <c r="AR59" s="358"/>
      <c r="AS59" s="358"/>
      <c r="AT59" s="358"/>
      <c r="AU59" s="358"/>
      <c r="AV59" s="358"/>
      <c r="AW59" s="358"/>
      <c r="AX59" s="358"/>
      <c r="AY59" s="358"/>
      <c r="AZ59" s="358"/>
      <c r="BA59" s="358"/>
      <c r="BB59" s="358"/>
      <c r="BC59" s="358"/>
      <c r="BD59" s="358"/>
      <c r="BE59" s="358"/>
      <c r="BF59" s="358"/>
      <c r="BG59" s="358"/>
      <c r="BH59" s="358"/>
      <c r="BI59" s="358"/>
      <c r="BJ59" s="358"/>
      <c r="BK59" s="358"/>
      <c r="BL59" s="358"/>
      <c r="BM59" s="358"/>
      <c r="BN59" s="358"/>
      <c r="BO59" s="358"/>
      <c r="BP59" s="358"/>
      <c r="BQ59" s="358"/>
      <c r="BR59" s="358"/>
    </row>
    <row r="60" spans="2:70" ht="14.25" customHeight="1">
      <c r="B60" s="402" t="s">
        <v>11</v>
      </c>
      <c r="C60" s="88">
        <v>9</v>
      </c>
      <c r="D60" s="89">
        <v>257.25555555555559</v>
      </c>
      <c r="E60" s="88">
        <v>10</v>
      </c>
      <c r="F60" s="89">
        <v>230.50000000000006</v>
      </c>
      <c r="G60" s="88">
        <v>0</v>
      </c>
      <c r="H60" s="89">
        <v>0</v>
      </c>
      <c r="I60" s="88">
        <v>19</v>
      </c>
      <c r="J60" s="393">
        <v>243.17368421052637</v>
      </c>
      <c r="K60" s="88">
        <v>16074</v>
      </c>
      <c r="L60" s="89">
        <v>309.92615901455605</v>
      </c>
      <c r="M60" s="88">
        <v>15156</v>
      </c>
      <c r="N60" s="89">
        <v>306.42061361836801</v>
      </c>
      <c r="O60" s="88">
        <v>0</v>
      </c>
      <c r="P60" s="89">
        <v>0</v>
      </c>
      <c r="Q60" s="88">
        <v>31230</v>
      </c>
      <c r="R60" s="393">
        <v>308.22490874159331</v>
      </c>
      <c r="U60" s="358"/>
      <c r="V60" s="368"/>
      <c r="W60" s="359"/>
      <c r="X60" s="368"/>
      <c r="Y60" s="359"/>
      <c r="Z60" s="368"/>
      <c r="AA60" s="359"/>
      <c r="AB60" s="368"/>
      <c r="AC60" s="359"/>
      <c r="AD60" s="368"/>
      <c r="AE60" s="359"/>
      <c r="AF60" s="368"/>
      <c r="AG60" s="359"/>
      <c r="AH60" s="368"/>
      <c r="AI60" s="359"/>
      <c r="AJ60" s="368"/>
      <c r="AK60" s="359"/>
      <c r="AL60" s="358"/>
      <c r="AM60" s="358"/>
      <c r="AN60" s="358"/>
      <c r="AO60" s="358"/>
      <c r="AP60" s="358"/>
      <c r="AQ60" s="358"/>
      <c r="AR60" s="358"/>
      <c r="AS60" s="358"/>
      <c r="AT60" s="358"/>
      <c r="AU60" s="358"/>
      <c r="AV60" s="358"/>
      <c r="AW60" s="358"/>
      <c r="AX60" s="358"/>
      <c r="AY60" s="358"/>
      <c r="AZ60" s="358"/>
      <c r="BA60" s="358"/>
      <c r="BB60" s="358"/>
      <c r="BC60" s="358"/>
      <c r="BD60" s="358"/>
      <c r="BE60" s="358"/>
      <c r="BF60" s="358"/>
      <c r="BG60" s="358"/>
      <c r="BH60" s="358"/>
      <c r="BI60" s="358"/>
      <c r="BJ60" s="358"/>
      <c r="BK60" s="358"/>
      <c r="BL60" s="358"/>
      <c r="BM60" s="358"/>
      <c r="BN60" s="358"/>
      <c r="BO60" s="358"/>
      <c r="BP60" s="358"/>
      <c r="BQ60" s="358"/>
      <c r="BR60" s="358"/>
    </row>
    <row r="61" spans="2:70" ht="14.25" customHeight="1">
      <c r="B61" s="402" t="s">
        <v>12</v>
      </c>
      <c r="C61" s="88">
        <v>27</v>
      </c>
      <c r="D61" s="89">
        <v>387.79148148148136</v>
      </c>
      <c r="E61" s="88">
        <v>33</v>
      </c>
      <c r="F61" s="89">
        <v>343.11121212121208</v>
      </c>
      <c r="G61" s="88">
        <v>0</v>
      </c>
      <c r="H61" s="89">
        <v>0</v>
      </c>
      <c r="I61" s="88">
        <v>60</v>
      </c>
      <c r="J61" s="393">
        <v>363.21733333333322</v>
      </c>
      <c r="K61" s="88">
        <v>30118</v>
      </c>
      <c r="L61" s="89">
        <v>310.59778504548751</v>
      </c>
      <c r="M61" s="88">
        <v>29106</v>
      </c>
      <c r="N61" s="89">
        <v>310.57076685219505</v>
      </c>
      <c r="O61" s="88">
        <v>0</v>
      </c>
      <c r="P61" s="89">
        <v>0</v>
      </c>
      <c r="Q61" s="88">
        <v>59224</v>
      </c>
      <c r="R61" s="393">
        <v>310.58450678778843</v>
      </c>
      <c r="U61" s="358"/>
      <c r="V61" s="368"/>
      <c r="W61" s="359"/>
      <c r="X61" s="368"/>
      <c r="Y61" s="359"/>
      <c r="Z61" s="368"/>
      <c r="AA61" s="359"/>
      <c r="AB61" s="368"/>
      <c r="AC61" s="359"/>
      <c r="AD61" s="368"/>
      <c r="AE61" s="359"/>
      <c r="AF61" s="368"/>
      <c r="AG61" s="359"/>
      <c r="AH61" s="368"/>
      <c r="AI61" s="359"/>
      <c r="AJ61" s="368"/>
      <c r="AK61" s="359"/>
      <c r="AL61" s="358"/>
      <c r="AM61" s="358"/>
      <c r="AN61" s="358"/>
      <c r="AO61" s="358"/>
      <c r="AP61" s="358"/>
      <c r="AQ61" s="358"/>
      <c r="AR61" s="358"/>
      <c r="AS61" s="358"/>
      <c r="AT61" s="358"/>
      <c r="AU61" s="358"/>
      <c r="AV61" s="358"/>
      <c r="AW61" s="358"/>
      <c r="AX61" s="358"/>
      <c r="AY61" s="358"/>
      <c r="AZ61" s="358"/>
      <c r="BA61" s="358"/>
      <c r="BB61" s="358"/>
      <c r="BC61" s="358"/>
      <c r="BD61" s="358"/>
      <c r="BE61" s="358"/>
      <c r="BF61" s="358"/>
      <c r="BG61" s="358"/>
      <c r="BH61" s="358"/>
      <c r="BI61" s="358"/>
      <c r="BJ61" s="358"/>
      <c r="BK61" s="358"/>
      <c r="BL61" s="358"/>
      <c r="BM61" s="358"/>
      <c r="BN61" s="358"/>
      <c r="BO61" s="358"/>
      <c r="BP61" s="358"/>
      <c r="BQ61" s="358"/>
      <c r="BR61" s="358"/>
    </row>
    <row r="62" spans="2:70" ht="14.25" customHeight="1">
      <c r="B62" s="402" t="s">
        <v>13</v>
      </c>
      <c r="C62" s="88">
        <v>18</v>
      </c>
      <c r="D62" s="89">
        <v>334.86277777777781</v>
      </c>
      <c r="E62" s="88">
        <v>15</v>
      </c>
      <c r="F62" s="89">
        <v>261.52066666666673</v>
      </c>
      <c r="G62" s="88">
        <v>0</v>
      </c>
      <c r="H62" s="89">
        <v>0</v>
      </c>
      <c r="I62" s="88">
        <v>33</v>
      </c>
      <c r="J62" s="393">
        <v>301.52545454545458</v>
      </c>
      <c r="K62" s="88">
        <v>45327</v>
      </c>
      <c r="L62" s="89">
        <v>320.27384803759441</v>
      </c>
      <c r="M62" s="88">
        <v>43595</v>
      </c>
      <c r="N62" s="89">
        <v>316.99178804908922</v>
      </c>
      <c r="O62" s="88">
        <v>2</v>
      </c>
      <c r="P62" s="89">
        <v>415.64499999999998</v>
      </c>
      <c r="Q62" s="88">
        <v>88924</v>
      </c>
      <c r="R62" s="393">
        <v>318.66696279969506</v>
      </c>
      <c r="U62" s="358"/>
      <c r="V62" s="368"/>
      <c r="W62" s="359"/>
      <c r="X62" s="368"/>
      <c r="Y62" s="359"/>
      <c r="Z62" s="368"/>
      <c r="AA62" s="359"/>
      <c r="AB62" s="368"/>
      <c r="AC62" s="359"/>
      <c r="AD62" s="368"/>
      <c r="AE62" s="359"/>
      <c r="AF62" s="368"/>
      <c r="AG62" s="359"/>
      <c r="AH62" s="368"/>
      <c r="AI62" s="359"/>
      <c r="AJ62" s="368"/>
      <c r="AK62" s="359"/>
      <c r="AL62" s="358"/>
      <c r="AM62" s="358"/>
      <c r="AN62" s="358"/>
      <c r="AO62" s="358"/>
      <c r="AP62" s="358"/>
      <c r="AQ62" s="358"/>
      <c r="AR62" s="358"/>
      <c r="AS62" s="358"/>
      <c r="AT62" s="358"/>
      <c r="AU62" s="358"/>
      <c r="AV62" s="358"/>
      <c r="AW62" s="358"/>
      <c r="AX62" s="358"/>
      <c r="AY62" s="358"/>
      <c r="AZ62" s="358"/>
      <c r="BA62" s="358"/>
      <c r="BB62" s="358"/>
      <c r="BC62" s="358"/>
      <c r="BD62" s="358"/>
      <c r="BE62" s="358"/>
      <c r="BF62" s="358"/>
      <c r="BG62" s="358"/>
      <c r="BH62" s="358"/>
      <c r="BI62" s="358"/>
      <c r="BJ62" s="358"/>
      <c r="BK62" s="358"/>
      <c r="BL62" s="358"/>
      <c r="BM62" s="358"/>
      <c r="BN62" s="358"/>
      <c r="BO62" s="358"/>
      <c r="BP62" s="358"/>
      <c r="BQ62" s="358"/>
      <c r="BR62" s="358"/>
    </row>
    <row r="63" spans="2:70" ht="14.25" customHeight="1">
      <c r="B63" s="402" t="s">
        <v>14</v>
      </c>
      <c r="C63" s="88">
        <v>101</v>
      </c>
      <c r="D63" s="89">
        <v>313.81504950495048</v>
      </c>
      <c r="E63" s="88">
        <v>107</v>
      </c>
      <c r="F63" s="89">
        <v>311.79084112149542</v>
      </c>
      <c r="G63" s="88">
        <v>0</v>
      </c>
      <c r="H63" s="89">
        <v>0</v>
      </c>
      <c r="I63" s="88">
        <v>208</v>
      </c>
      <c r="J63" s="393">
        <v>312.77375000000006</v>
      </c>
      <c r="K63" s="88">
        <v>4393</v>
      </c>
      <c r="L63" s="89">
        <v>515.75860004552726</v>
      </c>
      <c r="M63" s="88">
        <v>3349</v>
      </c>
      <c r="N63" s="89">
        <v>458.34068975813744</v>
      </c>
      <c r="O63" s="88">
        <v>0</v>
      </c>
      <c r="P63" s="89">
        <v>0</v>
      </c>
      <c r="Q63" s="88">
        <v>7742</v>
      </c>
      <c r="R63" s="393">
        <v>490.92101524154015</v>
      </c>
      <c r="U63" s="358"/>
      <c r="V63" s="368"/>
      <c r="W63" s="359"/>
      <c r="X63" s="368"/>
      <c r="Y63" s="359"/>
      <c r="Z63" s="368"/>
      <c r="AA63" s="359"/>
      <c r="AB63" s="368"/>
      <c r="AC63" s="359"/>
      <c r="AD63" s="368"/>
      <c r="AE63" s="359"/>
      <c r="AF63" s="368"/>
      <c r="AG63" s="359"/>
      <c r="AH63" s="368"/>
      <c r="AI63" s="359"/>
      <c r="AJ63" s="368"/>
      <c r="AK63" s="359"/>
      <c r="AL63" s="358"/>
      <c r="AM63" s="358"/>
      <c r="AN63" s="358"/>
      <c r="AO63" s="358"/>
      <c r="AP63" s="358"/>
      <c r="AQ63" s="358"/>
      <c r="AR63" s="358"/>
      <c r="AS63" s="358"/>
      <c r="AT63" s="358"/>
      <c r="AU63" s="358"/>
      <c r="AV63" s="358"/>
      <c r="AW63" s="358"/>
      <c r="AX63" s="358"/>
      <c r="AY63" s="358"/>
      <c r="AZ63" s="358"/>
      <c r="BA63" s="358"/>
      <c r="BB63" s="358"/>
      <c r="BC63" s="358"/>
      <c r="BD63" s="358"/>
      <c r="BE63" s="358"/>
      <c r="BF63" s="358"/>
      <c r="BG63" s="358"/>
      <c r="BH63" s="358"/>
      <c r="BI63" s="358"/>
      <c r="BJ63" s="358"/>
      <c r="BK63" s="358"/>
      <c r="BL63" s="358"/>
      <c r="BM63" s="358"/>
      <c r="BN63" s="358"/>
      <c r="BO63" s="358"/>
      <c r="BP63" s="358"/>
      <c r="BQ63" s="358"/>
      <c r="BR63" s="358"/>
    </row>
    <row r="64" spans="2:70" ht="14.25" customHeight="1">
      <c r="B64" s="402" t="s">
        <v>15</v>
      </c>
      <c r="C64" s="88">
        <v>84</v>
      </c>
      <c r="D64" s="89">
        <v>300.66523809523824</v>
      </c>
      <c r="E64" s="88">
        <v>79</v>
      </c>
      <c r="F64" s="89">
        <v>342.20202531645577</v>
      </c>
      <c r="G64" s="88">
        <v>0</v>
      </c>
      <c r="H64" s="89">
        <v>0</v>
      </c>
      <c r="I64" s="88">
        <v>163</v>
      </c>
      <c r="J64" s="393">
        <v>320.79656441717805</v>
      </c>
      <c r="K64" s="88">
        <v>10196</v>
      </c>
      <c r="L64" s="89">
        <v>703.70112298940774</v>
      </c>
      <c r="M64" s="88">
        <v>6429</v>
      </c>
      <c r="N64" s="89">
        <v>664.58964691242761</v>
      </c>
      <c r="O64" s="88">
        <v>0</v>
      </c>
      <c r="P64" s="89">
        <v>0</v>
      </c>
      <c r="Q64" s="88">
        <v>16625</v>
      </c>
      <c r="R64" s="393">
        <v>688.57645052631574</v>
      </c>
      <c r="U64" s="358"/>
      <c r="V64" s="368"/>
      <c r="W64" s="359"/>
      <c r="X64" s="368"/>
      <c r="Y64" s="359"/>
      <c r="Z64" s="368"/>
      <c r="AA64" s="359"/>
      <c r="AB64" s="368"/>
      <c r="AC64" s="359"/>
      <c r="AD64" s="368"/>
      <c r="AE64" s="359"/>
      <c r="AF64" s="368"/>
      <c r="AG64" s="359"/>
      <c r="AH64" s="368"/>
      <c r="AI64" s="359"/>
      <c r="AJ64" s="368"/>
      <c r="AK64" s="359"/>
      <c r="AL64" s="358"/>
      <c r="AM64" s="358"/>
      <c r="AN64" s="358"/>
      <c r="AO64" s="358"/>
      <c r="AP64" s="358"/>
      <c r="AQ64" s="358"/>
      <c r="AR64" s="358"/>
      <c r="AS64" s="358"/>
      <c r="AT64" s="358"/>
      <c r="AU64" s="358"/>
      <c r="AV64" s="358"/>
      <c r="AW64" s="358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</row>
    <row r="65" spans="2:70" ht="14.25" customHeight="1">
      <c r="B65" s="402" t="s">
        <v>16</v>
      </c>
      <c r="C65" s="88">
        <v>104</v>
      </c>
      <c r="D65" s="89">
        <v>300.31028846153873</v>
      </c>
      <c r="E65" s="88">
        <v>97</v>
      </c>
      <c r="F65" s="89">
        <v>306.70020618556708</v>
      </c>
      <c r="G65" s="88">
        <v>0</v>
      </c>
      <c r="H65" s="89">
        <v>0</v>
      </c>
      <c r="I65" s="88">
        <v>201</v>
      </c>
      <c r="J65" s="393">
        <v>303.39398009950264</v>
      </c>
      <c r="K65" s="88">
        <v>25366</v>
      </c>
      <c r="L65" s="89">
        <v>795.32966017503668</v>
      </c>
      <c r="M65" s="88">
        <v>17621</v>
      </c>
      <c r="N65" s="89">
        <v>752.34726973497482</v>
      </c>
      <c r="O65" s="88">
        <v>0</v>
      </c>
      <c r="P65" s="89">
        <v>0</v>
      </c>
      <c r="Q65" s="88">
        <v>42987</v>
      </c>
      <c r="R65" s="393">
        <v>777.71054970107173</v>
      </c>
      <c r="U65" s="358"/>
      <c r="V65" s="368"/>
      <c r="W65" s="359"/>
      <c r="X65" s="368"/>
      <c r="Y65" s="359"/>
      <c r="Z65" s="368"/>
      <c r="AA65" s="359"/>
      <c r="AB65" s="368"/>
      <c r="AC65" s="359"/>
      <c r="AD65" s="368"/>
      <c r="AE65" s="359"/>
      <c r="AF65" s="368"/>
      <c r="AG65" s="359"/>
      <c r="AH65" s="368"/>
      <c r="AI65" s="359"/>
      <c r="AJ65" s="368"/>
      <c r="AK65" s="359"/>
      <c r="AL65" s="358"/>
      <c r="AM65" s="358"/>
      <c r="AN65" s="358"/>
      <c r="AO65" s="358"/>
      <c r="AP65" s="358"/>
      <c r="AQ65" s="358"/>
      <c r="AR65" s="358"/>
      <c r="AS65" s="358"/>
      <c r="AT65" s="358"/>
      <c r="AU65" s="358"/>
      <c r="AV65" s="358"/>
      <c r="AW65" s="358"/>
      <c r="AX65" s="358"/>
      <c r="AY65" s="358"/>
      <c r="AZ65" s="358"/>
      <c r="BA65" s="358"/>
      <c r="BB65" s="358"/>
      <c r="BC65" s="358"/>
      <c r="BD65" s="358"/>
      <c r="BE65" s="358"/>
      <c r="BF65" s="358"/>
      <c r="BG65" s="358"/>
      <c r="BH65" s="358"/>
      <c r="BI65" s="358"/>
      <c r="BJ65" s="358"/>
      <c r="BK65" s="358"/>
      <c r="BL65" s="358"/>
      <c r="BM65" s="358"/>
      <c r="BN65" s="358"/>
      <c r="BO65" s="358"/>
      <c r="BP65" s="358"/>
      <c r="BQ65" s="358"/>
      <c r="BR65" s="358"/>
    </row>
    <row r="66" spans="2:70" ht="14.25" customHeight="1">
      <c r="B66" s="402" t="s">
        <v>17</v>
      </c>
      <c r="C66" s="88">
        <v>96</v>
      </c>
      <c r="D66" s="89">
        <v>291.58989583333329</v>
      </c>
      <c r="E66" s="88">
        <v>133</v>
      </c>
      <c r="F66" s="89">
        <v>291.96593984962414</v>
      </c>
      <c r="G66" s="88">
        <v>0</v>
      </c>
      <c r="H66" s="89">
        <v>0</v>
      </c>
      <c r="I66" s="88">
        <v>229</v>
      </c>
      <c r="J66" s="393">
        <v>291.80829694323148</v>
      </c>
      <c r="K66" s="88">
        <v>53390</v>
      </c>
      <c r="L66" s="89">
        <v>853.99496272710405</v>
      </c>
      <c r="M66" s="88">
        <v>40396</v>
      </c>
      <c r="N66" s="89">
        <v>789.61673036934349</v>
      </c>
      <c r="O66" s="88">
        <v>0</v>
      </c>
      <c r="P66" s="89">
        <v>0</v>
      </c>
      <c r="Q66" s="88">
        <v>93786</v>
      </c>
      <c r="R66" s="393">
        <v>826.26563133090326</v>
      </c>
      <c r="U66" s="358"/>
      <c r="V66" s="368"/>
      <c r="W66" s="359"/>
      <c r="X66" s="368"/>
      <c r="Y66" s="359"/>
      <c r="Z66" s="368"/>
      <c r="AA66" s="359"/>
      <c r="AB66" s="368"/>
      <c r="AC66" s="359"/>
      <c r="AD66" s="368"/>
      <c r="AE66" s="359"/>
      <c r="AF66" s="368"/>
      <c r="AG66" s="359"/>
      <c r="AH66" s="368"/>
      <c r="AI66" s="359"/>
      <c r="AJ66" s="368"/>
      <c r="AK66" s="359"/>
      <c r="AL66" s="358"/>
      <c r="AM66" s="358"/>
      <c r="AN66" s="358"/>
      <c r="AO66" s="358"/>
      <c r="AP66" s="358"/>
      <c r="AQ66" s="358"/>
      <c r="AR66" s="358"/>
      <c r="AS66" s="358"/>
      <c r="AT66" s="358"/>
      <c r="AU66" s="358"/>
      <c r="AV66" s="358"/>
      <c r="AW66" s="358"/>
      <c r="AX66" s="358"/>
      <c r="AY66" s="358"/>
      <c r="AZ66" s="358"/>
      <c r="BA66" s="358"/>
      <c r="BB66" s="358"/>
      <c r="BC66" s="358"/>
      <c r="BD66" s="358"/>
      <c r="BE66" s="358"/>
      <c r="BF66" s="358"/>
      <c r="BG66" s="358"/>
      <c r="BH66" s="358"/>
      <c r="BI66" s="358"/>
      <c r="BJ66" s="358"/>
      <c r="BK66" s="358"/>
      <c r="BL66" s="358"/>
      <c r="BM66" s="358"/>
      <c r="BN66" s="358"/>
      <c r="BO66" s="358"/>
      <c r="BP66" s="358"/>
      <c r="BQ66" s="358"/>
      <c r="BR66" s="358"/>
    </row>
    <row r="67" spans="2:70" ht="14.25" customHeight="1">
      <c r="B67" s="402" t="s">
        <v>18</v>
      </c>
      <c r="C67" s="88">
        <v>659</v>
      </c>
      <c r="D67" s="89">
        <v>516.01050075872433</v>
      </c>
      <c r="E67" s="88">
        <v>619</v>
      </c>
      <c r="F67" s="89">
        <v>527.890290791599</v>
      </c>
      <c r="G67" s="88">
        <v>0</v>
      </c>
      <c r="H67" s="89">
        <v>0</v>
      </c>
      <c r="I67" s="88">
        <v>1278</v>
      </c>
      <c r="J67" s="393">
        <v>521.76448356807441</v>
      </c>
      <c r="K67" s="88">
        <v>86801</v>
      </c>
      <c r="L67" s="89">
        <v>867.37709231460542</v>
      </c>
      <c r="M67" s="88">
        <v>71145</v>
      </c>
      <c r="N67" s="89">
        <v>800.66811905263955</v>
      </c>
      <c r="O67" s="88">
        <v>0</v>
      </c>
      <c r="P67" s="89">
        <v>0</v>
      </c>
      <c r="Q67" s="88">
        <v>157946</v>
      </c>
      <c r="R67" s="393">
        <v>837.32878528104618</v>
      </c>
      <c r="U67" s="358"/>
      <c r="V67" s="368"/>
      <c r="W67" s="359"/>
      <c r="X67" s="368"/>
      <c r="Y67" s="359"/>
      <c r="Z67" s="368"/>
      <c r="AA67" s="359"/>
      <c r="AB67" s="368"/>
      <c r="AC67" s="359"/>
      <c r="AD67" s="368"/>
      <c r="AE67" s="359"/>
      <c r="AF67" s="368"/>
      <c r="AG67" s="359"/>
      <c r="AH67" s="368"/>
      <c r="AI67" s="359"/>
      <c r="AJ67" s="368"/>
      <c r="AK67" s="359"/>
      <c r="AL67" s="358"/>
      <c r="AM67" s="358"/>
      <c r="AN67" s="358"/>
      <c r="AO67" s="358"/>
      <c r="AP67" s="358"/>
      <c r="AQ67" s="358"/>
      <c r="AR67" s="358"/>
      <c r="AS67" s="358"/>
      <c r="AT67" s="358"/>
      <c r="AU67" s="358"/>
      <c r="AV67" s="358"/>
      <c r="AW67" s="358"/>
      <c r="AX67" s="358"/>
      <c r="AY67" s="358"/>
      <c r="AZ67" s="358"/>
      <c r="BA67" s="358"/>
      <c r="BB67" s="358"/>
      <c r="BC67" s="358"/>
      <c r="BD67" s="358"/>
      <c r="BE67" s="358"/>
      <c r="BF67" s="358"/>
      <c r="BG67" s="358"/>
      <c r="BH67" s="358"/>
      <c r="BI67" s="358"/>
      <c r="BJ67" s="358"/>
      <c r="BK67" s="358"/>
      <c r="BL67" s="358"/>
      <c r="BM67" s="358"/>
      <c r="BN67" s="358"/>
      <c r="BO67" s="358"/>
      <c r="BP67" s="358"/>
      <c r="BQ67" s="358"/>
      <c r="BR67" s="358"/>
    </row>
    <row r="68" spans="2:70" ht="14.25" customHeight="1">
      <c r="B68" s="402" t="s">
        <v>19</v>
      </c>
      <c r="C68" s="88">
        <v>2553</v>
      </c>
      <c r="D68" s="89">
        <v>569.71672542107376</v>
      </c>
      <c r="E68" s="88">
        <v>2691</v>
      </c>
      <c r="F68" s="89">
        <v>588.49378298030535</v>
      </c>
      <c r="G68" s="88">
        <v>0</v>
      </c>
      <c r="H68" s="89">
        <v>0</v>
      </c>
      <c r="I68" s="88">
        <v>5244</v>
      </c>
      <c r="J68" s="393">
        <v>579.35232074752162</v>
      </c>
      <c r="K68" s="88">
        <v>129835</v>
      </c>
      <c r="L68" s="89">
        <v>887.70615342550241</v>
      </c>
      <c r="M68" s="88">
        <v>117514</v>
      </c>
      <c r="N68" s="89">
        <v>788.20237495106903</v>
      </c>
      <c r="O68" s="88">
        <v>1</v>
      </c>
      <c r="P68" s="89">
        <v>392.13</v>
      </c>
      <c r="Q68" s="88">
        <v>247350</v>
      </c>
      <c r="R68" s="393">
        <v>840.43070325449787</v>
      </c>
      <c r="U68" s="358"/>
      <c r="V68" s="368"/>
      <c r="W68" s="359"/>
      <c r="X68" s="368"/>
      <c r="Y68" s="359"/>
      <c r="Z68" s="368"/>
      <c r="AA68" s="359"/>
      <c r="AB68" s="368"/>
      <c r="AC68" s="359"/>
      <c r="AD68" s="368"/>
      <c r="AE68" s="359"/>
      <c r="AF68" s="368"/>
      <c r="AG68" s="359"/>
      <c r="AH68" s="368"/>
      <c r="AI68" s="359"/>
      <c r="AJ68" s="368"/>
      <c r="AK68" s="359"/>
      <c r="AL68" s="358"/>
      <c r="AM68" s="358"/>
      <c r="AN68" s="358"/>
      <c r="AO68" s="358"/>
      <c r="AP68" s="358"/>
      <c r="AQ68" s="358"/>
      <c r="AR68" s="358"/>
      <c r="AS68" s="358"/>
      <c r="AT68" s="358"/>
      <c r="AU68" s="358"/>
      <c r="AV68" s="358"/>
      <c r="AW68" s="358"/>
      <c r="AX68" s="358"/>
      <c r="AY68" s="358"/>
      <c r="AZ68" s="358"/>
      <c r="BA68" s="358"/>
      <c r="BB68" s="358"/>
      <c r="BC68" s="358"/>
      <c r="BD68" s="358"/>
      <c r="BE68" s="358"/>
      <c r="BF68" s="358"/>
      <c r="BG68" s="358"/>
      <c r="BH68" s="358"/>
      <c r="BI68" s="358"/>
      <c r="BJ68" s="358"/>
      <c r="BK68" s="358"/>
      <c r="BL68" s="358"/>
      <c r="BM68" s="358"/>
      <c r="BN68" s="358"/>
      <c r="BO68" s="358"/>
      <c r="BP68" s="358"/>
      <c r="BQ68" s="358"/>
      <c r="BR68" s="358"/>
    </row>
    <row r="69" spans="2:70" ht="14.25" customHeight="1">
      <c r="B69" s="402" t="s">
        <v>20</v>
      </c>
      <c r="C69" s="88">
        <v>3674</v>
      </c>
      <c r="D69" s="89">
        <v>576.04612411540745</v>
      </c>
      <c r="E69" s="88">
        <v>4311</v>
      </c>
      <c r="F69" s="89">
        <v>622.27149617258374</v>
      </c>
      <c r="G69" s="88">
        <v>0</v>
      </c>
      <c r="H69" s="89">
        <v>0</v>
      </c>
      <c r="I69" s="88">
        <v>7985</v>
      </c>
      <c r="J69" s="393">
        <v>601.00261490294497</v>
      </c>
      <c r="K69" s="88">
        <v>195294</v>
      </c>
      <c r="L69" s="89">
        <v>1095.3861477055111</v>
      </c>
      <c r="M69" s="88">
        <v>182383</v>
      </c>
      <c r="N69" s="89">
        <v>833.35050048524181</v>
      </c>
      <c r="O69" s="88">
        <v>1</v>
      </c>
      <c r="P69" s="89">
        <v>529.47</v>
      </c>
      <c r="Q69" s="88">
        <v>377678</v>
      </c>
      <c r="R69" s="393">
        <v>968.84604379921518</v>
      </c>
      <c r="U69" s="358"/>
      <c r="V69" s="368"/>
      <c r="W69" s="359"/>
      <c r="X69" s="368"/>
      <c r="Y69" s="359"/>
      <c r="Z69" s="368"/>
      <c r="AA69" s="359"/>
      <c r="AB69" s="368"/>
      <c r="AC69" s="359"/>
      <c r="AD69" s="368"/>
      <c r="AE69" s="359"/>
      <c r="AF69" s="368"/>
      <c r="AG69" s="359"/>
      <c r="AH69" s="368"/>
      <c r="AI69" s="359"/>
      <c r="AJ69" s="368"/>
      <c r="AK69" s="359"/>
      <c r="AL69" s="358"/>
      <c r="AM69" s="358"/>
      <c r="AN69" s="358"/>
      <c r="AO69" s="358"/>
      <c r="AP69" s="358"/>
      <c r="AQ69" s="358"/>
      <c r="AR69" s="358"/>
      <c r="AS69" s="358"/>
      <c r="AT69" s="358"/>
      <c r="AU69" s="358"/>
      <c r="AV69" s="358"/>
      <c r="AW69" s="358"/>
      <c r="AX69" s="358"/>
      <c r="AY69" s="358"/>
      <c r="AZ69" s="358"/>
      <c r="BA69" s="358"/>
      <c r="BB69" s="358"/>
      <c r="BC69" s="358"/>
      <c r="BD69" s="358"/>
      <c r="BE69" s="358"/>
      <c r="BF69" s="358"/>
      <c r="BG69" s="358"/>
      <c r="BH69" s="358"/>
      <c r="BI69" s="358"/>
      <c r="BJ69" s="358"/>
      <c r="BK69" s="358"/>
      <c r="BL69" s="358"/>
      <c r="BM69" s="358"/>
      <c r="BN69" s="358"/>
      <c r="BO69" s="358"/>
      <c r="BP69" s="358"/>
      <c r="BQ69" s="358"/>
      <c r="BR69" s="358"/>
    </row>
    <row r="70" spans="2:70" ht="14.25" customHeight="1">
      <c r="B70" s="402" t="s">
        <v>21</v>
      </c>
      <c r="C70" s="88">
        <v>2910</v>
      </c>
      <c r="D70" s="89">
        <v>605.10238487972697</v>
      </c>
      <c r="E70" s="88">
        <v>4837</v>
      </c>
      <c r="F70" s="89">
        <v>643.65634277444894</v>
      </c>
      <c r="G70" s="88">
        <v>0</v>
      </c>
      <c r="H70" s="89">
        <v>0</v>
      </c>
      <c r="I70" s="88">
        <v>7747</v>
      </c>
      <c r="J70" s="393">
        <v>629.17434748935261</v>
      </c>
      <c r="K70" s="88">
        <v>437420</v>
      </c>
      <c r="L70" s="89">
        <v>1379.9237910246445</v>
      </c>
      <c r="M70" s="88">
        <v>348312</v>
      </c>
      <c r="N70" s="89">
        <v>1026.909497720434</v>
      </c>
      <c r="O70" s="88">
        <v>1</v>
      </c>
      <c r="P70" s="89">
        <v>790.95</v>
      </c>
      <c r="Q70" s="88">
        <v>785733</v>
      </c>
      <c r="R70" s="393">
        <v>1223.4333502474758</v>
      </c>
      <c r="U70" s="358"/>
      <c r="V70" s="368"/>
      <c r="W70" s="359"/>
      <c r="X70" s="368"/>
      <c r="Y70" s="359"/>
      <c r="Z70" s="368"/>
      <c r="AA70" s="359"/>
      <c r="AB70" s="368"/>
      <c r="AC70" s="359"/>
      <c r="AD70" s="368"/>
      <c r="AE70" s="359"/>
      <c r="AF70" s="368"/>
      <c r="AG70" s="359"/>
      <c r="AH70" s="368"/>
      <c r="AI70" s="359"/>
      <c r="AJ70" s="368"/>
      <c r="AK70" s="359"/>
      <c r="AL70" s="358"/>
      <c r="AM70" s="358"/>
      <c r="AN70" s="358"/>
      <c r="AO70" s="358"/>
      <c r="AP70" s="358"/>
      <c r="AQ70" s="358"/>
      <c r="AR70" s="358"/>
      <c r="AS70" s="358"/>
      <c r="AT70" s="358"/>
      <c r="AU70" s="358"/>
      <c r="AV70" s="358"/>
      <c r="AW70" s="358"/>
      <c r="AX70" s="358"/>
      <c r="AY70" s="358"/>
      <c r="AZ70" s="358"/>
      <c r="BA70" s="358"/>
      <c r="BB70" s="358"/>
      <c r="BC70" s="358"/>
      <c r="BD70" s="358"/>
      <c r="BE70" s="358"/>
      <c r="BF70" s="358"/>
      <c r="BG70" s="358"/>
      <c r="BH70" s="358"/>
      <c r="BI70" s="358"/>
      <c r="BJ70" s="358"/>
      <c r="BK70" s="358"/>
      <c r="BL70" s="358"/>
      <c r="BM70" s="358"/>
      <c r="BN70" s="358"/>
      <c r="BO70" s="358"/>
      <c r="BP70" s="358"/>
      <c r="BQ70" s="358"/>
      <c r="BR70" s="358"/>
    </row>
    <row r="71" spans="2:70" ht="14.25" customHeight="1">
      <c r="B71" s="402" t="s">
        <v>22</v>
      </c>
      <c r="C71" s="88">
        <v>1599</v>
      </c>
      <c r="D71" s="89">
        <v>635.98654784240387</v>
      </c>
      <c r="E71" s="88">
        <v>3726</v>
      </c>
      <c r="F71" s="89">
        <v>683.89043746644961</v>
      </c>
      <c r="G71" s="88">
        <v>0</v>
      </c>
      <c r="H71" s="89">
        <v>0</v>
      </c>
      <c r="I71" s="88">
        <v>5325</v>
      </c>
      <c r="J71" s="393">
        <v>669.50577652582069</v>
      </c>
      <c r="K71" s="88">
        <v>966212</v>
      </c>
      <c r="L71" s="89">
        <v>1437.6480858134664</v>
      </c>
      <c r="M71" s="88">
        <v>808640</v>
      </c>
      <c r="N71" s="89">
        <v>1075.5782762044958</v>
      </c>
      <c r="O71" s="88">
        <v>0</v>
      </c>
      <c r="P71" s="89">
        <v>0</v>
      </c>
      <c r="Q71" s="88">
        <v>1774852</v>
      </c>
      <c r="R71" s="393">
        <v>1272.6855250804035</v>
      </c>
      <c r="U71" s="358"/>
      <c r="V71" s="368"/>
      <c r="W71" s="359"/>
      <c r="X71" s="368"/>
      <c r="Y71" s="359"/>
      <c r="Z71" s="368"/>
      <c r="AA71" s="359"/>
      <c r="AB71" s="368"/>
      <c r="AC71" s="359"/>
      <c r="AD71" s="368"/>
      <c r="AE71" s="359"/>
      <c r="AF71" s="368"/>
      <c r="AG71" s="359"/>
      <c r="AH71" s="368"/>
      <c r="AI71" s="359"/>
      <c r="AJ71" s="368"/>
      <c r="AK71" s="359"/>
      <c r="AL71" s="358"/>
      <c r="AM71" s="358"/>
      <c r="AN71" s="358"/>
      <c r="AO71" s="358"/>
      <c r="AP71" s="358"/>
      <c r="AQ71" s="358"/>
      <c r="AR71" s="358"/>
      <c r="AS71" s="358"/>
      <c r="AT71" s="358"/>
      <c r="AU71" s="358"/>
      <c r="AV71" s="358"/>
      <c r="AW71" s="358"/>
      <c r="AX71" s="358"/>
      <c r="AY71" s="358"/>
      <c r="AZ71" s="358"/>
      <c r="BA71" s="358"/>
      <c r="BB71" s="358"/>
      <c r="BC71" s="358"/>
      <c r="BD71" s="358"/>
      <c r="BE71" s="358"/>
      <c r="BF71" s="358"/>
      <c r="BG71" s="358"/>
      <c r="BH71" s="358"/>
      <c r="BI71" s="358"/>
      <c r="BJ71" s="358"/>
      <c r="BK71" s="358"/>
      <c r="BL71" s="358"/>
      <c r="BM71" s="358"/>
      <c r="BN71" s="358"/>
      <c r="BO71" s="358"/>
      <c r="BP71" s="358"/>
      <c r="BQ71" s="358"/>
      <c r="BR71" s="358"/>
    </row>
    <row r="72" spans="2:70" ht="14.25" customHeight="1">
      <c r="B72" s="402" t="s">
        <v>23</v>
      </c>
      <c r="C72" s="88">
        <v>955</v>
      </c>
      <c r="D72" s="89">
        <v>609.64542408377122</v>
      </c>
      <c r="E72" s="88">
        <v>3355</v>
      </c>
      <c r="F72" s="89">
        <v>644.79656631892419</v>
      </c>
      <c r="G72" s="88">
        <v>0</v>
      </c>
      <c r="H72" s="89">
        <v>0</v>
      </c>
      <c r="I72" s="88">
        <v>4310</v>
      </c>
      <c r="J72" s="393">
        <v>637.00785614848996</v>
      </c>
      <c r="K72" s="88">
        <v>912761</v>
      </c>
      <c r="L72" s="89">
        <v>1418.9128804911732</v>
      </c>
      <c r="M72" s="88">
        <v>824335</v>
      </c>
      <c r="N72" s="89">
        <v>917.17803514347861</v>
      </c>
      <c r="O72" s="88">
        <v>4</v>
      </c>
      <c r="P72" s="89">
        <v>911.79499999999996</v>
      </c>
      <c r="Q72" s="88">
        <v>1737100</v>
      </c>
      <c r="R72" s="393">
        <v>1180.8151185826971</v>
      </c>
      <c r="U72" s="358"/>
      <c r="V72" s="368"/>
      <c r="W72" s="359"/>
      <c r="X72" s="368"/>
      <c r="Y72" s="359"/>
      <c r="Z72" s="368"/>
      <c r="AA72" s="359"/>
      <c r="AB72" s="368"/>
      <c r="AC72" s="359"/>
      <c r="AD72" s="368"/>
      <c r="AE72" s="359"/>
      <c r="AF72" s="368"/>
      <c r="AG72" s="359"/>
      <c r="AH72" s="368"/>
      <c r="AI72" s="359"/>
      <c r="AJ72" s="368"/>
      <c r="AK72" s="359"/>
      <c r="AL72" s="358"/>
      <c r="AM72" s="358"/>
      <c r="AN72" s="358"/>
      <c r="AO72" s="358"/>
      <c r="AP72" s="358"/>
      <c r="AQ72" s="358"/>
      <c r="AR72" s="358"/>
      <c r="AS72" s="358"/>
      <c r="AT72" s="358"/>
      <c r="AU72" s="358"/>
      <c r="AV72" s="358"/>
      <c r="AW72" s="358"/>
      <c r="AX72" s="358"/>
      <c r="AY72" s="358"/>
      <c r="AZ72" s="358"/>
      <c r="BA72" s="358"/>
      <c r="BB72" s="358"/>
      <c r="BC72" s="358"/>
      <c r="BD72" s="358"/>
      <c r="BE72" s="358"/>
      <c r="BF72" s="358"/>
      <c r="BG72" s="358"/>
      <c r="BH72" s="358"/>
      <c r="BI72" s="358"/>
      <c r="BJ72" s="358"/>
      <c r="BK72" s="358"/>
      <c r="BL72" s="358"/>
      <c r="BM72" s="358"/>
      <c r="BN72" s="358"/>
      <c r="BO72" s="358"/>
      <c r="BP72" s="358"/>
      <c r="BQ72" s="358"/>
      <c r="BR72" s="358"/>
    </row>
    <row r="73" spans="2:70" ht="14.25" customHeight="1">
      <c r="B73" s="402" t="s">
        <v>24</v>
      </c>
      <c r="C73" s="88">
        <v>539</v>
      </c>
      <c r="D73" s="89">
        <v>570.16298701298649</v>
      </c>
      <c r="E73" s="88">
        <v>2872</v>
      </c>
      <c r="F73" s="89">
        <v>615.66355849582067</v>
      </c>
      <c r="G73" s="88">
        <v>0</v>
      </c>
      <c r="H73" s="89">
        <v>0</v>
      </c>
      <c r="I73" s="88">
        <v>3411</v>
      </c>
      <c r="J73" s="393">
        <v>608.47364116094889</v>
      </c>
      <c r="K73" s="88">
        <v>734144</v>
      </c>
      <c r="L73" s="89">
        <v>1309.4013782445991</v>
      </c>
      <c r="M73" s="88">
        <v>783257</v>
      </c>
      <c r="N73" s="89">
        <v>783.45773738376909</v>
      </c>
      <c r="O73" s="88">
        <v>4</v>
      </c>
      <c r="P73" s="89">
        <v>933.83249999999998</v>
      </c>
      <c r="Q73" s="88">
        <v>1517405</v>
      </c>
      <c r="R73" s="393">
        <v>1037.9177989857697</v>
      </c>
      <c r="S73" s="97"/>
      <c r="U73" s="358"/>
      <c r="V73" s="368"/>
      <c r="W73" s="359"/>
      <c r="X73" s="368"/>
      <c r="Y73" s="359"/>
      <c r="Z73" s="368"/>
      <c r="AA73" s="359"/>
      <c r="AB73" s="368"/>
      <c r="AC73" s="359"/>
      <c r="AD73" s="368"/>
      <c r="AE73" s="359"/>
      <c r="AF73" s="368"/>
      <c r="AG73" s="359"/>
      <c r="AH73" s="368"/>
      <c r="AI73" s="359"/>
      <c r="AJ73" s="368"/>
      <c r="AK73" s="359"/>
      <c r="AL73" s="358"/>
      <c r="AM73" s="358"/>
      <c r="AN73" s="358"/>
      <c r="AO73" s="358"/>
      <c r="AP73" s="358"/>
      <c r="AQ73" s="358"/>
      <c r="AR73" s="358"/>
      <c r="AS73" s="358"/>
      <c r="AT73" s="358"/>
      <c r="AU73" s="358"/>
      <c r="AV73" s="358"/>
      <c r="AW73" s="358"/>
      <c r="AX73" s="358"/>
      <c r="AY73" s="358"/>
      <c r="AZ73" s="358"/>
      <c r="BA73" s="358"/>
      <c r="BB73" s="358"/>
      <c r="BC73" s="358"/>
      <c r="BD73" s="358"/>
      <c r="BE73" s="358"/>
      <c r="BF73" s="358"/>
      <c r="BG73" s="358"/>
      <c r="BH73" s="358"/>
      <c r="BI73" s="358"/>
      <c r="BJ73" s="358"/>
      <c r="BK73" s="358"/>
      <c r="BL73" s="358"/>
      <c r="BM73" s="358"/>
      <c r="BN73" s="358"/>
      <c r="BO73" s="358"/>
      <c r="BP73" s="358"/>
      <c r="BQ73" s="358"/>
      <c r="BR73" s="358"/>
    </row>
    <row r="74" spans="2:70" ht="14.25" customHeight="1">
      <c r="B74" s="402" t="s">
        <v>25</v>
      </c>
      <c r="C74" s="88">
        <v>249</v>
      </c>
      <c r="D74" s="89">
        <v>523.26755020080213</v>
      </c>
      <c r="E74" s="88">
        <v>2180</v>
      </c>
      <c r="F74" s="89">
        <v>609.46844954128449</v>
      </c>
      <c r="G74" s="88">
        <v>0</v>
      </c>
      <c r="H74" s="89">
        <v>0</v>
      </c>
      <c r="I74" s="88">
        <v>2429</v>
      </c>
      <c r="J74" s="393">
        <v>600.63188143268826</v>
      </c>
      <c r="K74" s="88">
        <v>499687</v>
      </c>
      <c r="L74" s="89">
        <v>1147.2422702211568</v>
      </c>
      <c r="M74" s="88">
        <v>690342</v>
      </c>
      <c r="N74" s="89">
        <v>718.21067905472773</v>
      </c>
      <c r="O74" s="88">
        <v>12</v>
      </c>
      <c r="P74" s="89">
        <v>786.62583333333316</v>
      </c>
      <c r="Q74" s="88">
        <v>1190041</v>
      </c>
      <c r="R74" s="393">
        <v>898.35769052494663</v>
      </c>
      <c r="U74" s="358"/>
      <c r="V74" s="368"/>
      <c r="W74" s="359"/>
      <c r="X74" s="368"/>
      <c r="Y74" s="359"/>
      <c r="Z74" s="368"/>
      <c r="AA74" s="359"/>
      <c r="AB74" s="368"/>
      <c r="AC74" s="359"/>
      <c r="AD74" s="368"/>
      <c r="AE74" s="359"/>
      <c r="AF74" s="368"/>
      <c r="AG74" s="359"/>
      <c r="AH74" s="368"/>
      <c r="AI74" s="359"/>
      <c r="AJ74" s="368"/>
      <c r="AK74" s="359"/>
      <c r="AL74" s="358"/>
      <c r="AM74" s="358"/>
      <c r="AN74" s="358"/>
      <c r="AO74" s="358"/>
      <c r="AP74" s="358"/>
      <c r="AQ74" s="358"/>
      <c r="AR74" s="358"/>
      <c r="AS74" s="358"/>
      <c r="AT74" s="358"/>
      <c r="AU74" s="358"/>
      <c r="AV74" s="358"/>
      <c r="AW74" s="358"/>
      <c r="AX74" s="358"/>
      <c r="AY74" s="358"/>
      <c r="AZ74" s="358"/>
      <c r="BA74" s="358"/>
      <c r="BB74" s="358"/>
      <c r="BC74" s="358"/>
      <c r="BD74" s="358"/>
      <c r="BE74" s="358"/>
      <c r="BF74" s="358"/>
      <c r="BG74" s="358"/>
      <c r="BH74" s="358"/>
      <c r="BI74" s="358"/>
      <c r="BJ74" s="358"/>
      <c r="BK74" s="358"/>
      <c r="BL74" s="358"/>
      <c r="BM74" s="358"/>
      <c r="BN74" s="358"/>
      <c r="BO74" s="358"/>
      <c r="BP74" s="358"/>
      <c r="BQ74" s="358"/>
      <c r="BR74" s="358"/>
    </row>
    <row r="75" spans="2:70" ht="14.25" customHeight="1">
      <c r="B75" s="402" t="s">
        <v>26</v>
      </c>
      <c r="C75" s="88">
        <v>392</v>
      </c>
      <c r="D75" s="89">
        <v>478.97696428571322</v>
      </c>
      <c r="E75" s="88">
        <v>4191</v>
      </c>
      <c r="F75" s="89">
        <v>558.07327368169251</v>
      </c>
      <c r="G75" s="88">
        <v>0</v>
      </c>
      <c r="H75" s="89">
        <v>0</v>
      </c>
      <c r="I75" s="88">
        <v>4583</v>
      </c>
      <c r="J75" s="393">
        <v>551.30789002835979</v>
      </c>
      <c r="K75" s="88">
        <v>550513</v>
      </c>
      <c r="L75" s="89">
        <v>1018.1300046138651</v>
      </c>
      <c r="M75" s="88">
        <v>1132138</v>
      </c>
      <c r="N75" s="89">
        <v>677.74489642604169</v>
      </c>
      <c r="O75" s="88">
        <v>32</v>
      </c>
      <c r="P75" s="89">
        <v>655.49406250000015</v>
      </c>
      <c r="Q75" s="88">
        <v>1682683</v>
      </c>
      <c r="R75" s="393">
        <v>789.10616592072222</v>
      </c>
      <c r="U75" s="358"/>
      <c r="V75" s="368"/>
      <c r="W75" s="359"/>
      <c r="X75" s="368"/>
      <c r="Y75" s="359"/>
      <c r="Z75" s="368"/>
      <c r="AA75" s="359"/>
      <c r="AB75" s="368"/>
      <c r="AC75" s="359"/>
      <c r="AD75" s="368"/>
      <c r="AE75" s="359"/>
      <c r="AF75" s="368"/>
      <c r="AG75" s="359"/>
      <c r="AH75" s="368"/>
      <c r="AI75" s="359"/>
      <c r="AJ75" s="368"/>
      <c r="AK75" s="359"/>
      <c r="AL75" s="358"/>
      <c r="AM75" s="358"/>
      <c r="AN75" s="358"/>
      <c r="AO75" s="358"/>
      <c r="AP75" s="358"/>
      <c r="AQ75" s="358"/>
      <c r="AR75" s="358"/>
      <c r="AS75" s="358"/>
      <c r="AT75" s="358"/>
      <c r="AU75" s="358"/>
      <c r="AV75" s="358"/>
      <c r="AW75" s="358"/>
      <c r="AX75" s="358"/>
      <c r="AY75" s="358"/>
      <c r="AZ75" s="358"/>
      <c r="BA75" s="358"/>
      <c r="BB75" s="358"/>
      <c r="BC75" s="358"/>
      <c r="BD75" s="358"/>
      <c r="BE75" s="358"/>
      <c r="BF75" s="358"/>
      <c r="BG75" s="358"/>
      <c r="BH75" s="358"/>
      <c r="BI75" s="358"/>
      <c r="BJ75" s="358"/>
      <c r="BK75" s="358"/>
      <c r="BL75" s="358"/>
      <c r="BM75" s="358"/>
      <c r="BN75" s="358"/>
      <c r="BO75" s="358"/>
      <c r="BP75" s="358"/>
      <c r="BQ75" s="358"/>
      <c r="BR75" s="358"/>
    </row>
    <row r="76" spans="2:70" ht="14.25" customHeight="1">
      <c r="B76" s="402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93">
        <v>0</v>
      </c>
      <c r="K76" s="88">
        <v>68</v>
      </c>
      <c r="L76" s="89">
        <v>1633.7755882352944</v>
      </c>
      <c r="M76" s="88">
        <v>29</v>
      </c>
      <c r="N76" s="89">
        <v>762.77413793103449</v>
      </c>
      <c r="O76" s="88">
        <v>0</v>
      </c>
      <c r="P76" s="89">
        <v>0</v>
      </c>
      <c r="Q76" s="88">
        <v>97</v>
      </c>
      <c r="R76" s="393">
        <v>1373.3730927835054</v>
      </c>
      <c r="U76" s="358"/>
      <c r="V76" s="368"/>
      <c r="W76" s="359"/>
      <c r="X76" s="368"/>
      <c r="Y76" s="359"/>
      <c r="Z76" s="368"/>
      <c r="AA76" s="359"/>
      <c r="AB76" s="368"/>
      <c r="AC76" s="359"/>
      <c r="AD76" s="368"/>
      <c r="AE76" s="359"/>
      <c r="AF76" s="368"/>
      <c r="AG76" s="359"/>
      <c r="AH76" s="368"/>
      <c r="AI76" s="359"/>
      <c r="AJ76" s="368"/>
      <c r="AK76" s="359"/>
      <c r="AL76" s="358"/>
      <c r="AM76" s="358"/>
      <c r="AN76" s="358"/>
      <c r="AO76" s="358"/>
      <c r="AP76" s="358"/>
      <c r="AQ76" s="358"/>
      <c r="AR76" s="358"/>
      <c r="AS76" s="358"/>
      <c r="AT76" s="358"/>
      <c r="AU76" s="358"/>
      <c r="AV76" s="358"/>
      <c r="AW76" s="358"/>
      <c r="AX76" s="358"/>
      <c r="AY76" s="358"/>
      <c r="AZ76" s="358"/>
      <c r="BA76" s="358"/>
      <c r="BB76" s="358"/>
      <c r="BC76" s="358"/>
      <c r="BD76" s="358"/>
      <c r="BE76" s="358"/>
      <c r="BF76" s="358"/>
      <c r="BG76" s="358"/>
      <c r="BH76" s="358"/>
      <c r="BI76" s="358"/>
      <c r="BJ76" s="358"/>
      <c r="BK76" s="358"/>
      <c r="BL76" s="358"/>
      <c r="BM76" s="358"/>
      <c r="BN76" s="358"/>
      <c r="BO76" s="358"/>
      <c r="BP76" s="358"/>
      <c r="BQ76" s="358"/>
      <c r="BR76" s="358"/>
    </row>
    <row r="77" spans="2:70" ht="14.25" customHeight="1">
      <c r="B77" s="405" t="s">
        <v>6</v>
      </c>
      <c r="C77" s="98">
        <v>13971</v>
      </c>
      <c r="D77" s="99">
        <v>574.88471333476616</v>
      </c>
      <c r="E77" s="98">
        <v>29257</v>
      </c>
      <c r="F77" s="99">
        <v>615.24754964623753</v>
      </c>
      <c r="G77" s="98">
        <v>0</v>
      </c>
      <c r="H77" s="99">
        <v>0</v>
      </c>
      <c r="I77" s="98">
        <v>43228</v>
      </c>
      <c r="J77" s="396">
        <v>602.20255135560262</v>
      </c>
      <c r="K77" s="98">
        <v>4704800</v>
      </c>
      <c r="L77" s="99">
        <v>1252.6992798950007</v>
      </c>
      <c r="M77" s="98">
        <v>5120688</v>
      </c>
      <c r="N77" s="99">
        <v>828.4933265881433</v>
      </c>
      <c r="O77" s="98">
        <v>57</v>
      </c>
      <c r="P77" s="99">
        <v>707.74859649122811</v>
      </c>
      <c r="Q77" s="98">
        <v>9825545</v>
      </c>
      <c r="R77" s="396">
        <v>1031.6166430727237</v>
      </c>
      <c r="U77" s="358"/>
      <c r="V77" s="368"/>
      <c r="W77" s="359"/>
      <c r="X77" s="368"/>
      <c r="Y77" s="359"/>
      <c r="Z77" s="368"/>
      <c r="AA77" s="359"/>
      <c r="AB77" s="368"/>
      <c r="AC77" s="359"/>
      <c r="AD77" s="368"/>
      <c r="AE77" s="359"/>
      <c r="AF77" s="368"/>
      <c r="AG77" s="359"/>
      <c r="AH77" s="368"/>
      <c r="AI77" s="359"/>
      <c r="AJ77" s="368"/>
      <c r="AK77" s="359"/>
      <c r="AL77" s="358"/>
      <c r="AM77" s="358"/>
      <c r="AN77" s="358"/>
      <c r="AO77" s="358"/>
      <c r="AP77" s="358"/>
      <c r="AQ77" s="358"/>
      <c r="AR77" s="358"/>
      <c r="AS77" s="358"/>
      <c r="AT77" s="358"/>
      <c r="AU77" s="358"/>
      <c r="AV77" s="358"/>
      <c r="AW77" s="358"/>
      <c r="AX77" s="358"/>
      <c r="AY77" s="358"/>
      <c r="AZ77" s="358"/>
      <c r="BA77" s="358"/>
      <c r="BB77" s="358"/>
      <c r="BC77" s="358"/>
      <c r="BD77" s="358"/>
      <c r="BE77" s="358"/>
      <c r="BF77" s="358"/>
      <c r="BG77" s="358"/>
      <c r="BH77" s="358"/>
      <c r="BI77" s="358"/>
      <c r="BJ77" s="358"/>
      <c r="BK77" s="358"/>
      <c r="BL77" s="358"/>
      <c r="BM77" s="358"/>
      <c r="BN77" s="358"/>
      <c r="BO77" s="358"/>
      <c r="BP77" s="358"/>
      <c r="BQ77" s="358"/>
      <c r="BR77" s="358"/>
    </row>
    <row r="78" spans="2:70" ht="14.25" customHeight="1" thickBot="1">
      <c r="B78" s="404" t="s">
        <v>27</v>
      </c>
      <c r="C78" s="92">
        <v>60.190823849402335</v>
      </c>
      <c r="D78" s="92" t="s">
        <v>192</v>
      </c>
      <c r="E78" s="92">
        <v>68.326280890043407</v>
      </c>
      <c r="F78" s="92" t="s">
        <v>192</v>
      </c>
      <c r="G78" s="92">
        <v>0</v>
      </c>
      <c r="H78" s="92">
        <v>0</v>
      </c>
      <c r="I78" s="92">
        <v>65.696955676876101</v>
      </c>
      <c r="J78" s="395" t="s">
        <v>192</v>
      </c>
      <c r="K78" s="92">
        <v>70.430973585141771</v>
      </c>
      <c r="L78" s="92" t="s">
        <v>192</v>
      </c>
      <c r="M78" s="92">
        <v>73.763630320982571</v>
      </c>
      <c r="N78" s="92" t="s">
        <v>192</v>
      </c>
      <c r="O78" s="92">
        <v>81.438596491228068</v>
      </c>
      <c r="P78" s="92" t="s">
        <v>192</v>
      </c>
      <c r="Q78" s="92">
        <v>72.167875907541315</v>
      </c>
      <c r="R78" s="395" t="s">
        <v>192</v>
      </c>
      <c r="U78" s="358"/>
      <c r="V78" s="368"/>
      <c r="W78" s="359"/>
      <c r="X78" s="368"/>
      <c r="Y78" s="359"/>
      <c r="Z78" s="368"/>
      <c r="AA78" s="359"/>
      <c r="AB78" s="368"/>
      <c r="AC78" s="359"/>
      <c r="AD78" s="368"/>
      <c r="AE78" s="359"/>
      <c r="AF78" s="368"/>
      <c r="AG78" s="359"/>
      <c r="AH78" s="368"/>
      <c r="AI78" s="359"/>
      <c r="AJ78" s="368"/>
      <c r="AK78" s="359"/>
      <c r="AL78" s="358"/>
      <c r="AM78" s="358"/>
      <c r="AN78" s="358"/>
      <c r="AO78" s="358"/>
      <c r="AP78" s="358"/>
      <c r="AQ78" s="358"/>
      <c r="AR78" s="358"/>
      <c r="AS78" s="358"/>
      <c r="AT78" s="358"/>
      <c r="AU78" s="358"/>
      <c r="AV78" s="358"/>
      <c r="AW78" s="358"/>
      <c r="AX78" s="358"/>
      <c r="AY78" s="358"/>
      <c r="AZ78" s="358"/>
      <c r="BA78" s="358"/>
      <c r="BB78" s="358"/>
      <c r="BC78" s="358"/>
      <c r="BD78" s="358"/>
      <c r="BE78" s="358"/>
      <c r="BF78" s="358"/>
      <c r="BG78" s="358"/>
      <c r="BH78" s="358"/>
      <c r="BI78" s="358"/>
      <c r="BJ78" s="358"/>
      <c r="BK78" s="358"/>
      <c r="BL78" s="358"/>
      <c r="BM78" s="358"/>
      <c r="BN78" s="358"/>
      <c r="BO78" s="358"/>
      <c r="BP78" s="358"/>
      <c r="BQ78" s="358"/>
      <c r="BR78" s="358"/>
    </row>
    <row r="79" spans="2:70" ht="16.350000000000001" customHeight="1" thickTop="1">
      <c r="U79" s="358"/>
      <c r="V79" s="356"/>
      <c r="W79" s="355"/>
      <c r="X79" s="356"/>
      <c r="Y79" s="355"/>
      <c r="Z79" s="356"/>
      <c r="AA79" s="355"/>
      <c r="AB79" s="356"/>
      <c r="AC79" s="355"/>
      <c r="AD79" s="356"/>
      <c r="AE79" s="355"/>
      <c r="AF79" s="356"/>
      <c r="AG79" s="355"/>
      <c r="AH79" s="356"/>
      <c r="AI79" s="355"/>
      <c r="AJ79" s="356"/>
      <c r="AK79" s="355"/>
      <c r="AL79" s="358"/>
      <c r="AM79" s="358"/>
      <c r="AN79" s="358"/>
      <c r="AO79" s="358"/>
      <c r="AP79" s="358"/>
      <c r="AQ79" s="358"/>
      <c r="AR79" s="358"/>
      <c r="AS79" s="358"/>
      <c r="AT79" s="358"/>
      <c r="AU79" s="358"/>
      <c r="AV79" s="358"/>
      <c r="AW79" s="358"/>
      <c r="AX79" s="358"/>
      <c r="AY79" s="358"/>
      <c r="AZ79" s="358"/>
      <c r="BA79" s="358"/>
      <c r="BB79" s="358"/>
      <c r="BC79" s="358"/>
      <c r="BD79" s="358"/>
      <c r="BE79" s="358"/>
      <c r="BF79" s="358"/>
      <c r="BG79" s="358"/>
      <c r="BH79" s="358"/>
      <c r="BI79" s="358"/>
      <c r="BJ79" s="358"/>
      <c r="BK79" s="358"/>
      <c r="BL79" s="358"/>
      <c r="BM79" s="358"/>
      <c r="BN79" s="358"/>
      <c r="BO79" s="358"/>
      <c r="BP79" s="358"/>
      <c r="BQ79" s="358"/>
      <c r="BR79" s="358"/>
    </row>
    <row r="80" spans="2:70" ht="15">
      <c r="B80" s="440" t="s">
        <v>203</v>
      </c>
      <c r="C80" s="440"/>
      <c r="D80" s="440"/>
      <c r="Q80" s="100" t="s">
        <v>132</v>
      </c>
      <c r="U80" s="358"/>
      <c r="V80" s="368"/>
      <c r="W80" s="368"/>
      <c r="X80" s="368"/>
      <c r="Y80" s="368"/>
      <c r="Z80" s="368"/>
      <c r="AA80" s="368"/>
      <c r="AB80" s="368"/>
      <c r="AC80" s="368"/>
      <c r="AD80" s="368"/>
      <c r="AE80" s="368"/>
      <c r="AF80" s="368"/>
      <c r="AG80" s="368"/>
      <c r="AH80" s="368"/>
      <c r="AI80" s="368"/>
      <c r="AJ80" s="368"/>
      <c r="AK80" s="368"/>
      <c r="AL80" s="358"/>
      <c r="AM80" s="358"/>
      <c r="AN80" s="358"/>
      <c r="AO80" s="358"/>
      <c r="AP80" s="358"/>
      <c r="AQ80" s="358"/>
      <c r="AR80" s="358"/>
      <c r="AS80" s="358"/>
      <c r="AT80" s="358"/>
      <c r="AU80" s="358"/>
      <c r="AV80" s="358"/>
      <c r="AW80" s="358"/>
      <c r="AX80" s="358"/>
      <c r="AY80" s="358"/>
      <c r="AZ80" s="358"/>
      <c r="BA80" s="358"/>
      <c r="BB80" s="358"/>
      <c r="BC80" s="358"/>
      <c r="BD80" s="358"/>
      <c r="BE80" s="358"/>
      <c r="BF80" s="358"/>
      <c r="BG80" s="358"/>
      <c r="BH80" s="358"/>
      <c r="BI80" s="358"/>
      <c r="BJ80" s="358"/>
      <c r="BK80" s="358"/>
      <c r="BL80" s="358"/>
      <c r="BM80" s="358"/>
      <c r="BN80" s="358"/>
      <c r="BO80" s="358"/>
      <c r="BP80" s="358"/>
      <c r="BQ80" s="358"/>
      <c r="BR80" s="358"/>
    </row>
    <row r="81" spans="19:70">
      <c r="U81" s="358"/>
      <c r="V81" s="358"/>
      <c r="W81" s="358"/>
      <c r="X81" s="358"/>
      <c r="Y81" s="358"/>
      <c r="Z81" s="358"/>
      <c r="AA81" s="358"/>
      <c r="AB81" s="358"/>
      <c r="AC81" s="358"/>
      <c r="AD81" s="358"/>
      <c r="AE81" s="358"/>
      <c r="AF81" s="358"/>
      <c r="AG81" s="358"/>
      <c r="AH81" s="358"/>
      <c r="AI81" s="358"/>
      <c r="AJ81" s="358"/>
      <c r="AK81" s="358"/>
      <c r="AL81" s="358"/>
      <c r="AM81" s="358"/>
      <c r="AN81" s="358"/>
      <c r="AO81" s="358"/>
      <c r="AP81" s="358"/>
      <c r="AQ81" s="358"/>
      <c r="AR81" s="358"/>
      <c r="AS81" s="358"/>
      <c r="AT81" s="358"/>
      <c r="AU81" s="358"/>
      <c r="AV81" s="358"/>
      <c r="AW81" s="358"/>
      <c r="AX81" s="358"/>
      <c r="AY81" s="358"/>
      <c r="AZ81" s="358"/>
      <c r="BA81" s="358"/>
      <c r="BB81" s="358"/>
      <c r="BC81" s="358"/>
      <c r="BD81" s="358"/>
      <c r="BE81" s="358"/>
      <c r="BF81" s="358"/>
      <c r="BG81" s="358"/>
      <c r="BH81" s="358"/>
      <c r="BI81" s="358"/>
      <c r="BJ81" s="358"/>
      <c r="BK81" s="358"/>
      <c r="BL81" s="358"/>
      <c r="BM81" s="358"/>
      <c r="BN81" s="358"/>
      <c r="BO81" s="358"/>
      <c r="BP81" s="358"/>
      <c r="BQ81" s="358"/>
      <c r="BR81" s="358"/>
    </row>
    <row r="82" spans="19:70">
      <c r="U82" s="358"/>
      <c r="V82" s="358"/>
      <c r="W82" s="358"/>
      <c r="X82" s="358"/>
      <c r="Y82" s="358"/>
      <c r="Z82" s="358"/>
      <c r="AA82" s="358"/>
      <c r="AB82" s="358"/>
      <c r="AC82" s="358"/>
      <c r="AD82" s="358"/>
      <c r="AE82" s="358"/>
      <c r="AF82" s="358"/>
      <c r="AG82" s="358"/>
      <c r="AH82" s="358"/>
      <c r="AI82" s="358"/>
      <c r="AJ82" s="358"/>
      <c r="AK82" s="358"/>
      <c r="AL82" s="358"/>
      <c r="AM82" s="358"/>
      <c r="AN82" s="358"/>
      <c r="AO82" s="358"/>
      <c r="AP82" s="358"/>
      <c r="AQ82" s="358"/>
      <c r="AR82" s="358"/>
      <c r="AS82" s="358"/>
      <c r="AT82" s="358"/>
      <c r="AU82" s="358"/>
      <c r="AV82" s="358"/>
      <c r="AW82" s="358"/>
      <c r="AX82" s="358"/>
      <c r="AY82" s="358"/>
      <c r="AZ82" s="358"/>
      <c r="BA82" s="358"/>
      <c r="BB82" s="358"/>
      <c r="BC82" s="358"/>
      <c r="BD82" s="358"/>
      <c r="BE82" s="358"/>
      <c r="BF82" s="358"/>
      <c r="BG82" s="358"/>
      <c r="BH82" s="358"/>
      <c r="BI82" s="358"/>
      <c r="BJ82" s="358"/>
      <c r="BK82" s="358"/>
      <c r="BL82" s="358"/>
      <c r="BM82" s="358"/>
      <c r="BN82" s="358"/>
      <c r="BO82" s="358"/>
      <c r="BP82" s="358"/>
      <c r="BQ82" s="358"/>
      <c r="BR82" s="358"/>
    </row>
    <row r="83" spans="19:70">
      <c r="S83" s="97"/>
      <c r="U83" s="358"/>
      <c r="V83" s="358"/>
      <c r="W83" s="358"/>
      <c r="X83" s="358"/>
      <c r="Y83" s="358"/>
      <c r="Z83" s="358"/>
      <c r="AA83" s="358"/>
      <c r="AB83" s="358"/>
      <c r="AC83" s="358"/>
      <c r="AD83" s="358"/>
      <c r="AE83" s="358"/>
      <c r="AF83" s="358"/>
      <c r="AG83" s="358"/>
      <c r="AH83" s="358"/>
      <c r="AI83" s="358"/>
      <c r="AJ83" s="358"/>
      <c r="AK83" s="358"/>
      <c r="AL83" s="358"/>
      <c r="AM83" s="358"/>
      <c r="AN83" s="358"/>
      <c r="AO83" s="358"/>
      <c r="AP83" s="358"/>
      <c r="AQ83" s="358"/>
      <c r="AR83" s="358"/>
      <c r="AS83" s="358"/>
      <c r="AT83" s="358"/>
      <c r="AU83" s="358"/>
      <c r="AV83" s="358"/>
      <c r="AW83" s="358"/>
      <c r="AX83" s="358"/>
      <c r="AY83" s="358"/>
      <c r="AZ83" s="358"/>
      <c r="BA83" s="358"/>
      <c r="BB83" s="358"/>
      <c r="BC83" s="358"/>
      <c r="BD83" s="358"/>
      <c r="BE83" s="358"/>
      <c r="BF83" s="358"/>
      <c r="BG83" s="358"/>
      <c r="BH83" s="358"/>
      <c r="BI83" s="358"/>
      <c r="BJ83" s="358"/>
      <c r="BK83" s="358"/>
      <c r="BL83" s="358"/>
      <c r="BM83" s="358"/>
      <c r="BN83" s="358"/>
      <c r="BO83" s="358"/>
      <c r="BP83" s="358"/>
      <c r="BQ83" s="358"/>
      <c r="BR83" s="358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5" activePane="bottomLeft" state="frozen"/>
      <selection activeCell="H42" sqref="H42"/>
      <selection pane="bottomLeft" activeCell="I32" sqref="I32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6.710937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1" s="34" customFormat="1">
      <c r="B5" s="56"/>
      <c r="C5" s="56"/>
      <c r="D5" s="109"/>
      <c r="E5" s="56"/>
      <c r="F5" s="56"/>
      <c r="G5" s="56"/>
      <c r="H5" s="56"/>
      <c r="I5" s="56"/>
      <c r="J5" s="33"/>
    </row>
    <row r="6" spans="2:11" s="34" customFormat="1">
      <c r="B6" s="110">
        <v>2010</v>
      </c>
      <c r="C6" s="110"/>
      <c r="D6" s="111">
        <v>936895</v>
      </c>
      <c r="E6" s="111">
        <v>5193107</v>
      </c>
      <c r="F6" s="111">
        <v>2300877</v>
      </c>
      <c r="G6" s="111">
        <v>271182</v>
      </c>
      <c r="H6" s="111">
        <v>37671</v>
      </c>
      <c r="I6" s="111">
        <v>8739732</v>
      </c>
      <c r="J6" s="33"/>
    </row>
    <row r="7" spans="2:11" s="34" customFormat="1">
      <c r="B7" s="110">
        <v>2011</v>
      </c>
      <c r="C7" s="110"/>
      <c r="D7" s="111">
        <v>942883</v>
      </c>
      <c r="E7" s="111">
        <v>5289994</v>
      </c>
      <c r="F7" s="111">
        <v>2319204</v>
      </c>
      <c r="G7" s="111">
        <v>275993</v>
      </c>
      <c r="H7" s="111">
        <v>38203</v>
      </c>
      <c r="I7" s="111">
        <v>8866277</v>
      </c>
      <c r="J7" s="33"/>
    </row>
    <row r="8" spans="2:11" s="34" customFormat="1">
      <c r="B8" s="110">
        <v>2012</v>
      </c>
      <c r="C8" s="110"/>
      <c r="D8" s="111">
        <v>943021</v>
      </c>
      <c r="E8" s="111">
        <v>5391504</v>
      </c>
      <c r="F8" s="111">
        <v>2331726</v>
      </c>
      <c r="G8" s="111">
        <v>294827</v>
      </c>
      <c r="H8" s="111">
        <v>37967</v>
      </c>
      <c r="I8" s="111">
        <v>8999045</v>
      </c>
      <c r="J8" s="33"/>
    </row>
    <row r="9" spans="2:11" s="34" customFormat="1">
      <c r="B9" s="110">
        <v>2013</v>
      </c>
      <c r="C9" s="110"/>
      <c r="D9" s="111">
        <v>933433</v>
      </c>
      <c r="E9" s="111">
        <v>5513570</v>
      </c>
      <c r="F9" s="111">
        <v>2345901</v>
      </c>
      <c r="G9" s="111">
        <v>315013</v>
      </c>
      <c r="H9" s="111">
        <v>38049</v>
      </c>
      <c r="I9" s="111">
        <v>9145966</v>
      </c>
      <c r="J9" s="33"/>
    </row>
    <row r="10" spans="2:11" s="34" customFormat="1">
      <c r="B10" s="110">
        <v>2014</v>
      </c>
      <c r="C10" s="110"/>
      <c r="D10" s="111">
        <v>929568</v>
      </c>
      <c r="E10" s="111">
        <v>5611105</v>
      </c>
      <c r="F10" s="111">
        <v>2355965</v>
      </c>
      <c r="G10" s="111">
        <v>335637</v>
      </c>
      <c r="H10" s="111">
        <v>38667</v>
      </c>
      <c r="I10" s="111">
        <v>9270942</v>
      </c>
      <c r="J10" s="33"/>
    </row>
    <row r="11" spans="2:11" s="34" customFormat="1">
      <c r="B11" s="110">
        <v>2015</v>
      </c>
      <c r="C11" s="110"/>
      <c r="D11" s="111">
        <v>936666</v>
      </c>
      <c r="E11" s="111">
        <v>5686678</v>
      </c>
      <c r="F11" s="111">
        <v>2358932</v>
      </c>
      <c r="G11" s="111">
        <v>339166</v>
      </c>
      <c r="H11" s="111">
        <v>39357</v>
      </c>
      <c r="I11" s="111">
        <v>9360799</v>
      </c>
      <c r="J11" s="33"/>
    </row>
    <row r="12" spans="2:11" s="34" customFormat="1">
      <c r="B12" s="110">
        <v>2016</v>
      </c>
      <c r="C12" s="110"/>
      <c r="D12" s="112">
        <v>944600</v>
      </c>
      <c r="E12" s="112">
        <v>5784748</v>
      </c>
      <c r="F12" s="112">
        <v>2364388</v>
      </c>
      <c r="G12" s="112">
        <v>339471</v>
      </c>
      <c r="H12" s="112">
        <v>40275</v>
      </c>
      <c r="I12" s="111">
        <v>9473482</v>
      </c>
      <c r="J12" s="33"/>
    </row>
    <row r="13" spans="2:11" s="34" customFormat="1">
      <c r="B13" s="110">
        <v>2017</v>
      </c>
      <c r="C13" s="110"/>
      <c r="D13" s="111">
        <v>951871</v>
      </c>
      <c r="E13" s="111">
        <v>5884135</v>
      </c>
      <c r="F13" s="111">
        <v>2365468</v>
      </c>
      <c r="G13" s="111">
        <v>339052</v>
      </c>
      <c r="H13" s="111">
        <v>41244</v>
      </c>
      <c r="I13" s="111">
        <v>9581770</v>
      </c>
      <c r="J13" s="33"/>
    </row>
    <row r="14" spans="2:11" s="34" customFormat="1">
      <c r="B14" s="110">
        <v>2018</v>
      </c>
      <c r="C14" s="110"/>
      <c r="D14" s="111">
        <v>955269</v>
      </c>
      <c r="E14" s="111">
        <v>5994755</v>
      </c>
      <c r="F14" s="111">
        <v>2365497</v>
      </c>
      <c r="G14" s="111">
        <v>338470</v>
      </c>
      <c r="H14" s="111">
        <v>42281</v>
      </c>
      <c r="I14" s="111">
        <v>9696272</v>
      </c>
      <c r="J14" s="33"/>
    </row>
    <row r="15" spans="2:11" s="34" customFormat="1">
      <c r="B15" s="110">
        <v>2019</v>
      </c>
      <c r="C15" s="110"/>
      <c r="D15" s="112">
        <v>962035</v>
      </c>
      <c r="E15" s="112">
        <v>6089294</v>
      </c>
      <c r="F15" s="112">
        <v>2366788</v>
      </c>
      <c r="G15" s="112">
        <v>340106</v>
      </c>
      <c r="H15" s="112">
        <v>43156</v>
      </c>
      <c r="I15" s="111">
        <v>9801379</v>
      </c>
      <c r="J15" s="33"/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10">
      <c r="B17" s="110">
        <v>2020</v>
      </c>
      <c r="C17" s="110" t="s">
        <v>120</v>
      </c>
      <c r="D17" s="111">
        <v>960706</v>
      </c>
      <c r="E17" s="111">
        <v>6094290</v>
      </c>
      <c r="F17" s="111">
        <v>2363223</v>
      </c>
      <c r="G17" s="111">
        <v>339620</v>
      </c>
      <c r="H17" s="111">
        <v>43177</v>
      </c>
      <c r="I17" s="111">
        <v>9801016</v>
      </c>
    </row>
    <row r="18" spans="2:10">
      <c r="B18" s="110"/>
      <c r="C18" s="110" t="s">
        <v>121</v>
      </c>
      <c r="D18" s="111">
        <v>958823</v>
      </c>
      <c r="E18" s="111">
        <v>6102437</v>
      </c>
      <c r="F18" s="111">
        <v>2361066</v>
      </c>
      <c r="G18" s="111">
        <v>339765</v>
      </c>
      <c r="H18" s="111">
        <v>43057</v>
      </c>
      <c r="I18" s="111">
        <v>9805148</v>
      </c>
      <c r="J18" s="46"/>
    </row>
    <row r="19" spans="2:10">
      <c r="B19" s="110"/>
      <c r="C19" s="110" t="s">
        <v>122</v>
      </c>
      <c r="D19" s="111">
        <v>958824</v>
      </c>
      <c r="E19" s="111">
        <v>6097333</v>
      </c>
      <c r="F19" s="111">
        <v>2359666</v>
      </c>
      <c r="G19" s="111">
        <v>340456</v>
      </c>
      <c r="H19" s="111">
        <v>43116</v>
      </c>
      <c r="I19" s="111">
        <v>9799395</v>
      </c>
      <c r="J19" s="46"/>
    </row>
    <row r="20" spans="2:10">
      <c r="B20" s="110"/>
      <c r="C20" s="110" t="s">
        <v>123</v>
      </c>
      <c r="D20" s="111">
        <v>957192</v>
      </c>
      <c r="E20" s="111">
        <v>6094913</v>
      </c>
      <c r="F20" s="111">
        <v>2356800</v>
      </c>
      <c r="G20" s="111">
        <v>340639</v>
      </c>
      <c r="H20" s="111">
        <v>43101</v>
      </c>
      <c r="I20" s="111">
        <v>9792645</v>
      </c>
      <c r="J20" s="46"/>
    </row>
    <row r="21" spans="2:10">
      <c r="B21" s="110"/>
      <c r="C21" s="110" t="s">
        <v>124</v>
      </c>
      <c r="D21" s="111">
        <v>953905</v>
      </c>
      <c r="E21" s="111">
        <v>6073499</v>
      </c>
      <c r="F21" s="111">
        <v>2343975</v>
      </c>
      <c r="G21" s="111">
        <v>339814</v>
      </c>
      <c r="H21" s="111">
        <v>42944</v>
      </c>
      <c r="I21" s="111">
        <v>9754137</v>
      </c>
      <c r="J21" s="46"/>
    </row>
    <row r="22" spans="2:10">
      <c r="B22" s="110"/>
      <c r="C22" s="110" t="s">
        <v>125</v>
      </c>
      <c r="D22" s="111">
        <v>951530</v>
      </c>
      <c r="E22" s="111">
        <v>6074345</v>
      </c>
      <c r="F22" s="111">
        <v>2346038</v>
      </c>
      <c r="G22" s="111">
        <v>339906</v>
      </c>
      <c r="H22" s="111">
        <v>42921</v>
      </c>
      <c r="I22" s="111">
        <v>9754740</v>
      </c>
      <c r="J22" s="46"/>
    </row>
    <row r="23" spans="2:10">
      <c r="B23" s="110"/>
      <c r="C23" s="110" t="s">
        <v>126</v>
      </c>
      <c r="D23" s="111">
        <v>950820</v>
      </c>
      <c r="E23" s="111">
        <v>6081618</v>
      </c>
      <c r="F23" s="111">
        <v>2351398</v>
      </c>
      <c r="G23" s="111">
        <v>340212</v>
      </c>
      <c r="H23" s="111">
        <v>43002</v>
      </c>
      <c r="I23" s="111">
        <v>9767050</v>
      </c>
      <c r="J23" s="46"/>
    </row>
    <row r="24" spans="2:10">
      <c r="B24" s="110"/>
      <c r="C24" s="110" t="s">
        <v>127</v>
      </c>
      <c r="D24" s="111">
        <v>950119</v>
      </c>
      <c r="E24" s="111">
        <v>6091312</v>
      </c>
      <c r="F24" s="111">
        <v>2352543</v>
      </c>
      <c r="G24" s="111">
        <v>340621</v>
      </c>
      <c r="H24" s="111">
        <v>42961</v>
      </c>
      <c r="I24" s="111">
        <v>9777556</v>
      </c>
      <c r="J24" s="46"/>
    </row>
    <row r="25" spans="2:10">
      <c r="B25" s="110"/>
      <c r="C25" s="110" t="s">
        <v>128</v>
      </c>
      <c r="D25" s="113">
        <v>947782</v>
      </c>
      <c r="E25" s="113">
        <v>6088231</v>
      </c>
      <c r="F25" s="113">
        <v>2346957</v>
      </c>
      <c r="G25" s="113">
        <v>339424</v>
      </c>
      <c r="H25" s="113">
        <v>42958</v>
      </c>
      <c r="I25" s="111">
        <v>9765352</v>
      </c>
      <c r="J25" s="46"/>
    </row>
    <row r="26" spans="2:10">
      <c r="B26" s="110"/>
      <c r="C26" s="110" t="s">
        <v>129</v>
      </c>
      <c r="D26" s="111">
        <v>946925</v>
      </c>
      <c r="E26" s="111">
        <v>6098053</v>
      </c>
      <c r="F26" s="111">
        <v>2347804</v>
      </c>
      <c r="G26" s="111">
        <v>337762</v>
      </c>
      <c r="H26" s="111">
        <v>42927</v>
      </c>
      <c r="I26" s="111">
        <v>9773471</v>
      </c>
      <c r="J26" s="46"/>
    </row>
    <row r="27" spans="2:10">
      <c r="B27" s="110"/>
      <c r="C27" s="110" t="s">
        <v>130</v>
      </c>
      <c r="D27" s="112">
        <v>946900</v>
      </c>
      <c r="E27" s="112">
        <v>6111538</v>
      </c>
      <c r="F27" s="112">
        <v>2349946</v>
      </c>
      <c r="G27" s="112">
        <v>337265</v>
      </c>
      <c r="H27" s="112">
        <v>42938</v>
      </c>
      <c r="I27" s="111">
        <v>9788587</v>
      </c>
      <c r="J27" s="46"/>
    </row>
    <row r="28" spans="2:10">
      <c r="B28" s="110"/>
      <c r="C28" s="110" t="s">
        <v>131</v>
      </c>
      <c r="D28" s="111">
        <v>948917</v>
      </c>
      <c r="E28" s="111">
        <v>6125792</v>
      </c>
      <c r="F28" s="111">
        <v>2352738</v>
      </c>
      <c r="G28" s="111">
        <v>338540</v>
      </c>
      <c r="H28" s="111">
        <v>43032</v>
      </c>
      <c r="I28" s="111">
        <v>9809019</v>
      </c>
      <c r="J28" s="46"/>
    </row>
    <row r="29" spans="2:10">
      <c r="B29" s="110">
        <v>2021</v>
      </c>
      <c r="C29" s="110" t="s">
        <v>120</v>
      </c>
      <c r="D29" s="111">
        <v>949193</v>
      </c>
      <c r="E29" s="111">
        <v>6130604</v>
      </c>
      <c r="F29" s="111">
        <v>2349865</v>
      </c>
      <c r="G29" s="111">
        <v>338414</v>
      </c>
      <c r="H29" s="111">
        <v>43048</v>
      </c>
      <c r="I29" s="111">
        <v>9811124</v>
      </c>
      <c r="J29" s="46"/>
    </row>
    <row r="30" spans="2:10">
      <c r="B30" s="110"/>
      <c r="C30" s="110" t="s">
        <v>121</v>
      </c>
      <c r="D30" s="111">
        <v>947026</v>
      </c>
      <c r="E30" s="111">
        <v>6132449</v>
      </c>
      <c r="F30" s="111">
        <v>2345906</v>
      </c>
      <c r="G30" s="111">
        <v>338925</v>
      </c>
      <c r="H30" s="111">
        <v>42944</v>
      </c>
      <c r="I30" s="111">
        <v>9807250</v>
      </c>
      <c r="J30" s="46"/>
    </row>
    <row r="31" spans="2:10">
      <c r="B31" s="110"/>
      <c r="C31" s="110" t="s">
        <v>122</v>
      </c>
      <c r="D31" s="111">
        <v>947359</v>
      </c>
      <c r="E31" s="111">
        <v>6136784</v>
      </c>
      <c r="F31" s="111">
        <v>2348572</v>
      </c>
      <c r="G31" s="111">
        <v>339935</v>
      </c>
      <c r="H31" s="111">
        <v>43078</v>
      </c>
      <c r="I31" s="111">
        <v>9815728</v>
      </c>
      <c r="J31" s="46"/>
    </row>
    <row r="32" spans="2:10">
      <c r="B32" s="110"/>
      <c r="C32" s="114" t="s">
        <v>123</v>
      </c>
      <c r="D32" s="115">
        <v>947296</v>
      </c>
      <c r="E32" s="115">
        <v>6141415</v>
      </c>
      <c r="F32" s="115">
        <v>2352694</v>
      </c>
      <c r="G32" s="115">
        <v>340912</v>
      </c>
      <c r="H32" s="115">
        <v>43228</v>
      </c>
      <c r="I32" s="116">
        <v>9825545</v>
      </c>
      <c r="J32" s="46"/>
    </row>
    <row r="33" spans="2:42">
      <c r="B33" s="110"/>
      <c r="C33" s="110" t="s">
        <v>124</v>
      </c>
      <c r="D33" s="111"/>
      <c r="E33" s="111"/>
      <c r="F33" s="111"/>
      <c r="G33" s="111"/>
      <c r="H33" s="111"/>
      <c r="I33" s="111"/>
      <c r="J33" s="46"/>
      <c r="AC33" s="33"/>
      <c r="AD33" s="33"/>
      <c r="AE33" s="33"/>
    </row>
    <row r="34" spans="2:42">
      <c r="B34" s="110"/>
      <c r="C34" s="110" t="s">
        <v>125</v>
      </c>
      <c r="D34" s="111"/>
      <c r="E34" s="111"/>
      <c r="F34" s="111"/>
      <c r="G34" s="111"/>
      <c r="H34" s="111"/>
      <c r="I34" s="111"/>
      <c r="J34" s="46"/>
    </row>
    <row r="35" spans="2:42">
      <c r="B35" s="110"/>
      <c r="C35" s="110" t="s">
        <v>126</v>
      </c>
      <c r="D35" s="111"/>
      <c r="E35" s="111"/>
      <c r="F35" s="111"/>
      <c r="G35" s="111"/>
      <c r="H35" s="111"/>
      <c r="I35" s="111"/>
      <c r="J35" s="46"/>
    </row>
    <row r="36" spans="2:42">
      <c r="B36" s="110"/>
      <c r="C36" s="110" t="s">
        <v>127</v>
      </c>
      <c r="D36" s="111"/>
      <c r="E36" s="111"/>
      <c r="F36" s="111"/>
      <c r="G36" s="111"/>
      <c r="H36" s="111"/>
      <c r="I36" s="111"/>
      <c r="J36" s="46"/>
    </row>
    <row r="37" spans="2:42">
      <c r="B37" s="110"/>
      <c r="C37" s="110" t="s">
        <v>128</v>
      </c>
      <c r="D37" s="111"/>
      <c r="E37" s="111"/>
      <c r="F37" s="111"/>
      <c r="G37" s="111"/>
      <c r="H37" s="111"/>
      <c r="I37" s="111"/>
      <c r="J37" s="46"/>
    </row>
    <row r="38" spans="2:42">
      <c r="B38" s="110"/>
      <c r="C38" s="110" t="s">
        <v>129</v>
      </c>
      <c r="D38" s="111"/>
      <c r="E38" s="111"/>
      <c r="F38" s="111"/>
      <c r="G38" s="111"/>
      <c r="H38" s="111"/>
      <c r="I38" s="111"/>
      <c r="J38" s="46"/>
      <c r="K38" s="369"/>
      <c r="L38" s="369"/>
      <c r="M38" s="369"/>
      <c r="N38" s="369"/>
      <c r="O38" s="369"/>
      <c r="P38" s="369"/>
    </row>
    <row r="39" spans="2:42">
      <c r="B39" s="117"/>
      <c r="C39" s="110" t="s">
        <v>130</v>
      </c>
      <c r="D39" s="111"/>
      <c r="E39" s="111"/>
      <c r="F39" s="111"/>
      <c r="G39" s="111"/>
      <c r="H39" s="111"/>
      <c r="I39" s="111"/>
    </row>
    <row r="40" spans="2:42" ht="15.75" customHeight="1">
      <c r="B40" s="117"/>
      <c r="C40" s="110" t="s">
        <v>131</v>
      </c>
      <c r="D40" s="111"/>
      <c r="E40" s="111"/>
      <c r="F40" s="111"/>
      <c r="G40" s="111"/>
      <c r="H40" s="111"/>
      <c r="I40" s="111"/>
    </row>
    <row r="41" spans="2:42">
      <c r="B41" s="117"/>
      <c r="C41" s="110"/>
      <c r="D41" s="111"/>
      <c r="E41" s="111"/>
      <c r="F41" s="111"/>
      <c r="G41" s="111"/>
      <c r="H41" s="111"/>
      <c r="I41" s="111"/>
    </row>
    <row r="42" spans="2:42">
      <c r="B42" s="110"/>
      <c r="C42" s="110"/>
      <c r="D42" s="116" t="s">
        <v>133</v>
      </c>
      <c r="E42" s="111"/>
      <c r="F42" s="111"/>
      <c r="G42" s="111"/>
      <c r="H42" s="111"/>
      <c r="I42" s="111"/>
    </row>
    <row r="43" spans="2:42">
      <c r="B43" s="110">
        <v>2010</v>
      </c>
      <c r="C43" s="110"/>
      <c r="D43" s="118">
        <v>0.64605465145384233</v>
      </c>
      <c r="E43" s="118">
        <v>2.0740877893759446</v>
      </c>
      <c r="F43" s="118">
        <v>0.85947739636256237</v>
      </c>
      <c r="G43" s="118">
        <v>1.7392870273798877</v>
      </c>
      <c r="H43" s="118">
        <v>-0.43609261021249068</v>
      </c>
      <c r="I43" s="118">
        <v>1.5761404508701116</v>
      </c>
    </row>
    <row r="44" spans="2:42">
      <c r="B44" s="110">
        <v>2011</v>
      </c>
      <c r="C44" s="110"/>
      <c r="D44" s="118">
        <v>0.63913245347664294</v>
      </c>
      <c r="E44" s="118">
        <v>1.8656846469753186</v>
      </c>
      <c r="F44" s="118">
        <v>0.79652236951388566</v>
      </c>
      <c r="G44" s="118">
        <v>1.7740853006467994</v>
      </c>
      <c r="H44" s="118">
        <v>1.4122269119481778</v>
      </c>
      <c r="I44" s="118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10">
        <v>2012</v>
      </c>
      <c r="C45" s="110"/>
      <c r="D45" s="119">
        <v>1.4635962256193125E-2</v>
      </c>
      <c r="E45" s="119">
        <v>1.9189057681350929</v>
      </c>
      <c r="F45" s="119">
        <v>0.53992662999891028</v>
      </c>
      <c r="G45" s="119">
        <v>6.8240861181261936</v>
      </c>
      <c r="H45" s="119">
        <v>-0.61775253252361884</v>
      </c>
      <c r="I45" s="119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10">
        <v>2013</v>
      </c>
      <c r="C46" s="110"/>
      <c r="D46" s="118">
        <v>-1.0167323951428386</v>
      </c>
      <c r="E46" s="118">
        <v>2.2640435767088407</v>
      </c>
      <c r="F46" s="118">
        <v>0.60791876918642185</v>
      </c>
      <c r="G46" s="118">
        <v>6.8467270636678457</v>
      </c>
      <c r="H46" s="118">
        <v>0.21597703268627644</v>
      </c>
      <c r="I46" s="118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10">
        <v>2014</v>
      </c>
      <c r="C47" s="110"/>
      <c r="D47" s="118">
        <v>-0.41406292685174373</v>
      </c>
      <c r="E47" s="118">
        <v>1.7689990332942163</v>
      </c>
      <c r="F47" s="118">
        <v>0.42900361097932826</v>
      </c>
      <c r="G47" s="118">
        <v>6.5470313923552403</v>
      </c>
      <c r="H47" s="118">
        <v>1.6242213987226917</v>
      </c>
      <c r="I47" s="118">
        <v>1.3664603607754566</v>
      </c>
    </row>
    <row r="48" spans="2:42">
      <c r="B48" s="110">
        <v>2015</v>
      </c>
      <c r="C48" s="110"/>
      <c r="D48" s="118">
        <v>0.7635805019105657</v>
      </c>
      <c r="E48" s="118">
        <v>1.3468470114175402</v>
      </c>
      <c r="F48" s="118">
        <v>0.12593565693888031</v>
      </c>
      <c r="G48" s="118">
        <v>1.0514335427858068</v>
      </c>
      <c r="H48" s="118">
        <v>1.7844673752812401</v>
      </c>
      <c r="I48" s="118">
        <v>0.96923268422992592</v>
      </c>
    </row>
    <row r="49" spans="2:9">
      <c r="B49" s="110">
        <v>2016</v>
      </c>
      <c r="C49" s="110"/>
      <c r="D49" s="118">
        <v>0.84704686622552039</v>
      </c>
      <c r="E49" s="118">
        <v>1.724556938163202</v>
      </c>
      <c r="F49" s="118">
        <v>0.23129110970558919</v>
      </c>
      <c r="G49" s="118">
        <v>8.9926466685930073E-2</v>
      </c>
      <c r="H49" s="118">
        <v>2.3324948547907676</v>
      </c>
      <c r="I49" s="118">
        <v>1.2037754469463646</v>
      </c>
    </row>
    <row r="50" spans="2:9">
      <c r="B50" s="110">
        <v>2017</v>
      </c>
      <c r="C50" s="110"/>
      <c r="D50" s="118">
        <v>0.76974380690240096</v>
      </c>
      <c r="E50" s="118">
        <v>1.7180869417302125</v>
      </c>
      <c r="F50" s="118">
        <v>4.5677782157582669E-2</v>
      </c>
      <c r="G50" s="118">
        <v>-0.12342733252619364</v>
      </c>
      <c r="H50" s="118">
        <v>2.4059590316573454</v>
      </c>
      <c r="I50" s="118">
        <v>1.1430643980745447</v>
      </c>
    </row>
    <row r="51" spans="2:9">
      <c r="B51" s="110">
        <v>2018</v>
      </c>
      <c r="C51" s="110"/>
      <c r="D51" s="118">
        <v>0.35698114555438032</v>
      </c>
      <c r="E51" s="118">
        <v>1.879970462948255</v>
      </c>
      <c r="F51" s="118">
        <v>1.2259730421293469E-3</v>
      </c>
      <c r="G51" s="118">
        <v>-0.17165508535563756</v>
      </c>
      <c r="H51" s="118">
        <v>2.5143051110464443</v>
      </c>
      <c r="I51" s="118">
        <v>1.1949984188724949</v>
      </c>
    </row>
    <row r="52" spans="2:9">
      <c r="B52" s="110">
        <v>2019</v>
      </c>
      <c r="C52" s="110"/>
      <c r="D52" s="118">
        <v>0.70828216973439773</v>
      </c>
      <c r="E52" s="118">
        <v>1.5770285858221156</v>
      </c>
      <c r="F52" s="118">
        <v>5.4576268750294865E-2</v>
      </c>
      <c r="G52" s="118">
        <v>0.48335155257481777</v>
      </c>
      <c r="H52" s="118">
        <v>2.0694874766443494</v>
      </c>
      <c r="I52" s="118">
        <v>1.0839939308633362</v>
      </c>
    </row>
    <row r="53" spans="2:9">
      <c r="B53" s="110"/>
      <c r="C53" s="110"/>
      <c r="D53" s="118"/>
      <c r="E53" s="118"/>
      <c r="F53" s="118"/>
      <c r="G53" s="118"/>
      <c r="H53" s="118"/>
      <c r="I53" s="118"/>
    </row>
    <row r="54" spans="2:9">
      <c r="B54" s="110">
        <v>2020</v>
      </c>
      <c r="C54" s="110" t="s">
        <v>120</v>
      </c>
      <c r="D54" s="118">
        <v>0.69966279921722663</v>
      </c>
      <c r="E54" s="118">
        <v>1.5682667435086728</v>
      </c>
      <c r="F54" s="118">
        <v>7.1267054549140063E-2</v>
      </c>
      <c r="G54" s="118">
        <v>0.51914072442920123</v>
      </c>
      <c r="H54" s="118">
        <v>2.2134368637848567</v>
      </c>
      <c r="I54" s="118">
        <v>1.0844411073993365</v>
      </c>
    </row>
    <row r="55" spans="2:9">
      <c r="B55" s="110"/>
      <c r="C55" s="110" t="s">
        <v>121</v>
      </c>
      <c r="D55" s="118">
        <v>0.59930060612036762</v>
      </c>
      <c r="E55" s="118">
        <v>1.4969478251237289</v>
      </c>
      <c r="F55" s="118">
        <v>-1.905882442632123E-3</v>
      </c>
      <c r="G55" s="118">
        <v>0.41553497911981374</v>
      </c>
      <c r="H55" s="118">
        <v>2.2124629080118696</v>
      </c>
      <c r="I55" s="118">
        <v>1.0096485679613076</v>
      </c>
    </row>
    <row r="56" spans="2:9">
      <c r="B56" s="110"/>
      <c r="C56" s="110" t="s">
        <v>122</v>
      </c>
      <c r="D56" s="118">
        <v>0.44753978829858987</v>
      </c>
      <c r="E56" s="118">
        <v>1.4366383368294322</v>
      </c>
      <c r="F56" s="118">
        <v>4.6002236090258997E-2</v>
      </c>
      <c r="G56" s="118">
        <v>0.40521171869931649</v>
      </c>
      <c r="H56" s="118">
        <v>2.0641984660543455</v>
      </c>
      <c r="I56" s="118">
        <v>0.96810694542728282</v>
      </c>
    </row>
    <row r="57" spans="2:9">
      <c r="B57" s="110"/>
      <c r="C57" s="110" t="s">
        <v>123</v>
      </c>
      <c r="D57" s="118">
        <v>0.15873597195699141</v>
      </c>
      <c r="E57" s="118">
        <v>1.2899656523233327</v>
      </c>
      <c r="F57" s="118">
        <v>-0.13296959496393868</v>
      </c>
      <c r="G57" s="118">
        <v>0.19000391184524901</v>
      </c>
      <c r="H57" s="118">
        <v>1.6772823779193313</v>
      </c>
      <c r="I57" s="118">
        <v>0.79623990560033775</v>
      </c>
    </row>
    <row r="58" spans="2:9">
      <c r="B58" s="110"/>
      <c r="C58" s="110" t="s">
        <v>124</v>
      </c>
      <c r="D58" s="118">
        <v>-0.19638369418968349</v>
      </c>
      <c r="E58" s="118">
        <v>0.98425370321382211</v>
      </c>
      <c r="F58" s="118">
        <v>-0.50799191661258236</v>
      </c>
      <c r="G58" s="118">
        <v>0.10870685972690364</v>
      </c>
      <c r="H58" s="118">
        <v>1.1089397970475368</v>
      </c>
      <c r="I58" s="118">
        <v>0.47580610769775156</v>
      </c>
    </row>
    <row r="59" spans="2:9">
      <c r="B59" s="110"/>
      <c r="C59" s="110" t="s">
        <v>125</v>
      </c>
      <c r="D59" s="118">
        <v>-0.70366169139691737</v>
      </c>
      <c r="E59" s="118">
        <v>0.72294538685595544</v>
      </c>
      <c r="F59" s="118">
        <v>-0.62622256146376287</v>
      </c>
      <c r="G59" s="118">
        <v>-0.25442156508878044</v>
      </c>
      <c r="H59" s="118">
        <v>0.70624120131392853</v>
      </c>
      <c r="I59" s="118">
        <v>0.22095430973918528</v>
      </c>
    </row>
    <row r="60" spans="2:9">
      <c r="B60" s="110"/>
      <c r="C60" s="110" t="s">
        <v>126</v>
      </c>
      <c r="D60" s="118">
        <v>-0.87581485392834724</v>
      </c>
      <c r="E60" s="118">
        <v>0.6895898603419548</v>
      </c>
      <c r="F60" s="118">
        <v>-0.44464202548795129</v>
      </c>
      <c r="G60" s="118">
        <v>-0.32841828947098861</v>
      </c>
      <c r="H60" s="118">
        <v>0.70725995316158752</v>
      </c>
      <c r="I60" s="118">
        <v>0.2250254255437234</v>
      </c>
    </row>
    <row r="61" spans="2:9">
      <c r="B61" s="110"/>
      <c r="C61" s="110" t="s">
        <v>127</v>
      </c>
      <c r="D61" s="118">
        <v>-1.0346314574627202</v>
      </c>
      <c r="E61" s="118">
        <v>0.70418227465720573</v>
      </c>
      <c r="F61" s="118">
        <v>-0.42963667745379297</v>
      </c>
      <c r="G61" s="118">
        <v>-0.38632282667820927</v>
      </c>
      <c r="H61" s="118">
        <v>0.52648820666416629</v>
      </c>
      <c r="I61" s="118">
        <v>0.21949250021167099</v>
      </c>
    </row>
    <row r="62" spans="2:9">
      <c r="B62" s="110"/>
      <c r="C62" s="110" t="s">
        <v>128</v>
      </c>
      <c r="D62" s="118">
        <v>-1.1519283457808394</v>
      </c>
      <c r="E62" s="118">
        <v>0.54966606655151296</v>
      </c>
      <c r="F62" s="118">
        <v>-0.63439349247080834</v>
      </c>
      <c r="G62" s="118">
        <v>-0.71082976943372955</v>
      </c>
      <c r="H62" s="118">
        <v>0.53828870997940648</v>
      </c>
      <c r="I62" s="118">
        <v>5.1770954967667038E-2</v>
      </c>
    </row>
    <row r="63" spans="2:9">
      <c r="B63" s="110"/>
      <c r="C63" s="110" t="s">
        <v>129</v>
      </c>
      <c r="D63" s="118">
        <v>-1.2128723458637025</v>
      </c>
      <c r="E63" s="118">
        <v>0.56001779656082995</v>
      </c>
      <c r="F63" s="118">
        <v>-0.64900909425209541</v>
      </c>
      <c r="G63" s="118">
        <v>-0.72480806988255431</v>
      </c>
      <c r="H63" s="118">
        <v>0.32485743666448297</v>
      </c>
      <c r="I63" s="118">
        <v>4.7805252660992892E-2</v>
      </c>
    </row>
    <row r="64" spans="2:9">
      <c r="B64" s="110"/>
      <c r="C64" s="110" t="s">
        <v>130</v>
      </c>
      <c r="D64" s="118">
        <v>-1.3536911367296844</v>
      </c>
      <c r="E64" s="118">
        <v>0.56929949306741001</v>
      </c>
      <c r="F64" s="118">
        <v>-0.6380452559707317</v>
      </c>
      <c r="G64" s="118">
        <v>-0.62436649930461829</v>
      </c>
      <c r="H64" s="118">
        <v>-0.15811747198065662</v>
      </c>
      <c r="I64" s="118">
        <v>4.420364049939618E-2</v>
      </c>
    </row>
    <row r="65" spans="2:17">
      <c r="B65" s="110"/>
      <c r="C65" s="120" t="s">
        <v>131</v>
      </c>
      <c r="D65" s="118">
        <v>-1.3635678535604212</v>
      </c>
      <c r="E65" s="118">
        <v>0.59937982958286895</v>
      </c>
      <c r="F65" s="118">
        <v>-0.59363153776341715</v>
      </c>
      <c r="G65" s="118">
        <v>-0.46044468489235824</v>
      </c>
      <c r="H65" s="118">
        <v>-0.2873296876448217</v>
      </c>
      <c r="I65" s="118">
        <v>7.7948215246048669E-2</v>
      </c>
    </row>
    <row r="66" spans="2:17">
      <c r="B66" s="110">
        <v>2021</v>
      </c>
      <c r="C66" s="120" t="s">
        <v>120</v>
      </c>
      <c r="D66" s="118">
        <v>-1.1983895177088533</v>
      </c>
      <c r="E66" s="118">
        <v>0.59586924809944541</v>
      </c>
      <c r="F66" s="118">
        <v>-0.56524500650171339</v>
      </c>
      <c r="G66" s="118">
        <v>-0.35510276191037526</v>
      </c>
      <c r="H66" s="118">
        <v>-0.29877017856729804</v>
      </c>
      <c r="I66" s="118">
        <v>0.10313216507349399</v>
      </c>
    </row>
    <row r="67" spans="2:17">
      <c r="B67" s="110"/>
      <c r="C67" s="120" t="s">
        <v>121</v>
      </c>
      <c r="D67" s="118">
        <v>-1.2303626425315239</v>
      </c>
      <c r="E67" s="118">
        <v>0.49180352046240827</v>
      </c>
      <c r="F67" s="118">
        <v>-0.64208285579480107</v>
      </c>
      <c r="G67" s="118">
        <v>-0.24722970288287849</v>
      </c>
      <c r="H67" s="118">
        <v>-0.2624428083703001</v>
      </c>
      <c r="I67" s="118">
        <v>2.1437718227201863E-2</v>
      </c>
    </row>
    <row r="68" spans="2:17">
      <c r="B68" s="110"/>
      <c r="C68" s="120" t="s">
        <v>122</v>
      </c>
      <c r="D68" s="118">
        <v>-1.1957356094549176</v>
      </c>
      <c r="E68" s="118">
        <v>0.64702059080585794</v>
      </c>
      <c r="F68" s="118">
        <v>-0.47015128412241092</v>
      </c>
      <c r="G68" s="118">
        <v>-0.15303005381018808</v>
      </c>
      <c r="H68" s="118">
        <v>-8.8134335281564447E-2</v>
      </c>
      <c r="I68" s="118">
        <v>0.16667355484700774</v>
      </c>
    </row>
    <row r="69" spans="2:17">
      <c r="B69" s="110"/>
      <c r="C69" s="121" t="s">
        <v>123</v>
      </c>
      <c r="D69" s="122">
        <v>-1.0338573661292649</v>
      </c>
      <c r="E69" s="122">
        <v>0.7629641309071955</v>
      </c>
      <c r="F69" s="122">
        <v>-0.17421928038017231</v>
      </c>
      <c r="G69" s="122">
        <v>8.0143495019657784E-2</v>
      </c>
      <c r="H69" s="122">
        <v>0.2946567365026409</v>
      </c>
      <c r="I69" s="122">
        <v>0.33596643194968578</v>
      </c>
    </row>
    <row r="70" spans="2:17">
      <c r="B70" s="110"/>
      <c r="C70" s="120" t="s">
        <v>124</v>
      </c>
      <c r="D70" s="118"/>
      <c r="E70" s="118"/>
      <c r="F70" s="118"/>
      <c r="G70" s="118"/>
      <c r="H70" s="118"/>
      <c r="I70" s="118"/>
    </row>
    <row r="71" spans="2:17">
      <c r="B71" s="110"/>
      <c r="C71" s="120" t="s">
        <v>125</v>
      </c>
      <c r="D71" s="118"/>
      <c r="E71" s="118"/>
      <c r="F71" s="118"/>
      <c r="G71" s="118"/>
      <c r="H71" s="118"/>
      <c r="I71" s="118"/>
    </row>
    <row r="72" spans="2:17">
      <c r="B72" s="110"/>
      <c r="C72" s="120" t="s">
        <v>126</v>
      </c>
      <c r="D72" s="118"/>
      <c r="E72" s="118"/>
      <c r="F72" s="118"/>
      <c r="G72" s="118"/>
      <c r="H72" s="118"/>
      <c r="I72" s="118"/>
    </row>
    <row r="73" spans="2:17">
      <c r="B73" s="110"/>
      <c r="C73" s="120" t="s">
        <v>127</v>
      </c>
      <c r="D73" s="118"/>
      <c r="E73" s="118"/>
      <c r="F73" s="118"/>
      <c r="G73" s="118"/>
      <c r="H73" s="118"/>
      <c r="I73" s="118"/>
    </row>
    <row r="74" spans="2:17">
      <c r="B74" s="110"/>
      <c r="C74" s="120" t="s">
        <v>128</v>
      </c>
      <c r="D74" s="118"/>
      <c r="E74" s="118"/>
      <c r="F74" s="118"/>
      <c r="G74" s="118"/>
      <c r="H74" s="118"/>
      <c r="I74" s="118"/>
    </row>
    <row r="75" spans="2:17">
      <c r="B75" s="110"/>
      <c r="C75" s="120" t="s">
        <v>129</v>
      </c>
      <c r="D75" s="118"/>
      <c r="E75" s="118"/>
      <c r="F75" s="118"/>
      <c r="G75" s="118"/>
      <c r="H75" s="118"/>
      <c r="I75" s="118"/>
      <c r="L75" s="370"/>
      <c r="M75" s="370"/>
      <c r="N75" s="370"/>
      <c r="O75" s="370"/>
      <c r="P75" s="370"/>
      <c r="Q75" s="370"/>
    </row>
    <row r="76" spans="2:17">
      <c r="B76" s="110"/>
      <c r="C76" s="120" t="s">
        <v>130</v>
      </c>
      <c r="D76" s="118"/>
      <c r="E76" s="118"/>
      <c r="F76" s="118"/>
      <c r="G76" s="118"/>
      <c r="H76" s="118"/>
      <c r="I76" s="118"/>
    </row>
    <row r="77" spans="2:17">
      <c r="B77" s="110"/>
      <c r="C77" s="120" t="s">
        <v>131</v>
      </c>
      <c r="D77" s="118"/>
      <c r="E77" s="118"/>
      <c r="F77" s="118"/>
      <c r="G77" s="118"/>
      <c r="H77" s="118"/>
      <c r="I77" s="118"/>
    </row>
    <row r="78" spans="2:17" ht="15" customHeight="1">
      <c r="B78" s="110"/>
      <c r="C78" s="110"/>
      <c r="D78" s="110"/>
      <c r="E78" s="110"/>
      <c r="F78" s="110"/>
      <c r="G78" s="110"/>
      <c r="H78" s="110"/>
      <c r="I78" s="110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3"/>
      <c r="C80" s="102"/>
      <c r="D80" s="102"/>
      <c r="E80" s="102"/>
      <c r="F80" s="102"/>
      <c r="G80" s="102"/>
      <c r="H80" s="102"/>
      <c r="I80" s="102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5" activePane="bottomLeft" state="frozen"/>
      <selection activeCell="H42" sqref="H42"/>
      <selection pane="bottomLeft" activeCell="K68" sqref="K68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</row>
    <row r="5" spans="2:11" s="34" customFormat="1">
      <c r="B5" s="56"/>
      <c r="C5" s="56"/>
      <c r="D5" s="109"/>
      <c r="E5" s="56"/>
      <c r="F5" s="56"/>
      <c r="G5" s="56"/>
      <c r="H5" s="56"/>
      <c r="I5" s="56"/>
    </row>
    <row r="6" spans="2:11" s="34" customFormat="1">
      <c r="B6" s="110">
        <v>2010</v>
      </c>
      <c r="C6" s="110"/>
      <c r="D6" s="111">
        <v>800117.55995000037</v>
      </c>
      <c r="E6" s="111">
        <v>4634212.5802099966</v>
      </c>
      <c r="F6" s="111">
        <v>1321001.3474400009</v>
      </c>
      <c r="G6" s="111">
        <v>95208.784000000058</v>
      </c>
      <c r="H6" s="111">
        <v>17407.443399999993</v>
      </c>
      <c r="I6" s="111">
        <v>6867947.7149999971</v>
      </c>
    </row>
    <row r="7" spans="2:11" s="34" customFormat="1">
      <c r="B7" s="110">
        <v>2011</v>
      </c>
      <c r="C7" s="110"/>
      <c r="D7" s="111">
        <v>823332.52611000114</v>
      </c>
      <c r="E7" s="111">
        <v>4883002.884100019</v>
      </c>
      <c r="F7" s="111">
        <v>1365368.6668599991</v>
      </c>
      <c r="G7" s="111">
        <v>99452.258420000027</v>
      </c>
      <c r="H7" s="111">
        <v>18095.940089999978</v>
      </c>
      <c r="I7" s="111">
        <v>7189252.2755800188</v>
      </c>
    </row>
    <row r="8" spans="2:11" s="34" customFormat="1">
      <c r="B8" s="110">
        <v>2012</v>
      </c>
      <c r="C8" s="110"/>
      <c r="D8" s="111">
        <v>840195.9084800015</v>
      </c>
      <c r="E8" s="111">
        <v>5151099.0235399846</v>
      </c>
      <c r="F8" s="111">
        <v>1408058.9732500033</v>
      </c>
      <c r="G8" s="111">
        <v>107701.54429999999</v>
      </c>
      <c r="H8" s="111">
        <v>18537.104830000037</v>
      </c>
      <c r="I8" s="111">
        <v>7525592.5543999895</v>
      </c>
    </row>
    <row r="9" spans="2:11" s="34" customFormat="1">
      <c r="B9" s="110">
        <v>2013</v>
      </c>
      <c r="C9" s="110"/>
      <c r="D9" s="111">
        <v>849771.3442700014</v>
      </c>
      <c r="E9" s="111">
        <v>5444543.6090999832</v>
      </c>
      <c r="F9" s="111">
        <v>1453888.2699700024</v>
      </c>
      <c r="G9" s="111">
        <v>116454.52990999994</v>
      </c>
      <c r="H9" s="111">
        <v>19170.105830000011</v>
      </c>
      <c r="I9" s="111">
        <v>7883827.8590799868</v>
      </c>
    </row>
    <row r="10" spans="2:11" s="34" customFormat="1">
      <c r="B10" s="110">
        <v>2014</v>
      </c>
      <c r="C10" s="110"/>
      <c r="D10" s="111">
        <v>853614.96671999933</v>
      </c>
      <c r="E10" s="111">
        <v>5654245.3628200023</v>
      </c>
      <c r="F10" s="111">
        <v>1475113.4939899985</v>
      </c>
      <c r="G10" s="111">
        <v>123516.43977000006</v>
      </c>
      <c r="H10" s="111">
        <v>19755.526400000013</v>
      </c>
      <c r="I10" s="111">
        <v>8126245.7897000005</v>
      </c>
    </row>
    <row r="11" spans="2:11" s="34" customFormat="1">
      <c r="B11" s="110">
        <v>2015</v>
      </c>
      <c r="C11" s="110"/>
      <c r="D11" s="111">
        <v>866570.22713999904</v>
      </c>
      <c r="E11" s="111">
        <v>5854633.2526199855</v>
      </c>
      <c r="F11" s="111">
        <v>1492582.3197100002</v>
      </c>
      <c r="G11" s="111">
        <v>126146.7780500001</v>
      </c>
      <c r="H11" s="111">
        <v>20489.345300000004</v>
      </c>
      <c r="I11" s="111">
        <v>8360421.9228199851</v>
      </c>
    </row>
    <row r="12" spans="2:11" s="34" customFormat="1">
      <c r="B12" s="110">
        <v>2016</v>
      </c>
      <c r="C12" s="110"/>
      <c r="D12" s="112">
        <v>880035.74225000117</v>
      </c>
      <c r="E12" s="112">
        <v>6078750.8298199791</v>
      </c>
      <c r="F12" s="112">
        <v>1515316.8190599994</v>
      </c>
      <c r="G12" s="112">
        <v>127783.98148</v>
      </c>
      <c r="H12" s="112">
        <v>21290.935639999985</v>
      </c>
      <c r="I12" s="111">
        <v>8623178.3082499783</v>
      </c>
    </row>
    <row r="13" spans="2:11" s="34" customFormat="1">
      <c r="B13" s="110">
        <v>2017</v>
      </c>
      <c r="C13" s="110"/>
      <c r="D13" s="111">
        <v>892032.10908000171</v>
      </c>
      <c r="E13" s="111">
        <v>6301951.7490800014</v>
      </c>
      <c r="F13" s="111">
        <v>1535639.4871500004</v>
      </c>
      <c r="G13" s="111">
        <v>129198.52848999998</v>
      </c>
      <c r="H13" s="111">
        <v>22205.811080000018</v>
      </c>
      <c r="I13" s="111">
        <v>8881027.6848800033</v>
      </c>
    </row>
    <row r="14" spans="2:11" s="34" customFormat="1">
      <c r="B14" s="110">
        <v>2018</v>
      </c>
      <c r="C14" s="110"/>
      <c r="D14" s="111">
        <v>911251.40633000177</v>
      </c>
      <c r="E14" s="111">
        <v>6639113.9908599965</v>
      </c>
      <c r="F14" s="111">
        <v>1610805.7869399975</v>
      </c>
      <c r="G14" s="111">
        <v>133154.47646999999</v>
      </c>
      <c r="H14" s="111">
        <v>23610.275499999996</v>
      </c>
      <c r="I14" s="111">
        <v>9317935.9360999949</v>
      </c>
    </row>
    <row r="15" spans="2:11" s="34" customFormat="1">
      <c r="B15" s="110">
        <v>2019</v>
      </c>
      <c r="C15" s="110"/>
      <c r="D15" s="111">
        <v>941258.33551000012</v>
      </c>
      <c r="E15" s="111">
        <v>6963418.5504199909</v>
      </c>
      <c r="F15" s="111">
        <v>1692196.8619700018</v>
      </c>
      <c r="G15" s="111">
        <v>137928.00965999984</v>
      </c>
      <c r="H15" s="111">
        <v>24998.320610000002</v>
      </c>
      <c r="I15" s="111">
        <v>9759800.0781699922</v>
      </c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9">
      <c r="B17" s="110">
        <v>2020</v>
      </c>
      <c r="C17" s="110" t="s">
        <v>120</v>
      </c>
      <c r="D17" s="111">
        <v>939763.63153999986</v>
      </c>
      <c r="E17" s="111">
        <v>6975564.2685099924</v>
      </c>
      <c r="F17" s="111">
        <v>1690755.5916900001</v>
      </c>
      <c r="G17" s="111">
        <v>137867.55580999996</v>
      </c>
      <c r="H17" s="111">
        <v>25039.391869999996</v>
      </c>
      <c r="I17" s="111">
        <v>9768990.4394199923</v>
      </c>
    </row>
    <row r="18" spans="2:9">
      <c r="B18" s="110"/>
      <c r="C18" s="110" t="s">
        <v>121</v>
      </c>
      <c r="D18" s="111">
        <v>945690.01529000117</v>
      </c>
      <c r="E18" s="111">
        <v>7056005.1909299968</v>
      </c>
      <c r="F18" s="111">
        <v>1706214.8767100014</v>
      </c>
      <c r="G18" s="111">
        <v>139178.29983000012</v>
      </c>
      <c r="H18" s="111">
        <v>25232.541410000023</v>
      </c>
      <c r="I18" s="111">
        <v>9872320.9241699986</v>
      </c>
    </row>
    <row r="19" spans="2:9">
      <c r="B19" s="110"/>
      <c r="C19" s="110" t="s">
        <v>122</v>
      </c>
      <c r="D19" s="111">
        <v>945839.12278000126</v>
      </c>
      <c r="E19" s="111">
        <v>7060519.6306599937</v>
      </c>
      <c r="F19" s="111">
        <v>1706548.6437800014</v>
      </c>
      <c r="G19" s="111">
        <v>139552.23875000008</v>
      </c>
      <c r="H19" s="111">
        <v>25314.986990000001</v>
      </c>
      <c r="I19" s="111">
        <v>9877774.6229599975</v>
      </c>
    </row>
    <row r="20" spans="2:9">
      <c r="B20" s="110"/>
      <c r="C20" s="110" t="s">
        <v>123</v>
      </c>
      <c r="D20" s="111">
        <v>943805.83269000042</v>
      </c>
      <c r="E20" s="111">
        <v>7064534.3524900042</v>
      </c>
      <c r="F20" s="111">
        <v>1705849.0010400033</v>
      </c>
      <c r="G20" s="111">
        <v>139616.6990599999</v>
      </c>
      <c r="H20" s="111">
        <v>25355.246370000001</v>
      </c>
      <c r="I20" s="111">
        <v>9879161.1316500083</v>
      </c>
    </row>
    <row r="21" spans="2:9">
      <c r="B21" s="110"/>
      <c r="C21" s="110" t="s">
        <v>124</v>
      </c>
      <c r="D21" s="111">
        <v>940178.15504999983</v>
      </c>
      <c r="E21" s="111">
        <v>7049446.2736699972</v>
      </c>
      <c r="F21" s="111">
        <v>1698649.4617500023</v>
      </c>
      <c r="G21" s="111">
        <v>139195.47882999998</v>
      </c>
      <c r="H21" s="111">
        <v>25311.587419999993</v>
      </c>
      <c r="I21" s="111">
        <v>9852780.9567200001</v>
      </c>
    </row>
    <row r="22" spans="2:9">
      <c r="B22" s="110"/>
      <c r="C22" s="110" t="s">
        <v>125</v>
      </c>
      <c r="D22" s="111">
        <v>937749.57556000026</v>
      </c>
      <c r="E22" s="111">
        <v>7057661.8657799941</v>
      </c>
      <c r="F22" s="111">
        <v>1702316.3966300038</v>
      </c>
      <c r="G22" s="111">
        <v>139292.52832999986</v>
      </c>
      <c r="H22" s="111">
        <v>25328.627030000003</v>
      </c>
      <c r="I22" s="111">
        <v>9862348.9933299981</v>
      </c>
    </row>
    <row r="23" spans="2:9">
      <c r="B23" s="110"/>
      <c r="C23" s="110" t="s">
        <v>126</v>
      </c>
      <c r="D23" s="111">
        <v>936927.41510999831</v>
      </c>
      <c r="E23" s="111">
        <v>7072760.2215199908</v>
      </c>
      <c r="F23" s="111">
        <v>1708029.3437100006</v>
      </c>
      <c r="G23" s="111">
        <v>139534.52611000004</v>
      </c>
      <c r="H23" s="111">
        <v>25410.283800000001</v>
      </c>
      <c r="I23" s="111">
        <v>9882661.7902499903</v>
      </c>
    </row>
    <row r="24" spans="2:9">
      <c r="B24" s="110"/>
      <c r="C24" s="110" t="s">
        <v>127</v>
      </c>
      <c r="D24" s="111">
        <v>936227.97279999871</v>
      </c>
      <c r="E24" s="111">
        <v>7092191.4481099965</v>
      </c>
      <c r="F24" s="111">
        <v>1710388.5950400019</v>
      </c>
      <c r="G24" s="111">
        <v>139801.43761999984</v>
      </c>
      <c r="H24" s="111">
        <v>25419.385750000001</v>
      </c>
      <c r="I24" s="111">
        <v>9904028.8393199965</v>
      </c>
    </row>
    <row r="25" spans="2:9">
      <c r="B25" s="110"/>
      <c r="C25" s="110" t="s">
        <v>128</v>
      </c>
      <c r="D25" s="111">
        <v>934108.72281999921</v>
      </c>
      <c r="E25" s="111">
        <v>7103242.6117699826</v>
      </c>
      <c r="F25" s="111">
        <v>1708997.1415000025</v>
      </c>
      <c r="G25" s="111">
        <v>139620.2782899999</v>
      </c>
      <c r="H25" s="111">
        <v>25456.379160000004</v>
      </c>
      <c r="I25" s="111">
        <v>9911425.1335399821</v>
      </c>
    </row>
    <row r="26" spans="2:9">
      <c r="B26" s="110"/>
      <c r="C26" s="110" t="s">
        <v>129</v>
      </c>
      <c r="D26" s="111">
        <v>933248.27372999955</v>
      </c>
      <c r="E26" s="111">
        <v>7121517.7533299848</v>
      </c>
      <c r="F26" s="111">
        <v>1710740.6910200007</v>
      </c>
      <c r="G26" s="111">
        <v>139136.99188999989</v>
      </c>
      <c r="H26" s="111">
        <v>25468.939839999995</v>
      </c>
      <c r="I26" s="111">
        <v>9930112.6498099845</v>
      </c>
    </row>
    <row r="27" spans="2:9">
      <c r="B27" s="110"/>
      <c r="C27" s="110" t="s">
        <v>130</v>
      </c>
      <c r="D27" s="111">
        <v>932896.92177999998</v>
      </c>
      <c r="E27" s="111">
        <v>7144385.9493499873</v>
      </c>
      <c r="F27" s="111">
        <v>1713308.9258700022</v>
      </c>
      <c r="G27" s="111">
        <v>138979.05212999988</v>
      </c>
      <c r="H27" s="111">
        <v>25520.309649999996</v>
      </c>
      <c r="I27" s="111">
        <v>9955091.1587799881</v>
      </c>
    </row>
    <row r="28" spans="2:9">
      <c r="B28" s="110"/>
      <c r="C28" s="110" t="s">
        <v>131</v>
      </c>
      <c r="D28" s="111">
        <v>934830.95553000015</v>
      </c>
      <c r="E28" s="111">
        <v>7168760.3746499866</v>
      </c>
      <c r="F28" s="111">
        <v>1716601.2477200024</v>
      </c>
      <c r="G28" s="111">
        <v>139481.00810000006</v>
      </c>
      <c r="H28" s="111">
        <v>25586.222180000001</v>
      </c>
      <c r="I28" s="111">
        <v>9985259.8081799876</v>
      </c>
    </row>
    <row r="29" spans="2:9">
      <c r="B29" s="110">
        <v>2021</v>
      </c>
      <c r="C29" s="110" t="s">
        <v>120</v>
      </c>
      <c r="D29" s="111">
        <v>943238.2103500003</v>
      </c>
      <c r="E29" s="111">
        <v>7246793.5733700013</v>
      </c>
      <c r="F29" s="111">
        <v>1731033.1283699996</v>
      </c>
      <c r="G29" s="111">
        <v>140771.30845000001</v>
      </c>
      <c r="H29" s="111">
        <v>25860.56504999999</v>
      </c>
      <c r="I29" s="111">
        <v>10087696.78559</v>
      </c>
    </row>
    <row r="30" spans="2:9">
      <c r="B30" s="110"/>
      <c r="C30" s="110" t="s">
        <v>121</v>
      </c>
      <c r="D30" s="111">
        <v>941036.2800800004</v>
      </c>
      <c r="E30" s="111">
        <v>7262416.8523399979</v>
      </c>
      <c r="F30" s="111">
        <v>1730238.198040002</v>
      </c>
      <c r="G30" s="111">
        <v>140991.78568999984</v>
      </c>
      <c r="H30" s="111">
        <v>25837.455249999999</v>
      </c>
      <c r="I30" s="111">
        <v>10100520.571400002</v>
      </c>
    </row>
    <row r="31" spans="2:9">
      <c r="B31" s="110"/>
      <c r="C31" s="110" t="s">
        <v>122</v>
      </c>
      <c r="D31" s="111">
        <v>941424.81355000031</v>
      </c>
      <c r="E31" s="111">
        <v>7277049.4986599898</v>
      </c>
      <c r="F31" s="111">
        <v>1733762.0797200014</v>
      </c>
      <c r="G31" s="111">
        <v>141409.82865999988</v>
      </c>
      <c r="H31" s="111">
        <v>25942.088170000003</v>
      </c>
      <c r="I31" s="111">
        <v>10119588.308759991</v>
      </c>
    </row>
    <row r="32" spans="2:9">
      <c r="B32" s="110"/>
      <c r="C32" s="114" t="s">
        <v>123</v>
      </c>
      <c r="D32" s="116">
        <v>941359.99406999943</v>
      </c>
      <c r="E32" s="116">
        <v>7289054.5718799839</v>
      </c>
      <c r="F32" s="116">
        <v>1737842.9220700038</v>
      </c>
      <c r="G32" s="116">
        <v>141906.24934999979</v>
      </c>
      <c r="H32" s="116">
        <v>26032.011889999991</v>
      </c>
      <c r="I32" s="116">
        <v>10136195.749259984</v>
      </c>
    </row>
    <row r="33" spans="2:43">
      <c r="B33" s="110"/>
      <c r="C33" s="110" t="s">
        <v>124</v>
      </c>
      <c r="D33" s="33" t="s">
        <v>132</v>
      </c>
      <c r="E33" s="33" t="s">
        <v>132</v>
      </c>
      <c r="F33" s="33" t="s">
        <v>132</v>
      </c>
      <c r="G33" s="33" t="s">
        <v>132</v>
      </c>
      <c r="H33" s="33" t="s">
        <v>132</v>
      </c>
      <c r="I33" s="33" t="s">
        <v>132</v>
      </c>
    </row>
    <row r="34" spans="2:43">
      <c r="B34" s="110"/>
      <c r="C34" s="110" t="s">
        <v>125</v>
      </c>
    </row>
    <row r="35" spans="2:43">
      <c r="B35" s="110"/>
      <c r="C35" s="110" t="s">
        <v>126</v>
      </c>
    </row>
    <row r="36" spans="2:43">
      <c r="B36" s="110"/>
      <c r="C36" s="110" t="s">
        <v>127</v>
      </c>
    </row>
    <row r="37" spans="2:43">
      <c r="B37" s="110"/>
      <c r="C37" s="110" t="s">
        <v>128</v>
      </c>
    </row>
    <row r="38" spans="2:43">
      <c r="B38" s="110"/>
      <c r="C38" s="110" t="s">
        <v>129</v>
      </c>
    </row>
    <row r="39" spans="2:43">
      <c r="B39" s="117"/>
      <c r="C39" s="110" t="s">
        <v>130</v>
      </c>
    </row>
    <row r="40" spans="2:43">
      <c r="B40" s="117"/>
      <c r="C40" s="110" t="s">
        <v>131</v>
      </c>
      <c r="L40" s="372"/>
      <c r="M40" s="372"/>
      <c r="N40" s="372"/>
      <c r="O40" s="372"/>
      <c r="P40" s="372"/>
      <c r="Q40" s="372"/>
    </row>
    <row r="41" spans="2:43" ht="15.75" customHeight="1">
      <c r="B41" s="117"/>
      <c r="C41" s="110"/>
      <c r="D41" s="125"/>
      <c r="E41" s="125"/>
      <c r="F41" s="125"/>
      <c r="G41" s="125"/>
      <c r="H41" s="125"/>
      <c r="I41" s="125"/>
    </row>
    <row r="42" spans="2:43">
      <c r="B42" s="110"/>
      <c r="C42" s="110"/>
      <c r="D42" s="122" t="s">
        <v>133</v>
      </c>
      <c r="E42" s="118"/>
      <c r="F42" s="118"/>
      <c r="G42" s="118"/>
      <c r="H42" s="118"/>
      <c r="I42" s="118"/>
    </row>
    <row r="43" spans="2:43">
      <c r="B43" s="110">
        <v>2010</v>
      </c>
      <c r="C43" s="110"/>
      <c r="D43" s="118">
        <v>2.834365539271877</v>
      </c>
      <c r="E43" s="118">
        <v>5.7338720293969914</v>
      </c>
      <c r="F43" s="118">
        <v>4.0954971341678359</v>
      </c>
      <c r="G43" s="118">
        <v>4.688202749908954</v>
      </c>
      <c r="H43" s="118">
        <v>2.3744656387648222</v>
      </c>
      <c r="I43" s="118">
        <v>5.0475144168232511</v>
      </c>
    </row>
    <row r="44" spans="2:43">
      <c r="B44" s="110">
        <v>2011</v>
      </c>
      <c r="C44" s="110"/>
      <c r="D44" s="118">
        <v>2.9014444029264341</v>
      </c>
      <c r="E44" s="118">
        <v>5.3685561372920132</v>
      </c>
      <c r="F44" s="118">
        <v>3.3586127301064916</v>
      </c>
      <c r="G44" s="118">
        <v>4.457019869091039</v>
      </c>
      <c r="H44" s="118">
        <v>3.9551855730864283</v>
      </c>
      <c r="I44" s="118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10">
        <v>2012</v>
      </c>
      <c r="C45" s="110"/>
      <c r="D45" s="119">
        <v>2.0481861016319547</v>
      </c>
      <c r="E45" s="119">
        <v>5.4903948615909526</v>
      </c>
      <c r="F45" s="119">
        <v>3.1266505103109798</v>
      </c>
      <c r="G45" s="119">
        <v>8.2947195076879421</v>
      </c>
      <c r="H45" s="119">
        <v>2.4379210906199322</v>
      </c>
      <c r="I45" s="119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10">
        <v>2013</v>
      </c>
      <c r="C46" s="110"/>
      <c r="D46" s="118">
        <v>1.1396670340043435</v>
      </c>
      <c r="E46" s="118">
        <v>5.6967374189272446</v>
      </c>
      <c r="F46" s="118">
        <v>3.2547853172810282</v>
      </c>
      <c r="G46" s="118">
        <v>8.1270753050844959</v>
      </c>
      <c r="H46" s="118">
        <v>3.4147781209908246</v>
      </c>
      <c r="I46" s="118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10">
        <v>2014</v>
      </c>
      <c r="C47" s="110"/>
      <c r="D47" s="118">
        <v>0.45231255159583483</v>
      </c>
      <c r="E47" s="118">
        <v>3.8515947116214644</v>
      </c>
      <c r="F47" s="118">
        <v>1.4598937523881528</v>
      </c>
      <c r="G47" s="118">
        <v>6.0640920241211704</v>
      </c>
      <c r="H47" s="118">
        <v>3.053820230266302</v>
      </c>
      <c r="I47" s="118">
        <v>3.0748759987296648</v>
      </c>
    </row>
    <row r="48" spans="2:43" s="34" customFormat="1">
      <c r="B48" s="110">
        <v>2015</v>
      </c>
      <c r="C48" s="110"/>
      <c r="D48" s="118">
        <v>1.5176936821738263</v>
      </c>
      <c r="E48" s="118">
        <v>3.5440253639796415</v>
      </c>
      <c r="F48" s="118">
        <v>1.1842360463228285</v>
      </c>
      <c r="G48" s="118">
        <v>2.1295450912429015</v>
      </c>
      <c r="H48" s="118">
        <v>3.7144993514320657</v>
      </c>
      <c r="I48" s="118">
        <v>2.8817259430769626</v>
      </c>
    </row>
    <row r="49" spans="2:9" s="34" customFormat="1">
      <c r="B49" s="110">
        <v>2016</v>
      </c>
      <c r="C49" s="110"/>
      <c r="D49" s="118">
        <v>1.55388619274901</v>
      </c>
      <c r="E49" s="118">
        <v>3.8280378553122718</v>
      </c>
      <c r="F49" s="118">
        <v>1.5231655266033428</v>
      </c>
      <c r="G49" s="118">
        <v>1.2978559225277797</v>
      </c>
      <c r="H49" s="118">
        <v>3.9122301287000116</v>
      </c>
      <c r="I49" s="118">
        <v>3.1428603467104077</v>
      </c>
    </row>
    <row r="50" spans="2:9" s="34" customFormat="1">
      <c r="B50" s="110">
        <v>2017</v>
      </c>
      <c r="C50" s="110"/>
      <c r="D50" s="118">
        <v>1.3631681367087811</v>
      </c>
      <c r="E50" s="118">
        <v>3.6718221474893342</v>
      </c>
      <c r="F50" s="118">
        <v>1.3411497737224165</v>
      </c>
      <c r="G50" s="118">
        <v>1.1069830456185814</v>
      </c>
      <c r="H50" s="118">
        <v>4.2970184846232273</v>
      </c>
      <c r="I50" s="118">
        <v>2.9901895497549402</v>
      </c>
    </row>
    <row r="51" spans="2:9" s="34" customFormat="1">
      <c r="B51" s="110">
        <v>2018</v>
      </c>
      <c r="C51" s="110"/>
      <c r="D51" s="118">
        <v>2.1545521797216471</v>
      </c>
      <c r="E51" s="118">
        <v>5.3501241393861143</v>
      </c>
      <c r="F51" s="118">
        <v>4.8947881595242437</v>
      </c>
      <c r="G51" s="118">
        <v>3.0619141148393147</v>
      </c>
      <c r="H51" s="118">
        <v>6.3247607346571089</v>
      </c>
      <c r="I51" s="118">
        <v>4.9195686211386258</v>
      </c>
    </row>
    <row r="52" spans="2:9" s="34" customFormat="1">
      <c r="B52" s="110">
        <v>2019</v>
      </c>
      <c r="C52" s="110"/>
      <c r="D52" s="118">
        <v>3.2929363918184906</v>
      </c>
      <c r="E52" s="118">
        <v>4.8847566106932527</v>
      </c>
      <c r="F52" s="118">
        <v>5.0528173967279377</v>
      </c>
      <c r="G52" s="118">
        <v>3.5849588512146813</v>
      </c>
      <c r="H52" s="118">
        <v>5.8789873502323342</v>
      </c>
      <c r="I52" s="118">
        <v>4.7420817775544633</v>
      </c>
    </row>
    <row r="53" spans="2:9" s="34" customFormat="1">
      <c r="B53" s="110"/>
      <c r="C53" s="110"/>
      <c r="D53" s="118"/>
      <c r="E53" s="118"/>
      <c r="F53" s="118"/>
      <c r="G53" s="118"/>
      <c r="H53" s="118"/>
      <c r="I53" s="118"/>
    </row>
    <row r="54" spans="2:9" s="34" customFormat="1">
      <c r="B54" s="110">
        <v>2020</v>
      </c>
      <c r="C54" s="110" t="s">
        <v>120</v>
      </c>
      <c r="D54" s="118">
        <v>1.4286166178126614</v>
      </c>
      <c r="E54" s="118">
        <v>2.9122509269340791</v>
      </c>
      <c r="F54" s="118">
        <v>1.2090449571755535</v>
      </c>
      <c r="G54" s="118">
        <v>1.2864903050949339</v>
      </c>
      <c r="H54" s="118">
        <v>3.6651529418935569</v>
      </c>
      <c r="I54" s="118">
        <v>2.4484023555305656</v>
      </c>
    </row>
    <row r="55" spans="2:9" s="34" customFormat="1">
      <c r="B55" s="110"/>
      <c r="C55" s="110" t="s">
        <v>121</v>
      </c>
      <c r="D55" s="118">
        <v>2.218285987422508</v>
      </c>
      <c r="E55" s="118">
        <v>3.6845453842800691</v>
      </c>
      <c r="F55" s="118">
        <v>2.0295408263142578</v>
      </c>
      <c r="G55" s="118">
        <v>2.1174355135192169</v>
      </c>
      <c r="H55" s="118">
        <v>4.5611662346426218</v>
      </c>
      <c r="I55" s="118">
        <v>3.2331670664786705</v>
      </c>
    </row>
    <row r="56" spans="2:9" s="34" customFormat="1">
      <c r="B56" s="110"/>
      <c r="C56" s="110" t="s">
        <v>122</v>
      </c>
      <c r="D56" s="118">
        <v>2.0353989767477154</v>
      </c>
      <c r="E56" s="118">
        <v>3.5858722752978966</v>
      </c>
      <c r="F56" s="118">
        <v>2.037612713349235</v>
      </c>
      <c r="G56" s="118">
        <v>2.0809307329507476</v>
      </c>
      <c r="H56" s="118">
        <v>4.4903342269752011</v>
      </c>
      <c r="I56" s="118">
        <v>3.1462026708399815</v>
      </c>
    </row>
    <row r="57" spans="2:9" s="34" customFormat="1">
      <c r="B57" s="110"/>
      <c r="C57" s="110" t="s">
        <v>123</v>
      </c>
      <c r="D57" s="118">
        <v>1.645918459836726</v>
      </c>
      <c r="E57" s="118">
        <v>3.4171525489576471</v>
      </c>
      <c r="F57" s="118">
        <v>1.7264615006260087</v>
      </c>
      <c r="G57" s="118">
        <v>1.781299646450063</v>
      </c>
      <c r="H57" s="118">
        <v>4.1204126733589863</v>
      </c>
      <c r="I57" s="118">
        <v>2.9288224046814859</v>
      </c>
    </row>
    <row r="58" spans="2:9" s="34" customFormat="1">
      <c r="B58" s="110"/>
      <c r="C58" s="110" t="s">
        <v>124</v>
      </c>
      <c r="D58" s="118">
        <v>1.1529692105522127</v>
      </c>
      <c r="E58" s="118">
        <v>3.0240468372183305</v>
      </c>
      <c r="F58" s="118">
        <v>1.2755233922110421</v>
      </c>
      <c r="G58" s="118">
        <v>1.3856091146033034</v>
      </c>
      <c r="H58" s="118">
        <v>3.6185729381584375</v>
      </c>
      <c r="I58" s="118">
        <v>2.5160603684301952</v>
      </c>
    </row>
    <row r="59" spans="2:9" s="34" customFormat="1">
      <c r="B59" s="110"/>
      <c r="C59" s="110" t="s">
        <v>125</v>
      </c>
      <c r="D59" s="118">
        <v>-2.5715820593852357E-3</v>
      </c>
      <c r="E59" s="118">
        <v>2.8376260833707923</v>
      </c>
      <c r="F59" s="118">
        <v>1.2473157004056601</v>
      </c>
      <c r="G59" s="118">
        <v>1.1005657537370483</v>
      </c>
      <c r="H59" s="118">
        <v>3.2499272631483667</v>
      </c>
      <c r="I59" s="118">
        <v>2.2604448942264099</v>
      </c>
    </row>
    <row r="60" spans="2:9" s="34" customFormat="1">
      <c r="B60" s="110"/>
      <c r="C60" s="110" t="s">
        <v>126</v>
      </c>
      <c r="D60" s="118">
        <v>-0.18122906679951534</v>
      </c>
      <c r="E60" s="118">
        <v>2.8315437917375563</v>
      </c>
      <c r="F60" s="118">
        <v>1.4946019139154165</v>
      </c>
      <c r="G60" s="118">
        <v>1.0974589824340075</v>
      </c>
      <c r="H60" s="118">
        <v>3.2680571841508854</v>
      </c>
      <c r="I60" s="118">
        <v>2.2823506017316531</v>
      </c>
    </row>
    <row r="61" spans="2:9" s="34" customFormat="1">
      <c r="B61" s="110"/>
      <c r="C61" s="110" t="s">
        <v>127</v>
      </c>
      <c r="D61" s="118">
        <v>-0.3362471369608655</v>
      </c>
      <c r="E61" s="118">
        <v>2.8676132359132467</v>
      </c>
      <c r="F61" s="118">
        <v>1.5288303294523242</v>
      </c>
      <c r="G61" s="118">
        <v>1.0451639126349832</v>
      </c>
      <c r="H61" s="118">
        <v>3.083473047899199</v>
      </c>
      <c r="I61" s="118">
        <v>2.2982971032642574</v>
      </c>
    </row>
    <row r="62" spans="2:9" s="34" customFormat="1">
      <c r="B62" s="110"/>
      <c r="C62" s="110" t="s">
        <v>128</v>
      </c>
      <c r="D62" s="118">
        <v>-0.4017613660828645</v>
      </c>
      <c r="E62" s="118">
        <v>2.8417316961269812</v>
      </c>
      <c r="F62" s="118">
        <v>1.4184920156251168</v>
      </c>
      <c r="G62" s="118">
        <v>0.89320629528859552</v>
      </c>
      <c r="H62" s="118">
        <v>3.1067630148400749</v>
      </c>
      <c r="I62" s="118">
        <v>2.2533291700091551</v>
      </c>
    </row>
    <row r="63" spans="2:9" s="34" customFormat="1">
      <c r="B63" s="110"/>
      <c r="C63" s="110" t="s">
        <v>129</v>
      </c>
      <c r="D63" s="118">
        <v>-0.45736754847708339</v>
      </c>
      <c r="E63" s="118">
        <v>2.867977049374737</v>
      </c>
      <c r="F63" s="118">
        <v>1.3907061932348697</v>
      </c>
      <c r="G63" s="118">
        <v>0.92988379331737647</v>
      </c>
      <c r="H63" s="118">
        <v>2.8824330616251004</v>
      </c>
      <c r="I63" s="118">
        <v>2.2627478206763918</v>
      </c>
    </row>
    <row r="64" spans="2:9" s="34" customFormat="1">
      <c r="B64" s="110"/>
      <c r="C64" s="110" t="s">
        <v>130</v>
      </c>
      <c r="D64" s="118">
        <v>-0.66252457542931298</v>
      </c>
      <c r="E64" s="118">
        <v>2.8862309766258143</v>
      </c>
      <c r="F64" s="118">
        <v>1.3859743723306783</v>
      </c>
      <c r="G64" s="118">
        <v>0.98241875321456451</v>
      </c>
      <c r="H64" s="118">
        <v>2.4870105013012678</v>
      </c>
      <c r="I64" s="118">
        <v>2.2555572479669106</v>
      </c>
    </row>
    <row r="65" spans="2:20" s="34" customFormat="1">
      <c r="B65" s="110"/>
      <c r="C65" s="110" t="s">
        <v>131</v>
      </c>
      <c r="D65" s="118">
        <v>-0.68284972759549145</v>
      </c>
      <c r="E65" s="118">
        <v>2.9488651693584611</v>
      </c>
      <c r="F65" s="118">
        <v>1.4421717885466867</v>
      </c>
      <c r="G65" s="118">
        <v>1.1259485610125131</v>
      </c>
      <c r="H65" s="118">
        <v>2.3517642611752709</v>
      </c>
      <c r="I65" s="118">
        <v>2.3100855366317896</v>
      </c>
    </row>
    <row r="66" spans="2:20" s="34" customFormat="1">
      <c r="B66" s="110">
        <v>2021</v>
      </c>
      <c r="C66" s="110" t="s">
        <v>120</v>
      </c>
      <c r="D66" s="118">
        <v>0.36972901412513082</v>
      </c>
      <c r="E66" s="118">
        <v>3.8882776277241238</v>
      </c>
      <c r="F66" s="118">
        <v>2.3822211133271542</v>
      </c>
      <c r="G66" s="118">
        <v>2.1061899755456137</v>
      </c>
      <c r="H66" s="118">
        <v>3.2795252547001663</v>
      </c>
      <c r="I66" s="118">
        <v>3.2624286833564886</v>
      </c>
    </row>
    <row r="67" spans="2:20" s="34" customFormat="1">
      <c r="B67" s="110"/>
      <c r="C67" s="110" t="s">
        <v>121</v>
      </c>
      <c r="D67" s="118">
        <v>-0.49209943372119369</v>
      </c>
      <c r="E67" s="118">
        <v>2.925333185345913</v>
      </c>
      <c r="F67" s="118">
        <v>1.4079892080371526</v>
      </c>
      <c r="G67" s="118">
        <v>1.3029946925741775</v>
      </c>
      <c r="H67" s="118">
        <v>2.3973559784202347</v>
      </c>
      <c r="I67" s="118">
        <v>2.3115096134214808</v>
      </c>
    </row>
    <row r="68" spans="2:20" s="34" customFormat="1">
      <c r="B68" s="110"/>
      <c r="C68" s="110" t="s">
        <v>122</v>
      </c>
      <c r="D68" s="118">
        <v>-0.46670825129586646</v>
      </c>
      <c r="E68" s="118">
        <v>3.0667695768415104</v>
      </c>
      <c r="F68" s="118">
        <v>1.5946475384211345</v>
      </c>
      <c r="G68" s="118">
        <v>1.3311072087690556</v>
      </c>
      <c r="H68" s="118">
        <v>2.4771933726362105</v>
      </c>
      <c r="I68" s="118">
        <v>2.4480583434038472</v>
      </c>
    </row>
    <row r="69" spans="2:20" s="34" customFormat="1">
      <c r="B69" s="110"/>
      <c r="C69" s="114" t="s">
        <v>123</v>
      </c>
      <c r="D69" s="122">
        <v>-0.25914637685900965</v>
      </c>
      <c r="E69" s="122">
        <v>3.1781318935883096</v>
      </c>
      <c r="F69" s="122">
        <v>1.8755423844956765</v>
      </c>
      <c r="G69" s="122">
        <v>1.6398828402439003</v>
      </c>
      <c r="H69" s="122">
        <v>2.669134072389534</v>
      </c>
      <c r="I69" s="122">
        <v>2.601785862025463</v>
      </c>
      <c r="O69" s="371"/>
      <c r="P69" s="371"/>
      <c r="Q69" s="371"/>
      <c r="R69" s="371"/>
      <c r="S69" s="371"/>
      <c r="T69" s="371"/>
    </row>
    <row r="70" spans="2:20" s="34" customFormat="1">
      <c r="B70" s="110"/>
      <c r="C70" s="110" t="s">
        <v>124</v>
      </c>
      <c r="D70" s="118" t="s">
        <v>132</v>
      </c>
      <c r="E70" s="118" t="s">
        <v>132</v>
      </c>
      <c r="F70" s="118" t="s">
        <v>132</v>
      </c>
      <c r="G70" s="118" t="s">
        <v>132</v>
      </c>
      <c r="H70" s="118" t="s">
        <v>132</v>
      </c>
      <c r="I70" s="118" t="s">
        <v>132</v>
      </c>
    </row>
    <row r="71" spans="2:20" s="34" customFormat="1">
      <c r="B71" s="110"/>
      <c r="C71" s="110" t="s">
        <v>125</v>
      </c>
      <c r="D71" s="118"/>
      <c r="E71" s="118"/>
      <c r="F71" s="118"/>
      <c r="G71" s="118"/>
      <c r="H71" s="118"/>
      <c r="I71" s="118"/>
    </row>
    <row r="72" spans="2:20" s="34" customFormat="1">
      <c r="B72" s="110"/>
      <c r="C72" s="110" t="s">
        <v>126</v>
      </c>
      <c r="D72" s="118"/>
      <c r="E72" s="118"/>
      <c r="F72" s="118"/>
      <c r="G72" s="118"/>
      <c r="H72" s="118"/>
      <c r="I72" s="118"/>
    </row>
    <row r="73" spans="2:20" s="34" customFormat="1">
      <c r="B73" s="110"/>
      <c r="C73" s="110" t="s">
        <v>127</v>
      </c>
      <c r="D73" s="118"/>
      <c r="E73" s="118"/>
      <c r="F73" s="118"/>
      <c r="G73" s="118"/>
      <c r="H73" s="118"/>
      <c r="I73" s="118"/>
    </row>
    <row r="74" spans="2:20" s="34" customFormat="1">
      <c r="B74" s="110"/>
      <c r="C74" s="110" t="s">
        <v>128</v>
      </c>
      <c r="D74" s="118"/>
      <c r="E74" s="118"/>
      <c r="F74" s="118"/>
      <c r="G74" s="118"/>
      <c r="H74" s="118"/>
      <c r="I74" s="118"/>
    </row>
    <row r="75" spans="2:20" s="34" customFormat="1">
      <c r="B75" s="110"/>
      <c r="C75" s="110" t="s">
        <v>129</v>
      </c>
      <c r="D75" s="118"/>
      <c r="E75" s="118"/>
      <c r="F75" s="118"/>
      <c r="G75" s="118"/>
      <c r="H75" s="118"/>
      <c r="I75" s="118"/>
    </row>
    <row r="76" spans="2:20" s="34" customFormat="1">
      <c r="B76" s="110"/>
      <c r="C76" s="110" t="s">
        <v>130</v>
      </c>
      <c r="D76" s="118"/>
      <c r="E76" s="118"/>
      <c r="F76" s="118"/>
      <c r="G76" s="118"/>
      <c r="H76" s="118"/>
      <c r="I76" s="118"/>
    </row>
    <row r="77" spans="2:20" s="34" customFormat="1">
      <c r="B77" s="110"/>
      <c r="C77" s="110" t="s">
        <v>131</v>
      </c>
      <c r="D77" s="118"/>
      <c r="E77" s="118"/>
      <c r="F77" s="118"/>
      <c r="G77" s="118"/>
      <c r="H77" s="118"/>
      <c r="I77" s="118"/>
    </row>
    <row r="78" spans="2:20" s="34" customFormat="1">
      <c r="B78" s="110"/>
      <c r="C78" s="110"/>
      <c r="D78" s="118"/>
      <c r="E78" s="118"/>
      <c r="F78" s="118"/>
      <c r="G78" s="118"/>
      <c r="H78" s="118"/>
      <c r="I78" s="118"/>
    </row>
    <row r="79" spans="2:20">
      <c r="B79" s="33" t="s">
        <v>134</v>
      </c>
    </row>
    <row r="80" spans="2:20" ht="21">
      <c r="B80" s="126"/>
      <c r="C80" s="488"/>
      <c r="D80" s="489"/>
      <c r="E80" s="489"/>
      <c r="F80" s="489"/>
      <c r="G80" s="489"/>
      <c r="H80" s="489"/>
      <c r="I80" s="489"/>
    </row>
    <row r="81" spans="2:9">
      <c r="C81" s="488"/>
      <c r="D81" s="490"/>
      <c r="E81" s="490"/>
      <c r="F81" s="490"/>
      <c r="G81" s="490"/>
      <c r="H81" s="490"/>
      <c r="I81" s="490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  <row r="83" spans="2:9" ht="18.75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10"/>
      <c r="C88" s="110"/>
      <c r="D88" s="111"/>
      <c r="E88" s="111"/>
      <c r="F88" s="111"/>
      <c r="G88" s="111"/>
      <c r="H88" s="111"/>
      <c r="I88" s="111"/>
    </row>
    <row r="89" spans="2:9">
      <c r="B89" s="110"/>
      <c r="C89" s="110"/>
      <c r="D89" s="111"/>
      <c r="E89" s="111"/>
      <c r="F89" s="111"/>
      <c r="G89" s="111"/>
      <c r="H89" s="111"/>
      <c r="I89" s="111"/>
    </row>
    <row r="90" spans="2:9">
      <c r="B90" s="110"/>
      <c r="C90" s="110"/>
      <c r="D90" s="111"/>
      <c r="E90" s="111"/>
      <c r="F90" s="111"/>
      <c r="G90" s="111"/>
      <c r="H90" s="111"/>
      <c r="I90" s="111"/>
    </row>
    <row r="91" spans="2:9">
      <c r="B91" s="110"/>
      <c r="C91" s="110"/>
      <c r="D91" s="111"/>
      <c r="E91" s="111"/>
      <c r="F91" s="111"/>
      <c r="G91" s="111"/>
      <c r="H91" s="111"/>
      <c r="I91" s="111"/>
    </row>
  </sheetData>
  <mergeCells count="2">
    <mergeCell ref="C80:I80"/>
    <mergeCell ref="C81:I81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5" activePane="bottomLeft" state="frozen"/>
      <selection activeCell="H42" sqref="H42"/>
      <selection pane="bottomLeft" activeCell="E36" sqref="E36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.75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27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6">
      <c r="B5" s="56"/>
      <c r="C5" s="56"/>
      <c r="D5" s="109"/>
      <c r="E5" s="56"/>
      <c r="F5" s="56"/>
      <c r="G5" s="56"/>
      <c r="H5" s="56"/>
      <c r="I5" s="56"/>
      <c r="J5" s="57"/>
    </row>
    <row r="6" spans="2:16">
      <c r="B6" s="110">
        <v>2010</v>
      </c>
      <c r="C6" s="110"/>
      <c r="D6" s="118">
        <v>854.0098516375906</v>
      </c>
      <c r="E6" s="118">
        <v>892.37764217259462</v>
      </c>
      <c r="F6" s="118">
        <v>574.12949385821184</v>
      </c>
      <c r="G6" s="118">
        <v>351.08814006829385</v>
      </c>
      <c r="H6" s="118">
        <v>462.0913540920069</v>
      </c>
      <c r="I6" s="118">
        <v>785.83047111742064</v>
      </c>
      <c r="K6" s="47"/>
      <c r="L6" s="47"/>
      <c r="M6" s="47"/>
      <c r="N6" s="47"/>
      <c r="O6" s="47"/>
      <c r="P6" s="47"/>
    </row>
    <row r="7" spans="2:16">
      <c r="B7" s="110">
        <v>2011</v>
      </c>
      <c r="C7" s="110"/>
      <c r="D7" s="118">
        <v>873.20752003164876</v>
      </c>
      <c r="E7" s="118">
        <v>923.06397400451101</v>
      </c>
      <c r="F7" s="118">
        <v>588.72296997590513</v>
      </c>
      <c r="G7" s="118">
        <v>360.34340878210691</v>
      </c>
      <c r="H7" s="118">
        <v>473.67850927937536</v>
      </c>
      <c r="I7" s="118">
        <v>810.85356069746285</v>
      </c>
      <c r="K7" s="47"/>
      <c r="L7" s="47"/>
      <c r="M7" s="47"/>
      <c r="N7" s="47"/>
      <c r="O7" s="47"/>
      <c r="P7" s="47"/>
    </row>
    <row r="8" spans="2:16">
      <c r="B8" s="110">
        <v>2012</v>
      </c>
      <c r="C8" s="110"/>
      <c r="D8" s="118">
        <v>890.96203422829547</v>
      </c>
      <c r="E8" s="118">
        <v>955.4104056196536</v>
      </c>
      <c r="F8" s="118">
        <v>603.86982572137697</v>
      </c>
      <c r="G8" s="118">
        <v>365.30420992649925</v>
      </c>
      <c r="H8" s="118">
        <v>488.24254826560002</v>
      </c>
      <c r="I8" s="118">
        <v>836.26568757017981</v>
      </c>
      <c r="K8" s="47"/>
      <c r="L8" s="47"/>
      <c r="M8" s="47"/>
      <c r="N8" s="47"/>
      <c r="O8" s="47"/>
      <c r="P8" s="47"/>
    </row>
    <row r="9" spans="2:16">
      <c r="B9" s="110">
        <v>2013</v>
      </c>
      <c r="C9" s="110"/>
      <c r="D9" s="118">
        <v>910.3720826990276</v>
      </c>
      <c r="E9" s="118">
        <v>987.48063579495374</v>
      </c>
      <c r="F9" s="118">
        <v>619.75687378538237</v>
      </c>
      <c r="G9" s="118">
        <v>369.68166364562711</v>
      </c>
      <c r="H9" s="118">
        <v>503.82679781334627</v>
      </c>
      <c r="I9" s="118">
        <v>862.0005649572704</v>
      </c>
      <c r="K9" s="47"/>
      <c r="L9" s="47"/>
      <c r="M9" s="47"/>
      <c r="N9" s="47"/>
      <c r="O9" s="47"/>
      <c r="P9" s="47"/>
    </row>
    <row r="10" spans="2:16">
      <c r="B10" s="110">
        <v>2014</v>
      </c>
      <c r="C10" s="110"/>
      <c r="D10" s="118">
        <v>918.29211711246444</v>
      </c>
      <c r="E10" s="118">
        <v>1007.6883898661677</v>
      </c>
      <c r="F10" s="118">
        <v>626.11859428726598</v>
      </c>
      <c r="G10" s="118">
        <v>368.0060296391639</v>
      </c>
      <c r="H10" s="118">
        <v>510.91438177257129</v>
      </c>
      <c r="I10" s="118">
        <v>876.52859760097738</v>
      </c>
      <c r="K10" s="47"/>
      <c r="L10" s="47"/>
      <c r="M10" s="47"/>
      <c r="N10" s="47"/>
      <c r="O10" s="47"/>
      <c r="P10" s="47"/>
    </row>
    <row r="11" spans="2:16">
      <c r="B11" s="110">
        <v>2015</v>
      </c>
      <c r="C11" s="110"/>
      <c r="D11" s="118">
        <v>925.16460204597911</v>
      </c>
      <c r="E11" s="118">
        <v>1029.5348624662738</v>
      </c>
      <c r="F11" s="118">
        <v>632.73647553638693</v>
      </c>
      <c r="G11" s="118">
        <v>371.93226340494067</v>
      </c>
      <c r="H11" s="118">
        <v>520.60231470894644</v>
      </c>
      <c r="I11" s="118">
        <v>893.13122980420644</v>
      </c>
      <c r="K11" s="47"/>
      <c r="L11" s="47"/>
      <c r="M11" s="47"/>
      <c r="N11" s="47"/>
      <c r="O11" s="47"/>
      <c r="P11" s="47"/>
    </row>
    <row r="12" spans="2:16">
      <c r="B12" s="110">
        <v>2016</v>
      </c>
      <c r="C12" s="110"/>
      <c r="D12" s="128">
        <v>931.64910253017274</v>
      </c>
      <c r="E12" s="128">
        <v>1050.8237921202408</v>
      </c>
      <c r="F12" s="128">
        <v>640.89177371057519</v>
      </c>
      <c r="G12" s="128">
        <v>376.42090629243734</v>
      </c>
      <c r="H12" s="128">
        <v>528.63899788950926</v>
      </c>
      <c r="I12" s="118">
        <v>910.2438056302824</v>
      </c>
      <c r="K12" s="47"/>
      <c r="L12" s="47"/>
      <c r="M12" s="47"/>
      <c r="N12" s="47"/>
      <c r="O12" s="47"/>
      <c r="P12" s="47"/>
    </row>
    <row r="13" spans="2:16">
      <c r="B13" s="110">
        <v>2017</v>
      </c>
      <c r="C13" s="110"/>
      <c r="D13" s="118">
        <v>937.13550373947908</v>
      </c>
      <c r="E13" s="118">
        <v>1071.0073356712587</v>
      </c>
      <c r="F13" s="118">
        <v>649.19055643534398</v>
      </c>
      <c r="G13" s="118">
        <v>381.05815181742025</v>
      </c>
      <c r="H13" s="118">
        <v>538.40100572204483</v>
      </c>
      <c r="I13" s="118">
        <v>926.86713257362715</v>
      </c>
      <c r="K13" s="47"/>
      <c r="L13" s="47"/>
      <c r="M13" s="47"/>
      <c r="N13" s="47"/>
      <c r="O13" s="47"/>
      <c r="P13" s="47"/>
    </row>
    <row r="14" spans="2:16">
      <c r="B14" s="110">
        <v>2018</v>
      </c>
      <c r="C14" s="110"/>
      <c r="D14" s="118">
        <v>953.92125812729375</v>
      </c>
      <c r="E14" s="118">
        <v>1107.4871268066829</v>
      </c>
      <c r="F14" s="118">
        <v>680.95871055427142</v>
      </c>
      <c r="G14" s="118">
        <v>393.40111817886367</v>
      </c>
      <c r="H14" s="118">
        <v>558.41336534140623</v>
      </c>
      <c r="I14" s="118">
        <v>960.98128601384064</v>
      </c>
      <c r="K14" s="47"/>
      <c r="L14" s="47"/>
      <c r="M14" s="47"/>
      <c r="N14" s="47"/>
      <c r="O14" s="47"/>
      <c r="P14" s="47"/>
    </row>
    <row r="15" spans="2:16">
      <c r="B15" s="110">
        <v>2019</v>
      </c>
      <c r="C15" s="110"/>
      <c r="D15" s="118">
        <v>978.40342140358734</v>
      </c>
      <c r="E15" s="118">
        <v>1143.5510504863109</v>
      </c>
      <c r="F15" s="118">
        <v>714.976103465964</v>
      </c>
      <c r="G15" s="118">
        <v>405.54418228434622</v>
      </c>
      <c r="H15" s="118">
        <v>579.25481068681074</v>
      </c>
      <c r="I15" s="118">
        <v>995.75784980562355</v>
      </c>
      <c r="K15" s="47"/>
      <c r="L15" s="47"/>
      <c r="M15" s="47"/>
      <c r="N15" s="47"/>
      <c r="O15" s="47"/>
      <c r="P15" s="47"/>
    </row>
    <row r="16" spans="2:16">
      <c r="B16" s="110"/>
      <c r="C16" s="110"/>
      <c r="D16" s="118"/>
      <c r="E16" s="118"/>
      <c r="F16" s="118"/>
      <c r="G16" s="118"/>
      <c r="H16" s="118"/>
      <c r="I16" s="118"/>
      <c r="K16" s="47"/>
      <c r="L16" s="47"/>
      <c r="M16" s="47"/>
      <c r="N16" s="47"/>
      <c r="O16" s="47"/>
      <c r="P16" s="47"/>
    </row>
    <row r="17" spans="2:16">
      <c r="B17" s="110">
        <v>2020</v>
      </c>
      <c r="C17" s="110" t="s">
        <v>120</v>
      </c>
      <c r="D17" s="118">
        <v>978.20106415490261</v>
      </c>
      <c r="E17" s="118">
        <v>1144.6065527748094</v>
      </c>
      <c r="F17" s="118">
        <v>715.44479369488192</v>
      </c>
      <c r="G17" s="118">
        <v>405.94651613568095</v>
      </c>
      <c r="H17" s="118">
        <v>579.92430854390068</v>
      </c>
      <c r="I17" s="118">
        <v>996.73242441599859</v>
      </c>
      <c r="K17" s="47"/>
      <c r="L17" s="47"/>
      <c r="M17" s="47"/>
      <c r="N17" s="47"/>
      <c r="O17" s="47"/>
      <c r="P17" s="47"/>
    </row>
    <row r="18" spans="2:16">
      <c r="B18" s="110"/>
      <c r="C18" s="110" t="s">
        <v>121</v>
      </c>
      <c r="D18" s="118">
        <v>986.30301451884361</v>
      </c>
      <c r="E18" s="118">
        <v>1156.2602270093073</v>
      </c>
      <c r="F18" s="118">
        <v>722.64598986644228</v>
      </c>
      <c r="G18" s="118">
        <v>409.63106803231682</v>
      </c>
      <c r="H18" s="118">
        <v>586.02646282834439</v>
      </c>
      <c r="I18" s="118">
        <v>1006.8507812600074</v>
      </c>
      <c r="K18" s="47"/>
      <c r="L18" s="47"/>
      <c r="M18" s="47"/>
      <c r="N18" s="47"/>
      <c r="O18" s="47"/>
      <c r="P18" s="47"/>
    </row>
    <row r="19" spans="2:16">
      <c r="B19" s="110"/>
      <c r="C19" s="110" t="s">
        <v>122</v>
      </c>
      <c r="D19" s="118">
        <v>986.45749666257962</v>
      </c>
      <c r="E19" s="118">
        <v>1157.9685135550237</v>
      </c>
      <c r="F19" s="118">
        <v>723.21618558728289</v>
      </c>
      <c r="G19" s="118">
        <v>409.89801545574198</v>
      </c>
      <c r="H19" s="118">
        <v>587.13672395398464</v>
      </c>
      <c r="I19" s="118">
        <v>1007.9984144898739</v>
      </c>
      <c r="K19" s="47"/>
      <c r="L19" s="47"/>
      <c r="M19" s="47"/>
      <c r="N19" s="47"/>
      <c r="O19" s="47"/>
      <c r="P19" s="47"/>
    </row>
    <row r="20" spans="2:16">
      <c r="B20" s="110"/>
      <c r="C20" s="110" t="s">
        <v>123</v>
      </c>
      <c r="D20" s="118">
        <v>986.01517009126735</v>
      </c>
      <c r="E20" s="118">
        <v>1159.0869881965509</v>
      </c>
      <c r="F20" s="118">
        <v>723.79879541751666</v>
      </c>
      <c r="G20" s="118">
        <v>409.86704123720386</v>
      </c>
      <c r="H20" s="118">
        <v>588.27512981137329</v>
      </c>
      <c r="I20" s="118">
        <v>1008.8348073120193</v>
      </c>
      <c r="K20" s="47"/>
      <c r="L20" s="47"/>
      <c r="M20" s="47"/>
      <c r="N20" s="47"/>
      <c r="O20" s="47"/>
      <c r="P20" s="47"/>
    </row>
    <row r="21" spans="2:16">
      <c r="B21" s="110"/>
      <c r="C21" s="110" t="s">
        <v>124</v>
      </c>
      <c r="D21" s="118">
        <v>985.60984065499167</v>
      </c>
      <c r="E21" s="118">
        <v>1160.6894598434933</v>
      </c>
      <c r="F21" s="118">
        <v>724.687533676768</v>
      </c>
      <c r="G21" s="118">
        <v>409.6225547799678</v>
      </c>
      <c r="H21" s="118">
        <v>589.40917054768988</v>
      </c>
      <c r="I21" s="118">
        <v>1010.1130378546046</v>
      </c>
      <c r="K21" s="47"/>
      <c r="L21" s="47"/>
      <c r="M21" s="47"/>
      <c r="N21" s="47"/>
      <c r="O21" s="47"/>
      <c r="P21" s="47"/>
    </row>
    <row r="22" spans="2:16">
      <c r="B22" s="110"/>
      <c r="C22" s="110" t="s">
        <v>125</v>
      </c>
      <c r="D22" s="118">
        <v>985.51761432640092</v>
      </c>
      <c r="E22" s="118">
        <v>1161.8803123266778</v>
      </c>
      <c r="F22" s="118">
        <v>725.61330917487442</v>
      </c>
      <c r="G22" s="118">
        <v>409.79720372691236</v>
      </c>
      <c r="H22" s="118">
        <v>590.12201556347725</v>
      </c>
      <c r="I22" s="118">
        <v>1011.0314568435446</v>
      </c>
      <c r="K22" s="47"/>
      <c r="L22" s="47"/>
      <c r="M22" s="47"/>
      <c r="N22" s="47"/>
      <c r="O22" s="47"/>
      <c r="P22" s="47"/>
    </row>
    <row r="23" spans="2:16">
      <c r="B23" s="110"/>
      <c r="C23" s="110" t="s">
        <v>126</v>
      </c>
      <c r="D23" s="118">
        <v>985.388838171261</v>
      </c>
      <c r="E23" s="118">
        <v>1162.9734425148029</v>
      </c>
      <c r="F23" s="118">
        <v>726.38887321925108</v>
      </c>
      <c r="G23" s="118">
        <v>410.13993071966905</v>
      </c>
      <c r="H23" s="118">
        <v>590.90934840239993</v>
      </c>
      <c r="I23" s="118">
        <v>1011.8369200782212</v>
      </c>
      <c r="K23" s="47"/>
      <c r="L23" s="47"/>
      <c r="M23" s="47"/>
      <c r="N23" s="47"/>
      <c r="O23" s="47"/>
      <c r="P23" s="47"/>
    </row>
    <row r="24" spans="2:16">
      <c r="B24" s="110"/>
      <c r="C24" s="110" t="s">
        <v>127</v>
      </c>
      <c r="D24" s="118">
        <v>985.37969749052354</v>
      </c>
      <c r="E24" s="118">
        <v>1164.3126223234003</v>
      </c>
      <c r="F24" s="118">
        <v>727.03818592901462</v>
      </c>
      <c r="G24" s="118">
        <v>410.43105862527511</v>
      </c>
      <c r="H24" s="118">
        <v>591.6851504853239</v>
      </c>
      <c r="I24" s="118">
        <v>1012.9350155928532</v>
      </c>
      <c r="K24" s="47"/>
      <c r="L24" s="47"/>
      <c r="M24" s="47"/>
      <c r="N24" s="47"/>
      <c r="O24" s="47"/>
      <c r="P24" s="47"/>
    </row>
    <row r="25" spans="2:16">
      <c r="B25" s="110"/>
      <c r="C25" s="110" t="s">
        <v>128</v>
      </c>
      <c r="D25" s="118">
        <v>985.57339432485446</v>
      </c>
      <c r="E25" s="118">
        <v>1166.7170006804904</v>
      </c>
      <c r="F25" s="118">
        <v>728.17573628319667</v>
      </c>
      <c r="G25" s="118">
        <v>411.34474371287803</v>
      </c>
      <c r="H25" s="118">
        <v>592.5876241910704</v>
      </c>
      <c r="I25" s="118">
        <v>1014.958307036959</v>
      </c>
      <c r="K25" s="47"/>
      <c r="L25" s="47"/>
      <c r="M25" s="47"/>
      <c r="N25" s="47"/>
      <c r="O25" s="47"/>
      <c r="P25" s="47"/>
    </row>
    <row r="26" spans="2:16">
      <c r="B26" s="110"/>
      <c r="C26" s="110" t="s">
        <v>129</v>
      </c>
      <c r="D26" s="118">
        <v>985.55669533489936</v>
      </c>
      <c r="E26" s="118">
        <v>1167.8346766303907</v>
      </c>
      <c r="F26" s="118">
        <v>728.65566760257695</v>
      </c>
      <c r="G26" s="118">
        <v>411.93796782941803</v>
      </c>
      <c r="H26" s="118">
        <v>593.30817061523044</v>
      </c>
      <c r="I26" s="118">
        <v>1016.0272281781963</v>
      </c>
      <c r="K26" s="47"/>
      <c r="L26" s="47"/>
      <c r="M26" s="47"/>
      <c r="N26" s="47"/>
      <c r="O26" s="47"/>
      <c r="P26" s="47"/>
    </row>
    <row r="27" spans="2:16">
      <c r="B27" s="110"/>
      <c r="C27" s="110" t="s">
        <v>130</v>
      </c>
      <c r="D27" s="118">
        <v>985.21166097792798</v>
      </c>
      <c r="E27" s="118">
        <v>1168.9996772252725</v>
      </c>
      <c r="F27" s="118">
        <v>729.08438145812806</v>
      </c>
      <c r="G27" s="118">
        <v>412.07671157694949</v>
      </c>
      <c r="H27" s="118">
        <v>594.35254669523488</v>
      </c>
      <c r="I27" s="118">
        <v>1017.0100300257828</v>
      </c>
      <c r="K27" s="47"/>
      <c r="L27" s="47"/>
      <c r="M27" s="47"/>
      <c r="N27" s="47"/>
      <c r="O27" s="47"/>
      <c r="P27" s="47"/>
    </row>
    <row r="28" spans="2:16">
      <c r="B28" s="110"/>
      <c r="C28" s="110" t="s">
        <v>131</v>
      </c>
      <c r="D28" s="118">
        <v>985.15566222335588</v>
      </c>
      <c r="E28" s="118">
        <v>1170.2585354922246</v>
      </c>
      <c r="F28" s="118">
        <v>729.61853284131189</v>
      </c>
      <c r="G28" s="118">
        <v>412.00746765522553</v>
      </c>
      <c r="H28" s="118">
        <v>594.58594023052615</v>
      </c>
      <c r="I28" s="118">
        <v>1017.9672205936176</v>
      </c>
      <c r="K28" s="47"/>
      <c r="L28" s="47"/>
      <c r="M28" s="47"/>
      <c r="N28" s="47"/>
      <c r="O28" s="47"/>
      <c r="P28" s="47"/>
    </row>
    <row r="29" spans="2:16">
      <c r="B29" s="110">
        <v>2021</v>
      </c>
      <c r="C29" s="110" t="s">
        <v>120</v>
      </c>
      <c r="D29" s="118">
        <v>993.72647117077372</v>
      </c>
      <c r="E29" s="118">
        <v>1182.0684509014122</v>
      </c>
      <c r="F29" s="118">
        <v>736.65216017515888</v>
      </c>
      <c r="G29" s="118">
        <v>415.97365490198399</v>
      </c>
      <c r="H29" s="118">
        <v>600.73789839249184</v>
      </c>
      <c r="I29" s="118">
        <v>1028.1897146127192</v>
      </c>
      <c r="K29" s="47"/>
      <c r="L29" s="47"/>
      <c r="M29" s="47"/>
      <c r="N29" s="47"/>
      <c r="O29" s="47"/>
      <c r="P29" s="47"/>
    </row>
    <row r="30" spans="2:16">
      <c r="B30" s="110"/>
      <c r="C30" s="110" t="s">
        <v>121</v>
      </c>
      <c r="D30" s="118">
        <v>993.67523180989792</v>
      </c>
      <c r="E30" s="118">
        <v>1184.2604565223451</v>
      </c>
      <c r="F30" s="118">
        <v>737.55649119785789</v>
      </c>
      <c r="G30" s="118">
        <v>415.99700727299506</v>
      </c>
      <c r="H30" s="118">
        <v>601.65460250558863</v>
      </c>
      <c r="I30" s="118">
        <v>1029.9034460628618</v>
      </c>
      <c r="K30" s="47"/>
      <c r="L30" s="47"/>
      <c r="M30" s="47"/>
      <c r="N30" s="47"/>
      <c r="O30" s="47"/>
      <c r="P30" s="47"/>
    </row>
    <row r="31" spans="2:16">
      <c r="B31" s="110"/>
      <c r="C31" s="110" t="s">
        <v>122</v>
      </c>
      <c r="D31" s="118">
        <v>993.73607423373858</v>
      </c>
      <c r="E31" s="118">
        <v>1185.8083156682701</v>
      </c>
      <c r="F31" s="118">
        <v>738.21968401224296</v>
      </c>
      <c r="G31" s="118">
        <v>415.99078841543201</v>
      </c>
      <c r="H31" s="118">
        <v>602.21199150378391</v>
      </c>
      <c r="I31" s="118">
        <v>1030.9564719764026</v>
      </c>
      <c r="K31" s="47"/>
      <c r="L31" s="47"/>
      <c r="M31" s="47"/>
      <c r="N31" s="47"/>
      <c r="O31" s="47"/>
      <c r="P31" s="47"/>
    </row>
    <row r="32" spans="2:16">
      <c r="B32" s="110"/>
      <c r="C32" s="114" t="s">
        <v>123</v>
      </c>
      <c r="D32" s="122">
        <v>993.73373694177894</v>
      </c>
      <c r="E32" s="122">
        <v>1186.8689173227967</v>
      </c>
      <c r="F32" s="122">
        <v>738.66083820080462</v>
      </c>
      <c r="G32" s="122">
        <v>416.25477938588193</v>
      </c>
      <c r="H32" s="122">
        <v>602.20255135560262</v>
      </c>
      <c r="I32" s="122">
        <v>1031.6166430727237</v>
      </c>
      <c r="K32" s="47"/>
      <c r="L32" s="47"/>
      <c r="M32" s="47"/>
      <c r="N32" s="47"/>
      <c r="O32" s="47"/>
      <c r="P32" s="47"/>
    </row>
    <row r="33" spans="2:42">
      <c r="B33" s="110"/>
      <c r="C33" s="110" t="s">
        <v>124</v>
      </c>
      <c r="D33" s="118"/>
      <c r="E33" s="118"/>
      <c r="F33" s="118"/>
      <c r="G33" s="118"/>
      <c r="H33" s="118"/>
      <c r="I33" s="118"/>
      <c r="K33" s="47"/>
      <c r="L33" s="47"/>
      <c r="M33" s="47"/>
      <c r="N33" s="47"/>
      <c r="O33" s="47"/>
      <c r="P33" s="47"/>
    </row>
    <row r="34" spans="2:42">
      <c r="B34" s="110"/>
      <c r="C34" s="110" t="s">
        <v>125</v>
      </c>
      <c r="D34" s="118"/>
      <c r="E34" s="118"/>
      <c r="F34" s="118"/>
      <c r="G34" s="118"/>
      <c r="H34" s="118"/>
      <c r="I34" s="118"/>
      <c r="K34" s="47"/>
      <c r="L34" s="47"/>
      <c r="M34" s="47"/>
      <c r="N34" s="47"/>
      <c r="O34" s="47"/>
      <c r="P34" s="47"/>
    </row>
    <row r="35" spans="2:42">
      <c r="B35" s="110"/>
      <c r="C35" s="110" t="s">
        <v>126</v>
      </c>
      <c r="D35" s="118"/>
      <c r="E35" s="118"/>
      <c r="F35" s="118"/>
      <c r="G35" s="118"/>
      <c r="H35" s="118"/>
      <c r="I35" s="118"/>
      <c r="K35" s="47"/>
      <c r="L35" s="47"/>
      <c r="M35" s="47"/>
      <c r="N35" s="47"/>
      <c r="O35" s="47"/>
      <c r="P35" s="47"/>
    </row>
    <row r="36" spans="2:42">
      <c r="B36" s="110"/>
      <c r="C36" s="110" t="s">
        <v>127</v>
      </c>
      <c r="D36" s="118"/>
      <c r="E36" s="118"/>
      <c r="F36" s="118"/>
      <c r="G36" s="118"/>
      <c r="H36" s="118"/>
      <c r="I36" s="118"/>
      <c r="K36" s="47"/>
      <c r="L36" s="47"/>
      <c r="M36" s="47"/>
      <c r="N36" s="47"/>
      <c r="O36" s="47"/>
      <c r="P36" s="47"/>
    </row>
    <row r="37" spans="2:42">
      <c r="B37" s="110"/>
      <c r="C37" s="110" t="s">
        <v>128</v>
      </c>
      <c r="D37" s="118"/>
      <c r="E37" s="118"/>
      <c r="F37" s="118"/>
      <c r="G37" s="118"/>
      <c r="H37" s="118"/>
      <c r="I37" s="118"/>
      <c r="K37" s="47"/>
      <c r="L37" s="47"/>
      <c r="M37" s="47"/>
      <c r="N37" s="47"/>
      <c r="O37" s="47"/>
      <c r="P37" s="47"/>
    </row>
    <row r="38" spans="2:42">
      <c r="B38" s="110"/>
      <c r="C38" s="110" t="s">
        <v>129</v>
      </c>
      <c r="D38" s="118"/>
      <c r="E38" s="118"/>
      <c r="F38" s="118"/>
      <c r="G38" s="118"/>
      <c r="H38" s="118"/>
      <c r="I38" s="118"/>
      <c r="K38" s="47"/>
      <c r="L38" s="47"/>
      <c r="M38" s="47"/>
      <c r="N38" s="47"/>
      <c r="O38" s="47"/>
      <c r="P38" s="47"/>
    </row>
    <row r="39" spans="2:42">
      <c r="B39" s="117"/>
      <c r="C39" s="110" t="s">
        <v>130</v>
      </c>
      <c r="D39" s="118"/>
      <c r="E39" s="118"/>
      <c r="F39" s="118"/>
      <c r="G39" s="118"/>
      <c r="H39" s="118"/>
      <c r="I39" s="118"/>
      <c r="K39" s="47"/>
      <c r="L39" s="47"/>
      <c r="M39" s="47"/>
      <c r="N39" s="47"/>
      <c r="O39" s="47"/>
      <c r="P39" s="47"/>
    </row>
    <row r="40" spans="2:42">
      <c r="B40" s="117"/>
      <c r="C40" s="110" t="s">
        <v>131</v>
      </c>
      <c r="D40" s="118"/>
      <c r="E40" s="118"/>
      <c r="F40" s="118"/>
      <c r="G40" s="118"/>
      <c r="H40" s="118"/>
      <c r="I40" s="118"/>
      <c r="K40" s="47"/>
      <c r="L40" s="373"/>
      <c r="M40" s="373"/>
      <c r="N40" s="373"/>
      <c r="O40" s="373"/>
      <c r="P40" s="373"/>
      <c r="Q40" s="373"/>
    </row>
    <row r="41" spans="2:42">
      <c r="B41" s="117"/>
      <c r="C41" s="110"/>
      <c r="D41" s="125"/>
      <c r="E41" s="125"/>
      <c r="F41" s="125"/>
      <c r="G41" s="125"/>
      <c r="H41" s="125"/>
      <c r="I41" s="125"/>
      <c r="K41" s="47"/>
      <c r="L41" s="47"/>
      <c r="M41" s="47"/>
      <c r="N41" s="47"/>
      <c r="O41" s="47"/>
      <c r="P41" s="47"/>
    </row>
    <row r="42" spans="2:42">
      <c r="B42" s="110"/>
      <c r="C42" s="110"/>
      <c r="D42" s="122" t="s">
        <v>133</v>
      </c>
      <c r="E42" s="118"/>
      <c r="F42" s="118"/>
      <c r="G42" s="118"/>
      <c r="H42" s="118"/>
      <c r="I42" s="118"/>
      <c r="K42" s="47"/>
      <c r="L42" s="47"/>
      <c r="M42" s="47"/>
      <c r="N42" s="47"/>
      <c r="O42" s="47"/>
      <c r="P42" s="47"/>
    </row>
    <row r="43" spans="2:42">
      <c r="B43" s="110">
        <v>2010</v>
      </c>
      <c r="C43" s="110"/>
      <c r="D43" s="118">
        <v>2.1742639544057196</v>
      </c>
      <c r="E43" s="118">
        <v>3.5854194921367322</v>
      </c>
      <c r="F43" s="118">
        <v>3.2084438878145383</v>
      </c>
      <c r="G43" s="118">
        <v>2.8985024455060904</v>
      </c>
      <c r="H43" s="118">
        <v>2.8228685702079925</v>
      </c>
      <c r="I43" s="118">
        <v>3.4175092207132662</v>
      </c>
      <c r="K43" s="47"/>
      <c r="L43" s="47"/>
      <c r="M43" s="47"/>
      <c r="N43" s="47"/>
      <c r="O43" s="47"/>
      <c r="P43" s="47"/>
    </row>
    <row r="44" spans="2:42">
      <c r="B44" s="110">
        <v>2011</v>
      </c>
      <c r="C44" s="110"/>
      <c r="D44" s="118">
        <v>2.2479446059370467</v>
      </c>
      <c r="E44" s="118">
        <v>3.4387158957957631</v>
      </c>
      <c r="F44" s="118">
        <v>2.541844004498639</v>
      </c>
      <c r="G44" s="118">
        <v>2.636166722126454</v>
      </c>
      <c r="H44" s="118">
        <v>2.5075464158243799</v>
      </c>
      <c r="I44" s="118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10">
        <v>2012</v>
      </c>
      <c r="C45" s="110"/>
      <c r="D45" s="119">
        <v>2.0332525532994916</v>
      </c>
      <c r="E45" s="119">
        <v>3.5042459164357442</v>
      </c>
      <c r="F45" s="119">
        <v>2.5728324726469909</v>
      </c>
      <c r="G45" s="119">
        <v>1.3766870777958573</v>
      </c>
      <c r="H45" s="119">
        <v>3.0746674592396994</v>
      </c>
      <c r="I45" s="119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10">
        <v>2013</v>
      </c>
      <c r="C46" s="110"/>
      <c r="D46" s="118">
        <v>2.1785494471202815</v>
      </c>
      <c r="E46" s="118">
        <v>3.3566967647270074</v>
      </c>
      <c r="F46" s="118">
        <v>2.6308729774710882</v>
      </c>
      <c r="G46" s="118">
        <v>1.1983036603954389</v>
      </c>
      <c r="H46" s="118">
        <v>3.1919073016283939</v>
      </c>
      <c r="I46" s="118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10">
        <v>2014</v>
      </c>
      <c r="C47" s="110"/>
      <c r="D47" s="118">
        <v>0.86997773371475517</v>
      </c>
      <c r="E47" s="118">
        <v>2.0463949710716189</v>
      </c>
      <c r="F47" s="118">
        <v>1.0264864773547711</v>
      </c>
      <c r="G47" s="118">
        <v>-0.45326402990586434</v>
      </c>
      <c r="H47" s="118">
        <v>1.4067500954664913</v>
      </c>
      <c r="I47" s="118">
        <v>1.6853855129929318</v>
      </c>
      <c r="K47" s="47"/>
      <c r="L47" s="47"/>
      <c r="M47" s="47"/>
      <c r="N47" s="47"/>
      <c r="O47" s="47"/>
      <c r="P47" s="47"/>
    </row>
    <row r="48" spans="2:42">
      <c r="B48" s="110">
        <v>2015</v>
      </c>
      <c r="C48" s="110"/>
      <c r="D48" s="118">
        <v>0.74839855482207174</v>
      </c>
      <c r="E48" s="118">
        <v>2.1679789922961712</v>
      </c>
      <c r="F48" s="118">
        <v>1.0569692881672532</v>
      </c>
      <c r="G48" s="118">
        <v>1.0668938684582185</v>
      </c>
      <c r="H48" s="118">
        <v>1.8961949950916823</v>
      </c>
      <c r="I48" s="118">
        <v>1.8941346863832864</v>
      </c>
      <c r="K48" s="47"/>
      <c r="L48" s="47"/>
      <c r="M48" s="47"/>
      <c r="N48" s="47"/>
      <c r="O48" s="47"/>
      <c r="P48" s="47"/>
    </row>
    <row r="49" spans="2:16">
      <c r="B49" s="110">
        <v>2016</v>
      </c>
      <c r="C49" s="110"/>
      <c r="D49" s="118">
        <v>0.70090235508939447</v>
      </c>
      <c r="E49" s="118">
        <v>2.0678201807531771</v>
      </c>
      <c r="F49" s="118">
        <v>1.2888933212321652</v>
      </c>
      <c r="G49" s="118">
        <v>1.2068441835092036</v>
      </c>
      <c r="H49" s="118">
        <v>1.5437279000681814</v>
      </c>
      <c r="I49" s="118">
        <v>1.9160203176220136</v>
      </c>
      <c r="K49" s="47"/>
      <c r="L49" s="47"/>
      <c r="M49" s="47"/>
      <c r="N49" s="47"/>
      <c r="O49" s="47"/>
      <c r="P49" s="47"/>
    </row>
    <row r="50" spans="2:16">
      <c r="B50" s="110">
        <v>2017</v>
      </c>
      <c r="C50" s="110"/>
      <c r="D50" s="118">
        <v>0.58889137491855426</v>
      </c>
      <c r="E50" s="118">
        <v>1.9207353033274588</v>
      </c>
      <c r="F50" s="118">
        <v>1.2948805188622181</v>
      </c>
      <c r="G50" s="118">
        <v>1.231930917614954</v>
      </c>
      <c r="H50" s="118">
        <v>1.8466302848462846</v>
      </c>
      <c r="I50" s="118">
        <v>1.8262499388099984</v>
      </c>
      <c r="K50" s="47"/>
      <c r="L50" s="47"/>
      <c r="M50" s="47"/>
      <c r="N50" s="47"/>
      <c r="O50" s="47"/>
      <c r="P50" s="47"/>
    </row>
    <row r="51" spans="2:16">
      <c r="B51" s="110">
        <v>2018</v>
      </c>
      <c r="C51" s="110"/>
      <c r="D51" s="118">
        <v>1.7911768704562014</v>
      </c>
      <c r="E51" s="118">
        <v>3.4061196333973198</v>
      </c>
      <c r="F51" s="118">
        <v>4.8935021934644274</v>
      </c>
      <c r="G51" s="118">
        <v>3.2391293304118607</v>
      </c>
      <c r="H51" s="118">
        <v>3.7169989295475103</v>
      </c>
      <c r="I51" s="118">
        <v>3.6805872429081399</v>
      </c>
      <c r="K51" s="47"/>
      <c r="L51" s="47"/>
      <c r="M51" s="47"/>
      <c r="N51" s="47"/>
      <c r="O51" s="47"/>
      <c r="P51" s="47"/>
    </row>
    <row r="52" spans="2:16">
      <c r="B52" s="110">
        <v>2019</v>
      </c>
      <c r="C52" s="110"/>
      <c r="D52" s="118">
        <v>2.5664763278633762</v>
      </c>
      <c r="E52" s="118">
        <v>3.2563740748494663</v>
      </c>
      <c r="F52" s="118">
        <v>4.995514762415465</v>
      </c>
      <c r="G52" s="118">
        <v>3.0866877454988728</v>
      </c>
      <c r="H52" s="118">
        <v>3.7322611955504126</v>
      </c>
      <c r="I52" s="118">
        <v>3.6188596279576268</v>
      </c>
      <c r="K52" s="47"/>
      <c r="L52" s="47"/>
      <c r="M52" s="47"/>
      <c r="N52" s="47"/>
      <c r="O52" s="47"/>
      <c r="P52" s="47"/>
    </row>
    <row r="53" spans="2:16">
      <c r="B53" s="129"/>
      <c r="C53" s="110"/>
      <c r="D53" s="118"/>
      <c r="E53" s="118"/>
      <c r="F53" s="118"/>
      <c r="G53" s="118"/>
      <c r="H53" s="118"/>
      <c r="I53" s="118"/>
      <c r="K53" s="47"/>
      <c r="L53" s="47"/>
      <c r="M53" s="47"/>
      <c r="N53" s="47"/>
      <c r="O53" s="47"/>
      <c r="P53" s="47"/>
    </row>
    <row r="54" spans="2:16">
      <c r="B54" s="129">
        <v>2020</v>
      </c>
      <c r="C54" s="110" t="s">
        <v>120</v>
      </c>
      <c r="D54" s="118">
        <v>0.723889036300851</v>
      </c>
      <c r="E54" s="118">
        <v>1.3232323702238702</v>
      </c>
      <c r="F54" s="118">
        <v>1.1369676192929612</v>
      </c>
      <c r="G54" s="118">
        <v>0.76338653030212367</v>
      </c>
      <c r="H54" s="118">
        <v>1.4202790970069268</v>
      </c>
      <c r="I54" s="118">
        <v>1.3493285743965799</v>
      </c>
      <c r="K54" s="47"/>
      <c r="L54" s="47"/>
      <c r="M54" s="47"/>
      <c r="N54" s="47"/>
      <c r="O54" s="47"/>
      <c r="P54" s="47"/>
    </row>
    <row r="55" spans="2:16">
      <c r="B55" s="129"/>
      <c r="C55" s="110" t="s">
        <v>121</v>
      </c>
      <c r="D55" s="118">
        <v>1.6093405933714999</v>
      </c>
      <c r="E55" s="118">
        <v>2.1553333435459399</v>
      </c>
      <c r="F55" s="118">
        <v>2.0314854264809501</v>
      </c>
      <c r="G55" s="118">
        <v>1.6948578073634701</v>
      </c>
      <c r="H55" s="118">
        <v>2.2978639392972067</v>
      </c>
      <c r="I55" s="118">
        <v>2.2012931735143404</v>
      </c>
      <c r="K55" s="47"/>
      <c r="L55" s="47"/>
      <c r="M55" s="47"/>
      <c r="N55" s="47"/>
      <c r="O55" s="47"/>
      <c r="P55" s="47"/>
    </row>
    <row r="56" spans="2:16">
      <c r="B56" s="129"/>
      <c r="C56" s="110" t="s">
        <v>122</v>
      </c>
      <c r="D56" s="118">
        <v>1.5807845486267347</v>
      </c>
      <c r="E56" s="118">
        <v>2.1187945240572104</v>
      </c>
      <c r="F56" s="118">
        <v>1.9906947131771879</v>
      </c>
      <c r="G56" s="118">
        <v>1.6689562081162013</v>
      </c>
      <c r="H56" s="118">
        <v>2.3770683524524605</v>
      </c>
      <c r="I56" s="118">
        <v>2.1572116099888294</v>
      </c>
      <c r="K56" s="47"/>
      <c r="L56" s="47"/>
      <c r="M56" s="47"/>
      <c r="N56" s="47"/>
      <c r="O56" s="47"/>
      <c r="P56" s="47"/>
    </row>
    <row r="57" spans="2:16">
      <c r="B57" s="129"/>
      <c r="C57" s="110" t="s">
        <v>123</v>
      </c>
      <c r="D57" s="118">
        <v>1.4848255356338713</v>
      </c>
      <c r="E57" s="118">
        <v>2.1000963747345391</v>
      </c>
      <c r="F57" s="118">
        <v>1.8619068656077431</v>
      </c>
      <c r="G57" s="118">
        <v>1.5882779443795236</v>
      </c>
      <c r="H57" s="118">
        <v>2.4028280834246907</v>
      </c>
      <c r="I57" s="118">
        <v>2.1157361634505545</v>
      </c>
      <c r="K57" s="47"/>
      <c r="L57" s="47"/>
      <c r="M57" s="47"/>
      <c r="N57" s="47"/>
      <c r="O57" s="47"/>
      <c r="P57" s="47"/>
    </row>
    <row r="58" spans="2:16">
      <c r="B58" s="129"/>
      <c r="C58" s="110" t="s">
        <v>124</v>
      </c>
      <c r="D58" s="118">
        <v>1.352008028053131</v>
      </c>
      <c r="E58" s="118">
        <v>2.0199120746084986</v>
      </c>
      <c r="F58" s="118">
        <v>1.7926216820639329</v>
      </c>
      <c r="G58" s="118">
        <v>1.2755156818333502</v>
      </c>
      <c r="H58" s="118">
        <v>2.4821080570604392</v>
      </c>
      <c r="I58" s="118">
        <v>2.0305925772275302</v>
      </c>
      <c r="K58" s="47"/>
      <c r="L58" s="47"/>
      <c r="M58" s="47"/>
      <c r="N58" s="47"/>
      <c r="O58" s="47"/>
      <c r="P58" s="47"/>
    </row>
    <row r="59" spans="2:16">
      <c r="B59" s="129"/>
      <c r="C59" s="110" t="s">
        <v>125</v>
      </c>
      <c r="D59" s="118">
        <v>0.70605837161750173</v>
      </c>
      <c r="E59" s="118">
        <v>2.0995024404744989</v>
      </c>
      <c r="F59" s="118">
        <v>1.8853447158413861</v>
      </c>
      <c r="G59" s="118">
        <v>1.3584434920190791</v>
      </c>
      <c r="H59" s="118">
        <v>2.5258474862045022</v>
      </c>
      <c r="I59" s="118">
        <v>2.0349941771498736</v>
      </c>
      <c r="K59" s="47"/>
      <c r="L59" s="47"/>
      <c r="M59" s="47"/>
      <c r="N59" s="47"/>
      <c r="O59" s="47"/>
      <c r="P59" s="47"/>
    </row>
    <row r="60" spans="2:16">
      <c r="B60" s="110"/>
      <c r="C60" s="110" t="s">
        <v>126</v>
      </c>
      <c r="D60" s="118">
        <v>0.7007228216860284</v>
      </c>
      <c r="E60" s="118">
        <v>2.1272843939145192</v>
      </c>
      <c r="F60" s="118">
        <v>1.9479051442915285</v>
      </c>
      <c r="G60" s="118">
        <v>1.4305755436349932</v>
      </c>
      <c r="H60" s="118">
        <v>2.5428129334273519</v>
      </c>
      <c r="I60" s="118">
        <v>2.0527060656285956</v>
      </c>
      <c r="K60" s="47"/>
      <c r="L60" s="47"/>
      <c r="M60" s="47"/>
      <c r="N60" s="47"/>
      <c r="O60" s="47"/>
      <c r="P60" s="47"/>
    </row>
    <row r="61" spans="2:16">
      <c r="B61" s="129"/>
      <c r="C61" s="110" t="s">
        <v>127</v>
      </c>
      <c r="D61" s="118">
        <v>0.70568556535177684</v>
      </c>
      <c r="E61" s="118">
        <v>2.1483029923778041</v>
      </c>
      <c r="F61" s="118">
        <v>1.9669176063583205</v>
      </c>
      <c r="G61" s="118">
        <v>1.4370383464737513</v>
      </c>
      <c r="H61" s="118">
        <v>2.5435931234147224</v>
      </c>
      <c r="I61" s="118">
        <v>2.0742517759688273</v>
      </c>
      <c r="K61" s="47"/>
      <c r="L61" s="47"/>
      <c r="M61" s="47"/>
      <c r="N61" s="47"/>
      <c r="O61" s="47"/>
      <c r="P61" s="47"/>
    </row>
    <row r="62" spans="2:16">
      <c r="B62" s="110"/>
      <c r="C62" s="110" t="s">
        <v>128</v>
      </c>
      <c r="D62" s="118">
        <v>0.75890906837527972</v>
      </c>
      <c r="E62" s="118">
        <v>2.2795357948363737</v>
      </c>
      <c r="F62" s="118">
        <v>2.0659920270706289</v>
      </c>
      <c r="G62" s="118">
        <v>1.6155196593923726</v>
      </c>
      <c r="H62" s="118">
        <v>2.5547225219537006</v>
      </c>
      <c r="I62" s="118">
        <v>2.2004190370926935</v>
      </c>
      <c r="K62" s="47"/>
      <c r="L62" s="47"/>
      <c r="M62" s="47"/>
      <c r="N62" s="47"/>
      <c r="O62" s="47"/>
      <c r="P62" s="47"/>
    </row>
    <row r="63" spans="2:16">
      <c r="B63" s="110"/>
      <c r="C63" s="110" t="s">
        <v>129</v>
      </c>
      <c r="D63" s="118">
        <v>0.76478060991074237</v>
      </c>
      <c r="E63" s="118">
        <v>2.2951062493674401</v>
      </c>
      <c r="F63" s="118">
        <v>2.0530397018606372</v>
      </c>
      <c r="G63" s="118">
        <v>1.6667727667197152</v>
      </c>
      <c r="H63" s="118">
        <v>2.5492940536449016</v>
      </c>
      <c r="I63" s="118">
        <v>2.2138842150727367</v>
      </c>
      <c r="K63" s="47"/>
      <c r="L63" s="47"/>
      <c r="M63" s="47"/>
      <c r="N63" s="47"/>
      <c r="O63" s="47"/>
      <c r="P63" s="47"/>
    </row>
    <row r="64" spans="2:16">
      <c r="B64" s="110"/>
      <c r="C64" s="110" t="s">
        <v>130</v>
      </c>
      <c r="D64" s="118">
        <v>0.70065121469304881</v>
      </c>
      <c r="E64" s="118">
        <v>2.3038158714808743</v>
      </c>
      <c r="F64" s="118">
        <v>2.0370167168264564</v>
      </c>
      <c r="G64" s="118">
        <v>1.6168805127747543</v>
      </c>
      <c r="H64" s="118">
        <v>2.6493170063571325</v>
      </c>
      <c r="I64" s="118">
        <v>2.2103765405678155</v>
      </c>
      <c r="K64" s="47"/>
      <c r="L64" s="47"/>
      <c r="M64" s="47"/>
      <c r="N64" s="47"/>
      <c r="O64" s="47"/>
      <c r="P64" s="47"/>
    </row>
    <row r="65" spans="2:16">
      <c r="B65" s="110"/>
      <c r="C65" s="110" t="s">
        <v>131</v>
      </c>
      <c r="D65" s="118">
        <v>0.69012849628857786</v>
      </c>
      <c r="E65" s="118">
        <v>2.3354869023602731</v>
      </c>
      <c r="F65" s="118">
        <v>2.0479606667086703</v>
      </c>
      <c r="G65" s="118">
        <v>1.5937314978782924</v>
      </c>
      <c r="H65" s="118">
        <v>2.6466986999275077</v>
      </c>
      <c r="I65" s="118">
        <v>2.2303987653552682</v>
      </c>
      <c r="K65" s="47"/>
      <c r="L65" s="47"/>
      <c r="M65" s="47"/>
      <c r="N65" s="47"/>
      <c r="O65" s="47"/>
      <c r="P65" s="47"/>
    </row>
    <row r="66" spans="2:16">
      <c r="B66" s="129">
        <v>2021</v>
      </c>
      <c r="C66" s="110" t="s">
        <v>120</v>
      </c>
      <c r="D66" s="118">
        <v>1.5871386348657035</v>
      </c>
      <c r="E66" s="118">
        <v>3.2729061384266345</v>
      </c>
      <c r="F66" s="118">
        <v>2.9642212323262696</v>
      </c>
      <c r="G66" s="118">
        <v>2.4700640029513998</v>
      </c>
      <c r="H66" s="118">
        <v>3.5890183497999661</v>
      </c>
      <c r="I66" s="118">
        <v>3.156041624225292</v>
      </c>
      <c r="K66" s="47"/>
      <c r="L66" s="47"/>
      <c r="M66" s="47"/>
      <c r="N66" s="47"/>
      <c r="O66" s="47"/>
      <c r="P66" s="47"/>
    </row>
    <row r="67" spans="2:16">
      <c r="B67" s="129"/>
      <c r="C67" s="110" t="s">
        <v>121</v>
      </c>
      <c r="D67" s="118">
        <v>0.74745967339981956</v>
      </c>
      <c r="E67" s="118">
        <v>2.4216200522145126</v>
      </c>
      <c r="F67" s="118">
        <v>2.0633202896720659</v>
      </c>
      <c r="G67" s="118">
        <v>1.5540665094710082</v>
      </c>
      <c r="H67" s="118">
        <v>2.6667976053194931</v>
      </c>
      <c r="I67" s="118">
        <v>2.2895810612577838</v>
      </c>
      <c r="K67" s="47"/>
      <c r="L67" s="47"/>
      <c r="M67" s="47"/>
      <c r="N67" s="47"/>
      <c r="O67" s="47"/>
      <c r="P67" s="47"/>
    </row>
    <row r="68" spans="2:16">
      <c r="B68" s="129"/>
      <c r="C68" s="110" t="s">
        <v>122</v>
      </c>
      <c r="D68" s="118">
        <v>0.73785009448317229</v>
      </c>
      <c r="E68" s="118">
        <v>2.4041933599539655</v>
      </c>
      <c r="F68" s="118">
        <v>2.0745523570902202</v>
      </c>
      <c r="G68" s="118">
        <v>1.4864119195395542</v>
      </c>
      <c r="H68" s="118">
        <v>2.567590636858319</v>
      </c>
      <c r="I68" s="118">
        <v>2.2775886505881138</v>
      </c>
      <c r="K68" s="47"/>
      <c r="L68" s="47"/>
      <c r="M68" s="47"/>
      <c r="N68" s="47"/>
      <c r="O68" s="47"/>
      <c r="P68" s="47"/>
    </row>
    <row r="69" spans="2:16">
      <c r="B69" s="129"/>
      <c r="C69" s="114" t="s">
        <v>123</v>
      </c>
      <c r="D69" s="122">
        <v>0.78280406677697645</v>
      </c>
      <c r="E69" s="122">
        <v>2.3968804247793019</v>
      </c>
      <c r="F69" s="122">
        <v>2.0533389772658062</v>
      </c>
      <c r="G69" s="122">
        <v>1.5584903166149688</v>
      </c>
      <c r="H69" s="122">
        <v>2.367501333720301</v>
      </c>
      <c r="I69" s="122">
        <v>2.2582325268302617</v>
      </c>
      <c r="K69" s="47"/>
      <c r="L69" s="47"/>
      <c r="M69" s="47"/>
      <c r="N69" s="47"/>
      <c r="O69" s="47"/>
      <c r="P69" s="47"/>
    </row>
    <row r="70" spans="2:16">
      <c r="B70" s="129"/>
      <c r="C70" s="110" t="s">
        <v>124</v>
      </c>
      <c r="D70" s="118" t="s">
        <v>132</v>
      </c>
      <c r="E70" s="118" t="s">
        <v>132</v>
      </c>
      <c r="F70" s="118" t="s">
        <v>132</v>
      </c>
      <c r="G70" s="118" t="s">
        <v>132</v>
      </c>
      <c r="H70" s="118" t="s">
        <v>132</v>
      </c>
      <c r="I70" s="118" t="s">
        <v>132</v>
      </c>
      <c r="K70" s="47"/>
      <c r="L70" s="47"/>
      <c r="M70" s="47"/>
      <c r="N70" s="47"/>
      <c r="O70" s="47"/>
      <c r="P70" s="47"/>
    </row>
    <row r="71" spans="2:16">
      <c r="B71" s="129"/>
      <c r="C71" s="110" t="s">
        <v>125</v>
      </c>
      <c r="D71" s="118" t="s">
        <v>132</v>
      </c>
      <c r="E71" s="118" t="s">
        <v>132</v>
      </c>
      <c r="F71" s="118" t="s">
        <v>132</v>
      </c>
      <c r="G71" s="118" t="s">
        <v>132</v>
      </c>
      <c r="H71" s="118" t="s">
        <v>132</v>
      </c>
      <c r="I71" s="118" t="s">
        <v>132</v>
      </c>
      <c r="K71" s="47"/>
      <c r="L71" s="47"/>
      <c r="M71" s="47"/>
      <c r="N71" s="47"/>
      <c r="O71" s="47"/>
      <c r="P71" s="47"/>
    </row>
    <row r="72" spans="2:16">
      <c r="B72" s="110"/>
      <c r="C72" s="110" t="s">
        <v>126</v>
      </c>
      <c r="D72" s="118" t="s">
        <v>132</v>
      </c>
      <c r="E72" s="118" t="s">
        <v>132</v>
      </c>
      <c r="F72" s="118" t="s">
        <v>132</v>
      </c>
      <c r="G72" s="118" t="s">
        <v>132</v>
      </c>
      <c r="H72" s="118" t="s">
        <v>132</v>
      </c>
      <c r="I72" s="118" t="s">
        <v>132</v>
      </c>
      <c r="K72" s="47"/>
      <c r="L72" s="47"/>
      <c r="M72" s="47"/>
      <c r="N72" s="47"/>
      <c r="O72" s="47"/>
      <c r="P72" s="47"/>
    </row>
    <row r="73" spans="2:16">
      <c r="B73" s="129"/>
      <c r="C73" s="110" t="s">
        <v>127</v>
      </c>
      <c r="D73" s="118"/>
      <c r="E73" s="118"/>
      <c r="F73" s="118"/>
      <c r="G73" s="118"/>
      <c r="H73" s="118"/>
      <c r="I73" s="118"/>
      <c r="K73" s="374"/>
      <c r="L73" s="374"/>
      <c r="M73" s="374"/>
      <c r="N73" s="374"/>
      <c r="O73" s="374"/>
      <c r="P73" s="374"/>
    </row>
    <row r="74" spans="2:16">
      <c r="B74" s="110"/>
      <c r="C74" s="110" t="s">
        <v>128</v>
      </c>
      <c r="D74" s="118"/>
      <c r="E74" s="118"/>
      <c r="F74" s="118"/>
      <c r="G74" s="118"/>
      <c r="H74" s="118"/>
      <c r="I74" s="118"/>
      <c r="K74" s="47"/>
      <c r="L74" s="47"/>
      <c r="M74" s="47"/>
      <c r="N74" s="47"/>
      <c r="O74" s="47"/>
      <c r="P74" s="47"/>
    </row>
    <row r="75" spans="2:16">
      <c r="B75" s="110"/>
      <c r="C75" s="110" t="s">
        <v>129</v>
      </c>
      <c r="D75" s="118"/>
      <c r="E75" s="118"/>
      <c r="F75" s="118"/>
      <c r="G75" s="118"/>
      <c r="H75" s="118"/>
      <c r="I75" s="118"/>
      <c r="K75" s="47"/>
      <c r="L75" s="47"/>
      <c r="M75" s="47"/>
      <c r="N75" s="47"/>
      <c r="O75" s="47"/>
      <c r="P75" s="47"/>
    </row>
    <row r="76" spans="2:16">
      <c r="B76" s="110"/>
      <c r="C76" s="110" t="s">
        <v>130</v>
      </c>
      <c r="D76" s="118"/>
      <c r="E76" s="118"/>
      <c r="F76" s="118"/>
      <c r="G76" s="118"/>
      <c r="H76" s="118"/>
      <c r="I76" s="118"/>
      <c r="K76" s="47"/>
      <c r="L76" s="47"/>
      <c r="M76" s="47"/>
      <c r="N76" s="47"/>
      <c r="O76" s="47"/>
      <c r="P76" s="47"/>
    </row>
    <row r="77" spans="2:16">
      <c r="B77" s="110"/>
      <c r="C77" s="110" t="s">
        <v>131</v>
      </c>
      <c r="D77" s="118"/>
      <c r="E77" s="118"/>
      <c r="F77" s="118"/>
      <c r="G77" s="118"/>
      <c r="H77" s="118"/>
      <c r="I77" s="118"/>
      <c r="K77" s="47"/>
      <c r="L77" s="47"/>
      <c r="M77" s="47"/>
      <c r="N77" s="47"/>
      <c r="O77" s="47"/>
      <c r="P77" s="47"/>
    </row>
    <row r="78" spans="2:16">
      <c r="B78" s="110"/>
      <c r="C78" s="110"/>
      <c r="D78" s="119"/>
      <c r="E78" s="119"/>
      <c r="F78" s="119"/>
      <c r="G78" s="119"/>
      <c r="H78" s="119"/>
      <c r="I78" s="119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88"/>
      <c r="D80" s="491"/>
      <c r="E80" s="491"/>
      <c r="F80" s="491"/>
      <c r="G80" s="491"/>
      <c r="H80" s="491"/>
      <c r="I80" s="491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EI219"/>
  <sheetViews>
    <sheetView showGridLines="0" showRowColHeaders="0" zoomScaleNormal="100" workbookViewId="0">
      <pane ySplit="5" topLeftCell="A6" activePane="bottomLeft" state="frozen"/>
      <selection activeCell="H42" sqref="H42"/>
      <selection pane="bottomLeft" activeCell="M25" sqref="M25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95" t="s">
        <v>33</v>
      </c>
      <c r="C1" s="496"/>
      <c r="D1" s="496"/>
      <c r="E1" s="496"/>
      <c r="F1" s="496"/>
      <c r="G1" s="496"/>
      <c r="H1" s="496"/>
    </row>
    <row r="3" spans="2:139" ht="18.75">
      <c r="B3" s="130" t="s">
        <v>196</v>
      </c>
      <c r="C3" s="131"/>
      <c r="D3" s="131"/>
      <c r="E3" s="131"/>
      <c r="F3" s="131"/>
      <c r="G3" s="131"/>
      <c r="H3" s="131"/>
      <c r="L3" s="9" t="s">
        <v>178</v>
      </c>
    </row>
    <row r="4" spans="2:139" ht="23.65" customHeight="1">
      <c r="B4" s="497" t="s">
        <v>41</v>
      </c>
      <c r="C4" s="499" t="s">
        <v>40</v>
      </c>
      <c r="D4" s="500"/>
      <c r="E4" s="157" t="s">
        <v>34</v>
      </c>
      <c r="F4" s="157"/>
      <c r="G4" s="157"/>
      <c r="H4" s="157"/>
      <c r="K4" s="132"/>
      <c r="L4" s="132"/>
      <c r="M4" s="132"/>
      <c r="N4" s="132"/>
      <c r="O4" s="132"/>
    </row>
    <row r="5" spans="2:139" ht="18.600000000000001" customHeight="1">
      <c r="B5" s="498"/>
      <c r="C5" s="158" t="s">
        <v>7</v>
      </c>
      <c r="D5" s="158" t="s">
        <v>32</v>
      </c>
      <c r="E5" s="159" t="s">
        <v>4</v>
      </c>
      <c r="F5" s="159" t="s">
        <v>3</v>
      </c>
      <c r="G5" s="159" t="s">
        <v>3</v>
      </c>
      <c r="H5" s="159" t="s">
        <v>6</v>
      </c>
      <c r="K5" s="133"/>
      <c r="L5" s="134"/>
      <c r="M5" s="133"/>
      <c r="N5" s="135"/>
      <c r="O5" s="133"/>
    </row>
    <row r="6" spans="2:139" ht="18.600000000000001" customHeight="1">
      <c r="B6" s="136"/>
      <c r="C6" s="137"/>
      <c r="D6" s="138"/>
      <c r="E6" s="139"/>
      <c r="F6" s="139"/>
      <c r="G6" s="139"/>
      <c r="H6" s="139"/>
      <c r="K6" s="132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</row>
    <row r="7" spans="2:139" s="142" customFormat="1" ht="30.75" customHeight="1">
      <c r="B7" s="153" t="s">
        <v>29</v>
      </c>
      <c r="C7" s="406">
        <v>1028429</v>
      </c>
      <c r="D7" s="375">
        <f>C7/C15</f>
        <v>0.45392047082107234</v>
      </c>
      <c r="E7" s="409">
        <v>0.309</v>
      </c>
      <c r="F7" s="409"/>
      <c r="G7" s="409">
        <v>0.14499999999999999</v>
      </c>
      <c r="H7" s="409">
        <v>0.20499999999999999</v>
      </c>
      <c r="I7" s="4"/>
      <c r="J7" s="4"/>
      <c r="K7" s="140"/>
      <c r="L7" s="141"/>
      <c r="M7" s="140"/>
      <c r="N7" s="141"/>
      <c r="O7" s="140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42" customFormat="1" ht="32.1" customHeight="1">
      <c r="B8" s="154" t="s">
        <v>28</v>
      </c>
      <c r="C8" s="406">
        <v>137455</v>
      </c>
      <c r="D8" s="375">
        <f>C8/C15</f>
        <v>6.0668882651802411E-2</v>
      </c>
      <c r="E8" s="409">
        <v>0.19500000000000001</v>
      </c>
      <c r="F8" s="409"/>
      <c r="G8" s="409">
        <v>0.11799999999999999</v>
      </c>
      <c r="H8" s="409">
        <v>0.14599999999999999</v>
      </c>
      <c r="I8" s="4"/>
      <c r="J8" s="328"/>
      <c r="K8" s="329"/>
      <c r="L8" s="329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297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42" customFormat="1" ht="32.1" customHeight="1">
      <c r="B9" s="153" t="s">
        <v>35</v>
      </c>
      <c r="C9" s="406">
        <v>279859</v>
      </c>
      <c r="D9" s="375">
        <f>C9/C15</f>
        <v>0.12352211873013547</v>
      </c>
      <c r="E9" s="409">
        <v>0.372</v>
      </c>
      <c r="F9" s="409"/>
      <c r="G9" s="409">
        <v>0.27400000000000002</v>
      </c>
      <c r="H9" s="409">
        <v>0.314</v>
      </c>
      <c r="I9" s="4"/>
      <c r="J9" s="328"/>
      <c r="K9" s="493"/>
      <c r="L9" s="493"/>
      <c r="M9" s="493"/>
      <c r="N9" s="493"/>
      <c r="O9" s="493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16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42" customFormat="1" ht="27.6" customHeight="1">
      <c r="B10" s="153" t="s">
        <v>30</v>
      </c>
      <c r="C10" s="406">
        <v>644662</v>
      </c>
      <c r="D10" s="375">
        <f>C10/C15</f>
        <v>0.2845361989602142</v>
      </c>
      <c r="E10" s="409">
        <v>0.29399999999999998</v>
      </c>
      <c r="F10" s="409"/>
      <c r="G10" s="409">
        <v>7.5999999999999998E-2</v>
      </c>
      <c r="H10" s="409">
        <v>0.27700000000000002</v>
      </c>
      <c r="I10" s="4"/>
      <c r="J10" s="328"/>
      <c r="K10" s="296"/>
      <c r="L10" s="320"/>
      <c r="M10" s="296"/>
      <c r="N10" s="321"/>
      <c r="O10" s="296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297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42" customFormat="1" ht="27.6" customHeight="1">
      <c r="B11" s="153" t="s">
        <v>31</v>
      </c>
      <c r="C11" s="406">
        <v>151681</v>
      </c>
      <c r="D11" s="375">
        <f>C11/C15</f>
        <v>6.6947850492947089E-2</v>
      </c>
      <c r="E11" s="409">
        <v>0.44900000000000001</v>
      </c>
      <c r="F11" s="409"/>
      <c r="G11" s="409">
        <v>0.441</v>
      </c>
      <c r="H11" s="409">
        <v>0.44500000000000001</v>
      </c>
      <c r="I11" s="4"/>
      <c r="J11" s="328"/>
      <c r="K11" s="309"/>
      <c r="L11" s="304"/>
      <c r="M11" s="309"/>
      <c r="N11" s="304"/>
      <c r="O11" s="309"/>
      <c r="P11" s="291"/>
      <c r="Q11" s="291"/>
      <c r="R11" s="291"/>
      <c r="S11" s="291"/>
      <c r="T11" s="291"/>
      <c r="U11" s="291"/>
      <c r="V11" s="317"/>
      <c r="W11" s="291"/>
      <c r="X11" s="318"/>
      <c r="Y11" s="291"/>
      <c r="Z11" s="291"/>
      <c r="AA11" s="291"/>
      <c r="AB11" s="291"/>
      <c r="AC11" s="297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28"/>
      <c r="AW11" s="328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42" customFormat="1" ht="27.6" customHeight="1">
      <c r="B12" s="153" t="s">
        <v>37</v>
      </c>
      <c r="C12" s="407">
        <v>22557</v>
      </c>
      <c r="D12" s="375">
        <f>C12/C15</f>
        <v>9.9560436941304939E-3</v>
      </c>
      <c r="E12" s="410">
        <v>0.51900000000000002</v>
      </c>
      <c r="F12" s="410"/>
      <c r="G12" s="410">
        <v>0.52800000000000002</v>
      </c>
      <c r="H12" s="410">
        <v>0.52200000000000002</v>
      </c>
      <c r="I12" s="4"/>
      <c r="J12" s="328"/>
      <c r="K12" s="309"/>
      <c r="L12" s="304"/>
      <c r="M12" s="309"/>
      <c r="N12" s="304"/>
      <c r="O12" s="309"/>
      <c r="P12" s="334"/>
      <c r="Q12" s="334"/>
      <c r="R12" s="334"/>
      <c r="S12" s="334"/>
      <c r="T12" s="334"/>
      <c r="U12" s="334"/>
      <c r="V12" s="334"/>
      <c r="W12" s="291"/>
      <c r="X12" s="334"/>
      <c r="Y12" s="334"/>
      <c r="Z12" s="334"/>
      <c r="AA12" s="334"/>
      <c r="AB12" s="334"/>
      <c r="AC12" s="297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42" customFormat="1" ht="32.1" customHeight="1">
      <c r="B13" s="155" t="s">
        <v>36</v>
      </c>
      <c r="C13" s="408">
        <f>SUM(C7:C12)</f>
        <v>2264643</v>
      </c>
      <c r="D13" s="376">
        <f>SUM(D7:D12)</f>
        <v>0.99955156535030187</v>
      </c>
      <c r="E13" s="411">
        <v>0.30499999999999999</v>
      </c>
      <c r="F13" s="411"/>
      <c r="G13" s="411">
        <v>0.16600000000000001</v>
      </c>
      <c r="H13" s="411">
        <v>0.23699999999999999</v>
      </c>
      <c r="I13" s="4"/>
      <c r="J13" s="328"/>
      <c r="K13" s="309"/>
      <c r="L13" s="304"/>
      <c r="M13" s="309"/>
      <c r="N13" s="304"/>
      <c r="O13" s="309"/>
      <c r="P13" s="319"/>
      <c r="Q13" s="294"/>
      <c r="R13" s="319"/>
      <c r="S13" s="294"/>
      <c r="T13" s="319"/>
      <c r="U13" s="294"/>
      <c r="V13" s="319"/>
      <c r="W13" s="295"/>
      <c r="X13" s="296"/>
      <c r="Y13" s="320"/>
      <c r="Z13" s="296"/>
      <c r="AA13" s="321"/>
      <c r="AB13" s="296"/>
      <c r="AC13" s="297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42" customFormat="1" ht="24.75" customHeight="1">
      <c r="B14" s="153" t="s">
        <v>38</v>
      </c>
      <c r="C14" s="406">
        <v>1016</v>
      </c>
      <c r="D14" s="375">
        <f>C14/C15</f>
        <v>4.4843464969794659E-4</v>
      </c>
      <c r="E14" s="409">
        <v>4.0000000000000001E-3</v>
      </c>
      <c r="F14" s="409"/>
      <c r="G14" s="409">
        <v>5.0000000000000001E-3</v>
      </c>
      <c r="H14" s="409">
        <v>4.0000000000000001E-3</v>
      </c>
      <c r="I14" s="4"/>
      <c r="J14" s="328"/>
      <c r="K14" s="309"/>
      <c r="L14" s="304"/>
      <c r="M14" s="309"/>
      <c r="N14" s="304"/>
      <c r="O14" s="309"/>
      <c r="P14" s="293"/>
      <c r="Q14" s="294"/>
      <c r="R14" s="293"/>
      <c r="S14" s="294"/>
      <c r="T14" s="293"/>
      <c r="U14" s="294"/>
      <c r="V14" s="293"/>
      <c r="W14" s="295"/>
      <c r="X14" s="296"/>
      <c r="Y14" s="297"/>
      <c r="Z14" s="296"/>
      <c r="AA14" s="297"/>
      <c r="AB14" s="296"/>
      <c r="AC14" s="297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42" customFormat="1" ht="32.1" customHeight="1">
      <c r="B15" s="155" t="s">
        <v>39</v>
      </c>
      <c r="C15" s="156">
        <f>SUM(C13:C14)</f>
        <v>2265659</v>
      </c>
      <c r="D15" s="377">
        <v>1</v>
      </c>
      <c r="E15" s="377">
        <v>0.29099999999999998</v>
      </c>
      <c r="F15" s="377"/>
      <c r="G15" s="377">
        <v>0.16500000000000001</v>
      </c>
      <c r="H15" s="377">
        <v>0.23100000000000001</v>
      </c>
      <c r="I15" s="4"/>
      <c r="J15" s="328"/>
      <c r="K15" s="309"/>
      <c r="L15" s="304"/>
      <c r="M15" s="309"/>
      <c r="N15" s="304"/>
      <c r="O15" s="309"/>
      <c r="P15" s="293"/>
      <c r="Q15" s="294"/>
      <c r="R15" s="293"/>
      <c r="S15" s="294"/>
      <c r="T15" s="293"/>
      <c r="U15" s="294"/>
      <c r="V15" s="293"/>
      <c r="W15" s="295"/>
      <c r="X15" s="322"/>
      <c r="Y15" s="297"/>
      <c r="Z15" s="322"/>
      <c r="AA15" s="297"/>
      <c r="AB15" s="322"/>
      <c r="AC15" s="297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43"/>
      <c r="C16" s="144"/>
      <c r="D16" s="144"/>
      <c r="I16" s="5"/>
      <c r="J16" s="330"/>
      <c r="K16" s="309"/>
      <c r="L16" s="304"/>
      <c r="M16" s="309"/>
      <c r="N16" s="304"/>
      <c r="O16" s="309"/>
      <c r="P16" s="301"/>
      <c r="Q16" s="302"/>
      <c r="R16" s="301"/>
      <c r="S16" s="302"/>
      <c r="T16" s="301"/>
      <c r="U16" s="302"/>
      <c r="V16" s="301"/>
      <c r="W16" s="303"/>
      <c r="X16" s="301"/>
      <c r="Y16" s="304"/>
      <c r="Z16" s="301"/>
      <c r="AA16" s="304"/>
      <c r="AB16" s="305"/>
      <c r="AC16" s="297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45" t="s">
        <v>44</v>
      </c>
      <c r="C17" s="146"/>
      <c r="D17" s="146"/>
      <c r="E17" s="146"/>
      <c r="F17" s="146"/>
      <c r="G17" s="146"/>
      <c r="H17" s="146"/>
      <c r="I17" s="5"/>
      <c r="J17" s="330"/>
      <c r="K17" s="309"/>
      <c r="L17" s="304"/>
      <c r="M17" s="309"/>
      <c r="N17" s="304"/>
      <c r="O17" s="309"/>
      <c r="P17" s="301"/>
      <c r="Q17" s="302"/>
      <c r="R17" s="301"/>
      <c r="S17" s="302"/>
      <c r="T17" s="301"/>
      <c r="U17" s="302"/>
      <c r="V17" s="301"/>
      <c r="W17" s="303"/>
      <c r="X17" s="301"/>
      <c r="Y17" s="304"/>
      <c r="Z17" s="301"/>
      <c r="AA17" s="304"/>
      <c r="AB17" s="305"/>
      <c r="AC17" s="297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30"/>
      <c r="K18" s="305"/>
      <c r="L18" s="304"/>
      <c r="M18" s="305"/>
      <c r="N18" s="304"/>
      <c r="O18" s="305"/>
      <c r="P18" s="308"/>
      <c r="Q18" s="302"/>
      <c r="R18" s="308"/>
      <c r="S18" s="302"/>
      <c r="T18" s="308"/>
      <c r="U18" s="302"/>
      <c r="V18" s="308"/>
      <c r="W18" s="303"/>
      <c r="X18" s="309"/>
      <c r="Y18" s="304"/>
      <c r="Z18" s="309"/>
      <c r="AA18" s="304"/>
      <c r="AB18" s="309"/>
      <c r="AC18" s="297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30"/>
      <c r="K19" s="305"/>
      <c r="L19" s="304"/>
      <c r="M19" s="305"/>
      <c r="N19" s="304"/>
      <c r="O19" s="305"/>
      <c r="P19" s="301"/>
      <c r="Q19" s="302"/>
      <c r="R19" s="301"/>
      <c r="S19" s="302"/>
      <c r="T19" s="301"/>
      <c r="U19" s="302"/>
      <c r="V19" s="301"/>
      <c r="W19" s="303"/>
      <c r="X19" s="305"/>
      <c r="Y19" s="304"/>
      <c r="Z19" s="305"/>
      <c r="AA19" s="304"/>
      <c r="AB19" s="305"/>
      <c r="AC19" s="297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330"/>
      <c r="AU19" s="330"/>
      <c r="AV19" s="330"/>
      <c r="AW19" s="330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30"/>
      <c r="K20" s="305"/>
      <c r="L20" s="304"/>
      <c r="M20" s="305"/>
      <c r="N20" s="304"/>
      <c r="O20" s="305"/>
      <c r="P20" s="293"/>
      <c r="Q20" s="294"/>
      <c r="R20" s="293"/>
      <c r="S20" s="294"/>
      <c r="T20" s="293"/>
      <c r="U20" s="314"/>
      <c r="V20" s="324"/>
      <c r="W20" s="303"/>
      <c r="X20" s="322"/>
      <c r="Y20" s="297"/>
      <c r="Z20" s="322"/>
      <c r="AA20" s="297"/>
      <c r="AB20" s="322"/>
      <c r="AC20" s="297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30"/>
      <c r="K21" s="305"/>
      <c r="L21" s="304"/>
      <c r="M21" s="305"/>
      <c r="N21" s="304"/>
      <c r="O21" s="305"/>
      <c r="P21" s="301"/>
      <c r="Q21" s="302"/>
      <c r="R21" s="301"/>
      <c r="S21" s="302"/>
      <c r="T21" s="301"/>
      <c r="U21" s="302"/>
      <c r="V21" s="301"/>
      <c r="W21" s="303"/>
      <c r="X21" s="305"/>
      <c r="Y21" s="304"/>
      <c r="Z21" s="305"/>
      <c r="AA21" s="304"/>
      <c r="AB21" s="305"/>
      <c r="AC21" s="297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30"/>
      <c r="K22" s="305"/>
      <c r="L22" s="304"/>
      <c r="M22" s="305"/>
      <c r="N22" s="304"/>
      <c r="O22" s="305"/>
      <c r="P22" s="301"/>
      <c r="Q22" s="302"/>
      <c r="R22" s="301"/>
      <c r="S22" s="302"/>
      <c r="T22" s="301"/>
      <c r="U22" s="302"/>
      <c r="V22" s="301"/>
      <c r="W22" s="303"/>
      <c r="X22" s="305"/>
      <c r="Y22" s="304"/>
      <c r="Z22" s="305"/>
      <c r="AA22" s="304"/>
      <c r="AB22" s="305"/>
      <c r="AC22" s="297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30"/>
      <c r="K23" s="305"/>
      <c r="L23" s="304"/>
      <c r="M23" s="305"/>
      <c r="N23" s="304"/>
      <c r="O23" s="305"/>
      <c r="P23" s="301"/>
      <c r="Q23" s="302"/>
      <c r="R23" s="301"/>
      <c r="S23" s="302"/>
      <c r="T23" s="301"/>
      <c r="U23" s="302"/>
      <c r="V23" s="301"/>
      <c r="W23" s="303"/>
      <c r="X23" s="305"/>
      <c r="Y23" s="304"/>
      <c r="Z23" s="305"/>
      <c r="AA23" s="304"/>
      <c r="AB23" s="305"/>
      <c r="AC23" s="297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30"/>
      <c r="K24" s="305"/>
      <c r="L24" s="304"/>
      <c r="M24" s="305"/>
      <c r="N24" s="304"/>
      <c r="O24" s="305"/>
      <c r="P24" s="301"/>
      <c r="Q24" s="302"/>
      <c r="R24" s="301"/>
      <c r="S24" s="302"/>
      <c r="T24" s="301"/>
      <c r="U24" s="302"/>
      <c r="V24" s="301"/>
      <c r="W24" s="303"/>
      <c r="X24" s="305"/>
      <c r="Y24" s="304"/>
      <c r="Z24" s="305"/>
      <c r="AA24" s="304"/>
      <c r="AB24" s="305"/>
      <c r="AC24" s="297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30"/>
      <c r="K25" s="309"/>
      <c r="L25" s="304"/>
      <c r="M25" s="309"/>
      <c r="N25" s="304"/>
      <c r="O25" s="309"/>
      <c r="P25" s="301"/>
      <c r="Q25" s="302"/>
      <c r="R25" s="301"/>
      <c r="S25" s="302"/>
      <c r="T25" s="301"/>
      <c r="U25" s="302"/>
      <c r="V25" s="301"/>
      <c r="W25" s="303"/>
      <c r="X25" s="305"/>
      <c r="Y25" s="304"/>
      <c r="Z25" s="305"/>
      <c r="AA25" s="304"/>
      <c r="AB25" s="305"/>
      <c r="AC25" s="297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30"/>
      <c r="K26" s="305"/>
      <c r="L26" s="304"/>
      <c r="M26" s="305"/>
      <c r="N26" s="304"/>
      <c r="O26" s="305"/>
      <c r="P26" s="301"/>
      <c r="Q26" s="302"/>
      <c r="R26" s="301"/>
      <c r="S26" s="302"/>
      <c r="T26" s="301"/>
      <c r="U26" s="302"/>
      <c r="V26" s="301"/>
      <c r="W26" s="303"/>
      <c r="X26" s="305"/>
      <c r="Y26" s="304"/>
      <c r="Z26" s="305"/>
      <c r="AA26" s="304"/>
      <c r="AB26" s="305"/>
      <c r="AC26" s="297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30"/>
      <c r="K27" s="327"/>
      <c r="L27" s="327"/>
      <c r="M27" s="327"/>
      <c r="N27" s="327"/>
      <c r="O27" s="327"/>
      <c r="P27" s="301"/>
      <c r="Q27" s="302"/>
      <c r="R27" s="301"/>
      <c r="S27" s="302"/>
      <c r="T27" s="301"/>
      <c r="U27" s="302"/>
      <c r="V27" s="301"/>
      <c r="W27" s="303"/>
      <c r="X27" s="305"/>
      <c r="Y27" s="304"/>
      <c r="Z27" s="305"/>
      <c r="AA27" s="304"/>
      <c r="AB27" s="305"/>
      <c r="AC27" s="297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47"/>
      <c r="I28" s="5"/>
      <c r="J28" s="330"/>
      <c r="K28" s="327"/>
      <c r="L28" s="327"/>
      <c r="M28" s="327"/>
      <c r="N28" s="327"/>
      <c r="O28" s="327"/>
      <c r="P28" s="308"/>
      <c r="Q28" s="302"/>
      <c r="R28" s="308"/>
      <c r="S28" s="302"/>
      <c r="T28" s="308"/>
      <c r="U28" s="302"/>
      <c r="V28" s="308"/>
      <c r="W28" s="303"/>
      <c r="X28" s="309"/>
      <c r="Y28" s="304"/>
      <c r="Z28" s="309"/>
      <c r="AA28" s="304"/>
      <c r="AB28" s="309"/>
      <c r="AC28" s="297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01"/>
      <c r="Q29" s="302"/>
      <c r="R29" s="301"/>
      <c r="S29" s="302"/>
      <c r="T29" s="301"/>
      <c r="U29" s="302"/>
      <c r="V29" s="301"/>
      <c r="W29" s="303"/>
      <c r="X29" s="305"/>
      <c r="Y29" s="304"/>
      <c r="Z29" s="305"/>
      <c r="AA29" s="304"/>
      <c r="AB29" s="305"/>
      <c r="AC29" s="297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3"/>
      <c r="Q30" s="294"/>
      <c r="R30" s="293"/>
      <c r="S30" s="294"/>
      <c r="T30" s="293"/>
      <c r="U30" s="314"/>
      <c r="V30" s="293"/>
      <c r="W30" s="303"/>
      <c r="X30" s="322"/>
      <c r="Y30" s="297"/>
      <c r="Z30" s="322"/>
      <c r="AA30" s="297"/>
      <c r="AB30" s="322"/>
      <c r="AC30" s="297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01"/>
      <c r="Q31" s="302"/>
      <c r="R31" s="301"/>
      <c r="S31" s="302"/>
      <c r="T31" s="301"/>
      <c r="U31" s="302"/>
      <c r="V31" s="301"/>
      <c r="W31" s="303"/>
      <c r="X31" s="305"/>
      <c r="Y31" s="304"/>
      <c r="Z31" s="305"/>
      <c r="AA31" s="304"/>
      <c r="AB31" s="305"/>
      <c r="AC31" s="297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01"/>
      <c r="Q32" s="302"/>
      <c r="R32" s="301"/>
      <c r="S32" s="302"/>
      <c r="T32" s="301"/>
      <c r="U32" s="302"/>
      <c r="V32" s="301"/>
      <c r="W32" s="303"/>
      <c r="X32" s="305"/>
      <c r="Y32" s="304"/>
      <c r="Z32" s="305"/>
      <c r="AA32" s="304"/>
      <c r="AB32" s="305"/>
      <c r="AC32" s="297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39"/>
      <c r="Q33" s="302"/>
      <c r="R33" s="301"/>
      <c r="S33" s="302"/>
      <c r="T33" s="301"/>
      <c r="U33" s="302"/>
      <c r="V33" s="301"/>
      <c r="W33" s="303"/>
      <c r="X33" s="305"/>
      <c r="Y33" s="304"/>
      <c r="Z33" s="305"/>
      <c r="AA33" s="304"/>
      <c r="AB33" s="305"/>
      <c r="AC33" s="297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40"/>
      <c r="L34" s="341"/>
      <c r="M34" s="340"/>
      <c r="N34" s="341"/>
      <c r="O34" s="340"/>
      <c r="P34" s="339"/>
      <c r="Q34" s="302"/>
      <c r="R34" s="301"/>
      <c r="S34" s="302"/>
      <c r="T34" s="301"/>
      <c r="U34" s="302"/>
      <c r="V34" s="301"/>
      <c r="W34" s="303"/>
      <c r="X34" s="305"/>
      <c r="Y34" s="304"/>
      <c r="Z34" s="305"/>
      <c r="AA34" s="304"/>
      <c r="AB34" s="305"/>
      <c r="AC34" s="297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42"/>
      <c r="L35" s="341"/>
      <c r="M35" s="342"/>
      <c r="N35" s="341"/>
      <c r="O35" s="342"/>
      <c r="P35" s="339"/>
      <c r="Q35" s="302"/>
      <c r="R35" s="301"/>
      <c r="S35" s="302"/>
      <c r="T35" s="301"/>
      <c r="U35" s="302"/>
      <c r="V35" s="301"/>
      <c r="W35" s="303"/>
      <c r="X35" s="305"/>
      <c r="Y35" s="304"/>
      <c r="Z35" s="305"/>
      <c r="AA35" s="304"/>
      <c r="AB35" s="305"/>
      <c r="AC35" s="297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43"/>
      <c r="M36" s="344"/>
      <c r="N36" s="345"/>
      <c r="O36" s="346"/>
      <c r="P36" s="339"/>
      <c r="Q36" s="302"/>
      <c r="R36" s="301"/>
      <c r="S36" s="302"/>
      <c r="T36" s="301"/>
      <c r="U36" s="302"/>
      <c r="V36" s="301"/>
      <c r="W36" s="303"/>
      <c r="X36" s="305"/>
      <c r="Y36" s="304"/>
      <c r="Z36" s="305"/>
      <c r="AA36" s="304"/>
      <c r="AB36" s="305"/>
      <c r="AC36" s="297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43"/>
      <c r="M37" s="344"/>
      <c r="N37" s="345"/>
      <c r="O37" s="346"/>
      <c r="P37" s="339"/>
      <c r="Q37" s="302"/>
      <c r="R37" s="301"/>
      <c r="S37" s="302"/>
      <c r="T37" s="301"/>
      <c r="U37" s="302"/>
      <c r="V37" s="301"/>
      <c r="W37" s="303"/>
      <c r="X37" s="305"/>
      <c r="Y37" s="304"/>
      <c r="Z37" s="305"/>
      <c r="AA37" s="304"/>
      <c r="AB37" s="305"/>
      <c r="AC37" s="297"/>
      <c r="AD37" s="330"/>
      <c r="AE37" s="330"/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43"/>
      <c r="M38" s="347"/>
      <c r="N38" s="348"/>
      <c r="O38" s="346"/>
      <c r="P38" s="349"/>
      <c r="Q38" s="302"/>
      <c r="R38" s="308"/>
      <c r="S38" s="302"/>
      <c r="T38" s="308"/>
      <c r="U38" s="302"/>
      <c r="V38" s="308"/>
      <c r="W38" s="303"/>
      <c r="X38" s="309"/>
      <c r="Y38" s="304"/>
      <c r="Z38" s="309"/>
      <c r="AA38" s="304"/>
      <c r="AB38" s="309"/>
      <c r="AC38" s="297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43"/>
      <c r="M39" s="344"/>
      <c r="N39" s="345"/>
      <c r="O39" s="350"/>
      <c r="P39" s="339"/>
      <c r="Q39" s="302"/>
      <c r="R39" s="301"/>
      <c r="S39" s="302"/>
      <c r="T39" s="301"/>
      <c r="U39" s="302"/>
      <c r="V39" s="301"/>
      <c r="W39" s="303"/>
      <c r="X39" s="305"/>
      <c r="Y39" s="304"/>
      <c r="Z39" s="305"/>
      <c r="AA39" s="304"/>
      <c r="AB39" s="305"/>
      <c r="AC39" s="297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30"/>
      <c r="M40" s="306"/>
      <c r="N40" s="315"/>
      <c r="O40" s="323"/>
      <c r="P40" s="293"/>
      <c r="Q40" s="294"/>
      <c r="R40" s="293"/>
      <c r="S40" s="294"/>
      <c r="T40" s="293"/>
      <c r="U40" s="314"/>
      <c r="V40" s="293"/>
      <c r="W40" s="303"/>
      <c r="X40" s="322"/>
      <c r="Y40" s="297"/>
      <c r="Z40" s="322"/>
      <c r="AA40" s="297"/>
      <c r="AB40" s="322"/>
      <c r="AC40" s="297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330"/>
      <c r="AQ40" s="330"/>
      <c r="AR40" s="330"/>
      <c r="AS40" s="330"/>
      <c r="AT40" s="330"/>
      <c r="AU40" s="330"/>
      <c r="AV40" s="330"/>
      <c r="AW40" s="330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30"/>
      <c r="M41" s="298"/>
      <c r="N41" s="299"/>
      <c r="O41" s="300"/>
      <c r="P41" s="301"/>
      <c r="Q41" s="302"/>
      <c r="R41" s="301"/>
      <c r="S41" s="302"/>
      <c r="T41" s="301"/>
      <c r="U41" s="302"/>
      <c r="V41" s="301"/>
      <c r="W41" s="303"/>
      <c r="X41" s="305"/>
      <c r="Y41" s="304"/>
      <c r="Z41" s="305"/>
      <c r="AA41" s="304"/>
      <c r="AB41" s="305"/>
      <c r="AC41" s="297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330"/>
      <c r="AQ41" s="330"/>
      <c r="AR41" s="330"/>
      <c r="AS41" s="330"/>
      <c r="AT41" s="330"/>
      <c r="AU41" s="330"/>
      <c r="AV41" s="330"/>
      <c r="AW41" s="330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48" t="s">
        <v>29</v>
      </c>
      <c r="C42" s="149">
        <f>D7</f>
        <v>0.45392047082107234</v>
      </c>
      <c r="D42" s="6"/>
      <c r="E42" s="6"/>
      <c r="F42" s="6"/>
      <c r="G42" s="6"/>
      <c r="H42" s="5"/>
      <c r="I42" s="5"/>
      <c r="J42" s="5"/>
      <c r="K42" s="5"/>
      <c r="L42" s="330"/>
      <c r="M42" s="298"/>
      <c r="N42" s="299"/>
      <c r="O42" s="300"/>
      <c r="P42" s="301"/>
      <c r="Q42" s="302"/>
      <c r="R42" s="301"/>
      <c r="S42" s="302"/>
      <c r="T42" s="301"/>
      <c r="U42" s="302"/>
      <c r="V42" s="301"/>
      <c r="W42" s="303"/>
      <c r="X42" s="305"/>
      <c r="Y42" s="304"/>
      <c r="Z42" s="305"/>
      <c r="AA42" s="304"/>
      <c r="AB42" s="305"/>
      <c r="AC42" s="297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330"/>
      <c r="AR42" s="330"/>
      <c r="AS42" s="330"/>
      <c r="AT42" s="330"/>
      <c r="AU42" s="330"/>
      <c r="AV42" s="330"/>
      <c r="AW42" s="330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48" t="s">
        <v>35</v>
      </c>
      <c r="C43" s="149">
        <f>D9</f>
        <v>0.12352211873013547</v>
      </c>
      <c r="D43" s="6"/>
      <c r="E43" s="6"/>
      <c r="F43" s="6"/>
      <c r="G43" s="6"/>
      <c r="H43" s="5"/>
      <c r="I43" s="5"/>
      <c r="J43" s="5"/>
      <c r="K43" s="5"/>
      <c r="L43" s="330"/>
      <c r="M43" s="298"/>
      <c r="N43" s="299"/>
      <c r="O43" s="300"/>
      <c r="P43" s="301"/>
      <c r="Q43" s="302"/>
      <c r="R43" s="301"/>
      <c r="S43" s="302"/>
      <c r="T43" s="301"/>
      <c r="U43" s="302"/>
      <c r="V43" s="301"/>
      <c r="W43" s="303"/>
      <c r="X43" s="305"/>
      <c r="Y43" s="304"/>
      <c r="Z43" s="305"/>
      <c r="AA43" s="304"/>
      <c r="AB43" s="305"/>
      <c r="AC43" s="297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8" t="s">
        <v>30</v>
      </c>
      <c r="C44" s="149">
        <f>D10</f>
        <v>0.2845361989602142</v>
      </c>
      <c r="D44" s="6"/>
      <c r="E44" s="6"/>
      <c r="F44" s="6"/>
      <c r="G44" s="6"/>
      <c r="H44" s="5"/>
      <c r="I44" s="5"/>
      <c r="J44" s="5"/>
      <c r="K44" s="5"/>
      <c r="L44" s="330"/>
      <c r="M44" s="306"/>
      <c r="N44" s="299"/>
      <c r="O44" s="300"/>
      <c r="P44" s="301"/>
      <c r="Q44" s="302"/>
      <c r="R44" s="301"/>
      <c r="S44" s="302"/>
      <c r="T44" s="301"/>
      <c r="U44" s="302"/>
      <c r="V44" s="301"/>
      <c r="W44" s="303"/>
      <c r="X44" s="305"/>
      <c r="Y44" s="304"/>
      <c r="Z44" s="305"/>
      <c r="AA44" s="304"/>
      <c r="AB44" s="305"/>
      <c r="AC44" s="297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330"/>
      <c r="AR44" s="330"/>
      <c r="AS44" s="330"/>
      <c r="AT44" s="330"/>
      <c r="AU44" s="330"/>
      <c r="AV44" s="330"/>
      <c r="AW44" s="330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8" t="s">
        <v>43</v>
      </c>
      <c r="C45" s="149">
        <f>SUM(C46:C49)</f>
        <v>0.13802121148857793</v>
      </c>
      <c r="D45" s="6"/>
      <c r="E45" s="6"/>
      <c r="F45" s="6"/>
      <c r="G45" s="6"/>
      <c r="H45" s="5"/>
      <c r="I45" s="5"/>
      <c r="J45" s="5"/>
      <c r="K45" s="5"/>
      <c r="L45" s="330"/>
      <c r="M45" s="306"/>
      <c r="N45" s="307"/>
      <c r="O45" s="300"/>
      <c r="P45" s="301"/>
      <c r="Q45" s="302"/>
      <c r="R45" s="308"/>
      <c r="S45" s="302"/>
      <c r="T45" s="301"/>
      <c r="U45" s="302"/>
      <c r="V45" s="308"/>
      <c r="W45" s="303"/>
      <c r="X45" s="309"/>
      <c r="Y45" s="304"/>
      <c r="Z45" s="309"/>
      <c r="AA45" s="304"/>
      <c r="AB45" s="309"/>
      <c r="AC45" s="325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8" t="s">
        <v>31</v>
      </c>
      <c r="C46" s="149">
        <f>D11</f>
        <v>6.6947850492947089E-2</v>
      </c>
      <c r="D46" s="150">
        <f>SUM(C42:C45)</f>
        <v>1</v>
      </c>
      <c r="E46" s="150">
        <f>SUM(C42:C45)</f>
        <v>1</v>
      </c>
      <c r="F46" s="6"/>
      <c r="G46" s="6"/>
      <c r="H46" s="5"/>
      <c r="I46" s="5"/>
      <c r="J46" s="5"/>
      <c r="K46" s="5"/>
      <c r="L46" s="330"/>
      <c r="M46" s="298"/>
      <c r="N46" s="299"/>
      <c r="O46" s="303"/>
      <c r="P46" s="301"/>
      <c r="Q46" s="302"/>
      <c r="R46" s="301"/>
      <c r="S46" s="302"/>
      <c r="T46" s="301"/>
      <c r="U46" s="302"/>
      <c r="V46" s="301"/>
      <c r="W46" s="303"/>
      <c r="X46" s="305"/>
      <c r="Y46" s="304"/>
      <c r="Z46" s="305"/>
      <c r="AA46" s="304"/>
      <c r="AB46" s="305"/>
      <c r="AC46" s="297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330"/>
      <c r="AR46" s="330"/>
      <c r="AS46" s="330"/>
      <c r="AT46" s="330"/>
      <c r="AU46" s="330"/>
      <c r="AV46" s="330"/>
      <c r="AW46" s="330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8" t="s">
        <v>37</v>
      </c>
      <c r="C47" s="149">
        <f>D12</f>
        <v>9.9560436941304939E-3</v>
      </c>
      <c r="D47" s="6"/>
      <c r="E47" s="6"/>
      <c r="F47" s="6"/>
      <c r="G47" s="6"/>
      <c r="H47" s="5"/>
      <c r="I47" s="5"/>
      <c r="J47" s="5"/>
      <c r="K47" s="5"/>
      <c r="L47" s="330"/>
      <c r="M47" s="306"/>
      <c r="N47" s="315"/>
      <c r="O47" s="323"/>
      <c r="P47" s="293"/>
      <c r="Q47" s="294"/>
      <c r="R47" s="293"/>
      <c r="S47" s="294"/>
      <c r="T47" s="293"/>
      <c r="U47" s="314"/>
      <c r="V47" s="324"/>
      <c r="W47" s="303"/>
      <c r="X47" s="322"/>
      <c r="Y47" s="297"/>
      <c r="Z47" s="322"/>
      <c r="AA47" s="297"/>
      <c r="AB47" s="322"/>
      <c r="AC47" s="297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51" t="s">
        <v>28</v>
      </c>
      <c r="C48" s="149">
        <f>D8</f>
        <v>6.0668882651802411E-2</v>
      </c>
      <c r="D48" s="6"/>
      <c r="E48" s="6"/>
      <c r="F48" s="6"/>
      <c r="G48" s="6"/>
      <c r="H48" s="5"/>
      <c r="I48" s="5"/>
      <c r="J48" s="5"/>
      <c r="K48" s="5"/>
      <c r="L48" s="330"/>
      <c r="M48" s="298"/>
      <c r="N48" s="299"/>
      <c r="O48" s="300"/>
      <c r="P48" s="301"/>
      <c r="Q48" s="302"/>
      <c r="R48" s="301"/>
      <c r="S48" s="302"/>
      <c r="T48" s="301"/>
      <c r="U48" s="302"/>
      <c r="V48" s="301"/>
      <c r="W48" s="303"/>
      <c r="X48" s="305"/>
      <c r="Y48" s="304"/>
      <c r="Z48" s="305"/>
      <c r="AA48" s="304"/>
      <c r="AB48" s="305"/>
      <c r="AC48" s="297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52">
        <f>D14</f>
        <v>4.4843464969794659E-4</v>
      </c>
      <c r="D49" s="6"/>
      <c r="E49" s="6"/>
      <c r="F49" s="6"/>
      <c r="G49" s="6"/>
      <c r="H49" s="5"/>
      <c r="I49" s="5"/>
      <c r="J49" s="5"/>
      <c r="K49" s="5"/>
      <c r="L49" s="330"/>
      <c r="M49" s="298"/>
      <c r="N49" s="299"/>
      <c r="O49" s="300"/>
      <c r="P49" s="301"/>
      <c r="Q49" s="302"/>
      <c r="R49" s="301"/>
      <c r="S49" s="302"/>
      <c r="T49" s="301"/>
      <c r="U49" s="302"/>
      <c r="V49" s="301"/>
      <c r="W49" s="303"/>
      <c r="X49" s="305"/>
      <c r="Y49" s="304"/>
      <c r="Z49" s="305"/>
      <c r="AA49" s="304"/>
      <c r="AB49" s="305"/>
      <c r="AC49" s="297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50">
        <f>SUM(C45:C49)</f>
        <v>0.27604242297715592</v>
      </c>
      <c r="D50" s="6"/>
      <c r="E50" s="6"/>
      <c r="F50" s="6"/>
      <c r="G50" s="6"/>
      <c r="H50" s="5"/>
      <c r="I50" s="5"/>
      <c r="J50" s="5"/>
      <c r="K50" s="5"/>
      <c r="L50" s="330"/>
      <c r="M50" s="306"/>
      <c r="N50" s="299"/>
      <c r="O50" s="300"/>
      <c r="P50" s="301"/>
      <c r="Q50" s="302"/>
      <c r="R50" s="301"/>
      <c r="S50" s="302"/>
      <c r="T50" s="301"/>
      <c r="U50" s="302"/>
      <c r="V50" s="301"/>
      <c r="W50" s="303"/>
      <c r="X50" s="305"/>
      <c r="Y50" s="304"/>
      <c r="Z50" s="305"/>
      <c r="AA50" s="304"/>
      <c r="AB50" s="305"/>
      <c r="AC50" s="297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50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30"/>
      <c r="M51" s="306"/>
      <c r="N51" s="307"/>
      <c r="O51" s="300"/>
      <c r="P51" s="301"/>
      <c r="Q51" s="302"/>
      <c r="R51" s="308"/>
      <c r="S51" s="302"/>
      <c r="T51" s="301"/>
      <c r="U51" s="302"/>
      <c r="V51" s="308"/>
      <c r="W51" s="303"/>
      <c r="X51" s="309"/>
      <c r="Y51" s="304"/>
      <c r="Z51" s="309"/>
      <c r="AA51" s="304"/>
      <c r="AB51" s="309"/>
      <c r="AC51" s="297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330"/>
      <c r="AO51" s="330"/>
      <c r="AP51" s="330"/>
      <c r="AQ51" s="330"/>
      <c r="AR51" s="330"/>
      <c r="AS51" s="330"/>
      <c r="AT51" s="330"/>
      <c r="AU51" s="330"/>
      <c r="AV51" s="330"/>
      <c r="AW51" s="330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30"/>
      <c r="M52" s="298"/>
      <c r="N52" s="299"/>
      <c r="O52" s="303"/>
      <c r="P52" s="301"/>
      <c r="Q52" s="302"/>
      <c r="R52" s="301"/>
      <c r="S52" s="302"/>
      <c r="T52" s="301"/>
      <c r="U52" s="302"/>
      <c r="V52" s="301"/>
      <c r="W52" s="303"/>
      <c r="X52" s="305"/>
      <c r="Y52" s="304"/>
      <c r="Z52" s="305"/>
      <c r="AA52" s="304"/>
      <c r="AB52" s="305"/>
      <c r="AC52" s="297"/>
      <c r="AD52" s="330"/>
      <c r="AE52" s="330"/>
      <c r="AF52" s="330"/>
      <c r="AG52" s="330"/>
      <c r="AH52" s="330"/>
      <c r="AI52" s="330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30"/>
      <c r="M53" s="306"/>
      <c r="N53" s="315"/>
      <c r="O53" s="300"/>
      <c r="P53" s="301"/>
      <c r="Q53" s="302"/>
      <c r="R53" s="308"/>
      <c r="S53" s="302"/>
      <c r="T53" s="301"/>
      <c r="U53" s="302"/>
      <c r="V53" s="308"/>
      <c r="W53" s="303"/>
      <c r="X53" s="309"/>
      <c r="Y53" s="304"/>
      <c r="Z53" s="309"/>
      <c r="AA53" s="304"/>
      <c r="AB53" s="309"/>
      <c r="AC53" s="297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30"/>
      <c r="M54" s="310"/>
      <c r="N54" s="311"/>
      <c r="O54" s="312"/>
      <c r="P54" s="293"/>
      <c r="Q54" s="313"/>
      <c r="R54" s="293"/>
      <c r="S54" s="313"/>
      <c r="T54" s="293"/>
      <c r="U54" s="314"/>
      <c r="V54" s="293"/>
      <c r="W54" s="303"/>
      <c r="X54" s="305"/>
      <c r="Y54" s="304"/>
      <c r="Z54" s="305"/>
      <c r="AA54" s="304"/>
      <c r="AB54" s="305"/>
      <c r="AC54" s="297"/>
      <c r="AD54" s="330"/>
      <c r="AE54" s="330"/>
      <c r="AF54" s="330"/>
      <c r="AG54" s="330"/>
      <c r="AH54" s="330"/>
      <c r="AI54" s="330"/>
      <c r="AJ54" s="330"/>
      <c r="AK54" s="330"/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30"/>
      <c r="M55" s="494"/>
      <c r="N55" s="494"/>
      <c r="O55" s="310"/>
      <c r="P55" s="308"/>
      <c r="Q55" s="302"/>
      <c r="R55" s="308"/>
      <c r="S55" s="302"/>
      <c r="T55" s="308"/>
      <c r="U55" s="302"/>
      <c r="V55" s="308"/>
      <c r="W55" s="314"/>
      <c r="X55" s="309"/>
      <c r="Y55" s="304"/>
      <c r="Z55" s="309"/>
      <c r="AA55" s="304"/>
      <c r="AB55" s="309"/>
      <c r="AC55" s="297"/>
      <c r="AD55" s="330"/>
      <c r="AE55" s="330"/>
      <c r="AF55" s="330"/>
      <c r="AG55" s="330"/>
      <c r="AH55" s="330"/>
      <c r="AI55" s="330"/>
      <c r="AJ55" s="330"/>
      <c r="AK55" s="330"/>
      <c r="AL55" s="330"/>
      <c r="AM55" s="330"/>
      <c r="AN55" s="330"/>
      <c r="AO55" s="330"/>
      <c r="AP55" s="330"/>
      <c r="AQ55" s="330"/>
      <c r="AR55" s="330"/>
      <c r="AS55" s="330"/>
      <c r="AT55" s="330"/>
      <c r="AU55" s="330"/>
      <c r="AV55" s="330"/>
      <c r="AW55" s="330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30"/>
      <c r="M56" s="315"/>
      <c r="N56" s="315"/>
      <c r="O56" s="310"/>
      <c r="P56" s="308"/>
      <c r="Q56" s="302"/>
      <c r="R56" s="308"/>
      <c r="S56" s="302"/>
      <c r="T56" s="308"/>
      <c r="U56" s="302"/>
      <c r="V56" s="308"/>
      <c r="W56" s="314"/>
      <c r="X56" s="309"/>
      <c r="Y56" s="304"/>
      <c r="Z56" s="309"/>
      <c r="AA56" s="304"/>
      <c r="AB56" s="309"/>
      <c r="AC56" s="297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30"/>
      <c r="M57" s="494"/>
      <c r="N57" s="494"/>
      <c r="O57" s="310"/>
      <c r="P57" s="308"/>
      <c r="Q57" s="302"/>
      <c r="R57" s="308"/>
      <c r="S57" s="302"/>
      <c r="T57" s="308"/>
      <c r="U57" s="302"/>
      <c r="V57" s="301"/>
      <c r="W57" s="314"/>
      <c r="X57" s="309"/>
      <c r="Y57" s="304"/>
      <c r="Z57" s="309"/>
      <c r="AA57" s="304"/>
      <c r="AB57" s="309"/>
      <c r="AC57" s="297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0"/>
      <c r="AU57" s="330"/>
      <c r="AV57" s="330"/>
      <c r="AW57" s="330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30"/>
      <c r="M58" s="298"/>
      <c r="N58" s="299"/>
      <c r="O58" s="300"/>
      <c r="P58" s="301"/>
      <c r="Q58" s="302"/>
      <c r="R58" s="301"/>
      <c r="S58" s="302"/>
      <c r="T58" s="301"/>
      <c r="U58" s="302"/>
      <c r="V58" s="301"/>
      <c r="W58" s="303"/>
      <c r="X58" s="305"/>
      <c r="Y58" s="304"/>
      <c r="Z58" s="305"/>
      <c r="AA58" s="304"/>
      <c r="AB58" s="305"/>
      <c r="AC58" s="297"/>
      <c r="AD58" s="330"/>
      <c r="AE58" s="330"/>
      <c r="AF58" s="330"/>
      <c r="AG58" s="330"/>
      <c r="AH58" s="330"/>
      <c r="AI58" s="330"/>
      <c r="AJ58" s="330"/>
      <c r="AK58" s="330"/>
      <c r="AL58" s="330"/>
      <c r="AM58" s="330"/>
      <c r="AN58" s="330"/>
      <c r="AO58" s="330"/>
      <c r="AP58" s="330"/>
      <c r="AQ58" s="330"/>
      <c r="AR58" s="330"/>
      <c r="AS58" s="330"/>
      <c r="AT58" s="330"/>
      <c r="AU58" s="330"/>
      <c r="AV58" s="330"/>
      <c r="AW58" s="330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30"/>
      <c r="M59" s="298"/>
      <c r="N59" s="299"/>
      <c r="O59" s="300"/>
      <c r="P59" s="301"/>
      <c r="Q59" s="302"/>
      <c r="R59" s="301"/>
      <c r="S59" s="302"/>
      <c r="T59" s="301"/>
      <c r="U59" s="302"/>
      <c r="V59" s="301"/>
      <c r="W59" s="303"/>
      <c r="X59" s="305"/>
      <c r="Y59" s="304"/>
      <c r="Z59" s="305"/>
      <c r="AA59" s="304"/>
      <c r="AB59" s="305"/>
      <c r="AC59" s="297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0"/>
      <c r="AO59" s="330"/>
      <c r="AP59" s="330"/>
      <c r="AQ59" s="330"/>
      <c r="AR59" s="330"/>
      <c r="AS59" s="330"/>
      <c r="AT59" s="330"/>
      <c r="AU59" s="330"/>
      <c r="AV59" s="330"/>
      <c r="AW59" s="330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30"/>
      <c r="M60" s="298"/>
      <c r="N60" s="299"/>
      <c r="O60" s="300"/>
      <c r="P60" s="301"/>
      <c r="Q60" s="302"/>
      <c r="R60" s="301"/>
      <c r="S60" s="302"/>
      <c r="T60" s="301"/>
      <c r="U60" s="302"/>
      <c r="V60" s="301"/>
      <c r="W60" s="303"/>
      <c r="X60" s="305"/>
      <c r="Y60" s="304"/>
      <c r="Z60" s="305"/>
      <c r="AA60" s="304"/>
      <c r="AB60" s="305"/>
      <c r="AC60" s="297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30"/>
      <c r="M61" s="298"/>
      <c r="N61" s="307"/>
      <c r="O61" s="300"/>
      <c r="P61" s="301"/>
      <c r="Q61" s="302"/>
      <c r="R61" s="301"/>
      <c r="S61" s="302"/>
      <c r="T61" s="301"/>
      <c r="U61" s="302"/>
      <c r="V61" s="308"/>
      <c r="W61" s="303"/>
      <c r="X61" s="309"/>
      <c r="Y61" s="304"/>
      <c r="Z61" s="309"/>
      <c r="AA61" s="304"/>
      <c r="AB61" s="309"/>
      <c r="AC61" s="297"/>
      <c r="AD61" s="330"/>
      <c r="AE61" s="330"/>
      <c r="AF61" s="330"/>
      <c r="AG61" s="330"/>
      <c r="AH61" s="330"/>
      <c r="AI61" s="330"/>
      <c r="AJ61" s="330"/>
      <c r="AK61" s="330"/>
      <c r="AL61" s="330"/>
      <c r="AM61" s="330"/>
      <c r="AN61" s="330"/>
      <c r="AO61" s="330"/>
      <c r="AP61" s="330"/>
      <c r="AQ61" s="330"/>
      <c r="AR61" s="330"/>
      <c r="AS61" s="330"/>
      <c r="AT61" s="330"/>
      <c r="AU61" s="330"/>
      <c r="AV61" s="330"/>
      <c r="AW61" s="330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30"/>
      <c r="M62" s="298"/>
      <c r="N62" s="307"/>
      <c r="O62" s="300"/>
      <c r="P62" s="301"/>
      <c r="Q62" s="302"/>
      <c r="R62" s="301"/>
      <c r="S62" s="302"/>
      <c r="T62" s="301"/>
      <c r="U62" s="302"/>
      <c r="V62" s="308"/>
      <c r="W62" s="303"/>
      <c r="X62" s="305"/>
      <c r="Y62" s="304"/>
      <c r="Z62" s="305"/>
      <c r="AA62" s="304"/>
      <c r="AB62" s="305"/>
      <c r="AC62" s="297"/>
      <c r="AD62" s="330"/>
      <c r="AE62" s="330"/>
      <c r="AF62" s="330"/>
      <c r="AG62" s="330"/>
      <c r="AH62" s="330"/>
      <c r="AI62" s="330"/>
      <c r="AJ62" s="330"/>
      <c r="AK62" s="330"/>
      <c r="AL62" s="330"/>
      <c r="AM62" s="330"/>
      <c r="AN62" s="330"/>
      <c r="AO62" s="330"/>
      <c r="AP62" s="330"/>
      <c r="AQ62" s="330"/>
      <c r="AR62" s="330"/>
      <c r="AS62" s="330"/>
      <c r="AT62" s="330"/>
      <c r="AU62" s="330"/>
      <c r="AV62" s="330"/>
      <c r="AW62" s="330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30"/>
      <c r="M63" s="494"/>
      <c r="N63" s="494"/>
      <c r="O63" s="310"/>
      <c r="P63" s="308"/>
      <c r="Q63" s="302"/>
      <c r="R63" s="308"/>
      <c r="S63" s="302"/>
      <c r="T63" s="308"/>
      <c r="U63" s="302"/>
      <c r="V63" s="308"/>
      <c r="W63" s="314"/>
      <c r="X63" s="309"/>
      <c r="Y63" s="304"/>
      <c r="Z63" s="309"/>
      <c r="AA63" s="304"/>
      <c r="AB63" s="309"/>
      <c r="AC63" s="297"/>
      <c r="AD63" s="330"/>
      <c r="AE63" s="330"/>
      <c r="AF63" s="330"/>
      <c r="AG63" s="330"/>
      <c r="AH63" s="330"/>
      <c r="AI63" s="330"/>
      <c r="AJ63" s="330"/>
      <c r="AK63" s="330"/>
      <c r="AL63" s="330"/>
      <c r="AM63" s="330"/>
      <c r="AN63" s="330"/>
      <c r="AO63" s="330"/>
      <c r="AP63" s="330"/>
      <c r="AQ63" s="330"/>
      <c r="AR63" s="330"/>
      <c r="AS63" s="330"/>
      <c r="AT63" s="330"/>
      <c r="AU63" s="330"/>
      <c r="AV63" s="330"/>
      <c r="AW63" s="330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30"/>
      <c r="M64" s="492"/>
      <c r="N64" s="492"/>
      <c r="O64" s="492"/>
      <c r="P64" s="492"/>
      <c r="Q64" s="492"/>
      <c r="R64" s="492"/>
      <c r="S64" s="492"/>
      <c r="T64" s="492"/>
      <c r="U64" s="492"/>
      <c r="V64" s="492"/>
      <c r="W64" s="492"/>
      <c r="X64" s="492"/>
      <c r="Y64" s="492"/>
      <c r="Z64" s="492"/>
      <c r="AA64" s="492"/>
      <c r="AB64" s="492"/>
      <c r="AC64" s="297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30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30"/>
      <c r="M65" s="297"/>
      <c r="N65" s="292"/>
      <c r="O65" s="292"/>
      <c r="P65" s="297"/>
      <c r="Q65" s="297"/>
      <c r="R65" s="297"/>
      <c r="S65" s="297"/>
      <c r="T65" s="297"/>
      <c r="U65" s="297"/>
      <c r="V65" s="325"/>
      <c r="W65" s="325"/>
      <c r="X65" s="326"/>
      <c r="Y65" s="297"/>
      <c r="Z65" s="326"/>
      <c r="AA65" s="297"/>
      <c r="AB65" s="297"/>
      <c r="AC65" s="297"/>
      <c r="AD65" s="330"/>
      <c r="AE65" s="330"/>
      <c r="AF65" s="330"/>
      <c r="AG65" s="330"/>
      <c r="AH65" s="330"/>
      <c r="AI65" s="330"/>
      <c r="AJ65" s="330"/>
      <c r="AK65" s="330"/>
      <c r="AL65" s="330"/>
      <c r="AM65" s="330"/>
      <c r="AN65" s="330"/>
      <c r="AO65" s="330"/>
      <c r="AP65" s="330"/>
      <c r="AQ65" s="330"/>
      <c r="AR65" s="330"/>
      <c r="AS65" s="330"/>
      <c r="AT65" s="330"/>
      <c r="AU65" s="330"/>
      <c r="AV65" s="330"/>
      <c r="AW65" s="330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30"/>
      <c r="M66" s="297"/>
      <c r="N66" s="292"/>
      <c r="O66" s="292"/>
      <c r="P66" s="325"/>
      <c r="Q66" s="325"/>
      <c r="R66" s="325"/>
      <c r="S66" s="325"/>
      <c r="T66" s="325"/>
      <c r="U66" s="325"/>
      <c r="V66" s="325"/>
      <c r="W66" s="325"/>
      <c r="X66" s="326"/>
      <c r="Y66" s="297"/>
      <c r="Z66" s="326"/>
      <c r="AA66" s="297"/>
      <c r="AB66" s="297"/>
      <c r="AC66" s="297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0"/>
      <c r="AO66" s="330"/>
      <c r="AP66" s="330"/>
      <c r="AQ66" s="330"/>
      <c r="AR66" s="330"/>
      <c r="AS66" s="330"/>
      <c r="AT66" s="330"/>
      <c r="AU66" s="330"/>
      <c r="AV66" s="330"/>
      <c r="AW66" s="330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330"/>
      <c r="AL67" s="330"/>
      <c r="AM67" s="330"/>
      <c r="AN67" s="330"/>
      <c r="AO67" s="330"/>
      <c r="AP67" s="330"/>
      <c r="AQ67" s="330"/>
      <c r="AR67" s="330"/>
      <c r="AS67" s="330"/>
      <c r="AT67" s="330"/>
      <c r="AU67" s="330"/>
      <c r="AV67" s="330"/>
      <c r="AW67" s="330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330"/>
      <c r="AL68" s="330"/>
      <c r="AM68" s="330"/>
      <c r="AN68" s="330"/>
      <c r="AO68" s="330"/>
      <c r="AP68" s="330"/>
      <c r="AQ68" s="330"/>
      <c r="AR68" s="330"/>
      <c r="AS68" s="330"/>
      <c r="AT68" s="330"/>
      <c r="AU68" s="330"/>
      <c r="AV68" s="330"/>
      <c r="AW68" s="330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30"/>
      <c r="M69" s="330"/>
      <c r="N69" s="330"/>
      <c r="O69" s="330"/>
      <c r="P69" s="330"/>
      <c r="Q69" s="330"/>
      <c r="R69" s="330"/>
      <c r="S69" s="330"/>
      <c r="T69" s="330"/>
      <c r="U69" s="330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330"/>
      <c r="AL69" s="330"/>
      <c r="AM69" s="330"/>
      <c r="AN69" s="330"/>
      <c r="AO69" s="330"/>
      <c r="AP69" s="330"/>
      <c r="AQ69" s="330"/>
      <c r="AR69" s="330"/>
      <c r="AS69" s="330"/>
      <c r="AT69" s="330"/>
      <c r="AU69" s="330"/>
      <c r="AV69" s="330"/>
      <c r="AW69" s="330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330"/>
      <c r="AL70" s="330"/>
      <c r="AM70" s="330"/>
      <c r="AN70" s="330"/>
      <c r="AO70" s="330"/>
      <c r="AP70" s="330"/>
      <c r="AQ70" s="330"/>
      <c r="AR70" s="330"/>
      <c r="AS70" s="330"/>
      <c r="AT70" s="330"/>
      <c r="AU70" s="330"/>
      <c r="AV70" s="330"/>
      <c r="AW70" s="330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  <c r="AV71" s="330"/>
      <c r="AW71" s="330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330"/>
      <c r="AL72" s="330"/>
      <c r="AM72" s="330"/>
      <c r="AN72" s="330"/>
      <c r="AO72" s="330"/>
      <c r="AP72" s="330"/>
      <c r="AQ72" s="330"/>
      <c r="AR72" s="330"/>
      <c r="AS72" s="330"/>
      <c r="AT72" s="330"/>
      <c r="AU72" s="330"/>
      <c r="AV72" s="330"/>
      <c r="AW72" s="330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30"/>
      <c r="M73" s="330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330"/>
      <c r="AL73" s="330"/>
      <c r="AM73" s="330"/>
      <c r="AN73" s="330"/>
      <c r="AO73" s="330"/>
      <c r="AP73" s="330"/>
      <c r="AQ73" s="330"/>
      <c r="AR73" s="330"/>
      <c r="AS73" s="330"/>
      <c r="AT73" s="330"/>
      <c r="AU73" s="330"/>
      <c r="AV73" s="330"/>
      <c r="AW73" s="330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330"/>
      <c r="AL74" s="330"/>
      <c r="AM74" s="330"/>
      <c r="AN74" s="330"/>
      <c r="AO74" s="330"/>
      <c r="AP74" s="330"/>
      <c r="AQ74" s="330"/>
      <c r="AR74" s="330"/>
      <c r="AS74" s="330"/>
      <c r="AT74" s="330"/>
      <c r="AU74" s="330"/>
      <c r="AV74" s="330"/>
      <c r="AW74" s="330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30"/>
      <c r="M75" s="330"/>
      <c r="N75" s="330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330"/>
      <c r="AL75" s="330"/>
      <c r="AM75" s="330"/>
      <c r="AN75" s="330"/>
      <c r="AO75" s="330"/>
      <c r="AP75" s="330"/>
      <c r="AQ75" s="330"/>
      <c r="AR75" s="330"/>
      <c r="AS75" s="330"/>
      <c r="AT75" s="330"/>
      <c r="AU75" s="330"/>
      <c r="AV75" s="330"/>
      <c r="AW75" s="330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  <c r="AQ78" s="330"/>
      <c r="AR78" s="330"/>
      <c r="AS78" s="330"/>
      <c r="AT78" s="330"/>
      <c r="AU78" s="330"/>
      <c r="AV78" s="330"/>
      <c r="AW78" s="330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30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330"/>
      <c r="AL80" s="330"/>
      <c r="AM80" s="330"/>
      <c r="AN80" s="330"/>
      <c r="AO80" s="330"/>
      <c r="AP80" s="330"/>
      <c r="AQ80" s="330"/>
      <c r="AR80" s="330"/>
      <c r="AS80" s="330"/>
      <c r="AT80" s="330"/>
      <c r="AU80" s="330"/>
      <c r="AV80" s="330"/>
      <c r="AW80" s="330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0"/>
      <c r="AM82" s="330"/>
      <c r="AN82" s="330"/>
      <c r="AO82" s="330"/>
      <c r="AP82" s="330"/>
      <c r="AQ82" s="330"/>
      <c r="AR82" s="330"/>
      <c r="AS82" s="330"/>
      <c r="AT82" s="330"/>
      <c r="AU82" s="330"/>
      <c r="AV82" s="330"/>
      <c r="AW82" s="330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0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30"/>
      <c r="M84" s="330"/>
      <c r="N84" s="330"/>
      <c r="O84" s="330"/>
      <c r="P84" s="330"/>
      <c r="Q84" s="330"/>
      <c r="R84" s="330"/>
      <c r="S84" s="330"/>
      <c r="T84" s="330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330"/>
      <c r="AL84" s="330"/>
      <c r="AM84" s="330"/>
      <c r="AN84" s="330"/>
      <c r="AO84" s="330"/>
      <c r="AP84" s="330"/>
      <c r="AQ84" s="330"/>
      <c r="AR84" s="330"/>
      <c r="AS84" s="330"/>
      <c r="AT84" s="330"/>
      <c r="AU84" s="330"/>
      <c r="AV84" s="330"/>
      <c r="AW84" s="330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330"/>
      <c r="AL85" s="330"/>
      <c r="AM85" s="330"/>
      <c r="AN85" s="330"/>
      <c r="AO85" s="330"/>
      <c r="AP85" s="330"/>
      <c r="AQ85" s="330"/>
      <c r="AR85" s="330"/>
      <c r="AS85" s="330"/>
      <c r="AT85" s="330"/>
      <c r="AU85" s="330"/>
      <c r="AV85" s="330"/>
      <c r="AW85" s="330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330"/>
      <c r="AL86" s="330"/>
      <c r="AM86" s="330"/>
      <c r="AN86" s="330"/>
      <c r="AO86" s="330"/>
      <c r="AP86" s="330"/>
      <c r="AQ86" s="330"/>
      <c r="AR86" s="330"/>
      <c r="AS86" s="330"/>
      <c r="AT86" s="330"/>
      <c r="AU86" s="330"/>
      <c r="AV86" s="330"/>
      <c r="AW86" s="330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30"/>
      <c r="M87" s="330"/>
      <c r="N87" s="330"/>
      <c r="O87" s="330"/>
      <c r="P87" s="330"/>
      <c r="Q87" s="330"/>
      <c r="R87" s="330"/>
      <c r="S87" s="330"/>
      <c r="T87" s="330"/>
      <c r="U87" s="330"/>
      <c r="V87" s="330"/>
      <c r="W87" s="330"/>
      <c r="X87" s="330"/>
      <c r="Y87" s="330"/>
      <c r="Z87" s="330"/>
      <c r="AA87" s="330"/>
      <c r="AB87" s="330"/>
      <c r="AC87" s="330"/>
      <c r="AD87" s="330"/>
      <c r="AE87" s="330"/>
      <c r="AF87" s="330"/>
      <c r="AG87" s="330"/>
      <c r="AH87" s="330"/>
      <c r="AI87" s="330"/>
      <c r="AJ87" s="330"/>
      <c r="AK87" s="330"/>
      <c r="AL87" s="330"/>
      <c r="AM87" s="330"/>
      <c r="AN87" s="330"/>
      <c r="AO87" s="330"/>
      <c r="AP87" s="330"/>
      <c r="AQ87" s="330"/>
      <c r="AR87" s="330"/>
      <c r="AS87" s="330"/>
      <c r="AT87" s="330"/>
      <c r="AU87" s="330"/>
      <c r="AV87" s="330"/>
      <c r="AW87" s="330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30"/>
      <c r="M88" s="330"/>
      <c r="N88" s="330"/>
      <c r="O88" s="330"/>
      <c r="P88" s="330"/>
      <c r="Q88" s="330"/>
      <c r="R88" s="330"/>
      <c r="S88" s="330"/>
      <c r="T88" s="330"/>
      <c r="U88" s="330"/>
      <c r="V88" s="330"/>
      <c r="W88" s="330"/>
      <c r="X88" s="330"/>
      <c r="Y88" s="330"/>
      <c r="Z88" s="330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  <c r="AM88" s="330"/>
      <c r="AN88" s="330"/>
      <c r="AO88" s="330"/>
      <c r="AP88" s="330"/>
      <c r="AQ88" s="330"/>
      <c r="AR88" s="330"/>
      <c r="AS88" s="330"/>
      <c r="AT88" s="330"/>
      <c r="AU88" s="330"/>
      <c r="AV88" s="330"/>
      <c r="AW88" s="330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30"/>
      <c r="M89" s="330"/>
      <c r="N89" s="330"/>
      <c r="O89" s="330"/>
      <c r="P89" s="330"/>
      <c r="Q89" s="330"/>
      <c r="R89" s="330"/>
      <c r="S89" s="330"/>
      <c r="T89" s="330"/>
      <c r="U89" s="330"/>
      <c r="V89" s="330"/>
      <c r="W89" s="330"/>
      <c r="X89" s="330"/>
      <c r="Y89" s="330"/>
      <c r="Z89" s="330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330"/>
      <c r="AL89" s="330"/>
      <c r="AM89" s="330"/>
      <c r="AN89" s="330"/>
      <c r="AO89" s="330"/>
      <c r="AP89" s="330"/>
      <c r="AQ89" s="330"/>
      <c r="AR89" s="330"/>
      <c r="AS89" s="330"/>
      <c r="AT89" s="330"/>
      <c r="AU89" s="330"/>
      <c r="AV89" s="330"/>
      <c r="AW89" s="330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30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0"/>
      <c r="Z90" s="330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  <c r="AM90" s="330"/>
      <c r="AN90" s="330"/>
      <c r="AO90" s="330"/>
      <c r="AP90" s="330"/>
      <c r="AQ90" s="330"/>
      <c r="AR90" s="330"/>
      <c r="AS90" s="330"/>
      <c r="AT90" s="330"/>
      <c r="AU90" s="330"/>
      <c r="AV90" s="330"/>
      <c r="AW90" s="330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0"/>
      <c r="AT95" s="330"/>
      <c r="AU95" s="330"/>
      <c r="AV95" s="330"/>
      <c r="AW95" s="330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0"/>
      <c r="AS98" s="330"/>
      <c r="AT98" s="330"/>
      <c r="AU98" s="330"/>
      <c r="AV98" s="330"/>
      <c r="AW98" s="330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30"/>
      <c r="M99" s="330"/>
      <c r="N99" s="330"/>
      <c r="O99" s="330"/>
      <c r="P99" s="330"/>
      <c r="Q99" s="330"/>
      <c r="R99" s="330"/>
      <c r="S99" s="330"/>
      <c r="T99" s="330"/>
      <c r="U99" s="330"/>
      <c r="V99" s="330"/>
      <c r="W99" s="330"/>
      <c r="X99" s="330"/>
      <c r="Y99" s="330"/>
      <c r="Z99" s="330"/>
      <c r="AA99" s="330"/>
      <c r="AB99" s="330"/>
      <c r="AC99" s="330"/>
      <c r="AD99" s="330"/>
      <c r="AE99" s="330"/>
      <c r="AF99" s="330"/>
      <c r="AG99" s="330"/>
      <c r="AH99" s="330"/>
      <c r="AI99" s="330"/>
      <c r="AJ99" s="330"/>
      <c r="AK99" s="330"/>
      <c r="AL99" s="330"/>
      <c r="AM99" s="330"/>
      <c r="AN99" s="330"/>
      <c r="AO99" s="330"/>
      <c r="AP99" s="330"/>
      <c r="AQ99" s="330"/>
      <c r="AR99" s="330"/>
      <c r="AS99" s="330"/>
      <c r="AT99" s="330"/>
      <c r="AU99" s="330"/>
      <c r="AV99" s="330"/>
      <c r="AW99" s="330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30"/>
      <c r="M100" s="330"/>
      <c r="N100" s="330"/>
      <c r="O100" s="330"/>
      <c r="P100" s="330"/>
      <c r="Q100" s="330"/>
      <c r="R100" s="330"/>
      <c r="S100" s="330"/>
      <c r="T100" s="330"/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0"/>
      <c r="AM100" s="330"/>
      <c r="AN100" s="330"/>
      <c r="AO100" s="330"/>
      <c r="AP100" s="330"/>
      <c r="AQ100" s="330"/>
      <c r="AR100" s="330"/>
      <c r="AS100" s="330"/>
      <c r="AT100" s="330"/>
      <c r="AU100" s="330"/>
      <c r="AV100" s="330"/>
      <c r="AW100" s="330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30"/>
      <c r="M101" s="330"/>
      <c r="N101" s="330"/>
      <c r="O101" s="330"/>
      <c r="P101" s="330"/>
      <c r="Q101" s="330"/>
      <c r="R101" s="330"/>
      <c r="S101" s="330"/>
      <c r="T101" s="330"/>
      <c r="U101" s="330"/>
      <c r="V101" s="330"/>
      <c r="W101" s="330"/>
      <c r="X101" s="330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  <c r="AM101" s="330"/>
      <c r="AN101" s="330"/>
      <c r="AO101" s="330"/>
      <c r="AP101" s="330"/>
      <c r="AQ101" s="330"/>
      <c r="AR101" s="330"/>
      <c r="AS101" s="330"/>
      <c r="AT101" s="330"/>
      <c r="AU101" s="330"/>
      <c r="AV101" s="330"/>
      <c r="AW101" s="330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30"/>
      <c r="M102" s="330"/>
      <c r="N102" s="330"/>
      <c r="O102" s="330"/>
      <c r="P102" s="330"/>
      <c r="Q102" s="330"/>
      <c r="R102" s="330"/>
      <c r="S102" s="330"/>
      <c r="T102" s="330"/>
      <c r="U102" s="330"/>
      <c r="V102" s="330"/>
      <c r="W102" s="330"/>
      <c r="X102" s="330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0"/>
      <c r="AR102" s="330"/>
      <c r="AS102" s="330"/>
      <c r="AT102" s="330"/>
      <c r="AU102" s="330"/>
      <c r="AV102" s="330"/>
      <c r="AW102" s="330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30"/>
      <c r="M103" s="330"/>
      <c r="N103" s="330"/>
      <c r="O103" s="330"/>
      <c r="P103" s="330"/>
      <c r="Q103" s="330"/>
      <c r="R103" s="330"/>
      <c r="S103" s="330"/>
      <c r="T103" s="330"/>
      <c r="U103" s="330"/>
      <c r="V103" s="330"/>
      <c r="W103" s="330"/>
      <c r="X103" s="330"/>
      <c r="Y103" s="330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0"/>
      <c r="AR103" s="330"/>
      <c r="AS103" s="330"/>
      <c r="AT103" s="330"/>
      <c r="AU103" s="330"/>
      <c r="AV103" s="330"/>
      <c r="AW103" s="330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30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330"/>
      <c r="AO104" s="330"/>
      <c r="AP104" s="330"/>
      <c r="AQ104" s="330"/>
      <c r="AR104" s="330"/>
      <c r="AS104" s="330"/>
      <c r="AT104" s="330"/>
      <c r="AU104" s="330"/>
      <c r="AV104" s="330"/>
      <c r="AW104" s="330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30"/>
      <c r="M105" s="330"/>
      <c r="N105" s="330"/>
      <c r="O105" s="330"/>
      <c r="P105" s="330"/>
      <c r="Q105" s="330"/>
      <c r="R105" s="330"/>
      <c r="S105" s="330"/>
      <c r="T105" s="330"/>
      <c r="U105" s="330"/>
      <c r="V105" s="330"/>
      <c r="W105" s="330"/>
      <c r="X105" s="330"/>
      <c r="Y105" s="33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330"/>
      <c r="AL105" s="330"/>
      <c r="AM105" s="330"/>
      <c r="AN105" s="330"/>
      <c r="AO105" s="330"/>
      <c r="AP105" s="330"/>
      <c r="AQ105" s="330"/>
      <c r="AR105" s="330"/>
      <c r="AS105" s="330"/>
      <c r="AT105" s="330"/>
      <c r="AU105" s="330"/>
      <c r="AV105" s="330"/>
      <c r="AW105" s="330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30"/>
      <c r="M106" s="330"/>
      <c r="N106" s="330"/>
      <c r="O106" s="330"/>
      <c r="P106" s="330"/>
      <c r="Q106" s="330"/>
      <c r="R106" s="330"/>
      <c r="S106" s="330"/>
      <c r="T106" s="330"/>
      <c r="U106" s="330"/>
      <c r="V106" s="330"/>
      <c r="W106" s="330"/>
      <c r="X106" s="330"/>
      <c r="Y106" s="330"/>
      <c r="Z106" s="330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330"/>
      <c r="AL106" s="330"/>
      <c r="AM106" s="330"/>
      <c r="AN106" s="330"/>
      <c r="AO106" s="330"/>
      <c r="AP106" s="330"/>
      <c r="AQ106" s="330"/>
      <c r="AR106" s="330"/>
      <c r="AS106" s="330"/>
      <c r="AT106" s="330"/>
      <c r="AU106" s="330"/>
      <c r="AV106" s="330"/>
      <c r="AW106" s="330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30"/>
      <c r="M107" s="330"/>
      <c r="N107" s="330"/>
      <c r="O107" s="330"/>
      <c r="P107" s="330"/>
      <c r="Q107" s="330"/>
      <c r="R107" s="330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330"/>
      <c r="AL107" s="330"/>
      <c r="AM107" s="330"/>
      <c r="AN107" s="330"/>
      <c r="AO107" s="330"/>
      <c r="AP107" s="330"/>
      <c r="AQ107" s="330"/>
      <c r="AR107" s="330"/>
      <c r="AS107" s="330"/>
      <c r="AT107" s="330"/>
      <c r="AU107" s="330"/>
      <c r="AV107" s="330"/>
      <c r="AW107" s="330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30"/>
      <c r="M108" s="330"/>
      <c r="N108" s="330"/>
      <c r="O108" s="330"/>
      <c r="P108" s="330"/>
      <c r="Q108" s="330"/>
      <c r="R108" s="330"/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  <c r="AR108" s="330"/>
      <c r="AS108" s="330"/>
      <c r="AT108" s="330"/>
      <c r="AU108" s="330"/>
      <c r="AV108" s="330"/>
      <c r="AW108" s="330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30"/>
      <c r="M109" s="330"/>
      <c r="N109" s="330"/>
      <c r="O109" s="330"/>
      <c r="P109" s="330"/>
      <c r="Q109" s="330"/>
      <c r="R109" s="330"/>
      <c r="S109" s="330"/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30"/>
      <c r="M110" s="330"/>
      <c r="N110" s="330"/>
      <c r="O110" s="330"/>
      <c r="P110" s="330"/>
      <c r="Q110" s="330"/>
      <c r="R110" s="330"/>
      <c r="S110" s="330"/>
      <c r="T110" s="330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330"/>
      <c r="AL110" s="330"/>
      <c r="AM110" s="330"/>
      <c r="AN110" s="330"/>
      <c r="AO110" s="330"/>
      <c r="AP110" s="330"/>
      <c r="AQ110" s="330"/>
      <c r="AR110" s="330"/>
      <c r="AS110" s="330"/>
      <c r="AT110" s="330"/>
      <c r="AU110" s="330"/>
      <c r="AV110" s="330"/>
      <c r="AW110" s="330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30"/>
      <c r="M111" s="330"/>
      <c r="N111" s="330"/>
      <c r="O111" s="330"/>
      <c r="P111" s="330"/>
      <c r="Q111" s="330"/>
      <c r="R111" s="330"/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  <c r="AR111" s="330"/>
      <c r="AS111" s="330"/>
      <c r="AT111" s="330"/>
      <c r="AU111" s="330"/>
      <c r="AV111" s="330"/>
      <c r="AW111" s="330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30"/>
      <c r="M112" s="330"/>
      <c r="N112" s="330"/>
      <c r="O112" s="330"/>
      <c r="P112" s="330"/>
      <c r="Q112" s="330"/>
      <c r="R112" s="330"/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30"/>
      <c r="M113" s="330"/>
      <c r="N113" s="330"/>
      <c r="O113" s="330"/>
      <c r="P113" s="330"/>
      <c r="Q113" s="330"/>
      <c r="R113" s="330"/>
      <c r="S113" s="330"/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30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0"/>
      <c r="AR114" s="330"/>
      <c r="AS114" s="330"/>
      <c r="AT114" s="330"/>
      <c r="AU114" s="330"/>
      <c r="AV114" s="330"/>
      <c r="AW114" s="330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30"/>
      <c r="M115" s="330"/>
      <c r="N115" s="330"/>
      <c r="O115" s="330"/>
      <c r="P115" s="330"/>
      <c r="Q115" s="330"/>
      <c r="R115" s="330"/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  <c r="AR115" s="330"/>
      <c r="AS115" s="330"/>
      <c r="AT115" s="330"/>
      <c r="AU115" s="330"/>
      <c r="AV115" s="330"/>
      <c r="AW115" s="330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30"/>
      <c r="M116" s="330"/>
      <c r="N116" s="330"/>
      <c r="O116" s="330"/>
      <c r="P116" s="330"/>
      <c r="Q116" s="330"/>
      <c r="R116" s="330"/>
      <c r="S116" s="330"/>
      <c r="T116" s="330"/>
      <c r="U116" s="330"/>
      <c r="V116" s="330"/>
      <c r="W116" s="330"/>
      <c r="X116" s="330"/>
      <c r="Y116" s="330"/>
      <c r="Z116" s="330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  <c r="AR116" s="330"/>
      <c r="AS116" s="330"/>
      <c r="AT116" s="330"/>
      <c r="AU116" s="330"/>
      <c r="AV116" s="330"/>
      <c r="AW116" s="330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30"/>
      <c r="M117" s="330"/>
      <c r="N117" s="330"/>
      <c r="O117" s="330"/>
      <c r="P117" s="330"/>
      <c r="Q117" s="330"/>
      <c r="R117" s="330"/>
      <c r="S117" s="330"/>
      <c r="T117" s="330"/>
      <c r="U117" s="330"/>
      <c r="V117" s="330"/>
      <c r="W117" s="330"/>
      <c r="X117" s="330"/>
      <c r="Y117" s="33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330"/>
      <c r="AL117" s="330"/>
      <c r="AM117" s="330"/>
      <c r="AN117" s="330"/>
      <c r="AO117" s="330"/>
      <c r="AP117" s="330"/>
      <c r="AQ117" s="330"/>
      <c r="AR117" s="330"/>
      <c r="AS117" s="330"/>
      <c r="AT117" s="330"/>
      <c r="AU117" s="330"/>
      <c r="AV117" s="330"/>
      <c r="AW117" s="330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  <c r="AN118" s="330"/>
      <c r="AO118" s="330"/>
      <c r="AP118" s="330"/>
      <c r="AQ118" s="330"/>
      <c r="AR118" s="330"/>
      <c r="AS118" s="330"/>
      <c r="AT118" s="330"/>
      <c r="AU118" s="330"/>
      <c r="AV118" s="330"/>
      <c r="AW118" s="330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30"/>
      <c r="M119" s="330"/>
      <c r="N119" s="330"/>
      <c r="O119" s="330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  <c r="AN119" s="330"/>
      <c r="AO119" s="330"/>
      <c r="AP119" s="330"/>
      <c r="AQ119" s="330"/>
      <c r="AR119" s="330"/>
      <c r="AS119" s="330"/>
      <c r="AT119" s="330"/>
      <c r="AU119" s="330"/>
      <c r="AV119" s="330"/>
      <c r="AW119" s="330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30"/>
      <c r="M120" s="330"/>
      <c r="N120" s="330"/>
      <c r="O120" s="330"/>
      <c r="P120" s="330"/>
      <c r="Q120" s="330"/>
      <c r="R120" s="330"/>
      <c r="S120" s="330"/>
      <c r="T120" s="330"/>
      <c r="U120" s="330"/>
      <c r="V120" s="330"/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0"/>
      <c r="AM120" s="330"/>
      <c r="AN120" s="330"/>
      <c r="AO120" s="330"/>
      <c r="AP120" s="330"/>
      <c r="AQ120" s="330"/>
      <c r="AR120" s="330"/>
      <c r="AS120" s="330"/>
      <c r="AT120" s="330"/>
      <c r="AU120" s="330"/>
      <c r="AV120" s="330"/>
      <c r="AW120" s="330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30"/>
      <c r="M121" s="330"/>
      <c r="N121" s="330"/>
      <c r="O121" s="330"/>
      <c r="P121" s="330"/>
      <c r="Q121" s="330"/>
      <c r="R121" s="330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330"/>
      <c r="AL121" s="330"/>
      <c r="AM121" s="330"/>
      <c r="AN121" s="330"/>
      <c r="AO121" s="330"/>
      <c r="AP121" s="330"/>
      <c r="AQ121" s="330"/>
      <c r="AR121" s="330"/>
      <c r="AS121" s="330"/>
      <c r="AT121" s="330"/>
      <c r="AU121" s="330"/>
      <c r="AV121" s="330"/>
      <c r="AW121" s="330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30"/>
      <c r="M122" s="330"/>
      <c r="N122" s="330"/>
      <c r="O122" s="330"/>
      <c r="P122" s="330"/>
      <c r="Q122" s="330"/>
      <c r="R122" s="330"/>
      <c r="S122" s="330"/>
      <c r="T122" s="330"/>
      <c r="U122" s="330"/>
      <c r="V122" s="330"/>
      <c r="W122" s="330"/>
      <c r="X122" s="330"/>
      <c r="Y122" s="330"/>
      <c r="Z122" s="330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330"/>
      <c r="AL122" s="330"/>
      <c r="AM122" s="330"/>
      <c r="AN122" s="330"/>
      <c r="AO122" s="330"/>
      <c r="AP122" s="330"/>
      <c r="AQ122" s="330"/>
      <c r="AR122" s="330"/>
      <c r="AS122" s="330"/>
      <c r="AT122" s="330"/>
      <c r="AU122" s="330"/>
      <c r="AV122" s="330"/>
      <c r="AW122" s="330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30"/>
      <c r="M123" s="330"/>
      <c r="N123" s="330"/>
      <c r="O123" s="330"/>
      <c r="P123" s="330"/>
      <c r="Q123" s="330"/>
      <c r="R123" s="330"/>
      <c r="S123" s="330"/>
      <c r="T123" s="330"/>
      <c r="U123" s="330"/>
      <c r="V123" s="330"/>
      <c r="W123" s="330"/>
      <c r="X123" s="330"/>
      <c r="Y123" s="330"/>
      <c r="Z123" s="330"/>
      <c r="AA123" s="330"/>
      <c r="AB123" s="330"/>
      <c r="AC123" s="330"/>
      <c r="AD123" s="330"/>
      <c r="AE123" s="330"/>
      <c r="AF123" s="330"/>
      <c r="AG123" s="330"/>
      <c r="AH123" s="330"/>
      <c r="AI123" s="330"/>
      <c r="AJ123" s="330"/>
      <c r="AK123" s="330"/>
      <c r="AL123" s="330"/>
      <c r="AM123" s="330"/>
      <c r="AN123" s="330"/>
      <c r="AO123" s="330"/>
      <c r="AP123" s="330"/>
      <c r="AQ123" s="330"/>
      <c r="AR123" s="330"/>
      <c r="AS123" s="330"/>
      <c r="AT123" s="330"/>
      <c r="AU123" s="330"/>
      <c r="AV123" s="330"/>
      <c r="AW123" s="330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30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0"/>
      <c r="AM124" s="330"/>
      <c r="AN124" s="330"/>
      <c r="AO124" s="330"/>
      <c r="AP124" s="330"/>
      <c r="AQ124" s="330"/>
      <c r="AR124" s="330"/>
      <c r="AS124" s="330"/>
      <c r="AT124" s="330"/>
      <c r="AU124" s="330"/>
      <c r="AV124" s="330"/>
      <c r="AW124" s="330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30"/>
      <c r="M125" s="330"/>
      <c r="N125" s="330"/>
      <c r="O125" s="330"/>
      <c r="P125" s="330"/>
      <c r="Q125" s="330"/>
      <c r="R125" s="330"/>
      <c r="S125" s="330"/>
      <c r="T125" s="330"/>
      <c r="U125" s="330"/>
      <c r="V125" s="330"/>
      <c r="W125" s="330"/>
      <c r="X125" s="330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330"/>
      <c r="AT125" s="330"/>
      <c r="AU125" s="330"/>
      <c r="AV125" s="330"/>
      <c r="AW125" s="330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30"/>
      <c r="M126" s="330"/>
      <c r="N126" s="330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30"/>
      <c r="M127" s="330"/>
      <c r="N127" s="330"/>
      <c r="O127" s="330"/>
      <c r="P127" s="330"/>
      <c r="Q127" s="330"/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0"/>
      <c r="AM127" s="330"/>
      <c r="AN127" s="330"/>
      <c r="AO127" s="330"/>
      <c r="AP127" s="330"/>
      <c r="AQ127" s="330"/>
      <c r="AR127" s="330"/>
      <c r="AS127" s="330"/>
      <c r="AT127" s="330"/>
      <c r="AU127" s="330"/>
      <c r="AV127" s="330"/>
      <c r="AW127" s="330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30"/>
      <c r="M128" s="330"/>
      <c r="N128" s="330"/>
      <c r="O128" s="330"/>
      <c r="P128" s="330"/>
      <c r="Q128" s="330"/>
      <c r="R128" s="330"/>
      <c r="S128" s="330"/>
      <c r="T128" s="330"/>
      <c r="U128" s="330"/>
      <c r="V128" s="330"/>
      <c r="W128" s="330"/>
      <c r="X128" s="330"/>
      <c r="Y128" s="330"/>
      <c r="Z128" s="330"/>
      <c r="AA128" s="330"/>
      <c r="AB128" s="330"/>
      <c r="AC128" s="330"/>
      <c r="AD128" s="330"/>
      <c r="AE128" s="330"/>
      <c r="AF128" s="330"/>
      <c r="AG128" s="330"/>
      <c r="AH128" s="330"/>
      <c r="AI128" s="330"/>
      <c r="AJ128" s="330"/>
      <c r="AK128" s="330"/>
      <c r="AL128" s="330"/>
      <c r="AM128" s="330"/>
      <c r="AN128" s="330"/>
      <c r="AO128" s="330"/>
      <c r="AP128" s="330"/>
      <c r="AQ128" s="330"/>
      <c r="AR128" s="330"/>
      <c r="AS128" s="330"/>
      <c r="AT128" s="330"/>
      <c r="AU128" s="330"/>
      <c r="AV128" s="330"/>
      <c r="AW128" s="330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30"/>
      <c r="M129" s="330"/>
      <c r="N129" s="330"/>
      <c r="O129" s="330"/>
      <c r="P129" s="330"/>
      <c r="Q129" s="330"/>
      <c r="R129" s="330"/>
      <c r="S129" s="330"/>
      <c r="T129" s="330"/>
      <c r="U129" s="330"/>
      <c r="V129" s="330"/>
      <c r="W129" s="330"/>
      <c r="X129" s="330"/>
      <c r="Y129" s="330"/>
      <c r="Z129" s="330"/>
      <c r="AA129" s="330"/>
      <c r="AB129" s="330"/>
      <c r="AC129" s="330"/>
      <c r="AD129" s="330"/>
      <c r="AE129" s="330"/>
      <c r="AF129" s="330"/>
      <c r="AG129" s="330"/>
      <c r="AH129" s="330"/>
      <c r="AI129" s="330"/>
      <c r="AJ129" s="330"/>
      <c r="AK129" s="330"/>
      <c r="AL129" s="330"/>
      <c r="AM129" s="330"/>
      <c r="AN129" s="330"/>
      <c r="AO129" s="330"/>
      <c r="AP129" s="330"/>
      <c r="AQ129" s="330"/>
      <c r="AR129" s="330"/>
      <c r="AS129" s="330"/>
      <c r="AT129" s="330"/>
      <c r="AU129" s="330"/>
      <c r="AV129" s="330"/>
      <c r="AW129" s="330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30"/>
      <c r="M130" s="330"/>
      <c r="N130" s="330"/>
      <c r="O130" s="330"/>
      <c r="P130" s="330"/>
      <c r="Q130" s="330"/>
      <c r="R130" s="330"/>
      <c r="S130" s="330"/>
      <c r="T130" s="330"/>
      <c r="U130" s="330"/>
      <c r="V130" s="330"/>
      <c r="W130" s="330"/>
      <c r="X130" s="330"/>
      <c r="Y130" s="330"/>
      <c r="Z130" s="330"/>
      <c r="AA130" s="330"/>
      <c r="AB130" s="330"/>
      <c r="AC130" s="330"/>
      <c r="AD130" s="330"/>
      <c r="AE130" s="330"/>
      <c r="AF130" s="330"/>
      <c r="AG130" s="330"/>
      <c r="AH130" s="330"/>
      <c r="AI130" s="330"/>
      <c r="AJ130" s="330"/>
      <c r="AK130" s="330"/>
      <c r="AL130" s="330"/>
      <c r="AM130" s="330"/>
      <c r="AN130" s="330"/>
      <c r="AO130" s="330"/>
      <c r="AP130" s="330"/>
      <c r="AQ130" s="330"/>
      <c r="AR130" s="330"/>
      <c r="AS130" s="330"/>
      <c r="AT130" s="330"/>
      <c r="AU130" s="330"/>
      <c r="AV130" s="330"/>
      <c r="AW130" s="330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30"/>
      <c r="M131" s="330"/>
      <c r="N131" s="330"/>
      <c r="O131" s="330"/>
      <c r="P131" s="330"/>
      <c r="Q131" s="330"/>
      <c r="R131" s="330"/>
      <c r="S131" s="330"/>
      <c r="T131" s="330"/>
      <c r="U131" s="330"/>
      <c r="V131" s="330"/>
      <c r="W131" s="330"/>
      <c r="X131" s="330"/>
      <c r="Y131" s="330"/>
      <c r="Z131" s="330"/>
      <c r="AA131" s="330"/>
      <c r="AB131" s="330"/>
      <c r="AC131" s="330"/>
      <c r="AD131" s="330"/>
      <c r="AE131" s="330"/>
      <c r="AF131" s="330"/>
      <c r="AG131" s="330"/>
      <c r="AH131" s="330"/>
      <c r="AI131" s="330"/>
      <c r="AJ131" s="330"/>
      <c r="AK131" s="330"/>
      <c r="AL131" s="330"/>
      <c r="AM131" s="330"/>
      <c r="AN131" s="330"/>
      <c r="AO131" s="330"/>
      <c r="AP131" s="330"/>
      <c r="AQ131" s="330"/>
      <c r="AR131" s="330"/>
      <c r="AS131" s="330"/>
      <c r="AT131" s="330"/>
      <c r="AU131" s="330"/>
      <c r="AV131" s="330"/>
      <c r="AW131" s="330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30"/>
      <c r="M132" s="330"/>
      <c r="N132" s="330"/>
      <c r="O132" s="330"/>
      <c r="P132" s="330"/>
      <c r="Q132" s="330"/>
      <c r="R132" s="330"/>
      <c r="S132" s="330"/>
      <c r="T132" s="330"/>
      <c r="U132" s="330"/>
      <c r="V132" s="330"/>
      <c r="W132" s="330"/>
      <c r="X132" s="330"/>
      <c r="Y132" s="330"/>
      <c r="Z132" s="330"/>
      <c r="AA132" s="330"/>
      <c r="AB132" s="330"/>
      <c r="AC132" s="330"/>
      <c r="AD132" s="330"/>
      <c r="AE132" s="330"/>
      <c r="AF132" s="330"/>
      <c r="AG132" s="330"/>
      <c r="AH132" s="330"/>
      <c r="AI132" s="330"/>
      <c r="AJ132" s="330"/>
      <c r="AK132" s="330"/>
      <c r="AL132" s="330"/>
      <c r="AM132" s="330"/>
      <c r="AN132" s="330"/>
      <c r="AO132" s="330"/>
      <c r="AP132" s="330"/>
      <c r="AQ132" s="330"/>
      <c r="AR132" s="330"/>
      <c r="AS132" s="330"/>
      <c r="AT132" s="330"/>
      <c r="AU132" s="330"/>
      <c r="AV132" s="330"/>
      <c r="AW132" s="330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30"/>
      <c r="M133" s="330"/>
      <c r="N133" s="330"/>
      <c r="O133" s="330"/>
      <c r="P133" s="330"/>
      <c r="Q133" s="330"/>
      <c r="R133" s="330"/>
      <c r="S133" s="330"/>
      <c r="T133" s="330"/>
      <c r="U133" s="330"/>
      <c r="V133" s="330"/>
      <c r="W133" s="330"/>
      <c r="X133" s="330"/>
      <c r="Y133" s="330"/>
      <c r="Z133" s="330"/>
      <c r="AA133" s="330"/>
      <c r="AB133" s="330"/>
      <c r="AC133" s="330"/>
      <c r="AD133" s="330"/>
      <c r="AE133" s="330"/>
      <c r="AF133" s="330"/>
      <c r="AG133" s="330"/>
      <c r="AH133" s="330"/>
      <c r="AI133" s="330"/>
      <c r="AJ133" s="330"/>
      <c r="AK133" s="330"/>
      <c r="AL133" s="330"/>
      <c r="AM133" s="330"/>
      <c r="AN133" s="330"/>
      <c r="AO133" s="330"/>
      <c r="AP133" s="330"/>
      <c r="AQ133" s="330"/>
      <c r="AR133" s="330"/>
      <c r="AS133" s="330"/>
      <c r="AT133" s="330"/>
      <c r="AU133" s="330"/>
      <c r="AV133" s="330"/>
      <c r="AW133" s="330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30"/>
      <c r="M134" s="330"/>
      <c r="N134" s="330"/>
      <c r="O134" s="330"/>
      <c r="P134" s="330"/>
      <c r="Q134" s="330"/>
      <c r="R134" s="330"/>
      <c r="S134" s="330"/>
      <c r="T134" s="330"/>
      <c r="U134" s="330"/>
      <c r="V134" s="330"/>
      <c r="W134" s="330"/>
      <c r="X134" s="330"/>
      <c r="Y134" s="330"/>
      <c r="Z134" s="330"/>
      <c r="AA134" s="330"/>
      <c r="AB134" s="330"/>
      <c r="AC134" s="330"/>
      <c r="AD134" s="330"/>
      <c r="AE134" s="330"/>
      <c r="AF134" s="330"/>
      <c r="AG134" s="330"/>
      <c r="AH134" s="330"/>
      <c r="AI134" s="330"/>
      <c r="AJ134" s="330"/>
      <c r="AK134" s="330"/>
      <c r="AL134" s="330"/>
      <c r="AM134" s="330"/>
      <c r="AN134" s="330"/>
      <c r="AO134" s="330"/>
      <c r="AP134" s="330"/>
      <c r="AQ134" s="330"/>
      <c r="AR134" s="330"/>
      <c r="AS134" s="330"/>
      <c r="AT134" s="330"/>
      <c r="AU134" s="330"/>
      <c r="AV134" s="330"/>
      <c r="AW134" s="330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30"/>
      <c r="M135" s="330"/>
      <c r="N135" s="330"/>
      <c r="O135" s="330"/>
      <c r="P135" s="330"/>
      <c r="Q135" s="330"/>
      <c r="R135" s="330"/>
      <c r="S135" s="330"/>
      <c r="T135" s="330"/>
      <c r="U135" s="330"/>
      <c r="V135" s="330"/>
      <c r="W135" s="330"/>
      <c r="X135" s="330"/>
      <c r="Y135" s="330"/>
      <c r="Z135" s="330"/>
      <c r="AA135" s="330"/>
      <c r="AB135" s="330"/>
      <c r="AC135" s="330"/>
      <c r="AD135" s="330"/>
      <c r="AE135" s="330"/>
      <c r="AF135" s="330"/>
      <c r="AG135" s="330"/>
      <c r="AH135" s="330"/>
      <c r="AI135" s="330"/>
      <c r="AJ135" s="330"/>
      <c r="AK135" s="330"/>
      <c r="AL135" s="330"/>
      <c r="AM135" s="330"/>
      <c r="AN135" s="330"/>
      <c r="AO135" s="330"/>
      <c r="AP135" s="330"/>
      <c r="AQ135" s="330"/>
      <c r="AR135" s="330"/>
      <c r="AS135" s="330"/>
      <c r="AT135" s="330"/>
      <c r="AU135" s="330"/>
      <c r="AV135" s="330"/>
      <c r="AW135" s="330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30"/>
      <c r="M136" s="330"/>
      <c r="N136" s="330"/>
      <c r="O136" s="330"/>
      <c r="P136" s="330"/>
      <c r="Q136" s="330"/>
      <c r="R136" s="330"/>
      <c r="S136" s="330"/>
      <c r="T136" s="330"/>
      <c r="U136" s="330"/>
      <c r="V136" s="330"/>
      <c r="W136" s="330"/>
      <c r="X136" s="330"/>
      <c r="Y136" s="330"/>
      <c r="Z136" s="330"/>
      <c r="AA136" s="330"/>
      <c r="AB136" s="330"/>
      <c r="AC136" s="330"/>
      <c r="AD136" s="330"/>
      <c r="AE136" s="330"/>
      <c r="AF136" s="330"/>
      <c r="AG136" s="330"/>
      <c r="AH136" s="330"/>
      <c r="AI136" s="330"/>
      <c r="AJ136" s="330"/>
      <c r="AK136" s="330"/>
      <c r="AL136" s="330"/>
      <c r="AM136" s="330"/>
      <c r="AN136" s="330"/>
      <c r="AO136" s="330"/>
      <c r="AP136" s="330"/>
      <c r="AQ136" s="330"/>
      <c r="AR136" s="330"/>
      <c r="AS136" s="330"/>
      <c r="AT136" s="330"/>
      <c r="AU136" s="330"/>
      <c r="AV136" s="330"/>
      <c r="AW136" s="330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30"/>
      <c r="M137" s="330"/>
      <c r="N137" s="330"/>
      <c r="O137" s="330"/>
      <c r="P137" s="330"/>
      <c r="Q137" s="330"/>
      <c r="R137" s="330"/>
      <c r="S137" s="330"/>
      <c r="T137" s="330"/>
      <c r="U137" s="330"/>
      <c r="V137" s="330"/>
      <c r="W137" s="330"/>
      <c r="X137" s="330"/>
      <c r="Y137" s="330"/>
      <c r="Z137" s="330"/>
      <c r="AA137" s="330"/>
      <c r="AB137" s="330"/>
      <c r="AC137" s="330"/>
      <c r="AD137" s="330"/>
      <c r="AE137" s="330"/>
      <c r="AF137" s="330"/>
      <c r="AG137" s="330"/>
      <c r="AH137" s="330"/>
      <c r="AI137" s="330"/>
      <c r="AJ137" s="330"/>
      <c r="AK137" s="330"/>
      <c r="AL137" s="330"/>
      <c r="AM137" s="330"/>
      <c r="AN137" s="330"/>
      <c r="AO137" s="330"/>
      <c r="AP137" s="330"/>
      <c r="AQ137" s="330"/>
      <c r="AR137" s="330"/>
      <c r="AS137" s="330"/>
      <c r="AT137" s="330"/>
      <c r="AU137" s="330"/>
      <c r="AV137" s="330"/>
      <c r="AW137" s="330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30"/>
      <c r="M138" s="330"/>
      <c r="N138" s="330"/>
      <c r="O138" s="330"/>
      <c r="P138" s="330"/>
      <c r="Q138" s="330"/>
      <c r="R138" s="330"/>
      <c r="S138" s="330"/>
      <c r="T138" s="330"/>
      <c r="U138" s="330"/>
      <c r="V138" s="330"/>
      <c r="W138" s="330"/>
      <c r="X138" s="330"/>
      <c r="Y138" s="330"/>
      <c r="Z138" s="330"/>
      <c r="AA138" s="330"/>
      <c r="AB138" s="330"/>
      <c r="AC138" s="330"/>
      <c r="AD138" s="330"/>
      <c r="AE138" s="330"/>
      <c r="AF138" s="330"/>
      <c r="AG138" s="330"/>
      <c r="AH138" s="330"/>
      <c r="AI138" s="330"/>
      <c r="AJ138" s="330"/>
      <c r="AK138" s="330"/>
      <c r="AL138" s="330"/>
      <c r="AM138" s="330"/>
      <c r="AN138" s="330"/>
      <c r="AO138" s="330"/>
      <c r="AP138" s="330"/>
      <c r="AQ138" s="330"/>
      <c r="AR138" s="330"/>
      <c r="AS138" s="330"/>
      <c r="AT138" s="330"/>
      <c r="AU138" s="330"/>
      <c r="AV138" s="330"/>
      <c r="AW138" s="330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30"/>
      <c r="M139" s="330"/>
      <c r="N139" s="330"/>
      <c r="O139" s="330"/>
      <c r="P139" s="330"/>
      <c r="Q139" s="330"/>
      <c r="R139" s="330"/>
      <c r="S139" s="330"/>
      <c r="T139" s="330"/>
      <c r="U139" s="330"/>
      <c r="V139" s="330"/>
      <c r="W139" s="330"/>
      <c r="X139" s="330"/>
      <c r="Y139" s="330"/>
      <c r="Z139" s="330"/>
      <c r="AA139" s="330"/>
      <c r="AB139" s="330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  <c r="AS139" s="330"/>
      <c r="AT139" s="330"/>
      <c r="AU139" s="330"/>
      <c r="AV139" s="330"/>
      <c r="AW139" s="330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30"/>
      <c r="M140" s="330"/>
      <c r="N140" s="330"/>
      <c r="O140" s="330"/>
      <c r="P140" s="330"/>
      <c r="Q140" s="330"/>
      <c r="R140" s="330"/>
      <c r="S140" s="330"/>
      <c r="T140" s="330"/>
      <c r="U140" s="330"/>
      <c r="V140" s="330"/>
      <c r="W140" s="330"/>
      <c r="X140" s="330"/>
      <c r="Y140" s="330"/>
      <c r="Z140" s="330"/>
      <c r="AA140" s="330"/>
      <c r="AB140" s="330"/>
      <c r="AC140" s="330"/>
      <c r="AD140" s="330"/>
      <c r="AE140" s="330"/>
      <c r="AF140" s="330"/>
      <c r="AG140" s="330"/>
      <c r="AH140" s="330"/>
      <c r="AI140" s="330"/>
      <c r="AJ140" s="330"/>
      <c r="AK140" s="330"/>
      <c r="AL140" s="330"/>
      <c r="AM140" s="330"/>
      <c r="AN140" s="330"/>
      <c r="AO140" s="330"/>
      <c r="AP140" s="330"/>
      <c r="AQ140" s="330"/>
      <c r="AR140" s="330"/>
      <c r="AS140" s="330"/>
      <c r="AT140" s="330"/>
      <c r="AU140" s="330"/>
      <c r="AV140" s="330"/>
      <c r="AW140" s="330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30"/>
      <c r="M141" s="330"/>
      <c r="N141" s="330"/>
      <c r="O141" s="330"/>
      <c r="P141" s="330"/>
      <c r="Q141" s="330"/>
      <c r="R141" s="330"/>
      <c r="S141" s="330"/>
      <c r="T141" s="330"/>
      <c r="U141" s="330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  <c r="AF141" s="330"/>
      <c r="AG141" s="330"/>
      <c r="AH141" s="330"/>
      <c r="AI141" s="330"/>
      <c r="AJ141" s="330"/>
      <c r="AK141" s="330"/>
      <c r="AL141" s="330"/>
      <c r="AM141" s="330"/>
      <c r="AN141" s="330"/>
      <c r="AO141" s="330"/>
      <c r="AP141" s="330"/>
      <c r="AQ141" s="330"/>
      <c r="AR141" s="330"/>
      <c r="AS141" s="330"/>
      <c r="AT141" s="330"/>
      <c r="AU141" s="330"/>
      <c r="AV141" s="330"/>
      <c r="AW141" s="330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30"/>
      <c r="M142" s="330"/>
      <c r="N142" s="330"/>
      <c r="O142" s="330"/>
      <c r="P142" s="330"/>
      <c r="Q142" s="330"/>
      <c r="R142" s="330"/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30"/>
      <c r="AG142" s="330"/>
      <c r="AH142" s="330"/>
      <c r="AI142" s="330"/>
      <c r="AJ142" s="330"/>
      <c r="AK142" s="330"/>
      <c r="AL142" s="330"/>
      <c r="AM142" s="330"/>
      <c r="AN142" s="330"/>
      <c r="AO142" s="330"/>
      <c r="AP142" s="330"/>
      <c r="AQ142" s="330"/>
      <c r="AR142" s="330"/>
      <c r="AS142" s="330"/>
      <c r="AT142" s="330"/>
      <c r="AU142" s="330"/>
      <c r="AV142" s="330"/>
      <c r="AW142" s="330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30"/>
      <c r="M143" s="330"/>
      <c r="N143" s="330"/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  <c r="AS143" s="330"/>
      <c r="AT143" s="330"/>
      <c r="AU143" s="330"/>
      <c r="AV143" s="330"/>
      <c r="AW143" s="330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30"/>
      <c r="M144" s="330"/>
      <c r="N144" s="330"/>
      <c r="O144" s="330"/>
      <c r="P144" s="330"/>
      <c r="Q144" s="330"/>
      <c r="R144" s="330"/>
      <c r="S144" s="330"/>
      <c r="T144" s="330"/>
      <c r="U144" s="330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30"/>
      <c r="AH144" s="330"/>
      <c r="AI144" s="330"/>
      <c r="AJ144" s="330"/>
      <c r="AK144" s="330"/>
      <c r="AL144" s="330"/>
      <c r="AM144" s="330"/>
      <c r="AN144" s="330"/>
      <c r="AO144" s="330"/>
      <c r="AP144" s="330"/>
      <c r="AQ144" s="330"/>
      <c r="AR144" s="330"/>
      <c r="AS144" s="330"/>
      <c r="AT144" s="330"/>
      <c r="AU144" s="330"/>
      <c r="AV144" s="330"/>
      <c r="AW144" s="330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30"/>
      <c r="AH145" s="330"/>
      <c r="AI145" s="330"/>
      <c r="AJ145" s="330"/>
      <c r="AK145" s="330"/>
      <c r="AL145" s="330"/>
      <c r="AM145" s="330"/>
      <c r="AN145" s="330"/>
      <c r="AO145" s="330"/>
      <c r="AP145" s="330"/>
      <c r="AQ145" s="330"/>
      <c r="AR145" s="330"/>
      <c r="AS145" s="330"/>
      <c r="AT145" s="330"/>
      <c r="AU145" s="330"/>
      <c r="AV145" s="330"/>
      <c r="AW145" s="330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  <c r="AN146" s="330"/>
      <c r="AO146" s="330"/>
      <c r="AP146" s="330"/>
      <c r="AQ146" s="330"/>
      <c r="AR146" s="330"/>
      <c r="AS146" s="330"/>
      <c r="AT146" s="330"/>
      <c r="AU146" s="330"/>
      <c r="AV146" s="330"/>
      <c r="AW146" s="330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30"/>
      <c r="M147" s="330"/>
      <c r="N147" s="330"/>
      <c r="O147" s="330"/>
      <c r="P147" s="330"/>
      <c r="Q147" s="330"/>
      <c r="R147" s="330"/>
      <c r="S147" s="330"/>
      <c r="T147" s="330"/>
      <c r="U147" s="330"/>
      <c r="V147" s="330"/>
      <c r="W147" s="330"/>
      <c r="X147" s="330"/>
      <c r="Y147" s="330"/>
      <c r="Z147" s="330"/>
      <c r="AA147" s="330"/>
      <c r="AB147" s="330"/>
      <c r="AC147" s="330"/>
      <c r="AD147" s="330"/>
      <c r="AE147" s="330"/>
      <c r="AF147" s="330"/>
      <c r="AG147" s="330"/>
      <c r="AH147" s="330"/>
      <c r="AI147" s="330"/>
      <c r="AJ147" s="330"/>
      <c r="AK147" s="330"/>
      <c r="AL147" s="330"/>
      <c r="AM147" s="330"/>
      <c r="AN147" s="330"/>
      <c r="AO147" s="330"/>
      <c r="AP147" s="330"/>
      <c r="AQ147" s="330"/>
      <c r="AR147" s="330"/>
      <c r="AS147" s="330"/>
      <c r="AT147" s="330"/>
      <c r="AU147" s="330"/>
      <c r="AV147" s="330"/>
      <c r="AW147" s="330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30"/>
      <c r="M148" s="330"/>
      <c r="N148" s="330"/>
      <c r="O148" s="330"/>
      <c r="P148" s="330"/>
      <c r="Q148" s="330"/>
      <c r="R148" s="330"/>
      <c r="S148" s="330"/>
      <c r="T148" s="330"/>
      <c r="U148" s="330"/>
      <c r="V148" s="330"/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0"/>
      <c r="AJ148" s="330"/>
      <c r="AK148" s="330"/>
      <c r="AL148" s="330"/>
      <c r="AM148" s="330"/>
      <c r="AN148" s="330"/>
      <c r="AO148" s="330"/>
      <c r="AP148" s="330"/>
      <c r="AQ148" s="330"/>
      <c r="AR148" s="330"/>
      <c r="AS148" s="330"/>
      <c r="AT148" s="330"/>
      <c r="AU148" s="330"/>
      <c r="AV148" s="330"/>
      <c r="AW148" s="330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30"/>
      <c r="M150" s="330"/>
      <c r="N150" s="330"/>
      <c r="O150" s="330"/>
      <c r="P150" s="330"/>
      <c r="Q150" s="330"/>
      <c r="R150" s="330"/>
      <c r="S150" s="330"/>
      <c r="T150" s="330"/>
      <c r="U150" s="330"/>
      <c r="V150" s="330"/>
      <c r="W150" s="330"/>
      <c r="X150" s="330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0"/>
      <c r="AM150" s="330"/>
      <c r="AN150" s="330"/>
      <c r="AO150" s="330"/>
      <c r="AP150" s="330"/>
      <c r="AQ150" s="330"/>
      <c r="AR150" s="330"/>
      <c r="AS150" s="330"/>
      <c r="AT150" s="330"/>
      <c r="AU150" s="330"/>
      <c r="AV150" s="330"/>
      <c r="AW150" s="330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30"/>
      <c r="M151" s="330"/>
      <c r="N151" s="330"/>
      <c r="O151" s="330"/>
      <c r="P151" s="330"/>
      <c r="Q151" s="330"/>
      <c r="R151" s="330"/>
      <c r="S151" s="330"/>
      <c r="T151" s="330"/>
      <c r="U151" s="330"/>
      <c r="V151" s="330"/>
      <c r="W151" s="330"/>
      <c r="X151" s="330"/>
      <c r="Y151" s="330"/>
      <c r="Z151" s="330"/>
      <c r="AA151" s="330"/>
      <c r="AB151" s="330"/>
      <c r="AC151" s="330"/>
      <c r="AD151" s="330"/>
      <c r="AE151" s="330"/>
      <c r="AF151" s="330"/>
      <c r="AG151" s="330"/>
      <c r="AH151" s="330"/>
      <c r="AI151" s="330"/>
      <c r="AJ151" s="330"/>
      <c r="AK151" s="330"/>
      <c r="AL151" s="330"/>
      <c r="AM151" s="330"/>
      <c r="AN151" s="330"/>
      <c r="AO151" s="330"/>
      <c r="AP151" s="330"/>
      <c r="AQ151" s="330"/>
      <c r="AR151" s="330"/>
      <c r="AS151" s="330"/>
      <c r="AT151" s="330"/>
      <c r="AU151" s="330"/>
      <c r="AV151" s="330"/>
      <c r="AW151" s="330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30"/>
      <c r="M152" s="330"/>
      <c r="N152" s="330"/>
      <c r="O152" s="330"/>
      <c r="P152" s="330"/>
      <c r="Q152" s="330"/>
      <c r="R152" s="330"/>
      <c r="S152" s="330"/>
      <c r="T152" s="330"/>
      <c r="U152" s="330"/>
      <c r="V152" s="330"/>
      <c r="W152" s="330"/>
      <c r="X152" s="330"/>
      <c r="Y152" s="330"/>
      <c r="Z152" s="330"/>
      <c r="AA152" s="330"/>
      <c r="AB152" s="330"/>
      <c r="AC152" s="330"/>
      <c r="AD152" s="330"/>
      <c r="AE152" s="330"/>
      <c r="AF152" s="330"/>
      <c r="AG152" s="330"/>
      <c r="AH152" s="330"/>
      <c r="AI152" s="330"/>
      <c r="AJ152" s="330"/>
      <c r="AK152" s="330"/>
      <c r="AL152" s="330"/>
      <c r="AM152" s="330"/>
      <c r="AN152" s="330"/>
      <c r="AO152" s="330"/>
      <c r="AP152" s="330"/>
      <c r="AQ152" s="330"/>
      <c r="AR152" s="330"/>
      <c r="AS152" s="330"/>
      <c r="AT152" s="330"/>
      <c r="AU152" s="330"/>
      <c r="AV152" s="330"/>
      <c r="AW152" s="330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30"/>
      <c r="M153" s="330"/>
      <c r="N153" s="330"/>
      <c r="O153" s="330"/>
      <c r="P153" s="330"/>
      <c r="Q153" s="330"/>
      <c r="R153" s="330"/>
      <c r="S153" s="330"/>
      <c r="T153" s="330"/>
      <c r="U153" s="330"/>
      <c r="V153" s="330"/>
      <c r="W153" s="330"/>
      <c r="X153" s="330"/>
      <c r="Y153" s="330"/>
      <c r="Z153" s="330"/>
      <c r="AA153" s="330"/>
      <c r="AB153" s="330"/>
      <c r="AC153" s="330"/>
      <c r="AD153" s="330"/>
      <c r="AE153" s="330"/>
      <c r="AF153" s="330"/>
      <c r="AG153" s="330"/>
      <c r="AH153" s="330"/>
      <c r="AI153" s="330"/>
      <c r="AJ153" s="330"/>
      <c r="AK153" s="330"/>
      <c r="AL153" s="330"/>
      <c r="AM153" s="330"/>
      <c r="AN153" s="330"/>
      <c r="AO153" s="330"/>
      <c r="AP153" s="330"/>
      <c r="AQ153" s="330"/>
      <c r="AR153" s="330"/>
      <c r="AS153" s="330"/>
      <c r="AT153" s="330"/>
      <c r="AU153" s="330"/>
      <c r="AV153" s="330"/>
      <c r="AW153" s="330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30"/>
      <c r="M154" s="330"/>
      <c r="N154" s="330"/>
      <c r="O154" s="330"/>
      <c r="P154" s="330"/>
      <c r="Q154" s="330"/>
      <c r="R154" s="330"/>
      <c r="S154" s="330"/>
      <c r="T154" s="330"/>
      <c r="U154" s="330"/>
      <c r="V154" s="330"/>
      <c r="W154" s="330"/>
      <c r="X154" s="330"/>
      <c r="Y154" s="330"/>
      <c r="Z154" s="330"/>
      <c r="AA154" s="330"/>
      <c r="AB154" s="330"/>
      <c r="AC154" s="330"/>
      <c r="AD154" s="330"/>
      <c r="AE154" s="330"/>
      <c r="AF154" s="330"/>
      <c r="AG154" s="330"/>
      <c r="AH154" s="330"/>
      <c r="AI154" s="330"/>
      <c r="AJ154" s="330"/>
      <c r="AK154" s="330"/>
      <c r="AL154" s="330"/>
      <c r="AM154" s="330"/>
      <c r="AN154" s="330"/>
      <c r="AO154" s="330"/>
      <c r="AP154" s="330"/>
      <c r="AQ154" s="330"/>
      <c r="AR154" s="330"/>
      <c r="AS154" s="330"/>
      <c r="AT154" s="330"/>
      <c r="AU154" s="330"/>
      <c r="AV154" s="330"/>
      <c r="AW154" s="330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30"/>
      <c r="M155" s="330"/>
      <c r="N155" s="330"/>
      <c r="O155" s="330"/>
      <c r="P155" s="330"/>
      <c r="Q155" s="330"/>
      <c r="R155" s="330"/>
      <c r="S155" s="330"/>
      <c r="T155" s="330"/>
      <c r="U155" s="330"/>
      <c r="V155" s="330"/>
      <c r="W155" s="330"/>
      <c r="X155" s="330"/>
      <c r="Y155" s="330"/>
      <c r="Z155" s="330"/>
      <c r="AA155" s="330"/>
      <c r="AB155" s="330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  <c r="AN155" s="330"/>
      <c r="AO155" s="330"/>
      <c r="AP155" s="330"/>
      <c r="AQ155" s="330"/>
      <c r="AR155" s="330"/>
      <c r="AS155" s="330"/>
      <c r="AT155" s="330"/>
      <c r="AU155" s="330"/>
      <c r="AV155" s="330"/>
      <c r="AW155" s="330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30"/>
      <c r="M156" s="330"/>
      <c r="N156" s="330"/>
      <c r="O156" s="330"/>
      <c r="P156" s="330"/>
      <c r="Q156" s="330"/>
      <c r="R156" s="330"/>
      <c r="S156" s="330"/>
      <c r="T156" s="330"/>
      <c r="U156" s="330"/>
      <c r="V156" s="330"/>
      <c r="W156" s="330"/>
      <c r="X156" s="330"/>
      <c r="Y156" s="330"/>
      <c r="Z156" s="330"/>
      <c r="AA156" s="330"/>
      <c r="AB156" s="330"/>
      <c r="AC156" s="330"/>
      <c r="AD156" s="330"/>
      <c r="AE156" s="330"/>
      <c r="AF156" s="330"/>
      <c r="AG156" s="330"/>
      <c r="AH156" s="330"/>
      <c r="AI156" s="330"/>
      <c r="AJ156" s="330"/>
      <c r="AK156" s="330"/>
      <c r="AL156" s="330"/>
      <c r="AM156" s="330"/>
      <c r="AN156" s="330"/>
      <c r="AO156" s="330"/>
      <c r="AP156" s="330"/>
      <c r="AQ156" s="330"/>
      <c r="AR156" s="330"/>
      <c r="AS156" s="330"/>
      <c r="AT156" s="330"/>
      <c r="AU156" s="330"/>
      <c r="AV156" s="330"/>
      <c r="AW156" s="330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30"/>
      <c r="M157" s="330"/>
      <c r="N157" s="330"/>
      <c r="O157" s="330"/>
      <c r="P157" s="330"/>
      <c r="Q157" s="330"/>
      <c r="R157" s="330"/>
      <c r="S157" s="330"/>
      <c r="T157" s="330"/>
      <c r="U157" s="330"/>
      <c r="V157" s="330"/>
      <c r="W157" s="330"/>
      <c r="X157" s="330"/>
      <c r="Y157" s="330"/>
      <c r="Z157" s="330"/>
      <c r="AA157" s="330"/>
      <c r="AB157" s="330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0"/>
      <c r="AU157" s="330"/>
      <c r="AV157" s="330"/>
      <c r="AW157" s="330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30"/>
      <c r="M158" s="330"/>
      <c r="N158" s="330"/>
      <c r="O158" s="330"/>
      <c r="P158" s="330"/>
      <c r="Q158" s="330"/>
      <c r="R158" s="330"/>
      <c r="S158" s="330"/>
      <c r="T158" s="330"/>
      <c r="U158" s="330"/>
      <c r="V158" s="330"/>
      <c r="W158" s="330"/>
      <c r="X158" s="330"/>
      <c r="Y158" s="330"/>
      <c r="Z158" s="330"/>
      <c r="AA158" s="330"/>
      <c r="AB158" s="330"/>
      <c r="AC158" s="330"/>
      <c r="AD158" s="330"/>
      <c r="AE158" s="330"/>
      <c r="AF158" s="330"/>
      <c r="AG158" s="330"/>
      <c r="AH158" s="330"/>
      <c r="AI158" s="330"/>
      <c r="AJ158" s="330"/>
      <c r="AK158" s="330"/>
      <c r="AL158" s="330"/>
      <c r="AM158" s="330"/>
      <c r="AN158" s="330"/>
      <c r="AO158" s="330"/>
      <c r="AP158" s="330"/>
      <c r="AQ158" s="330"/>
      <c r="AR158" s="330"/>
      <c r="AS158" s="330"/>
      <c r="AT158" s="330"/>
      <c r="AU158" s="330"/>
      <c r="AV158" s="330"/>
      <c r="AW158" s="330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30"/>
      <c r="M159" s="330"/>
      <c r="N159" s="330"/>
      <c r="O159" s="330"/>
      <c r="P159" s="330"/>
      <c r="Q159" s="330"/>
      <c r="R159" s="330"/>
      <c r="S159" s="330"/>
      <c r="T159" s="330"/>
      <c r="U159" s="330"/>
      <c r="V159" s="330"/>
      <c r="W159" s="330"/>
      <c r="X159" s="330"/>
      <c r="Y159" s="330"/>
      <c r="Z159" s="330"/>
      <c r="AA159" s="330"/>
      <c r="AB159" s="330"/>
      <c r="AC159" s="330"/>
      <c r="AD159" s="330"/>
      <c r="AE159" s="330"/>
      <c r="AF159" s="330"/>
      <c r="AG159" s="330"/>
      <c r="AH159" s="330"/>
      <c r="AI159" s="330"/>
      <c r="AJ159" s="330"/>
      <c r="AK159" s="330"/>
      <c r="AL159" s="330"/>
      <c r="AM159" s="330"/>
      <c r="AN159" s="330"/>
      <c r="AO159" s="330"/>
      <c r="AP159" s="330"/>
      <c r="AQ159" s="330"/>
      <c r="AR159" s="330"/>
      <c r="AS159" s="330"/>
      <c r="AT159" s="330"/>
      <c r="AU159" s="330"/>
      <c r="AV159" s="330"/>
      <c r="AW159" s="330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0"/>
      <c r="M160" s="330"/>
      <c r="N160" s="330"/>
      <c r="O160" s="330"/>
      <c r="P160" s="330"/>
      <c r="Q160" s="330"/>
      <c r="R160" s="330"/>
      <c r="S160" s="330"/>
      <c r="T160" s="330"/>
      <c r="U160" s="330"/>
      <c r="V160" s="330"/>
      <c r="W160" s="330"/>
      <c r="X160" s="330"/>
      <c r="Y160" s="330"/>
      <c r="Z160" s="330"/>
      <c r="AA160" s="330"/>
      <c r="AB160" s="330"/>
      <c r="AC160" s="330"/>
      <c r="AD160" s="330"/>
      <c r="AE160" s="330"/>
      <c r="AF160" s="330"/>
      <c r="AG160" s="330"/>
      <c r="AH160" s="330"/>
      <c r="AI160" s="330"/>
      <c r="AJ160" s="330"/>
      <c r="AK160" s="330"/>
      <c r="AL160" s="330"/>
      <c r="AM160" s="330"/>
      <c r="AN160" s="330"/>
      <c r="AO160" s="330"/>
      <c r="AP160" s="330"/>
      <c r="AQ160" s="330"/>
      <c r="AR160" s="330"/>
      <c r="AS160" s="330"/>
      <c r="AT160" s="330"/>
      <c r="AU160" s="330"/>
      <c r="AV160" s="330"/>
      <c r="AW160" s="330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0"/>
      <c r="M161" s="330"/>
      <c r="N161" s="330"/>
      <c r="O161" s="330"/>
      <c r="P161" s="330"/>
      <c r="Q161" s="330"/>
      <c r="R161" s="330"/>
      <c r="S161" s="330"/>
      <c r="T161" s="330"/>
      <c r="U161" s="330"/>
      <c r="V161" s="330"/>
      <c r="W161" s="330"/>
      <c r="X161" s="330"/>
      <c r="Y161" s="330"/>
      <c r="Z161" s="330"/>
      <c r="AA161" s="330"/>
      <c r="AB161" s="330"/>
      <c r="AC161" s="330"/>
      <c r="AD161" s="330"/>
      <c r="AE161" s="330"/>
      <c r="AF161" s="330"/>
      <c r="AG161" s="330"/>
      <c r="AH161" s="330"/>
      <c r="AI161" s="330"/>
      <c r="AJ161" s="330"/>
      <c r="AK161" s="330"/>
      <c r="AL161" s="330"/>
      <c r="AM161" s="330"/>
      <c r="AN161" s="330"/>
      <c r="AO161" s="330"/>
      <c r="AP161" s="330"/>
      <c r="AQ161" s="330"/>
      <c r="AR161" s="330"/>
      <c r="AS161" s="330"/>
      <c r="AT161" s="330"/>
      <c r="AU161" s="330"/>
      <c r="AV161" s="330"/>
      <c r="AW161" s="330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0"/>
      <c r="M162" s="330"/>
      <c r="N162" s="330"/>
      <c r="O162" s="330"/>
      <c r="P162" s="330"/>
      <c r="Q162" s="330"/>
      <c r="R162" s="330"/>
      <c r="S162" s="330"/>
      <c r="T162" s="330"/>
      <c r="U162" s="330"/>
      <c r="V162" s="330"/>
      <c r="W162" s="330"/>
      <c r="X162" s="330"/>
      <c r="Y162" s="330"/>
      <c r="Z162" s="330"/>
      <c r="AA162" s="330"/>
      <c r="AB162" s="330"/>
      <c r="AC162" s="330"/>
      <c r="AD162" s="330"/>
      <c r="AE162" s="330"/>
      <c r="AF162" s="330"/>
      <c r="AG162" s="330"/>
      <c r="AH162" s="330"/>
      <c r="AI162" s="330"/>
      <c r="AJ162" s="330"/>
      <c r="AK162" s="330"/>
      <c r="AL162" s="330"/>
      <c r="AM162" s="330"/>
      <c r="AN162" s="330"/>
      <c r="AO162" s="330"/>
      <c r="AP162" s="330"/>
      <c r="AQ162" s="330"/>
      <c r="AR162" s="330"/>
      <c r="AS162" s="330"/>
      <c r="AT162" s="330"/>
      <c r="AU162" s="330"/>
      <c r="AV162" s="330"/>
      <c r="AW162" s="330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0"/>
      <c r="M163" s="330"/>
      <c r="N163" s="330"/>
      <c r="O163" s="330"/>
      <c r="P163" s="330"/>
      <c r="Q163" s="330"/>
      <c r="R163" s="330"/>
      <c r="S163" s="330"/>
      <c r="T163" s="330"/>
      <c r="U163" s="330"/>
      <c r="V163" s="330"/>
      <c r="W163" s="330"/>
      <c r="X163" s="330"/>
      <c r="Y163" s="330"/>
      <c r="Z163" s="330"/>
      <c r="AA163" s="330"/>
      <c r="AB163" s="330"/>
      <c r="AC163" s="330"/>
      <c r="AD163" s="330"/>
      <c r="AE163" s="330"/>
      <c r="AF163" s="330"/>
      <c r="AG163" s="330"/>
      <c r="AH163" s="330"/>
      <c r="AI163" s="330"/>
      <c r="AJ163" s="330"/>
      <c r="AK163" s="330"/>
      <c r="AL163" s="330"/>
      <c r="AM163" s="330"/>
      <c r="AN163" s="330"/>
      <c r="AO163" s="330"/>
      <c r="AP163" s="330"/>
      <c r="AQ163" s="330"/>
      <c r="AR163" s="330"/>
      <c r="AS163" s="330"/>
      <c r="AT163" s="330"/>
      <c r="AU163" s="330"/>
      <c r="AV163" s="330"/>
      <c r="AW163" s="330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0"/>
      <c r="M164" s="330"/>
      <c r="N164" s="330"/>
      <c r="O164" s="330"/>
      <c r="P164" s="330"/>
      <c r="Q164" s="330"/>
      <c r="R164" s="330"/>
      <c r="S164" s="330"/>
      <c r="T164" s="330"/>
      <c r="U164" s="330"/>
      <c r="V164" s="330"/>
      <c r="W164" s="330"/>
      <c r="X164" s="330"/>
      <c r="Y164" s="330"/>
      <c r="Z164" s="330"/>
      <c r="AA164" s="330"/>
      <c r="AB164" s="330"/>
      <c r="AC164" s="330"/>
      <c r="AD164" s="330"/>
      <c r="AE164" s="330"/>
      <c r="AF164" s="330"/>
      <c r="AG164" s="330"/>
      <c r="AH164" s="330"/>
      <c r="AI164" s="330"/>
      <c r="AJ164" s="330"/>
      <c r="AK164" s="330"/>
      <c r="AL164" s="330"/>
      <c r="AM164" s="330"/>
      <c r="AN164" s="330"/>
      <c r="AO164" s="330"/>
      <c r="AP164" s="330"/>
      <c r="AQ164" s="330"/>
      <c r="AR164" s="330"/>
      <c r="AS164" s="330"/>
      <c r="AT164" s="330"/>
      <c r="AU164" s="330"/>
      <c r="AV164" s="330"/>
      <c r="AW164" s="330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0"/>
      <c r="M165" s="330"/>
      <c r="N165" s="330"/>
      <c r="O165" s="330"/>
      <c r="P165" s="330"/>
      <c r="Q165" s="330"/>
      <c r="R165" s="330"/>
      <c r="S165" s="330"/>
      <c r="T165" s="330"/>
      <c r="U165" s="330"/>
      <c r="V165" s="330"/>
      <c r="W165" s="330"/>
      <c r="X165" s="330"/>
      <c r="Y165" s="330"/>
      <c r="Z165" s="330"/>
      <c r="AA165" s="330"/>
      <c r="AB165" s="330"/>
      <c r="AC165" s="330"/>
      <c r="AD165" s="330"/>
      <c r="AE165" s="330"/>
      <c r="AF165" s="330"/>
      <c r="AG165" s="330"/>
      <c r="AH165" s="330"/>
      <c r="AI165" s="330"/>
      <c r="AJ165" s="330"/>
      <c r="AK165" s="330"/>
      <c r="AL165" s="330"/>
      <c r="AM165" s="330"/>
      <c r="AN165" s="330"/>
      <c r="AO165" s="330"/>
      <c r="AP165" s="330"/>
      <c r="AQ165" s="330"/>
      <c r="AR165" s="330"/>
      <c r="AS165" s="330"/>
      <c r="AT165" s="330"/>
      <c r="AU165" s="330"/>
      <c r="AV165" s="330"/>
      <c r="AW165" s="330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0"/>
      <c r="M166" s="330"/>
      <c r="N166" s="330"/>
      <c r="O166" s="330"/>
      <c r="P166" s="330"/>
      <c r="Q166" s="330"/>
      <c r="R166" s="330"/>
      <c r="S166" s="330"/>
      <c r="T166" s="330"/>
      <c r="U166" s="330"/>
      <c r="V166" s="330"/>
      <c r="W166" s="330"/>
      <c r="X166" s="330"/>
      <c r="Y166" s="330"/>
      <c r="Z166" s="330"/>
      <c r="AA166" s="330"/>
      <c r="AB166" s="330"/>
      <c r="AC166" s="330"/>
      <c r="AD166" s="330"/>
      <c r="AE166" s="330"/>
      <c r="AF166" s="330"/>
      <c r="AG166" s="330"/>
      <c r="AH166" s="330"/>
      <c r="AI166" s="330"/>
      <c r="AJ166" s="330"/>
      <c r="AK166" s="330"/>
      <c r="AL166" s="330"/>
      <c r="AM166" s="330"/>
      <c r="AN166" s="330"/>
      <c r="AO166" s="330"/>
      <c r="AP166" s="330"/>
      <c r="AQ166" s="330"/>
      <c r="AR166" s="330"/>
      <c r="AS166" s="330"/>
      <c r="AT166" s="330"/>
      <c r="AU166" s="330"/>
      <c r="AV166" s="330"/>
      <c r="AW166" s="330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0"/>
      <c r="M167" s="330"/>
      <c r="N167" s="330"/>
      <c r="O167" s="330"/>
      <c r="P167" s="330"/>
      <c r="Q167" s="330"/>
      <c r="R167" s="330"/>
      <c r="S167" s="330"/>
      <c r="T167" s="330"/>
      <c r="U167" s="330"/>
      <c r="V167" s="330"/>
      <c r="W167" s="330"/>
      <c r="X167" s="330"/>
      <c r="Y167" s="330"/>
      <c r="Z167" s="330"/>
      <c r="AA167" s="330"/>
      <c r="AB167" s="330"/>
      <c r="AC167" s="330"/>
      <c r="AD167" s="330"/>
      <c r="AE167" s="330"/>
      <c r="AF167" s="330"/>
      <c r="AG167" s="330"/>
      <c r="AH167" s="330"/>
      <c r="AI167" s="330"/>
      <c r="AJ167" s="330"/>
      <c r="AK167" s="330"/>
      <c r="AL167" s="330"/>
      <c r="AM167" s="330"/>
      <c r="AN167" s="330"/>
      <c r="AO167" s="330"/>
      <c r="AP167" s="330"/>
      <c r="AQ167" s="330"/>
      <c r="AR167" s="330"/>
      <c r="AS167" s="330"/>
      <c r="AT167" s="330"/>
      <c r="AU167" s="330"/>
      <c r="AV167" s="330"/>
      <c r="AW167" s="330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0"/>
      <c r="M168" s="330"/>
      <c r="N168" s="330"/>
      <c r="O168" s="330"/>
      <c r="P168" s="330"/>
      <c r="Q168" s="330"/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0"/>
      <c r="M169" s="330"/>
      <c r="N169" s="330"/>
      <c r="O169" s="330"/>
      <c r="P169" s="330"/>
      <c r="Q169" s="330"/>
      <c r="R169" s="330"/>
      <c r="S169" s="330"/>
      <c r="T169" s="330"/>
      <c r="U169" s="330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  <c r="AM169" s="330"/>
      <c r="AN169" s="330"/>
      <c r="AO169" s="330"/>
      <c r="AP169" s="330"/>
      <c r="AQ169" s="330"/>
      <c r="AR169" s="330"/>
      <c r="AS169" s="330"/>
      <c r="AT169" s="330"/>
      <c r="AU169" s="330"/>
      <c r="AV169" s="330"/>
      <c r="AW169" s="330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0"/>
      <c r="M170" s="330"/>
      <c r="N170" s="330"/>
      <c r="O170" s="330"/>
      <c r="P170" s="330"/>
      <c r="Q170" s="330"/>
      <c r="R170" s="330"/>
      <c r="S170" s="330"/>
      <c r="T170" s="330"/>
      <c r="U170" s="330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0"/>
      <c r="AF170" s="330"/>
      <c r="AG170" s="330"/>
      <c r="AH170" s="330"/>
      <c r="AI170" s="330"/>
      <c r="AJ170" s="330"/>
      <c r="AK170" s="330"/>
      <c r="AL170" s="330"/>
      <c r="AM170" s="330"/>
      <c r="AN170" s="330"/>
      <c r="AO170" s="330"/>
      <c r="AP170" s="330"/>
      <c r="AQ170" s="330"/>
      <c r="AR170" s="330"/>
      <c r="AS170" s="330"/>
      <c r="AT170" s="330"/>
      <c r="AU170" s="330"/>
      <c r="AV170" s="330"/>
      <c r="AW170" s="330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0"/>
      <c r="M171" s="330"/>
      <c r="N171" s="330"/>
      <c r="O171" s="330"/>
      <c r="P171" s="330"/>
      <c r="Q171" s="330"/>
      <c r="R171" s="330"/>
      <c r="S171" s="330"/>
      <c r="T171" s="330"/>
      <c r="U171" s="330"/>
      <c r="V171" s="330"/>
      <c r="W171" s="330"/>
      <c r="X171" s="330"/>
      <c r="Y171" s="330"/>
      <c r="Z171" s="330"/>
      <c r="AA171" s="330"/>
      <c r="AB171" s="330"/>
      <c r="AC171" s="330"/>
      <c r="AD171" s="330"/>
      <c r="AE171" s="330"/>
      <c r="AF171" s="330"/>
      <c r="AG171" s="330"/>
      <c r="AH171" s="330"/>
      <c r="AI171" s="330"/>
      <c r="AJ171" s="330"/>
      <c r="AK171" s="330"/>
      <c r="AL171" s="330"/>
      <c r="AM171" s="330"/>
      <c r="AN171" s="330"/>
      <c r="AO171" s="330"/>
      <c r="AP171" s="330"/>
      <c r="AQ171" s="330"/>
      <c r="AR171" s="330"/>
      <c r="AS171" s="330"/>
      <c r="AT171" s="330"/>
      <c r="AU171" s="330"/>
      <c r="AV171" s="330"/>
      <c r="AW171" s="330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0"/>
      <c r="M172" s="330"/>
      <c r="N172" s="330"/>
      <c r="O172" s="330"/>
      <c r="P172" s="330"/>
      <c r="Q172" s="330"/>
      <c r="R172" s="330"/>
      <c r="S172" s="330"/>
      <c r="T172" s="330"/>
      <c r="U172" s="330"/>
      <c r="V172" s="330"/>
      <c r="W172" s="330"/>
      <c r="X172" s="330"/>
      <c r="Y172" s="330"/>
      <c r="Z172" s="330"/>
      <c r="AA172" s="330"/>
      <c r="AB172" s="330"/>
      <c r="AC172" s="330"/>
      <c r="AD172" s="330"/>
      <c r="AE172" s="330"/>
      <c r="AF172" s="330"/>
      <c r="AG172" s="330"/>
      <c r="AH172" s="330"/>
      <c r="AI172" s="330"/>
      <c r="AJ172" s="330"/>
      <c r="AK172" s="330"/>
      <c r="AL172" s="330"/>
      <c r="AM172" s="330"/>
      <c r="AN172" s="330"/>
      <c r="AO172" s="330"/>
      <c r="AP172" s="330"/>
      <c r="AQ172" s="330"/>
      <c r="AR172" s="330"/>
      <c r="AS172" s="330"/>
      <c r="AT172" s="330"/>
      <c r="AU172" s="330"/>
      <c r="AV172" s="330"/>
      <c r="AW172" s="330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0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0"/>
      <c r="M174" s="330"/>
      <c r="N174" s="330"/>
      <c r="O174" s="330"/>
      <c r="P174" s="330"/>
      <c r="Q174" s="330"/>
      <c r="R174" s="330"/>
      <c r="S174" s="330"/>
      <c r="T174" s="330"/>
      <c r="U174" s="330"/>
      <c r="V174" s="330"/>
      <c r="W174" s="330"/>
      <c r="X174" s="330"/>
      <c r="Y174" s="330"/>
      <c r="Z174" s="330"/>
      <c r="AA174" s="330"/>
      <c r="AB174" s="330"/>
      <c r="AC174" s="330"/>
      <c r="AD174" s="330"/>
      <c r="AE174" s="330"/>
      <c r="AF174" s="330"/>
      <c r="AG174" s="330"/>
      <c r="AH174" s="330"/>
      <c r="AI174" s="330"/>
      <c r="AJ174" s="330"/>
      <c r="AK174" s="330"/>
      <c r="AL174" s="330"/>
      <c r="AM174" s="330"/>
      <c r="AN174" s="330"/>
      <c r="AO174" s="330"/>
      <c r="AP174" s="330"/>
      <c r="AQ174" s="330"/>
      <c r="AR174" s="330"/>
      <c r="AS174" s="330"/>
      <c r="AT174" s="330"/>
      <c r="AU174" s="330"/>
      <c r="AV174" s="330"/>
      <c r="AW174" s="330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30"/>
      <c r="M175" s="330"/>
      <c r="N175" s="330"/>
      <c r="O175" s="330"/>
      <c r="P175" s="330"/>
      <c r="Q175" s="330"/>
      <c r="R175" s="330"/>
      <c r="S175" s="330"/>
      <c r="T175" s="330"/>
      <c r="U175" s="330"/>
      <c r="V175" s="330"/>
      <c r="W175" s="330"/>
      <c r="X175" s="330"/>
      <c r="Y175" s="330"/>
      <c r="Z175" s="330"/>
      <c r="AA175" s="330"/>
      <c r="AB175" s="330"/>
      <c r="AC175" s="330"/>
      <c r="AD175" s="330"/>
      <c r="AE175" s="330"/>
      <c r="AF175" s="330"/>
      <c r="AG175" s="330"/>
      <c r="AH175" s="330"/>
      <c r="AI175" s="330"/>
      <c r="AJ175" s="330"/>
      <c r="AK175" s="330"/>
      <c r="AL175" s="330"/>
      <c r="AM175" s="330"/>
      <c r="AN175" s="330"/>
      <c r="AO175" s="330"/>
      <c r="AP175" s="330"/>
      <c r="AQ175" s="330"/>
      <c r="AR175" s="330"/>
      <c r="AS175" s="330"/>
      <c r="AT175" s="330"/>
      <c r="AU175" s="330"/>
      <c r="AV175" s="330"/>
      <c r="AW175" s="330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30"/>
      <c r="M176" s="330"/>
      <c r="N176" s="330"/>
      <c r="O176" s="330"/>
      <c r="P176" s="330"/>
      <c r="Q176" s="330"/>
      <c r="R176" s="330"/>
      <c r="S176" s="330"/>
      <c r="T176" s="330"/>
      <c r="U176" s="330"/>
      <c r="V176" s="330"/>
      <c r="W176" s="330"/>
      <c r="X176" s="330"/>
      <c r="Y176" s="330"/>
      <c r="Z176" s="330"/>
      <c r="AA176" s="330"/>
      <c r="AB176" s="330"/>
      <c r="AC176" s="330"/>
      <c r="AD176" s="330"/>
      <c r="AE176" s="330"/>
      <c r="AF176" s="330"/>
      <c r="AG176" s="330"/>
      <c r="AH176" s="330"/>
      <c r="AI176" s="330"/>
      <c r="AJ176" s="330"/>
      <c r="AK176" s="330"/>
      <c r="AL176" s="330"/>
      <c r="AM176" s="330"/>
      <c r="AN176" s="330"/>
      <c r="AO176" s="330"/>
      <c r="AP176" s="330"/>
      <c r="AQ176" s="330"/>
      <c r="AR176" s="330"/>
      <c r="AS176" s="330"/>
      <c r="AT176" s="330"/>
      <c r="AU176" s="330"/>
      <c r="AV176" s="330"/>
      <c r="AW176" s="330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30"/>
      <c r="M177" s="330"/>
      <c r="N177" s="330"/>
      <c r="O177" s="330"/>
      <c r="P177" s="330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30"/>
      <c r="AE177" s="330"/>
      <c r="AF177" s="330"/>
      <c r="AG177" s="330"/>
      <c r="AH177" s="330"/>
      <c r="AI177" s="330"/>
      <c r="AJ177" s="330"/>
      <c r="AK177" s="330"/>
      <c r="AL177" s="330"/>
      <c r="AM177" s="330"/>
      <c r="AN177" s="330"/>
      <c r="AO177" s="330"/>
      <c r="AP177" s="330"/>
      <c r="AQ177" s="330"/>
      <c r="AR177" s="330"/>
      <c r="AS177" s="330"/>
      <c r="AT177" s="330"/>
      <c r="AU177" s="330"/>
      <c r="AV177" s="330"/>
      <c r="AW177" s="330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30"/>
      <c r="M178" s="330"/>
      <c r="N178" s="330"/>
      <c r="O178" s="330"/>
      <c r="P178" s="330"/>
      <c r="Q178" s="330"/>
      <c r="R178" s="330"/>
      <c r="S178" s="330"/>
      <c r="T178" s="330"/>
      <c r="U178" s="330"/>
      <c r="V178" s="330"/>
      <c r="W178" s="330"/>
      <c r="X178" s="330"/>
      <c r="Y178" s="330"/>
      <c r="Z178" s="330"/>
      <c r="AA178" s="330"/>
      <c r="AB178" s="330"/>
      <c r="AC178" s="330"/>
      <c r="AD178" s="330"/>
      <c r="AE178" s="330"/>
      <c r="AF178" s="330"/>
      <c r="AG178" s="330"/>
      <c r="AH178" s="330"/>
      <c r="AI178" s="330"/>
      <c r="AJ178" s="330"/>
      <c r="AK178" s="330"/>
      <c r="AL178" s="330"/>
      <c r="AM178" s="330"/>
      <c r="AN178" s="330"/>
      <c r="AO178" s="330"/>
      <c r="AP178" s="330"/>
      <c r="AQ178" s="330"/>
      <c r="AR178" s="330"/>
      <c r="AS178" s="330"/>
      <c r="AT178" s="330"/>
      <c r="AU178" s="330"/>
      <c r="AV178" s="330"/>
      <c r="AW178" s="330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30"/>
      <c r="M179" s="330"/>
      <c r="N179" s="330"/>
      <c r="O179" s="330"/>
      <c r="P179" s="330"/>
      <c r="Q179" s="330"/>
      <c r="R179" s="330"/>
      <c r="S179" s="330"/>
      <c r="T179" s="330"/>
      <c r="U179" s="330"/>
      <c r="V179" s="330"/>
      <c r="W179" s="330"/>
      <c r="X179" s="330"/>
      <c r="Y179" s="330"/>
      <c r="Z179" s="330"/>
      <c r="AA179" s="330"/>
      <c r="AB179" s="330"/>
      <c r="AC179" s="330"/>
      <c r="AD179" s="330"/>
      <c r="AE179" s="330"/>
      <c r="AF179" s="330"/>
      <c r="AG179" s="330"/>
      <c r="AH179" s="330"/>
      <c r="AI179" s="330"/>
      <c r="AJ179" s="330"/>
      <c r="AK179" s="330"/>
      <c r="AL179" s="330"/>
      <c r="AM179" s="330"/>
      <c r="AN179" s="330"/>
      <c r="AO179" s="330"/>
      <c r="AP179" s="330"/>
      <c r="AQ179" s="330"/>
      <c r="AR179" s="330"/>
      <c r="AS179" s="330"/>
      <c r="AT179" s="330"/>
      <c r="AU179" s="330"/>
      <c r="AV179" s="330"/>
      <c r="AW179" s="330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30"/>
      <c r="M180" s="330"/>
      <c r="N180" s="330"/>
      <c r="O180" s="330"/>
      <c r="P180" s="330"/>
      <c r="Q180" s="330"/>
      <c r="R180" s="330"/>
      <c r="S180" s="330"/>
      <c r="T180" s="330"/>
      <c r="U180" s="330"/>
      <c r="V180" s="330"/>
      <c r="W180" s="330"/>
      <c r="X180" s="330"/>
      <c r="Y180" s="330"/>
      <c r="Z180" s="330"/>
      <c r="AA180" s="330"/>
      <c r="AB180" s="330"/>
      <c r="AC180" s="330"/>
      <c r="AD180" s="330"/>
      <c r="AE180" s="330"/>
      <c r="AF180" s="330"/>
      <c r="AG180" s="330"/>
      <c r="AH180" s="330"/>
      <c r="AI180" s="330"/>
      <c r="AJ180" s="330"/>
      <c r="AK180" s="330"/>
      <c r="AL180" s="330"/>
      <c r="AM180" s="330"/>
      <c r="AN180" s="330"/>
      <c r="AO180" s="330"/>
      <c r="AP180" s="330"/>
      <c r="AQ180" s="330"/>
      <c r="AR180" s="330"/>
      <c r="AS180" s="330"/>
      <c r="AT180" s="330"/>
      <c r="AU180" s="330"/>
      <c r="AV180" s="330"/>
      <c r="AW180" s="330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30"/>
      <c r="M181" s="330"/>
      <c r="N181" s="330"/>
      <c r="O181" s="330"/>
      <c r="P181" s="330"/>
      <c r="Q181" s="330"/>
      <c r="R181" s="330"/>
      <c r="S181" s="330"/>
      <c r="T181" s="330"/>
      <c r="U181" s="330"/>
      <c r="V181" s="330"/>
      <c r="W181" s="330"/>
      <c r="X181" s="330"/>
      <c r="Y181" s="330"/>
      <c r="Z181" s="330"/>
      <c r="AA181" s="330"/>
      <c r="AB181" s="330"/>
      <c r="AC181" s="330"/>
      <c r="AD181" s="330"/>
      <c r="AE181" s="330"/>
      <c r="AF181" s="330"/>
      <c r="AG181" s="330"/>
      <c r="AH181" s="330"/>
      <c r="AI181" s="330"/>
      <c r="AJ181" s="330"/>
      <c r="AK181" s="330"/>
      <c r="AL181" s="330"/>
      <c r="AM181" s="330"/>
      <c r="AN181" s="330"/>
      <c r="AO181" s="330"/>
      <c r="AP181" s="330"/>
      <c r="AQ181" s="330"/>
      <c r="AR181" s="330"/>
      <c r="AS181" s="330"/>
      <c r="AT181" s="330"/>
      <c r="AU181" s="330"/>
      <c r="AV181" s="330"/>
      <c r="AW181" s="330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30"/>
      <c r="M182" s="330"/>
      <c r="N182" s="330"/>
      <c r="O182" s="330"/>
      <c r="P182" s="330"/>
      <c r="Q182" s="330"/>
      <c r="R182" s="330"/>
      <c r="S182" s="330"/>
      <c r="T182" s="330"/>
      <c r="U182" s="330"/>
      <c r="V182" s="330"/>
      <c r="W182" s="330"/>
      <c r="X182" s="330"/>
      <c r="Y182" s="330"/>
      <c r="Z182" s="330"/>
      <c r="AA182" s="330"/>
      <c r="AB182" s="330"/>
      <c r="AC182" s="330"/>
      <c r="AD182" s="330"/>
      <c r="AE182" s="330"/>
      <c r="AF182" s="330"/>
      <c r="AG182" s="330"/>
      <c r="AH182" s="330"/>
      <c r="AI182" s="330"/>
      <c r="AJ182" s="330"/>
      <c r="AK182" s="330"/>
      <c r="AL182" s="330"/>
      <c r="AM182" s="330"/>
      <c r="AN182" s="330"/>
      <c r="AO182" s="330"/>
      <c r="AP182" s="330"/>
      <c r="AQ182" s="330"/>
      <c r="AR182" s="330"/>
      <c r="AS182" s="330"/>
      <c r="AT182" s="330"/>
      <c r="AU182" s="330"/>
      <c r="AV182" s="330"/>
      <c r="AW182" s="330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30"/>
      <c r="M183" s="330"/>
      <c r="N183" s="330"/>
      <c r="O183" s="330"/>
      <c r="P183" s="330"/>
      <c r="Q183" s="330"/>
      <c r="R183" s="330"/>
      <c r="S183" s="330"/>
      <c r="T183" s="330"/>
      <c r="U183" s="330"/>
      <c r="V183" s="330"/>
      <c r="W183" s="330"/>
      <c r="X183" s="330"/>
      <c r="Y183" s="330"/>
      <c r="Z183" s="330"/>
      <c r="AA183" s="330"/>
      <c r="AB183" s="330"/>
      <c r="AC183" s="330"/>
      <c r="AD183" s="330"/>
      <c r="AE183" s="330"/>
      <c r="AF183" s="330"/>
      <c r="AG183" s="330"/>
      <c r="AH183" s="330"/>
      <c r="AI183" s="330"/>
      <c r="AJ183" s="330"/>
      <c r="AK183" s="330"/>
      <c r="AL183" s="330"/>
      <c r="AM183" s="330"/>
      <c r="AN183" s="330"/>
      <c r="AO183" s="330"/>
      <c r="AP183" s="330"/>
      <c r="AQ183" s="330"/>
      <c r="AR183" s="330"/>
      <c r="AS183" s="330"/>
      <c r="AT183" s="330"/>
      <c r="AU183" s="330"/>
      <c r="AV183" s="330"/>
      <c r="AW183" s="330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30"/>
      <c r="M184" s="330"/>
      <c r="N184" s="330"/>
      <c r="O184" s="330"/>
      <c r="P184" s="330"/>
      <c r="Q184" s="330"/>
      <c r="R184" s="330"/>
      <c r="S184" s="330"/>
      <c r="T184" s="330"/>
      <c r="U184" s="330"/>
      <c r="V184" s="330"/>
      <c r="W184" s="330"/>
      <c r="X184" s="330"/>
      <c r="Y184" s="330"/>
      <c r="Z184" s="330"/>
      <c r="AA184" s="330"/>
      <c r="AB184" s="330"/>
      <c r="AC184" s="330"/>
      <c r="AD184" s="330"/>
      <c r="AE184" s="330"/>
      <c r="AF184" s="330"/>
      <c r="AG184" s="330"/>
      <c r="AH184" s="330"/>
      <c r="AI184" s="330"/>
      <c r="AJ184" s="330"/>
      <c r="AK184" s="330"/>
      <c r="AL184" s="330"/>
      <c r="AM184" s="330"/>
      <c r="AN184" s="330"/>
      <c r="AO184" s="330"/>
      <c r="AP184" s="330"/>
      <c r="AQ184" s="330"/>
      <c r="AR184" s="330"/>
      <c r="AS184" s="330"/>
      <c r="AT184" s="330"/>
      <c r="AU184" s="330"/>
      <c r="AV184" s="330"/>
      <c r="AW184" s="330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30"/>
      <c r="M185" s="330"/>
      <c r="N185" s="330"/>
      <c r="O185" s="330"/>
      <c r="P185" s="330"/>
      <c r="Q185" s="330"/>
      <c r="R185" s="330"/>
      <c r="S185" s="330"/>
      <c r="T185" s="330"/>
      <c r="U185" s="330"/>
      <c r="V185" s="330"/>
      <c r="W185" s="330"/>
      <c r="X185" s="330"/>
      <c r="Y185" s="330"/>
      <c r="Z185" s="330"/>
      <c r="AA185" s="330"/>
      <c r="AB185" s="330"/>
      <c r="AC185" s="330"/>
      <c r="AD185" s="330"/>
      <c r="AE185" s="330"/>
      <c r="AF185" s="330"/>
      <c r="AG185" s="330"/>
      <c r="AH185" s="330"/>
      <c r="AI185" s="330"/>
      <c r="AJ185" s="330"/>
      <c r="AK185" s="330"/>
      <c r="AL185" s="330"/>
      <c r="AM185" s="330"/>
      <c r="AN185" s="330"/>
      <c r="AO185" s="330"/>
      <c r="AP185" s="330"/>
      <c r="AQ185" s="330"/>
      <c r="AR185" s="330"/>
      <c r="AS185" s="330"/>
      <c r="AT185" s="330"/>
      <c r="AU185" s="330"/>
      <c r="AV185" s="330"/>
      <c r="AW185" s="330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30"/>
      <c r="M186" s="330"/>
      <c r="N186" s="330"/>
      <c r="O186" s="330"/>
      <c r="P186" s="330"/>
      <c r="Q186" s="330"/>
      <c r="R186" s="330"/>
      <c r="S186" s="330"/>
      <c r="T186" s="330"/>
      <c r="U186" s="330"/>
      <c r="V186" s="330"/>
      <c r="W186" s="330"/>
      <c r="X186" s="330"/>
      <c r="Y186" s="330"/>
      <c r="Z186" s="330"/>
      <c r="AA186" s="330"/>
      <c r="AB186" s="330"/>
      <c r="AC186" s="330"/>
      <c r="AD186" s="330"/>
      <c r="AE186" s="330"/>
      <c r="AF186" s="330"/>
      <c r="AG186" s="330"/>
      <c r="AH186" s="330"/>
      <c r="AI186" s="330"/>
      <c r="AJ186" s="330"/>
      <c r="AK186" s="330"/>
      <c r="AL186" s="330"/>
      <c r="AM186" s="330"/>
      <c r="AN186" s="330"/>
      <c r="AO186" s="330"/>
      <c r="AP186" s="330"/>
      <c r="AQ186" s="330"/>
      <c r="AR186" s="330"/>
      <c r="AS186" s="330"/>
      <c r="AT186" s="330"/>
      <c r="AU186" s="330"/>
      <c r="AV186" s="330"/>
      <c r="AW186" s="330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30"/>
      <c r="M187" s="330"/>
      <c r="N187" s="330"/>
      <c r="O187" s="330"/>
      <c r="P187" s="330"/>
      <c r="Q187" s="330"/>
      <c r="R187" s="330"/>
      <c r="S187" s="330"/>
      <c r="T187" s="330"/>
      <c r="U187" s="330"/>
      <c r="V187" s="330"/>
      <c r="W187" s="330"/>
      <c r="X187" s="330"/>
      <c r="Y187" s="330"/>
      <c r="Z187" s="330"/>
      <c r="AA187" s="330"/>
      <c r="AB187" s="330"/>
      <c r="AC187" s="330"/>
      <c r="AD187" s="330"/>
      <c r="AE187" s="330"/>
      <c r="AF187" s="330"/>
      <c r="AG187" s="330"/>
      <c r="AH187" s="330"/>
      <c r="AI187" s="330"/>
      <c r="AJ187" s="330"/>
      <c r="AK187" s="330"/>
      <c r="AL187" s="330"/>
      <c r="AM187" s="330"/>
      <c r="AN187" s="330"/>
      <c r="AO187" s="330"/>
      <c r="AP187" s="330"/>
      <c r="AQ187" s="330"/>
      <c r="AR187" s="330"/>
      <c r="AS187" s="330"/>
      <c r="AT187" s="330"/>
      <c r="AU187" s="330"/>
      <c r="AV187" s="330"/>
      <c r="AW187" s="330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30"/>
      <c r="M188" s="330"/>
      <c r="N188" s="330"/>
      <c r="O188" s="330"/>
      <c r="P188" s="330"/>
      <c r="Q188" s="330"/>
      <c r="R188" s="330"/>
      <c r="S188" s="330"/>
      <c r="T188" s="330"/>
      <c r="U188" s="330"/>
      <c r="V188" s="330"/>
      <c r="W188" s="330"/>
      <c r="X188" s="330"/>
      <c r="Y188" s="330"/>
      <c r="Z188" s="330"/>
      <c r="AA188" s="330"/>
      <c r="AB188" s="330"/>
      <c r="AC188" s="330"/>
      <c r="AD188" s="330"/>
      <c r="AE188" s="330"/>
      <c r="AF188" s="330"/>
      <c r="AG188" s="330"/>
      <c r="AH188" s="330"/>
      <c r="AI188" s="330"/>
      <c r="AJ188" s="330"/>
      <c r="AK188" s="330"/>
      <c r="AL188" s="330"/>
      <c r="AM188" s="330"/>
      <c r="AN188" s="330"/>
      <c r="AO188" s="330"/>
      <c r="AP188" s="330"/>
      <c r="AQ188" s="330"/>
      <c r="AR188" s="330"/>
      <c r="AS188" s="330"/>
      <c r="AT188" s="330"/>
      <c r="AU188" s="330"/>
      <c r="AV188" s="330"/>
      <c r="AW188" s="330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30"/>
      <c r="M189" s="330"/>
      <c r="N189" s="330"/>
      <c r="O189" s="330"/>
      <c r="P189" s="330"/>
      <c r="Q189" s="330"/>
      <c r="R189" s="330"/>
      <c r="S189" s="330"/>
      <c r="T189" s="330"/>
      <c r="U189" s="330"/>
      <c r="V189" s="330"/>
      <c r="W189" s="330"/>
      <c r="X189" s="330"/>
      <c r="Y189" s="330"/>
      <c r="Z189" s="330"/>
      <c r="AA189" s="330"/>
      <c r="AB189" s="330"/>
      <c r="AC189" s="330"/>
      <c r="AD189" s="330"/>
      <c r="AE189" s="330"/>
      <c r="AF189" s="330"/>
      <c r="AG189" s="330"/>
      <c r="AH189" s="330"/>
      <c r="AI189" s="330"/>
      <c r="AJ189" s="330"/>
      <c r="AK189" s="330"/>
      <c r="AL189" s="330"/>
      <c r="AM189" s="330"/>
      <c r="AN189" s="330"/>
      <c r="AO189" s="330"/>
      <c r="AP189" s="330"/>
      <c r="AQ189" s="330"/>
      <c r="AR189" s="330"/>
      <c r="AS189" s="330"/>
      <c r="AT189" s="330"/>
      <c r="AU189" s="330"/>
      <c r="AV189" s="330"/>
      <c r="AW189" s="330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  <c r="AJ190" s="327"/>
      <c r="AK190" s="327"/>
      <c r="AL190" s="327"/>
      <c r="AM190" s="327"/>
      <c r="AN190" s="327"/>
      <c r="AO190" s="327"/>
      <c r="AP190" s="327"/>
      <c r="AQ190" s="327"/>
      <c r="AR190" s="327"/>
      <c r="AS190" s="327"/>
      <c r="AT190" s="327"/>
      <c r="AU190" s="327"/>
      <c r="AV190" s="327"/>
      <c r="AW190" s="327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  <c r="AJ191" s="327"/>
      <c r="AK191" s="327"/>
      <c r="AL191" s="327"/>
      <c r="AM191" s="327"/>
      <c r="AN191" s="327"/>
      <c r="AO191" s="327"/>
      <c r="AP191" s="327"/>
      <c r="AQ191" s="327"/>
      <c r="AR191" s="327"/>
      <c r="AS191" s="327"/>
      <c r="AT191" s="327"/>
      <c r="AU191" s="327"/>
      <c r="AV191" s="327"/>
      <c r="AW191" s="327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  <c r="AJ192" s="327"/>
      <c r="AK192" s="327"/>
      <c r="AL192" s="327"/>
      <c r="AM192" s="327"/>
      <c r="AN192" s="327"/>
      <c r="AO192" s="327"/>
      <c r="AP192" s="327"/>
      <c r="AQ192" s="327"/>
      <c r="AR192" s="327"/>
      <c r="AS192" s="327"/>
      <c r="AT192" s="327"/>
      <c r="AU192" s="327"/>
      <c r="AV192" s="327"/>
      <c r="AW192" s="327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  <c r="AJ193" s="327"/>
      <c r="AK193" s="327"/>
      <c r="AL193" s="327"/>
      <c r="AM193" s="327"/>
      <c r="AN193" s="327"/>
      <c r="AO193" s="327"/>
      <c r="AP193" s="327"/>
      <c r="AQ193" s="327"/>
      <c r="AR193" s="327"/>
      <c r="AS193" s="327"/>
      <c r="AT193" s="327"/>
      <c r="AU193" s="327"/>
      <c r="AV193" s="327"/>
      <c r="AW193" s="327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27"/>
      <c r="AO194" s="327"/>
      <c r="AP194" s="327"/>
      <c r="AQ194" s="327"/>
      <c r="AR194" s="327"/>
      <c r="AS194" s="327"/>
      <c r="AT194" s="327"/>
      <c r="AU194" s="327"/>
      <c r="AV194" s="327"/>
      <c r="AW194" s="327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  <c r="AJ195" s="327"/>
      <c r="AK195" s="327"/>
      <c r="AL195" s="327"/>
      <c r="AM195" s="327"/>
      <c r="AN195" s="327"/>
      <c r="AO195" s="327"/>
      <c r="AP195" s="327"/>
      <c r="AQ195" s="327"/>
      <c r="AR195" s="327"/>
      <c r="AS195" s="327"/>
      <c r="AT195" s="327"/>
      <c r="AU195" s="327"/>
      <c r="AV195" s="327"/>
      <c r="AW195" s="327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  <c r="AJ196" s="327"/>
      <c r="AK196" s="327"/>
      <c r="AL196" s="327"/>
      <c r="AM196" s="327"/>
      <c r="AN196" s="327"/>
      <c r="AO196" s="327"/>
      <c r="AP196" s="327"/>
      <c r="AQ196" s="327"/>
      <c r="AR196" s="327"/>
      <c r="AS196" s="327"/>
      <c r="AT196" s="327"/>
      <c r="AU196" s="327"/>
      <c r="AV196" s="327"/>
      <c r="AW196" s="327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  <c r="AA206" s="327"/>
      <c r="AB206" s="327"/>
      <c r="AC206" s="327"/>
      <c r="AD206" s="327"/>
      <c r="AE206" s="327"/>
      <c r="AF206" s="327"/>
      <c r="AG206" s="327"/>
      <c r="AH206" s="327"/>
      <c r="AI206" s="327"/>
      <c r="AJ206" s="327"/>
      <c r="AK206" s="327"/>
      <c r="AL206" s="327"/>
      <c r="AM206" s="327"/>
      <c r="AN206" s="327"/>
      <c r="AO206" s="327"/>
      <c r="AP206" s="327"/>
      <c r="AQ206" s="327"/>
      <c r="AR206" s="327"/>
      <c r="AS206" s="327"/>
      <c r="AT206" s="327"/>
      <c r="AU206" s="327"/>
      <c r="AV206" s="327"/>
      <c r="AW206" s="327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  <c r="AA207" s="327"/>
      <c r="AB207" s="327"/>
      <c r="AC207" s="327"/>
      <c r="AD207" s="327"/>
      <c r="AE207" s="327"/>
      <c r="AF207" s="327"/>
      <c r="AG207" s="327"/>
      <c r="AH207" s="327"/>
      <c r="AI207" s="327"/>
      <c r="AJ207" s="327"/>
      <c r="AK207" s="327"/>
      <c r="AL207" s="327"/>
      <c r="AM207" s="327"/>
      <c r="AN207" s="327"/>
      <c r="AO207" s="327"/>
      <c r="AP207" s="327"/>
      <c r="AQ207" s="327"/>
      <c r="AR207" s="327"/>
      <c r="AS207" s="327"/>
      <c r="AT207" s="327"/>
      <c r="AU207" s="327"/>
      <c r="AV207" s="327"/>
      <c r="AW207" s="327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  <c r="AA208" s="327"/>
      <c r="AB208" s="327"/>
      <c r="AC208" s="327"/>
      <c r="AD208" s="327"/>
      <c r="AE208" s="327"/>
      <c r="AF208" s="327"/>
      <c r="AG208" s="327"/>
      <c r="AH208" s="327"/>
      <c r="AI208" s="327"/>
      <c r="AJ208" s="327"/>
      <c r="AK208" s="327"/>
      <c r="AL208" s="327"/>
      <c r="AM208" s="327"/>
      <c r="AN208" s="327"/>
      <c r="AO208" s="327"/>
      <c r="AP208" s="327"/>
      <c r="AQ208" s="327"/>
      <c r="AR208" s="327"/>
      <c r="AS208" s="327"/>
      <c r="AT208" s="327"/>
      <c r="AU208" s="327"/>
      <c r="AV208" s="327"/>
      <c r="AW208" s="327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  <c r="AA209" s="327"/>
      <c r="AB209" s="327"/>
      <c r="AC209" s="327"/>
      <c r="AD209" s="327"/>
      <c r="AE209" s="327"/>
      <c r="AF209" s="327"/>
      <c r="AG209" s="327"/>
      <c r="AH209" s="327"/>
      <c r="AI209" s="327"/>
      <c r="AJ209" s="327"/>
      <c r="AK209" s="327"/>
      <c r="AL209" s="327"/>
      <c r="AM209" s="327"/>
      <c r="AN209" s="327"/>
      <c r="AO209" s="327"/>
      <c r="AP209" s="327"/>
      <c r="AQ209" s="327"/>
      <c r="AR209" s="327"/>
      <c r="AS209" s="327"/>
      <c r="AT209" s="327"/>
      <c r="AU209" s="327"/>
      <c r="AV209" s="327"/>
      <c r="AW209" s="327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  <c r="AA210" s="327"/>
      <c r="AB210" s="327"/>
      <c r="AC210" s="327"/>
      <c r="AD210" s="327"/>
      <c r="AE210" s="327"/>
      <c r="AF210" s="327"/>
      <c r="AG210" s="327"/>
      <c r="AH210" s="327"/>
      <c r="AI210" s="327"/>
      <c r="AJ210" s="327"/>
      <c r="AK210" s="327"/>
      <c r="AL210" s="327"/>
      <c r="AM210" s="327"/>
      <c r="AN210" s="327"/>
      <c r="AO210" s="327"/>
      <c r="AP210" s="327"/>
      <c r="AQ210" s="327"/>
      <c r="AR210" s="327"/>
      <c r="AS210" s="327"/>
      <c r="AT210" s="327"/>
      <c r="AU210" s="327"/>
      <c r="AV210" s="327"/>
      <c r="AW210" s="327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2:M51"/>
  <sheetViews>
    <sheetView showGridLines="0" showRowColHeaders="0" zoomScaleNormal="100" workbookViewId="0">
      <pane ySplit="6" topLeftCell="A7" activePane="bottomLeft" state="frozen"/>
      <selection activeCell="H42" sqref="H42"/>
      <selection pane="bottomLeft" activeCell="K40" sqref="K40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61" t="s">
        <v>156</v>
      </c>
      <c r="C2" s="14"/>
      <c r="D2" s="14"/>
      <c r="E2" s="14"/>
      <c r="F2" s="14"/>
    </row>
    <row r="4" spans="2:8" ht="26.1" customHeight="1">
      <c r="B4" s="501" t="s">
        <v>157</v>
      </c>
      <c r="C4" s="412" t="s">
        <v>154</v>
      </c>
      <c r="D4" s="412"/>
      <c r="E4" s="412" t="s">
        <v>151</v>
      </c>
      <c r="F4" s="412"/>
      <c r="H4" s="9" t="s">
        <v>178</v>
      </c>
    </row>
    <row r="5" spans="2:8" ht="38.65" customHeight="1">
      <c r="B5" s="502"/>
      <c r="C5" s="413" t="s">
        <v>28</v>
      </c>
      <c r="D5" s="413" t="s">
        <v>29</v>
      </c>
      <c r="E5" s="413" t="s">
        <v>28</v>
      </c>
      <c r="F5" s="413" t="s">
        <v>29</v>
      </c>
    </row>
    <row r="6" spans="2:8" ht="20.85" hidden="1" customHeight="1">
      <c r="B6" s="162">
        <v>2007</v>
      </c>
      <c r="C6" s="163">
        <v>895.43156999999997</v>
      </c>
      <c r="D6" s="163">
        <v>1222.1400000000001</v>
      </c>
      <c r="E6" s="163">
        <v>800.6</v>
      </c>
      <c r="F6" s="163">
        <v>994.34</v>
      </c>
    </row>
    <row r="7" spans="2:8" ht="18" customHeight="1">
      <c r="B7" s="162">
        <v>2008</v>
      </c>
      <c r="C7" s="163">
        <v>933.71</v>
      </c>
      <c r="D7" s="163">
        <v>1280.1500000000001</v>
      </c>
      <c r="E7" s="163">
        <v>837.37</v>
      </c>
      <c r="F7" s="163">
        <v>1051.7</v>
      </c>
      <c r="H7" s="17"/>
    </row>
    <row r="8" spans="2:8" ht="18" customHeight="1">
      <c r="B8" s="162">
        <v>2009</v>
      </c>
      <c r="C8" s="163">
        <v>953.86</v>
      </c>
      <c r="D8" s="163">
        <v>1331.13</v>
      </c>
      <c r="E8" s="163">
        <v>864.68</v>
      </c>
      <c r="F8" s="163">
        <v>1110.04</v>
      </c>
      <c r="H8" s="17"/>
    </row>
    <row r="9" spans="2:8" ht="18" customHeight="1">
      <c r="B9" s="162">
        <v>2010</v>
      </c>
      <c r="C9" s="163">
        <v>990.62</v>
      </c>
      <c r="D9" s="163">
        <v>1393.4</v>
      </c>
      <c r="E9" s="163">
        <v>895.89</v>
      </c>
      <c r="F9" s="163">
        <v>1172.18</v>
      </c>
      <c r="H9" s="17"/>
    </row>
    <row r="10" spans="2:8" ht="18" customHeight="1">
      <c r="B10" s="162">
        <v>2011</v>
      </c>
      <c r="C10" s="163">
        <v>1018.62</v>
      </c>
      <c r="D10" s="163">
        <v>1407.09</v>
      </c>
      <c r="E10" s="163">
        <v>921.51</v>
      </c>
      <c r="F10" s="163">
        <v>1202.07</v>
      </c>
      <c r="H10" s="17"/>
    </row>
    <row r="11" spans="2:8" ht="18" customHeight="1">
      <c r="B11" s="162">
        <v>2012</v>
      </c>
      <c r="C11" s="163">
        <v>1003.44</v>
      </c>
      <c r="D11" s="163">
        <v>1389.91</v>
      </c>
      <c r="E11" s="163">
        <v>943.46</v>
      </c>
      <c r="F11" s="163">
        <v>1251.97</v>
      </c>
      <c r="H11" s="17"/>
    </row>
    <row r="12" spans="2:8" ht="18" customHeight="1">
      <c r="B12" s="162">
        <v>2013</v>
      </c>
      <c r="C12" s="163">
        <v>1005.51</v>
      </c>
      <c r="D12" s="163">
        <v>1424.58</v>
      </c>
      <c r="E12" s="163">
        <v>955.24</v>
      </c>
      <c r="F12" s="163">
        <v>1295.6400000000001</v>
      </c>
      <c r="H12" s="17"/>
    </row>
    <row r="13" spans="2:8" ht="18" customHeight="1">
      <c r="B13" s="162">
        <v>2014</v>
      </c>
      <c r="C13" s="163">
        <v>996.8</v>
      </c>
      <c r="D13" s="163">
        <v>1425.67</v>
      </c>
      <c r="E13" s="163">
        <v>949.29</v>
      </c>
      <c r="F13" s="163">
        <v>1314.68</v>
      </c>
      <c r="H13" s="17"/>
    </row>
    <row r="14" spans="2:8" ht="18" customHeight="1">
      <c r="B14" s="162">
        <v>2015</v>
      </c>
      <c r="C14" s="163">
        <v>983.77</v>
      </c>
      <c r="D14" s="163">
        <v>1460.3</v>
      </c>
      <c r="E14" s="163">
        <v>941.18</v>
      </c>
      <c r="F14" s="163">
        <v>1342.94</v>
      </c>
      <c r="H14" s="17"/>
    </row>
    <row r="15" spans="2:8" ht="18" customHeight="1">
      <c r="B15" s="162">
        <v>2016</v>
      </c>
      <c r="C15" s="163">
        <v>973.19</v>
      </c>
      <c r="D15" s="163">
        <v>1451.07</v>
      </c>
      <c r="E15" s="163">
        <v>936.4</v>
      </c>
      <c r="F15" s="163">
        <v>1332.37</v>
      </c>
      <c r="H15" s="17"/>
    </row>
    <row r="16" spans="2:8" ht="18" customHeight="1">
      <c r="B16" s="162">
        <v>2017</v>
      </c>
      <c r="C16" s="163">
        <v>970.28</v>
      </c>
      <c r="D16" s="163">
        <v>1432.9</v>
      </c>
      <c r="E16" s="163">
        <v>935.71</v>
      </c>
      <c r="F16" s="163">
        <v>1318.47</v>
      </c>
      <c r="H16" s="17"/>
    </row>
    <row r="17" spans="2:13" ht="18" customHeight="1">
      <c r="B17" s="162">
        <v>2018</v>
      </c>
      <c r="C17" s="163">
        <v>967.4</v>
      </c>
      <c r="D17" s="163">
        <v>1420.02</v>
      </c>
      <c r="E17" s="163">
        <v>937.39</v>
      </c>
      <c r="F17" s="163">
        <v>1311.23</v>
      </c>
      <c r="H17" s="17"/>
    </row>
    <row r="18" spans="2:13" ht="18" customHeight="1">
      <c r="B18" s="162">
        <v>2019</v>
      </c>
      <c r="C18" s="163">
        <v>989.63963273409115</v>
      </c>
      <c r="D18" s="163">
        <v>1466.1257319129511</v>
      </c>
      <c r="E18" s="163">
        <v>962.55030148478431</v>
      </c>
      <c r="F18" s="163">
        <v>1345.982851671419</v>
      </c>
      <c r="H18" s="17"/>
    </row>
    <row r="19" spans="2:13" ht="18" customHeight="1">
      <c r="B19" s="353" t="s">
        <v>199</v>
      </c>
      <c r="C19" s="354">
        <f>'Distrib - regím. Altas nuevas'!$I$41</f>
        <v>1031.2448364040661</v>
      </c>
      <c r="D19" s="354">
        <f>'Distrib - regím. Altas nuevas'!$I$43</f>
        <v>1510.454276051574</v>
      </c>
      <c r="E19" s="354">
        <f>'Distrib - regím. Altas nuevas'!$O$41</f>
        <v>995.5509730797728</v>
      </c>
      <c r="F19" s="354">
        <f>'Distrib - regím. Altas nuevas'!$O$43</f>
        <v>1395.7391679917482</v>
      </c>
    </row>
    <row r="21" spans="2:13">
      <c r="B21" s="165" t="s">
        <v>133</v>
      </c>
      <c r="C21" s="166"/>
    </row>
    <row r="22" spans="2:13" ht="25.5" customHeight="1">
      <c r="B22" s="162">
        <v>2008</v>
      </c>
      <c r="C22" s="167">
        <f t="shared" ref="C22:F33" si="0">C7/C6-1</f>
        <v>4.274858211666599E-2</v>
      </c>
      <c r="D22" s="167">
        <f t="shared" si="0"/>
        <v>4.7465920434647479E-2</v>
      </c>
      <c r="E22" s="167">
        <f t="shared" si="0"/>
        <v>4.5928053959530368E-2</v>
      </c>
      <c r="F22" s="167">
        <f t="shared" si="0"/>
        <v>5.7686505621819428E-2</v>
      </c>
      <c r="G22" s="167"/>
      <c r="H22" s="160"/>
    </row>
    <row r="23" spans="2:13" ht="17.850000000000001" customHeight="1">
      <c r="B23" s="162">
        <v>2009</v>
      </c>
      <c r="C23" s="167">
        <f t="shared" si="0"/>
        <v>2.1580576410234364E-2</v>
      </c>
      <c r="D23" s="167">
        <f t="shared" si="0"/>
        <v>3.9823458188493532E-2</v>
      </c>
      <c r="E23" s="167">
        <f t="shared" si="0"/>
        <v>3.2614017698269437E-2</v>
      </c>
      <c r="F23" s="167">
        <f t="shared" si="0"/>
        <v>5.5472092802129724E-2</v>
      </c>
      <c r="G23" s="167"/>
      <c r="H23" s="160"/>
    </row>
    <row r="24" spans="2:13" ht="17.850000000000001" customHeight="1">
      <c r="B24" s="162">
        <v>2010</v>
      </c>
      <c r="C24" s="167">
        <f t="shared" si="0"/>
        <v>3.853815025265761E-2</v>
      </c>
      <c r="D24" s="167">
        <f t="shared" si="0"/>
        <v>4.6779803625491168E-2</v>
      </c>
      <c r="E24" s="167">
        <f t="shared" si="0"/>
        <v>3.6094277651848028E-2</v>
      </c>
      <c r="F24" s="167">
        <f t="shared" si="0"/>
        <v>5.597996468595734E-2</v>
      </c>
      <c r="G24" s="167"/>
      <c r="H24" s="160"/>
    </row>
    <row r="25" spans="2:13" ht="17.850000000000001" customHeight="1">
      <c r="B25" s="162">
        <v>2011</v>
      </c>
      <c r="C25" s="167">
        <f t="shared" si="0"/>
        <v>2.8265126890230308E-2</v>
      </c>
      <c r="D25" s="167">
        <f t="shared" si="0"/>
        <v>9.8248887613030522E-3</v>
      </c>
      <c r="E25" s="167">
        <f t="shared" si="0"/>
        <v>2.8597260824431592E-2</v>
      </c>
      <c r="F25" s="167">
        <f t="shared" si="0"/>
        <v>2.5499496664334709E-2</v>
      </c>
      <c r="G25" s="167"/>
      <c r="H25" s="160"/>
    </row>
    <row r="26" spans="2:13" ht="17.850000000000001" customHeight="1">
      <c r="B26" s="162">
        <v>2012</v>
      </c>
      <c r="C26" s="167">
        <f t="shared" si="0"/>
        <v>-1.4902515167579566E-2</v>
      </c>
      <c r="D26" s="167">
        <f t="shared" si="0"/>
        <v>-1.2209595690396369E-2</v>
      </c>
      <c r="E26" s="167">
        <f t="shared" si="0"/>
        <v>2.3819600438411026E-2</v>
      </c>
      <c r="F26" s="167">
        <f t="shared" si="0"/>
        <v>4.1511725606661942E-2</v>
      </c>
      <c r="G26" s="167"/>
      <c r="H26" s="160"/>
    </row>
    <row r="27" spans="2:13" ht="17.850000000000001" customHeight="1">
      <c r="B27" s="162">
        <v>2013</v>
      </c>
      <c r="C27" s="167">
        <f t="shared" si="0"/>
        <v>2.0629036115760169E-3</v>
      </c>
      <c r="D27" s="167">
        <f t="shared" si="0"/>
        <v>2.4944061126259909E-2</v>
      </c>
      <c r="E27" s="167">
        <f t="shared" si="0"/>
        <v>1.2485955949377736E-2</v>
      </c>
      <c r="F27" s="167">
        <f t="shared" si="0"/>
        <v>3.4881027500659023E-2</v>
      </c>
      <c r="G27" s="167"/>
      <c r="H27" s="160"/>
    </row>
    <row r="28" spans="2:13" ht="17.850000000000001" customHeight="1">
      <c r="B28" s="162">
        <v>2014</v>
      </c>
      <c r="C28" s="167">
        <f t="shared" si="0"/>
        <v>-8.6622708874104504E-3</v>
      </c>
      <c r="D28" s="167">
        <f t="shared" si="0"/>
        <v>7.6513779499931545E-4</v>
      </c>
      <c r="E28" s="167">
        <f t="shared" si="0"/>
        <v>-6.2288011389808329E-3</v>
      </c>
      <c r="F28" s="167">
        <f t="shared" si="0"/>
        <v>1.469544009138346E-2</v>
      </c>
      <c r="G28" s="167"/>
      <c r="H28" s="160"/>
      <c r="J28" s="14"/>
      <c r="K28" s="14"/>
      <c r="L28" s="14"/>
      <c r="M28" s="14"/>
    </row>
    <row r="29" spans="2:13" ht="17.850000000000001" customHeight="1">
      <c r="B29" s="162">
        <v>2015</v>
      </c>
      <c r="C29" s="167">
        <f t="shared" si="0"/>
        <v>-1.3071829855537676E-2</v>
      </c>
      <c r="D29" s="167">
        <f t="shared" si="0"/>
        <v>2.4290333667678965E-2</v>
      </c>
      <c r="E29" s="167">
        <f t="shared" si="0"/>
        <v>-8.5432270433692947E-3</v>
      </c>
      <c r="F29" s="167">
        <f t="shared" si="0"/>
        <v>2.1495725195484816E-2</v>
      </c>
      <c r="G29" s="167"/>
      <c r="H29" s="160"/>
      <c r="J29" s="15"/>
      <c r="K29" s="15"/>
      <c r="L29" s="15"/>
      <c r="M29" s="15"/>
    </row>
    <row r="30" spans="2:13" ht="17.850000000000001" customHeight="1">
      <c r="B30" s="162">
        <v>2016</v>
      </c>
      <c r="C30" s="167">
        <f t="shared" si="0"/>
        <v>-1.0754546286225408E-2</v>
      </c>
      <c r="D30" s="167">
        <f t="shared" si="0"/>
        <v>-6.3206190508799942E-3</v>
      </c>
      <c r="E30" s="167">
        <f t="shared" si="0"/>
        <v>-5.0787309547588588E-3</v>
      </c>
      <c r="F30" s="167">
        <f t="shared" si="0"/>
        <v>-7.8707909511968044E-3</v>
      </c>
      <c r="G30" s="167"/>
      <c r="H30" s="160"/>
      <c r="I30" s="16"/>
      <c r="J30" s="17"/>
      <c r="K30" s="17"/>
      <c r="L30" s="17"/>
      <c r="M30" s="17"/>
    </row>
    <row r="31" spans="2:13" ht="17.850000000000001" customHeight="1">
      <c r="B31" s="162">
        <v>2017</v>
      </c>
      <c r="C31" s="167">
        <f t="shared" si="0"/>
        <v>-2.9901663601147321E-3</v>
      </c>
      <c r="D31" s="167">
        <f t="shared" si="0"/>
        <v>-1.2521794262165042E-2</v>
      </c>
      <c r="E31" s="167">
        <f t="shared" si="0"/>
        <v>-7.3686458778288166E-4</v>
      </c>
      <c r="F31" s="167">
        <f t="shared" si="0"/>
        <v>-1.0432537508349715E-2</v>
      </c>
      <c r="G31" s="167"/>
      <c r="H31" s="160"/>
      <c r="K31" s="162"/>
    </row>
    <row r="32" spans="2:13" ht="17.850000000000001" customHeight="1">
      <c r="B32" s="162">
        <v>2018</v>
      </c>
      <c r="C32" s="167">
        <f t="shared" si="0"/>
        <v>-2.9682153605145034E-3</v>
      </c>
      <c r="D32" s="167">
        <f t="shared" si="0"/>
        <v>-8.9887640449438644E-3</v>
      </c>
      <c r="E32" s="167">
        <f t="shared" si="0"/>
        <v>1.7954280706629078E-3</v>
      </c>
      <c r="F32" s="167">
        <f t="shared" si="0"/>
        <v>-5.4912133002646968E-3</v>
      </c>
      <c r="G32" s="167"/>
      <c r="H32" s="160"/>
    </row>
    <row r="33" spans="1:10" ht="17.850000000000001" customHeight="1">
      <c r="B33" s="162">
        <v>2019</v>
      </c>
      <c r="C33" s="167">
        <f t="shared" si="0"/>
        <v>2.2989076632304206E-2</v>
      </c>
      <c r="D33" s="167">
        <f t="shared" si="0"/>
        <v>3.2468367989852975E-2</v>
      </c>
      <c r="E33" s="167">
        <f t="shared" si="0"/>
        <v>2.6840804238133842E-2</v>
      </c>
      <c r="F33" s="167">
        <f t="shared" si="0"/>
        <v>2.6504008962134007E-2</v>
      </c>
      <c r="G33" s="167"/>
      <c r="H33" s="160"/>
    </row>
    <row r="34" spans="1:10" ht="22.7" customHeight="1">
      <c r="B34" s="164" t="s">
        <v>198</v>
      </c>
      <c r="C34" s="168">
        <f>C19/C41-1</f>
        <v>3.3466790002571578E-2</v>
      </c>
      <c r="D34" s="168">
        <f>D19/D41-1</f>
        <v>-4.4527283292530306E-3</v>
      </c>
      <c r="E34" s="168">
        <f>E19/E41-1</f>
        <v>2.6510530685239564E-2</v>
      </c>
      <c r="F34" s="168">
        <f>F19/F41-1</f>
        <v>8.1032906651750114E-3</v>
      </c>
      <c r="G34" s="167"/>
      <c r="H34" s="160"/>
      <c r="J34" s="6"/>
    </row>
    <row r="35" spans="1:10" ht="7.5" customHeight="1"/>
    <row r="36" spans="1:10" ht="3.4" customHeight="1">
      <c r="B36" s="169"/>
      <c r="C36" s="169"/>
      <c r="D36" s="169"/>
      <c r="E36" s="169"/>
      <c r="F36" s="169"/>
    </row>
    <row r="37" spans="1:10" ht="23.85" customHeight="1">
      <c r="B37" s="13" t="s">
        <v>165</v>
      </c>
    </row>
    <row r="38" spans="1:10" ht="23.85" customHeight="1">
      <c r="B38" s="13" t="s">
        <v>197</v>
      </c>
    </row>
    <row r="39" spans="1:10" ht="35.65" customHeight="1">
      <c r="A39" s="338"/>
      <c r="B39" s="437"/>
      <c r="C39" s="437" t="s">
        <v>158</v>
      </c>
      <c r="D39" s="437"/>
      <c r="E39" s="437" t="s">
        <v>159</v>
      </c>
      <c r="F39" s="437"/>
      <c r="G39" s="422"/>
      <c r="H39" s="420"/>
      <c r="I39" s="5"/>
    </row>
    <row r="40" spans="1:10">
      <c r="A40" s="338"/>
      <c r="B40" s="437"/>
      <c r="C40" s="437" t="s">
        <v>28</v>
      </c>
      <c r="D40" s="437" t="s">
        <v>29</v>
      </c>
      <c r="E40" s="437" t="s">
        <v>28</v>
      </c>
      <c r="F40" s="437" t="s">
        <v>29</v>
      </c>
      <c r="G40" s="422"/>
      <c r="H40" s="420"/>
      <c r="I40" s="5"/>
    </row>
    <row r="41" spans="1:10" ht="21.4" customHeight="1">
      <c r="A41" s="338"/>
      <c r="B41" s="438">
        <v>43831</v>
      </c>
      <c r="C41" s="437">
        <v>997.85</v>
      </c>
      <c r="D41" s="437">
        <v>1517.21</v>
      </c>
      <c r="E41" s="437">
        <v>969.84</v>
      </c>
      <c r="F41" s="437">
        <v>1384.52</v>
      </c>
      <c r="G41" s="441"/>
      <c r="H41" s="420"/>
      <c r="I41" s="5"/>
    </row>
    <row r="42" spans="1:10" ht="19.7" customHeight="1">
      <c r="A42" s="338"/>
      <c r="B42" s="437"/>
      <c r="C42" s="439"/>
      <c r="D42" s="439"/>
      <c r="E42" s="439"/>
      <c r="F42" s="439"/>
      <c r="G42" s="441"/>
      <c r="H42" s="420"/>
      <c r="I42" s="5"/>
    </row>
    <row r="43" spans="1:10">
      <c r="A43" s="338"/>
      <c r="B43" s="437"/>
      <c r="C43" s="439"/>
      <c r="D43" s="439"/>
      <c r="E43" s="439"/>
      <c r="F43" s="439"/>
      <c r="G43" s="441"/>
      <c r="H43" s="420"/>
      <c r="I43" s="5"/>
    </row>
    <row r="44" spans="1:10">
      <c r="A44" s="338"/>
      <c r="B44" s="437"/>
      <c r="C44" s="439"/>
      <c r="D44" s="439"/>
      <c r="E44" s="439"/>
      <c r="F44" s="439"/>
      <c r="G44" s="442"/>
      <c r="H44" s="421"/>
      <c r="I44"/>
    </row>
    <row r="45" spans="1:10">
      <c r="A45" s="338"/>
      <c r="B45" s="437"/>
      <c r="C45" s="439"/>
      <c r="D45" s="439"/>
      <c r="E45" s="439"/>
      <c r="F45" s="439"/>
      <c r="G45" s="441"/>
      <c r="H45" s="420"/>
      <c r="I45" s="5"/>
    </row>
    <row r="46" spans="1:10">
      <c r="A46" s="338"/>
      <c r="B46" s="437"/>
      <c r="C46" s="439"/>
      <c r="D46" s="439"/>
      <c r="E46" s="439"/>
      <c r="F46" s="439"/>
      <c r="G46" s="441"/>
      <c r="H46" s="420"/>
    </row>
    <row r="47" spans="1:10">
      <c r="A47" s="338"/>
      <c r="B47" s="437"/>
      <c r="C47" s="439"/>
      <c r="D47" s="439"/>
      <c r="E47" s="439"/>
      <c r="F47" s="439"/>
      <c r="G47" s="441"/>
      <c r="H47" s="420"/>
    </row>
    <row r="48" spans="1:10">
      <c r="A48" s="338"/>
      <c r="B48" s="437"/>
      <c r="C48" s="439"/>
      <c r="D48" s="439"/>
      <c r="E48" s="439"/>
      <c r="F48" s="439"/>
      <c r="G48" s="441"/>
      <c r="H48" s="420"/>
    </row>
    <row r="49" spans="1:8">
      <c r="A49" s="338"/>
      <c r="B49" s="378"/>
      <c r="C49" s="439"/>
      <c r="D49" s="439"/>
      <c r="E49" s="439"/>
      <c r="F49" s="439"/>
      <c r="G49" s="378"/>
      <c r="H49" s="5"/>
    </row>
    <row r="50" spans="1:8">
      <c r="B50" s="5"/>
      <c r="C50" s="439"/>
      <c r="D50" s="439"/>
      <c r="E50" s="439"/>
      <c r="F50" s="439"/>
    </row>
    <row r="51" spans="1:8">
      <c r="B51" s="5"/>
      <c r="C51" s="5"/>
      <c r="D51" s="5"/>
      <c r="E51" s="5"/>
      <c r="F51" s="5"/>
    </row>
  </sheetData>
  <mergeCells count="1">
    <mergeCell ref="B4:B5"/>
  </mergeCells>
  <hyperlinks>
    <hyperlink ref="H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14</vt:i4>
      </vt:variant>
    </vt:vector>
  </HeadingPairs>
  <TitlesOfParts>
    <vt:vector size="27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Company>GISS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GISS</cp:lastModifiedBy>
  <cp:lastPrinted>2021-03-16T10:34:26Z</cp:lastPrinted>
  <dcterms:created xsi:type="dcterms:W3CDTF">2016-11-17T11:36:14Z</dcterms:created>
  <dcterms:modified xsi:type="dcterms:W3CDTF">2021-04-20T10:43:57Z</dcterms:modified>
</cp:coreProperties>
</file>