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 firstSheet="3" activeTab="12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edad'!$B$1:$R$79</definedName>
    <definedName name="_xlnm.Print_Area" localSheetId="2">'Distrib - regím. Altas nuevas'!$B$1:$U$44</definedName>
    <definedName name="_xlnm.Print_Area" localSheetId="11">'Evolución y pensión media'!$B$3:$I$89</definedName>
    <definedName name="_xlnm.Print_Area" localSheetId="5">'Importe €'!$B$1:$I$79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clases'!$B$1:$I$79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€'!$B$1:$I$79</definedName>
    <definedName name="_xlnm.Print_Area" localSheetId="8">'Pensión media (nuevas altas)'!$B$1:$F$38</definedName>
    <definedName name="_xlnm.Print_Area" localSheetId="7">'Pensiones - mínimos'!$B$1:$H$33</definedName>
    <definedName name="_xlnm.Print_Area" localSheetId="0">Portada!$A$1:$E$55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[2]CC.AA!$H$3:$H$3000</definedName>
    <definedName name="CCAA">[3]CC.AA!$H$3:$H$3000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[2]CC.AA!$F$3:$F$3000</definedName>
    <definedName name="REGIMENESCCAA">[3]CC.AA!$F$3:$F$3000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[2]CC.AA!$I$3:$I$3000</definedName>
    <definedName name="SEXOCCAA">[3]CC.AA!$I$3:$I$3000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45621"/>
  <fileRecoveryPr repairLoad="1"/>
</workbook>
</file>

<file path=xl/calcChain.xml><?xml version="1.0" encoding="utf-8"?>
<calcChain xmlns="http://schemas.openxmlformats.org/spreadsheetml/2006/main">
  <c r="C13" i="27" l="1"/>
  <c r="C15" i="27" s="1"/>
  <c r="D7" i="27" l="1"/>
  <c r="D10" i="27"/>
  <c r="D12" i="27"/>
  <c r="D11" i="27"/>
  <c r="D14" i="27"/>
  <c r="D8" i="27"/>
  <c r="D9" i="27"/>
  <c r="D13" i="27" l="1"/>
  <c r="F19" i="25"/>
  <c r="E19" i="25"/>
  <c r="D19" i="25"/>
  <c r="C19" i="25"/>
  <c r="C42" i="27" l="1"/>
  <c r="C43" i="27"/>
  <c r="C44" i="27"/>
  <c r="C46" i="27"/>
  <c r="C47" i="27"/>
  <c r="C48" i="27"/>
  <c r="C49" i="27"/>
  <c r="C45" i="27" l="1"/>
  <c r="C50" i="27" s="1"/>
  <c r="E46" i="27" l="1"/>
  <c r="C51" i="27"/>
  <c r="D46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<sst xmlns="http://schemas.openxmlformats.org/spreadsheetml/2006/main" count="824" uniqueCount="206">
  <si>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</si>
  <si>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</si>
  <si>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</si>
  <si>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</si>
  <si>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</si>
  <si>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</si>
  <si>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</si>
  <si>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</si>
  <si>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</si>
  <si>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</si>
  <si>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</si>
  <si>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</si>
  <si>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</si>
  <si>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</si>
  <si>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</si>
  <si>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</si>
  <si>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</si>
  <si>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</si>
  <si>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</si>
  <si>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</si>
  <si>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</si>
  <si>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</si>
  <si>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</si>
  <si>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</si>
  <si>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</si>
  <si>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</si>
  <si>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</si>
  <si>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</si>
  <si>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</si>
  <si>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</si>
  <si>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</si>
  <si>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</si>
  <si>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</si>
  <si>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</si>
  <si>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</si>
  <si>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</si>
  <si>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</si>
  <si>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</si>
  <si>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</si>
  <si>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</si>
  <si>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</si>
  <si>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</si>
  <si>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</si>
  <si>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</si>
  <si>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</si>
  <si>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</si>
  <si>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</si>
  <si>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</si>
  <si>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</si>
  <si>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</si>
  <si>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</si>
  <si>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</si>
  <si>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</si>
  <si>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</si>
  <si>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</si>
  <si>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</si>
  <si>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</si>
  <si>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</si>
  <si>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</si>
  <si>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</si>
  <si>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</si>
  <si>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</si>
  <si>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</si>
  <si>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</si>
  <si>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</si>
  <si>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</si>
  <si>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</si>
  <si>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</si>
  <si>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</si>
  <si>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</si>
  <si>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</si>
  <si>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</si>
  <si>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</si>
  <si>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</si>
  <si>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</si>
  <si>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</si>
  <si>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</si>
  <si>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</si>
  <si>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</si>
  <si>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</si>
  <si>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</si>
  <si>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</si>
  <si>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</si>
  <si>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</si>
  <si>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</si>
  <si>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</si>
  <si>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</si>
  <si>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</si>
  <si>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</si>
  <si>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</si>
  <si>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</si>
  <si>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</si>
  <si>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</si>
  <si>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</si>
  <si>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</si>
  <si>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</si>
  <si>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</si>
  <si>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</si>
  <si>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</si>
  <si>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</si>
  <si>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</si>
  <si>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</si>
  <si>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</si>
  <si>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</si>
  <si>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</si>
  <si>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</si>
  <si>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</si>
  <si>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</si>
  <si>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</si>
  <si>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</si>
  <si>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</si>
  <si>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</si>
  <si>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</si>
  <si>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</si>
  <si>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</si>
  <si>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</si>
  <si>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</si>
  <si>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</si>
  <si>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</si>
  <si>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</si>
  <si>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</si>
  <si>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</si>
  <si>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</si>
  <si>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</si>
  <si>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</si>
  <si>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</si>
  <si>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</si>
  <si>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</si>
  <si>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</si>
  <si>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</si>
  <si>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</si>
  <si>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</si>
  <si>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</si>
  <si>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</si>
  <si>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</si>
  <si>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</si>
  <si>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</si>
  <si>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</si>
  <si>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</si>
  <si>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</si>
  <si>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</si>
  <si>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</si>
  <si>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</si>
  <si>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</si>
  <si>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</si>
  <si>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</si>
  <si>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</si>
  <si>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</si>
  <si>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</si>
  <si>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</si>
  <si>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</si>
  <si>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</si>
  <si>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</si>
  <si>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</si>
  <si>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</si>
  <si>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</si>
  <si>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</si>
  <si>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</si>
  <si>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</si>
  <si>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</si>
  <si>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</si>
  <si>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</si>
  <si>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</si>
  <si>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</si>
  <si>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</si>
  <si>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</si>
  <si>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</si>
  <si>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</si>
  <si>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</si>
  <si>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</si>
  <si>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</si>
  <si>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</si>
  <si>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</si>
  <si>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</si>
  <si>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</si>
  <si>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</si>
  <si>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</si>
  <si>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</si>
  <si>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</si>
  <si>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</si>
  <si>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</si>
  <si>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</si>
  <si>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</si>
  <si>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</si>
  <si>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</si>
  <si>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</si>
  <si>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</si>
  <si>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</si>
  <si>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</si>
  <si>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</si>
  <si>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</si>
  <si>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</si>
  <si>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</si>
  <si>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CONTRIBUTIVAS EN VIGOR A 1 DE MAYO DE 2021</t>
  </si>
  <si>
    <t>ABRIL 2021</t>
  </si>
  <si>
    <t>Datos a 1 de Mayo de 2021</t>
  </si>
  <si>
    <t xml:space="preserve">  1 de mayo de 2021</t>
  </si>
  <si>
    <t>1 de  mayo de 2021</t>
  </si>
  <si>
    <t>1 mayo 2021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</si>
  <si>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</si>
  <si>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56 pensiones de las que no consta el género</t>
    </r>
  </si>
  <si>
    <t>7,,6%</t>
  </si>
  <si>
    <t>Abril 2021</t>
  </si>
  <si>
    <t>Abril 2021 (2)</t>
  </si>
  <si>
    <t>(2) Incremento sobre Abril 2020</t>
  </si>
  <si>
    <t>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</si>
</sst>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  <numFmt numFmtId="169" formatCode="0.00\ %"/>
    <numFmt numFmtId="170" formatCode="0.0\ %"/>
    <numFmt numFmtId="171" formatCode=";;;"/>
  </numFmts>
  <fonts count="125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4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</cellStyleXfs>
  <cellXfs count="513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8" xfId="1" applyNumberFormat="1" applyFont="1" applyBorder="1" applyAlignment="1">
      <alignment horizontal="left" vertical="center"/>
    </xf>
    <xf numFmtId="0" fontId="54" fillId="0" borderId="38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0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1" xfId="0" applyFont="1" applyFill="1" applyBorder="1" applyAlignment="1">
      <alignment horizontal="left" indent="1"/>
    </xf>
    <xf numFmtId="0" fontId="52" fillId="4" borderId="40" xfId="0" applyFont="1" applyFill="1" applyBorder="1" applyAlignment="1">
      <alignment horizontal="center" vertical="center" wrapText="1"/>
    </xf>
    <xf numFmtId="10" fontId="52" fillId="4" borderId="40" xfId="0" applyNumberFormat="1" applyFont="1" applyFill="1" applyBorder="1" applyAlignment="1">
      <alignment horizontal="center" vertical="center" wrapText="1"/>
    </xf>
    <xf numFmtId="0" fontId="52" fillId="4" borderId="40" xfId="0" applyFont="1" applyFill="1" applyBorder="1" applyAlignment="1">
      <alignment horizontal="center"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9" xfId="0" applyFont="1" applyFill="1" applyBorder="1" applyAlignment="1">
      <alignment horizontal="left" vertical="center" wrapText="1" indent="1"/>
    </xf>
    <xf numFmtId="3" fontId="69" fillId="3" borderId="39" xfId="5" applyNumberFormat="1" applyFont="1" applyFill="1" applyBorder="1" applyAlignment="1">
      <alignment horizontal="right" vertical="center" indent="1"/>
    </xf>
    <xf numFmtId="0" fontId="69" fillId="31" borderId="39" xfId="0" applyFont="1" applyFill="1" applyBorder="1" applyAlignment="1">
      <alignment horizontal="centerContinuous" vertical="center" wrapText="1"/>
    </xf>
    <xf numFmtId="0" fontId="69" fillId="31" borderId="39" xfId="0" applyFont="1" applyFill="1" applyBorder="1" applyAlignment="1">
      <alignment horizontal="center" vertical="center" wrapText="1"/>
    </xf>
    <xf numFmtId="0" fontId="69" fillId="31" borderId="39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37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7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9" xfId="18" applyNumberFormat="1" applyFont="1" applyFill="1" applyBorder="1" applyAlignment="1">
      <alignment horizontal="centerContinuous" vertical="center" wrapText="1"/>
    </xf>
    <xf numFmtId="4" fontId="69" fillId="31" borderId="39" xfId="18" applyNumberFormat="1" applyFont="1" applyFill="1" applyBorder="1" applyAlignment="1">
      <alignment horizontal="centerContinuous" vertical="center" wrapText="1"/>
    </xf>
    <xf numFmtId="0" fontId="69" fillId="31" borderId="39" xfId="18" applyNumberFormat="1" applyFont="1" applyFill="1" applyBorder="1" applyAlignment="1">
      <alignment horizontal="center" vertical="center" wrapText="1"/>
    </xf>
    <xf numFmtId="4" fontId="69" fillId="31" borderId="39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6" xfId="18" applyNumberFormat="1" applyFont="1" applyFill="1" applyBorder="1" applyAlignment="1">
      <alignment horizontal="right" indent="1"/>
    </xf>
    <xf numFmtId="4" fontId="69" fillId="3" borderId="46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8" xfId="18" applyNumberFormat="1" applyFont="1" applyFill="1" applyBorder="1" applyAlignment="1">
      <alignment horizontal="center" vertical="center" wrapText="1"/>
    </xf>
    <xf numFmtId="0" fontId="69" fillId="31" borderId="48" xfId="18" applyNumberFormat="1" applyFont="1" applyFill="1" applyBorder="1" applyAlignment="1">
      <alignment horizontal="center" vertical="center" wrapText="1"/>
    </xf>
    <xf numFmtId="4" fontId="78" fillId="31" borderId="48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3" xfId="17" applyNumberFormat="1" applyFont="1" applyFill="1" applyBorder="1" applyAlignment="1">
      <alignment horizontal="centerContinuous" vertical="center" wrapText="1"/>
    </xf>
    <xf numFmtId="10" fontId="69" fillId="31" borderId="42" xfId="17" applyNumberFormat="1" applyFont="1" applyFill="1" applyBorder="1" applyAlignment="1">
      <alignment horizontal="centerContinuous" vertical="center" wrapText="1"/>
    </xf>
    <xf numFmtId="10" fontId="69" fillId="31" borderId="49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0" xfId="114" applyNumberFormat="1" applyFont="1" applyBorder="1" applyAlignment="1">
      <alignment horizontal="left" indent="2"/>
    </xf>
    <xf numFmtId="3" fontId="53" fillId="0" borderId="50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6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51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6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0" fontId="63" fillId="0" borderId="0" xfId="7" applyNumberFormat="1" applyFont="1" applyBorder="1" applyAlignment="1"/>
    <xf numFmtId="49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69" fontId="53" fillId="0" borderId="18" xfId="5" applyNumberFormat="1" applyFont="1" applyFill="1" applyBorder="1" applyAlignment="1">
      <alignment horizontal="right" vertical="center" indent="1"/>
    </xf>
    <xf numFmtId="169" fontId="69" fillId="3" borderId="44" xfId="5" applyNumberFormat="1" applyFont="1" applyFill="1" applyBorder="1" applyAlignment="1">
      <alignment horizontal="right" vertical="center" indent="1"/>
    </xf>
    <xf numFmtId="169" fontId="69" fillId="3" borderId="39" xfId="5" applyNumberFormat="1" applyFont="1" applyFill="1" applyBorder="1" applyAlignment="1">
      <alignment horizontal="right" vertical="center" indent="1"/>
    </xf>
    <xf numFmtId="0" fontId="43" fillId="0" borderId="0" xfId="0" applyFont="1" applyFill="1"/>
    <xf numFmtId="169" fontId="69" fillId="3" borderId="0" xfId="18" applyNumberFormat="1" applyFont="1" applyFill="1" applyAlignment="1">
      <alignment horizontal="right" vertical="center"/>
    </xf>
    <xf numFmtId="169" fontId="53" fillId="4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Border="1" applyAlignment="1">
      <alignment horizontal="right" vertical="center"/>
    </xf>
    <xf numFmtId="169" fontId="69" fillId="3" borderId="0" xfId="18" applyNumberFormat="1" applyFont="1" applyFill="1" applyBorder="1" applyAlignment="1">
      <alignment horizontal="right" vertical="center"/>
    </xf>
    <xf numFmtId="169" fontId="53" fillId="0" borderId="0" xfId="18" applyNumberFormat="1" applyFont="1" applyAlignment="1">
      <alignment horizontal="right" vertical="center"/>
    </xf>
    <xf numFmtId="170" fontId="53" fillId="0" borderId="50" xfId="114" applyNumberFormat="1" applyFont="1" applyBorder="1" applyAlignment="1">
      <alignment horizontal="right" indent="2"/>
    </xf>
    <xf numFmtId="170" fontId="53" fillId="0" borderId="0" xfId="114" applyNumberFormat="1" applyFont="1" applyBorder="1" applyAlignment="1">
      <alignment horizontal="right" indent="2"/>
    </xf>
    <xf numFmtId="170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3" xfId="1" applyNumberFormat="1" applyFont="1" applyBorder="1"/>
    <xf numFmtId="3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54" fillId="0" borderId="42" xfId="1" applyNumberFormat="1" applyFont="1" applyBorder="1"/>
    <xf numFmtId="4" fontId="54" fillId="0" borderId="49" xfId="1" applyNumberFormat="1" applyFont="1" applyBorder="1"/>
    <xf numFmtId="4" fontId="65" fillId="2" borderId="56" xfId="1" applyNumberFormat="1" applyFont="1" applyFill="1" applyBorder="1" applyAlignment="1">
      <alignment vertical="center"/>
    </xf>
    <xf numFmtId="3" fontId="54" fillId="0" borderId="57" xfId="1" applyNumberFormat="1" applyFont="1" applyBorder="1"/>
    <xf numFmtId="4" fontId="65" fillId="0" borderId="56" xfId="1" applyNumberFormat="1" applyFont="1" applyBorder="1" applyAlignment="1">
      <alignment vertical="center"/>
    </xf>
    <xf numFmtId="3" fontId="54" fillId="31" borderId="58" xfId="1" applyNumberFormat="1" applyFont="1" applyFill="1" applyBorder="1" applyAlignment="1">
      <alignment horizontal="center" vertical="center"/>
    </xf>
    <xf numFmtId="3" fontId="65" fillId="2" borderId="59" xfId="1" applyNumberFormat="1" applyFont="1" applyFill="1" applyBorder="1" applyAlignment="1">
      <alignment vertical="center"/>
    </xf>
    <xf numFmtId="3" fontId="54" fillId="0" borderId="60" xfId="1" applyNumberFormat="1" applyFont="1" applyBorder="1"/>
    <xf numFmtId="0" fontId="74" fillId="0" borderId="65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5" xfId="1" applyNumberFormat="1" applyFont="1" applyFill="1" applyBorder="1" applyAlignment="1">
      <alignment horizontal="center" vertical="center"/>
    </xf>
    <xf numFmtId="0" fontId="77" fillId="0" borderId="64" xfId="1" applyNumberFormat="1" applyFont="1" applyBorder="1" applyAlignment="1">
      <alignment horizontal="center"/>
    </xf>
    <xf numFmtId="0" fontId="75" fillId="0" borderId="65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5" xfId="5" applyNumberFormat="1" applyFont="1" applyFill="1" applyBorder="1" applyAlignment="1">
      <alignment horizontal="right" vertical="center" indent="1"/>
    </xf>
    <xf numFmtId="3" fontId="85" fillId="3" borderId="35" xfId="5" applyNumberFormat="1" applyFont="1" applyFill="1" applyBorder="1" applyAlignment="1">
      <alignment horizontal="right" vertical="center" indent="1"/>
    </xf>
    <xf numFmtId="169" fontId="82" fillId="0" borderId="18" xfId="5" applyNumberFormat="1" applyFont="1" applyFill="1" applyBorder="1" applyAlignment="1">
      <alignment horizontal="right" vertical="center" indent="1"/>
    </xf>
    <xf numFmtId="169" fontId="82" fillId="0" borderId="35" xfId="5" applyNumberFormat="1" applyFont="1" applyFill="1" applyBorder="1" applyAlignment="1">
      <alignment horizontal="right" vertical="center" indent="1"/>
    </xf>
    <xf numFmtId="169" fontId="85" fillId="3" borderId="35" xfId="5" applyNumberFormat="1" applyFont="1" applyFill="1" applyBorder="1" applyAlignment="1">
      <alignment horizontal="right" vertical="center" indent="1"/>
    </xf>
    <xf numFmtId="0" fontId="78" fillId="33" borderId="48" xfId="0" applyFont="1" applyFill="1" applyBorder="1" applyAlignment="1">
      <alignment horizontal="centerContinuous" vertical="center"/>
    </xf>
    <xf numFmtId="0" fontId="78" fillId="33" borderId="48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4" fontId="122" fillId="0" borderId="0" xfId="0" applyNumberFormat="1" applyFont="1" applyAlignment="1">
      <alignment horizontal="right" indent="2"/>
    </xf>
    <xf numFmtId="171" fontId="42" fillId="0" borderId="0" xfId="0" applyNumberFormat="1" applyFont="1" applyFill="1"/>
    <xf numFmtId="0" fontId="56" fillId="0" borderId="59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7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6" xfId="7" applyFont="1" applyFill="1" applyBorder="1" applyAlignment="1">
      <alignment horizontal="right" vertical="center"/>
    </xf>
    <xf numFmtId="0" fontId="56" fillId="0" borderId="46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8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1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2" fontId="42" fillId="0" borderId="0" xfId="0" applyNumberFormat="1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43" fillId="0" borderId="0" xfId="0" applyNumberFormat="1" applyFont="1" applyFill="1"/>
    <xf numFmtId="49" fontId="56" fillId="31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8" xfId="7" applyNumberFormat="1" applyFont="1" applyFill="1" applyBorder="1" applyAlignment="1">
      <alignment horizontal="center" vertical="center"/>
    </xf>
    <xf numFmtId="0" fontId="53" fillId="33" borderId="48" xfId="7" applyFont="1" applyFill="1" applyBorder="1" applyAlignment="1">
      <alignment horizontal="center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6" fillId="33" borderId="66" xfId="7" applyNumberFormat="1" applyFont="1" applyFill="1" applyBorder="1" applyAlignment="1">
      <alignment horizontal="right" vertical="center"/>
    </xf>
    <xf numFmtId="0" fontId="56" fillId="33" borderId="58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71" fillId="0" borderId="34" xfId="7" applyNumberFormat="1" applyFont="1" applyBorder="1" applyAlignment="1">
      <alignment horizontal="center" vertical="top"/>
    </xf>
    <xf numFmtId="0" fontId="71" fillId="0" borderId="19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61" xfId="1" applyNumberFormat="1" applyFont="1" applyFill="1" applyBorder="1" applyAlignment="1">
      <alignment horizontal="center" vertical="center" wrapText="1"/>
    </xf>
    <xf numFmtId="0" fontId="65" fillId="33" borderId="62" xfId="1" applyNumberFormat="1" applyFont="1" applyFill="1" applyBorder="1" applyAlignment="1">
      <alignment horizontal="center" vertical="center" wrapText="1"/>
    </xf>
    <xf numFmtId="0" fontId="65" fillId="33" borderId="63" xfId="1" applyNumberFormat="1" applyFont="1" applyFill="1" applyBorder="1" applyAlignment="1">
      <alignment horizontal="center" vertical="center" wrapText="1"/>
    </xf>
    <xf numFmtId="3" fontId="65" fillId="33" borderId="52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6" xfId="0" applyFont="1" applyFill="1" applyBorder="1" applyAlignment="1">
      <alignment horizontal="center" vertical="center"/>
    </xf>
    <xf numFmtId="0" fontId="69" fillId="31" borderId="39" xfId="0" applyFont="1" applyFill="1" applyBorder="1" applyAlignment="1">
      <alignment horizontal="center" vertical="center" wrapText="1"/>
    </xf>
    <xf numFmtId="0" fontId="53" fillId="31" borderId="39" xfId="0" applyFont="1" applyFill="1" applyBorder="1" applyAlignment="1">
      <alignment horizontal="center" vertical="center" wrapText="1"/>
    </xf>
    <xf numFmtId="0" fontId="78" fillId="34" borderId="48" xfId="0" applyNumberFormat="1" applyFont="1" applyFill="1" applyBorder="1" applyAlignment="1">
      <alignment horizontal="center" vertical="center" wrapText="1"/>
    </xf>
    <xf numFmtId="0" fontId="42" fillId="33" borderId="48" xfId="0" applyFont="1" applyFill="1" applyBorder="1" applyAlignment="1"/>
    <xf numFmtId="0" fontId="78" fillId="31" borderId="45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41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0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40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40" xfId="17" applyNumberFormat="1" applyFont="1" applyFill="1" applyBorder="1" applyAlignment="1">
      <alignment horizontal="center" vertical="center" wrapText="1"/>
    </xf>
    <xf numFmtId="49" fontId="54" fillId="31" borderId="35" xfId="17" applyNumberFormat="1" applyFont="1" applyFill="1" applyBorder="1" applyAlignment="1">
      <alignment horizontal="center" vertical="center" wrapText="1"/>
    </xf>
  </cellXfs>
  <cellStyles count="149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Hipervínculo 2" xfId="140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2" xfId="94"/>
    <cellStyle name="Normal 12 2" xfId="127"/>
    <cellStyle name="Normal 13" xfId="115"/>
    <cellStyle name="Normal 13 2" xfId="128"/>
    <cellStyle name="Normal 14" xfId="129"/>
    <cellStyle name="Normal 15" xfId="130"/>
    <cellStyle name="Normal 16" xfId="131"/>
    <cellStyle name="Normal 16 2" xfId="141"/>
    <cellStyle name="Normal 17" xfId="139"/>
    <cellStyle name="Normal 18" xfId="148"/>
    <cellStyle name="Normal 2" xfId="2"/>
    <cellStyle name="Normal 2 2" xfId="5"/>
    <cellStyle name="Normal 2 2 2" xfId="118"/>
    <cellStyle name="Normal 2 2 3" xfId="143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2 7" xfId="142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4 3" xfId="144"/>
    <cellStyle name="Normal 5" xfId="8"/>
    <cellStyle name="Normal 5 2" xfId="101"/>
    <cellStyle name="Normal 6" xfId="9"/>
    <cellStyle name="Normal 6 2" xfId="145"/>
    <cellStyle name="Normal 7" xfId="10"/>
    <cellStyle name="Normal 7 2" xfId="146"/>
    <cellStyle name="Normal 8" xfId="11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aje 3" xfId="147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0.4537867253642161</c:v>
                </c:pt>
                <c:pt idx="1">
                  <c:v>0.12350343781838811</c:v>
                </c:pt>
                <c:pt idx="2">
                  <c:v>0.28435233728351816</c:v>
                </c:pt>
                <c:pt idx="3">
                  <c:v>0.1383574995338776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57312"/>
        <c:axId val="81758848"/>
      </c:barChart>
      <c:catAx>
        <c:axId val="8175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81758848"/>
        <c:crosses val="autoZero"/>
        <c:auto val="1"/>
        <c:lblAlgn val="ctr"/>
        <c:lblOffset val="100"/>
        <c:noMultiLvlLbl val="0"/>
      </c:catAx>
      <c:valAx>
        <c:axId val="8175884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817573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Mayo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/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9.836.115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+ 0,84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10.154.137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+ 3,06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/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/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1.032,33 €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+ 2,20 %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/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/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/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1.187,80 €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+ 2,34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/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MAYO</a:t>
          </a:r>
          <a:r>
            <a:rPr lang="es-ES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722.83928496999999</v>
          </cell>
          <cell r="D3">
            <v>2.7199625467537958E-2</v>
          </cell>
          <cell r="E3">
            <v>2.601785862025463E-2</v>
          </cell>
        </row>
        <row r="4">
          <cell r="A4">
            <v>2</v>
          </cell>
          <cell r="B4" t="str">
            <v>CATALUÑA</v>
          </cell>
          <cell r="C4">
            <v>1861.3117815200035</v>
          </cell>
          <cell r="D4">
            <v>2.1499304764497795E-2</v>
          </cell>
          <cell r="E4">
            <v>2.601785862025463E-2</v>
          </cell>
        </row>
        <row r="5">
          <cell r="A5">
            <v>3</v>
          </cell>
          <cell r="B5" t="str">
            <v>GALICIA</v>
          </cell>
          <cell r="C5">
            <v>672.28326104999996</v>
          </cell>
          <cell r="D5">
            <v>2.3949471365636743E-2</v>
          </cell>
          <cell r="E5">
            <v>2.601785862025463E-2</v>
          </cell>
        </row>
        <row r="6">
          <cell r="A6">
            <v>4</v>
          </cell>
          <cell r="B6" t="str">
            <v>ANDALUCÍA</v>
          </cell>
          <cell r="C6">
            <v>1468.3350949100004</v>
          </cell>
          <cell r="D6">
            <v>2.7769170133228327E-2</v>
          </cell>
          <cell r="E6">
            <v>2.601785862025463E-2</v>
          </cell>
        </row>
        <row r="7">
          <cell r="A7">
            <v>5</v>
          </cell>
          <cell r="B7" t="str">
            <v>ASTURIAS</v>
          </cell>
          <cell r="C7">
            <v>364.17425065000003</v>
          </cell>
          <cell r="D7">
            <v>1.6133763115426136E-2</v>
          </cell>
          <cell r="E7">
            <v>2.601785862025463E-2</v>
          </cell>
        </row>
        <row r="8">
          <cell r="A8">
            <v>6</v>
          </cell>
          <cell r="B8" t="str">
            <v>CANTABRIA</v>
          </cell>
          <cell r="C8">
            <v>155.30717615000009</v>
          </cell>
          <cell r="D8">
            <v>2.8383289724235983E-2</v>
          </cell>
          <cell r="E8">
            <v>2.601785862025463E-2</v>
          </cell>
        </row>
        <row r="9">
          <cell r="A9">
            <v>7</v>
          </cell>
          <cell r="B9" t="str">
            <v>RIOJA (LA)</v>
          </cell>
          <cell r="C9">
            <v>71.779652160000012</v>
          </cell>
          <cell r="D9">
            <v>3.444265584131978E-2</v>
          </cell>
          <cell r="E9">
            <v>2.601785862025463E-2</v>
          </cell>
        </row>
        <row r="10">
          <cell r="A10">
            <v>8</v>
          </cell>
          <cell r="B10" t="str">
            <v>MURCIA</v>
          </cell>
          <cell r="C10">
            <v>228.80444474000001</v>
          </cell>
          <cell r="D10">
            <v>2.9878040352345314E-2</v>
          </cell>
          <cell r="E10">
            <v>2.601785862025463E-2</v>
          </cell>
        </row>
        <row r="11">
          <cell r="A11">
            <v>9</v>
          </cell>
          <cell r="B11" t="str">
            <v>C. VALENCIANA</v>
          </cell>
          <cell r="C11">
            <v>955.84430256000007</v>
          </cell>
          <cell r="D11">
            <v>2.8374492650159011E-2</v>
          </cell>
          <cell r="E11">
            <v>2.601785862025463E-2</v>
          </cell>
        </row>
        <row r="12">
          <cell r="A12">
            <v>10</v>
          </cell>
          <cell r="B12" t="str">
            <v>ARAGÓN</v>
          </cell>
          <cell r="C12">
            <v>331.24512922000031</v>
          </cell>
          <cell r="D12">
            <v>2.2044118112009015E-2</v>
          </cell>
          <cell r="E12">
            <v>2.601785862025463E-2</v>
          </cell>
        </row>
        <row r="13">
          <cell r="A13">
            <v>11</v>
          </cell>
          <cell r="B13" t="str">
            <v>CASTILLA - LA MANCHA</v>
          </cell>
          <cell r="C13">
            <v>358.55409951000013</v>
          </cell>
          <cell r="D13">
            <v>2.6743031786276683E-2</v>
          </cell>
          <cell r="E13">
            <v>2.601785862025463E-2</v>
          </cell>
        </row>
        <row r="14">
          <cell r="A14">
            <v>12</v>
          </cell>
          <cell r="B14" t="str">
            <v>CANARIAS</v>
          </cell>
          <cell r="C14">
            <v>318.18667397999985</v>
          </cell>
          <cell r="D14">
            <v>3.8334308871323053E-2</v>
          </cell>
          <cell r="E14">
            <v>2.601785862025463E-2</v>
          </cell>
        </row>
        <row r="15">
          <cell r="A15">
            <v>13</v>
          </cell>
          <cell r="B15" t="str">
            <v>NAVARRA</v>
          </cell>
          <cell r="C15">
            <v>164.57517245999998</v>
          </cell>
          <cell r="D15">
            <v>3.281631486820924E-2</v>
          </cell>
          <cell r="E15">
            <v>2.601785862025463E-2</v>
          </cell>
        </row>
        <row r="16">
          <cell r="A16">
            <v>14</v>
          </cell>
          <cell r="B16" t="str">
            <v>EXTREMADURA</v>
          </cell>
          <cell r="C16">
            <v>197.54705421999981</v>
          </cell>
          <cell r="D16">
            <v>2.4175481644134633E-2</v>
          </cell>
          <cell r="E16">
            <v>2.601785862025463E-2</v>
          </cell>
        </row>
        <row r="17">
          <cell r="A17">
            <v>15</v>
          </cell>
          <cell r="B17" t="str">
            <v>ILLES BALEARS</v>
          </cell>
          <cell r="C17">
            <v>189.64107661000011</v>
          </cell>
          <cell r="D17">
            <v>4.1853808789216851E-2</v>
          </cell>
          <cell r="E17">
            <v>2.601785862025463E-2</v>
          </cell>
        </row>
        <row r="18">
          <cell r="A18">
            <v>16</v>
          </cell>
          <cell r="B18" t="str">
            <v>MADRID</v>
          </cell>
          <cell r="C18">
            <v>1430.8522421599998</v>
          </cell>
          <cell r="D18">
            <v>2.6812367655282499E-2</v>
          </cell>
          <cell r="E18">
            <v>2.601785862025463E-2</v>
          </cell>
        </row>
        <row r="19">
          <cell r="A19">
            <v>17</v>
          </cell>
          <cell r="B19" t="str">
            <v>CASTILLA Y LEÓN</v>
          </cell>
          <cell r="C19">
            <v>627.64283877999947</v>
          </cell>
          <cell r="D19">
            <v>2.3023948766576874E-2</v>
          </cell>
          <cell r="E19">
            <v>2.601785862025463E-2</v>
          </cell>
        </row>
        <row r="20">
          <cell r="A20">
            <v>18</v>
          </cell>
          <cell r="B20" t="str">
            <v>CEUTA</v>
          </cell>
          <cell r="C20">
            <v>9.1783763400000051</v>
          </cell>
          <cell r="D20">
            <v>2.955811144038023E-2</v>
          </cell>
          <cell r="E20">
            <v>2.601785862025463E-2</v>
          </cell>
        </row>
        <row r="21">
          <cell r="A21">
            <v>19</v>
          </cell>
          <cell r="B21" t="str">
            <v>MELILLA</v>
          </cell>
          <cell r="C21">
            <v>8.0938372699999981</v>
          </cell>
          <cell r="D21">
            <v>4.6499163070226945E-2</v>
          </cell>
          <cell r="E21">
            <v>2.601785862025463E-2</v>
          </cell>
        </row>
        <row r="26">
          <cell r="A26">
            <v>1</v>
          </cell>
          <cell r="B26" t="str">
            <v>PAÍS VASCO</v>
          </cell>
          <cell r="C26">
            <v>564526</v>
          </cell>
          <cell r="D26">
            <v>5.8100897080701763E-3</v>
          </cell>
          <cell r="E26">
            <v>3.3596643194968578E-3</v>
          </cell>
        </row>
        <row r="27">
          <cell r="A27">
            <v>2</v>
          </cell>
          <cell r="B27" t="str">
            <v>CATALUÑA</v>
          </cell>
          <cell r="C27">
            <v>1738633</v>
          </cell>
          <cell r="D27">
            <v>-1.8772572295931989E-3</v>
          </cell>
          <cell r="E27">
            <v>3.3596643194968578E-3</v>
          </cell>
        </row>
        <row r="28">
          <cell r="A28">
            <v>3</v>
          </cell>
          <cell r="B28" t="str">
            <v>GALICIA</v>
          </cell>
          <cell r="C28">
            <v>765590</v>
          </cell>
          <cell r="D28">
            <v>7.1845180168228495E-5</v>
          </cell>
          <cell r="E28">
            <v>3.3596643194968578E-3</v>
          </cell>
        </row>
        <row r="29">
          <cell r="A29">
            <v>4</v>
          </cell>
          <cell r="B29" t="str">
            <v>ANDALUCÍA</v>
          </cell>
          <cell r="C29">
            <v>1590699</v>
          </cell>
          <cell r="D29">
            <v>5.947024432506165E-3</v>
          </cell>
          <cell r="E29">
            <v>3.3596643194968578E-3</v>
          </cell>
        </row>
        <row r="30">
          <cell r="A30">
            <v>5</v>
          </cell>
          <cell r="B30" t="str">
            <v>ASTURIAS</v>
          </cell>
          <cell r="C30">
            <v>300052</v>
          </cell>
          <cell r="D30">
            <v>-4.6673013577301914E-3</v>
          </cell>
          <cell r="E30">
            <v>3.3596643194968578E-3</v>
          </cell>
        </row>
        <row r="31">
          <cell r="A31">
            <v>6</v>
          </cell>
          <cell r="B31" t="str">
            <v>CANTABRIA</v>
          </cell>
          <cell r="C31">
            <v>142592</v>
          </cell>
          <cell r="D31">
            <v>5.3797178292169789E-3</v>
          </cell>
          <cell r="E31">
            <v>3.3596643194968578E-3</v>
          </cell>
        </row>
        <row r="32">
          <cell r="A32">
            <v>7</v>
          </cell>
          <cell r="B32" t="str">
            <v>RIOJA (LA)</v>
          </cell>
          <cell r="C32">
            <v>70831</v>
          </cell>
          <cell r="D32">
            <v>8.3996526245355696E-3</v>
          </cell>
          <cell r="E32">
            <v>3.3596643194968578E-3</v>
          </cell>
        </row>
        <row r="33">
          <cell r="A33">
            <v>8</v>
          </cell>
          <cell r="B33" t="str">
            <v>MURCIA</v>
          </cell>
          <cell r="C33">
            <v>251149</v>
          </cell>
          <cell r="D33">
            <v>5.6700556194015928E-3</v>
          </cell>
          <cell r="E33">
            <v>3.3596643194968578E-3</v>
          </cell>
        </row>
        <row r="34">
          <cell r="A34">
            <v>9</v>
          </cell>
          <cell r="B34" t="str">
            <v>C. VALENCIANA</v>
          </cell>
          <cell r="C34">
            <v>1005245</v>
          </cell>
          <cell r="D34">
            <v>5.6060125585084553E-3</v>
          </cell>
          <cell r="E34">
            <v>3.3596643194968578E-3</v>
          </cell>
        </row>
        <row r="35">
          <cell r="A35">
            <v>10</v>
          </cell>
          <cell r="B35" t="str">
            <v>ARAGÓN</v>
          </cell>
          <cell r="C35">
            <v>304472</v>
          </cell>
          <cell r="D35">
            <v>-1.2497826821451508E-3</v>
          </cell>
          <cell r="E35">
            <v>3.3596643194968578E-3</v>
          </cell>
        </row>
        <row r="36">
          <cell r="A36">
            <v>11</v>
          </cell>
          <cell r="B36" t="str">
            <v>CASTILLA - LA MANCHA</v>
          </cell>
          <cell r="C36">
            <v>376124</v>
          </cell>
          <cell r="D36">
            <v>3.264870632168515E-3</v>
          </cell>
          <cell r="E36">
            <v>3.3596643194968578E-3</v>
          </cell>
        </row>
        <row r="37">
          <cell r="A37">
            <v>12</v>
          </cell>
          <cell r="B37" t="str">
            <v>CANARIAS</v>
          </cell>
          <cell r="C37">
            <v>337432</v>
          </cell>
          <cell r="D37">
            <v>1.798654478535E-2</v>
          </cell>
          <cell r="E37">
            <v>3.3596643194968578E-3</v>
          </cell>
        </row>
        <row r="38">
          <cell r="A38">
            <v>13</v>
          </cell>
          <cell r="B38" t="str">
            <v>NAVARRA</v>
          </cell>
          <cell r="C38">
            <v>138813</v>
          </cell>
          <cell r="D38">
            <v>9.6812673659096848E-3</v>
          </cell>
          <cell r="E38">
            <v>3.3596643194968578E-3</v>
          </cell>
        </row>
        <row r="39">
          <cell r="A39">
            <v>14</v>
          </cell>
          <cell r="B39" t="str">
            <v>EXTREMADURA</v>
          </cell>
          <cell r="C39">
            <v>230030</v>
          </cell>
          <cell r="D39">
            <v>2.0342999525184702E-3</v>
          </cell>
          <cell r="E39">
            <v>3.3596643194968578E-3</v>
          </cell>
        </row>
        <row r="40">
          <cell r="A40">
            <v>15</v>
          </cell>
          <cell r="B40" t="str">
            <v>ILLES BALEARS</v>
          </cell>
          <cell r="C40">
            <v>197783</v>
          </cell>
          <cell r="D40">
            <v>1.5980726555436808E-2</v>
          </cell>
          <cell r="E40">
            <v>3.3596643194968578E-3</v>
          </cell>
        </row>
        <row r="41">
          <cell r="A41">
            <v>16</v>
          </cell>
          <cell r="B41" t="str">
            <v>MADRID</v>
          </cell>
          <cell r="C41">
            <v>1181856</v>
          </cell>
          <cell r="D41">
            <v>5.2479998911274528E-3</v>
          </cell>
          <cell r="E41">
            <v>3.3596643194968578E-3</v>
          </cell>
        </row>
        <row r="42">
          <cell r="A42">
            <v>17</v>
          </cell>
          <cell r="B42" t="str">
            <v>CASTILLA Y LEÓN</v>
          </cell>
          <cell r="C42">
            <v>612700</v>
          </cell>
          <cell r="D42">
            <v>-2.6094614546893213E-3</v>
          </cell>
          <cell r="E42">
            <v>3.3596643194968578E-3</v>
          </cell>
        </row>
        <row r="43">
          <cell r="A43">
            <v>18</v>
          </cell>
          <cell r="B43" t="str">
            <v>CEUTA</v>
          </cell>
          <cell r="C43">
            <v>8833</v>
          </cell>
          <cell r="D43">
            <v>1.0756379448449538E-2</v>
          </cell>
          <cell r="E43">
            <v>3.3596643194968578E-3</v>
          </cell>
        </row>
        <row r="44">
          <cell r="A44">
            <v>19</v>
          </cell>
          <cell r="B44" t="str">
            <v>MELILLA</v>
          </cell>
          <cell r="C44">
            <v>8185</v>
          </cell>
          <cell r="D44">
            <v>1.3496780584447698E-2</v>
          </cell>
          <cell r="E44">
            <v>3.3596643194968578E-3</v>
          </cell>
        </row>
        <row r="49">
          <cell r="A49">
            <v>1</v>
          </cell>
          <cell r="B49" t="str">
            <v>PAÍS VASCO</v>
          </cell>
          <cell r="C49">
            <v>1280.4357726127762</v>
          </cell>
          <cell r="D49">
            <v>2.1265978516556983E-2</v>
          </cell>
          <cell r="E49">
            <v>2.2582325268302617E-2</v>
          </cell>
        </row>
        <row r="50">
          <cell r="A50">
            <v>2</v>
          </cell>
          <cell r="B50" t="str">
            <v>CATALUÑA</v>
          </cell>
          <cell r="C50">
            <v>1070.5604814357048</v>
          </cell>
          <cell r="D50">
            <v>2.3420528350257541E-2</v>
          </cell>
          <cell r="E50">
            <v>2.2582325268302617E-2</v>
          </cell>
        </row>
        <row r="51">
          <cell r="A51">
            <v>3</v>
          </cell>
          <cell r="B51" t="str">
            <v>GALICIA</v>
          </cell>
          <cell r="C51">
            <v>878.12440216042523</v>
          </cell>
          <cell r="D51">
            <v>2.3875910816354207E-2</v>
          </cell>
          <cell r="E51">
            <v>2.2582325268302617E-2</v>
          </cell>
        </row>
        <row r="52">
          <cell r="A52">
            <v>4</v>
          </cell>
          <cell r="B52" t="str">
            <v>ANDALUCÍA</v>
          </cell>
          <cell r="C52">
            <v>923.07538692738262</v>
          </cell>
          <cell r="D52">
            <v>2.1693136090374932E-2</v>
          </cell>
          <cell r="E52">
            <v>2.2582325268302617E-2</v>
          </cell>
        </row>
        <row r="53">
          <cell r="A53">
            <v>5</v>
          </cell>
          <cell r="B53" t="str">
            <v>ASTURIAS</v>
          </cell>
          <cell r="C53">
            <v>1213.7037935091253</v>
          </cell>
          <cell r="D53">
            <v>2.0898604558587275E-2</v>
          </cell>
          <cell r="E53">
            <v>2.2582325268302617E-2</v>
          </cell>
        </row>
        <row r="54">
          <cell r="A54">
            <v>6</v>
          </cell>
          <cell r="B54" t="str">
            <v>CANTABRIA</v>
          </cell>
          <cell r="C54">
            <v>1089.17173579163</v>
          </cell>
          <cell r="D54">
            <v>2.2880481361497562E-2</v>
          </cell>
          <cell r="E54">
            <v>2.2582325268302617E-2</v>
          </cell>
        </row>
        <row r="55">
          <cell r="A55">
            <v>7</v>
          </cell>
          <cell r="B55" t="str">
            <v>RIOJA (LA)</v>
          </cell>
          <cell r="C55">
            <v>1013.3931775634964</v>
          </cell>
          <cell r="D55">
            <v>2.5826073173471187E-2</v>
          </cell>
          <cell r="E55">
            <v>2.2582325268302617E-2</v>
          </cell>
        </row>
        <row r="56">
          <cell r="A56">
            <v>8</v>
          </cell>
          <cell r="B56" t="str">
            <v>MURCIA</v>
          </cell>
          <cell r="C56">
            <v>911.03068194577725</v>
          </cell>
          <cell r="D56">
            <v>2.4071498000439062E-2</v>
          </cell>
          <cell r="E56">
            <v>2.2582325268302617E-2</v>
          </cell>
        </row>
        <row r="57">
          <cell r="A57">
            <v>9</v>
          </cell>
          <cell r="B57" t="str">
            <v>C. VALENCIANA</v>
          </cell>
          <cell r="C57">
            <v>950.85705729449046</v>
          </cell>
          <cell r="D57">
            <v>2.2641551270881743E-2</v>
          </cell>
          <cell r="E57">
            <v>2.2582325268302617E-2</v>
          </cell>
        </row>
        <row r="58">
          <cell r="A58">
            <v>10</v>
          </cell>
          <cell r="B58" t="str">
            <v>ARAGÓN</v>
          </cell>
          <cell r="C58">
            <v>1087.9329764970187</v>
          </cell>
          <cell r="D58">
            <v>2.3323049537560703E-2</v>
          </cell>
          <cell r="E58">
            <v>2.2582325268302617E-2</v>
          </cell>
        </row>
        <row r="59">
          <cell r="A59">
            <v>11</v>
          </cell>
          <cell r="B59" t="str">
            <v>CASTILLA - LA MANCHA</v>
          </cell>
          <cell r="C59">
            <v>953.28694661866871</v>
          </cell>
          <cell r="D59">
            <v>2.3401757443489712E-2</v>
          </cell>
          <cell r="E59">
            <v>2.2582325268302617E-2</v>
          </cell>
        </row>
        <row r="60">
          <cell r="A60">
            <v>12</v>
          </cell>
          <cell r="B60" t="str">
            <v>CANARIAS</v>
          </cell>
          <cell r="C60">
            <v>942.96532036084261</v>
          </cell>
          <cell r="D60">
            <v>1.9988244628776908E-2</v>
          </cell>
          <cell r="E60">
            <v>2.2582325268302617E-2</v>
          </cell>
        </row>
        <row r="61">
          <cell r="A61">
            <v>13</v>
          </cell>
          <cell r="B61" t="str">
            <v>NAVARRA</v>
          </cell>
          <cell r="C61">
            <v>1185.5890475675908</v>
          </cell>
          <cell r="D61">
            <v>2.2913218507712774E-2</v>
          </cell>
          <cell r="E61">
            <v>2.2582325268302617E-2</v>
          </cell>
        </row>
        <row r="62">
          <cell r="A62">
            <v>14</v>
          </cell>
          <cell r="B62" t="str">
            <v>EXTREMADURA</v>
          </cell>
          <cell r="C62">
            <v>858.78821988436209</v>
          </cell>
          <cell r="D62">
            <v>2.2096231329272298E-2</v>
          </cell>
          <cell r="E62">
            <v>2.2582325268302617E-2</v>
          </cell>
        </row>
        <row r="63">
          <cell r="A63">
            <v>15</v>
          </cell>
          <cell r="B63" t="str">
            <v>ILLES BALEARS</v>
          </cell>
          <cell r="C63">
            <v>958.83405858946469</v>
          </cell>
          <cell r="D63">
            <v>2.5466115210176943E-2</v>
          </cell>
          <cell r="E63">
            <v>2.2582325268302617E-2</v>
          </cell>
        </row>
        <row r="64">
          <cell r="A64">
            <v>16</v>
          </cell>
          <cell r="B64" t="str">
            <v>MADRID</v>
          </cell>
          <cell r="C64">
            <v>1210.6823861451817</v>
          </cell>
          <cell r="D64">
            <v>2.1451788778978464E-2</v>
          </cell>
          <cell r="E64">
            <v>2.2582325268302617E-2</v>
          </cell>
        </row>
        <row r="65">
          <cell r="A65">
            <v>17</v>
          </cell>
          <cell r="B65" t="str">
            <v>CASTILLA Y LEÓN</v>
          </cell>
          <cell r="C65">
            <v>1024.3885078831393</v>
          </cell>
          <cell r="D65">
            <v>2.5700474619152036E-2</v>
          </cell>
          <cell r="E65">
            <v>2.2582325268302617E-2</v>
          </cell>
        </row>
        <row r="66">
          <cell r="A66">
            <v>18</v>
          </cell>
          <cell r="B66" t="str">
            <v>CEUTA</v>
          </cell>
          <cell r="C66">
            <v>1039.1006837993891</v>
          </cell>
          <cell r="D66">
            <v>1.8601645633135266E-2</v>
          </cell>
          <cell r="E66">
            <v>2.2582325268302617E-2</v>
          </cell>
        </row>
        <row r="67">
          <cell r="A67">
            <v>19</v>
          </cell>
          <cell r="B67" t="str">
            <v>MELILLA</v>
          </cell>
          <cell r="C67">
            <v>988.86221991447758</v>
          </cell>
          <cell r="D67">
            <v>3.2562888326836292E-2</v>
          </cell>
          <cell r="E67">
            <v>2.2582325268302617E-2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57"/>
  <sheetViews>
    <sheetView showGridLines="0" showRowColHeaders="0" topLeftCell="A17" zoomScaleNormal="100" workbookViewId="0">
      <selection activeCell="I32" sqref="I32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82"/>
      <c r="M11" s="282"/>
    </row>
    <row r="12" spans="1:18">
      <c r="A12" s="18"/>
      <c r="B12" s="18"/>
      <c r="C12" s="18"/>
      <c r="D12" s="18"/>
      <c r="E12" s="18"/>
      <c r="L12" s="282"/>
      <c r="M12" s="282"/>
    </row>
    <row r="13" spans="1:18">
      <c r="A13" s="18"/>
      <c r="B13" s="18"/>
      <c r="C13" s="18"/>
      <c r="D13" s="18"/>
      <c r="E13" s="18"/>
      <c r="L13" s="282"/>
      <c r="M13" s="282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88"/>
      <c r="Q15" s="289"/>
      <c r="R15" s="290"/>
    </row>
    <row r="16" spans="1:18" ht="15.75">
      <c r="A16" s="18"/>
      <c r="B16" s="18"/>
      <c r="C16" s="18"/>
      <c r="D16" s="18"/>
      <c r="E16" s="18"/>
      <c r="P16" s="288"/>
      <c r="Q16" s="289"/>
      <c r="R16" s="290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89"/>
      <c r="M21" s="290"/>
    </row>
    <row r="22" spans="1:13" ht="1.35" customHeight="1">
      <c r="A22" s="18"/>
      <c r="B22" s="18"/>
      <c r="C22" s="18"/>
      <c r="D22" s="18"/>
      <c r="E22" s="18"/>
      <c r="L22" s="289"/>
      <c r="M22" s="290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88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88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  <row r="57" spans="1:10">
      <c r="J57" s="13" t="s">
        <v>205</v>
      </c>
    </row>
  </sheetData>
  <hyperlinks>
    <hyperlink ref="H4" location="Indice!A1" display="Volver al índice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J57" sqref="J57"/>
      <selection pane="bottomLeft" activeCell="L39" sqref="L39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1" width="11.42578125" style="180"/>
    <col min="12" max="12" width="34.85546875" style="180" customWidth="1"/>
    <col min="13" max="16384" width="11.42578125" style="180"/>
  </cols>
  <sheetData>
    <row r="1" spans="1:234" s="1" customFormat="1" ht="15.75" customHeight="1">
      <c r="A1" s="3"/>
      <c r="B1" s="8"/>
      <c r="E1" s="170"/>
    </row>
    <row r="2" spans="1:234" s="1" customFormat="1">
      <c r="A2" s="3"/>
      <c r="B2" s="8"/>
      <c r="E2" s="170"/>
    </row>
    <row r="3" spans="1:234" s="1" customFormat="1" ht="18.75">
      <c r="A3" s="3"/>
      <c r="B3" s="11"/>
      <c r="C3" s="171" t="s">
        <v>46</v>
      </c>
      <c r="D3" s="172"/>
      <c r="E3" s="173"/>
      <c r="F3" s="172"/>
      <c r="G3" s="172"/>
      <c r="H3" s="172"/>
      <c r="I3" s="172"/>
    </row>
    <row r="4" spans="1:234" s="1" customFormat="1">
      <c r="A4" s="3"/>
      <c r="B4" s="8"/>
      <c r="C4" s="174"/>
      <c r="D4" s="172"/>
      <c r="E4" s="173"/>
      <c r="F4" s="172"/>
      <c r="G4" s="172"/>
      <c r="H4" s="172"/>
      <c r="I4" s="172"/>
    </row>
    <row r="5" spans="1:234" s="1" customFormat="1" ht="18.75">
      <c r="A5" s="3"/>
      <c r="B5" s="10"/>
      <c r="C5" s="175" t="s">
        <v>197</v>
      </c>
      <c r="D5" s="172"/>
      <c r="E5" s="173"/>
      <c r="F5" s="172"/>
      <c r="G5" s="172"/>
      <c r="H5" s="172"/>
      <c r="I5" s="172"/>
      <c r="K5" s="9" t="s">
        <v>178</v>
      </c>
    </row>
    <row r="6" spans="1:234" ht="9" customHeight="1">
      <c r="C6" s="177"/>
      <c r="D6" s="178"/>
      <c r="E6" s="179"/>
      <c r="F6" s="178"/>
      <c r="G6" s="178"/>
      <c r="H6" s="178"/>
      <c r="I6" s="178"/>
    </row>
    <row r="7" spans="1:234" ht="18.75" customHeight="1">
      <c r="B7" s="501" t="s">
        <v>167</v>
      </c>
      <c r="C7" s="503" t="s">
        <v>47</v>
      </c>
      <c r="D7" s="181" t="s">
        <v>48</v>
      </c>
      <c r="E7" s="182"/>
      <c r="F7" s="181" t="s">
        <v>49</v>
      </c>
      <c r="G7" s="181"/>
      <c r="H7" s="181" t="s">
        <v>50</v>
      </c>
      <c r="I7" s="181"/>
    </row>
    <row r="8" spans="1:234" ht="24" customHeight="1">
      <c r="B8" s="502"/>
      <c r="C8" s="504"/>
      <c r="D8" s="183" t="s">
        <v>7</v>
      </c>
      <c r="E8" s="184" t="s">
        <v>51</v>
      </c>
      <c r="F8" s="183" t="s">
        <v>7</v>
      </c>
      <c r="G8" s="184" t="s">
        <v>51</v>
      </c>
      <c r="H8" s="183" t="s">
        <v>7</v>
      </c>
      <c r="I8" s="184" t="s">
        <v>51</v>
      </c>
    </row>
    <row r="9" spans="1:234" ht="24" hidden="1" customHeight="1">
      <c r="B9" s="185"/>
      <c r="C9" s="186"/>
      <c r="D9" s="187"/>
      <c r="E9" s="188"/>
      <c r="F9" s="187"/>
      <c r="G9" s="188"/>
      <c r="H9" s="187"/>
      <c r="I9" s="188"/>
    </row>
    <row r="10" spans="1:234" s="194" customFormat="1" ht="18" customHeight="1">
      <c r="A10" s="193"/>
      <c r="B10" s="176"/>
      <c r="C10" s="189" t="s">
        <v>52</v>
      </c>
      <c r="D10" s="190">
        <v>205064</v>
      </c>
      <c r="E10" s="191">
        <v>916.18474276323582</v>
      </c>
      <c r="F10" s="190">
        <v>915654</v>
      </c>
      <c r="G10" s="191">
        <v>1071.566720453359</v>
      </c>
      <c r="H10" s="190">
        <v>391765</v>
      </c>
      <c r="I10" s="191">
        <v>685.70418970556307</v>
      </c>
      <c r="J10" s="192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</row>
    <row r="11" spans="1:234" s="198" customFormat="1" ht="18" customHeight="1">
      <c r="A11" s="413"/>
      <c r="B11" s="176">
        <v>4</v>
      </c>
      <c r="C11" s="195" t="s">
        <v>53</v>
      </c>
      <c r="D11" s="196">
        <v>9882</v>
      </c>
      <c r="E11" s="197">
        <v>905.47875025298515</v>
      </c>
      <c r="F11" s="196">
        <v>64773</v>
      </c>
      <c r="G11" s="197">
        <v>963.10527441989723</v>
      </c>
      <c r="H11" s="196">
        <v>28450</v>
      </c>
      <c r="I11" s="197">
        <v>622.4045546572936</v>
      </c>
    </row>
    <row r="12" spans="1:234" s="198" customFormat="1" ht="18" customHeight="1">
      <c r="A12" s="413"/>
      <c r="B12" s="176">
        <v>11</v>
      </c>
      <c r="C12" s="195" t="s">
        <v>54</v>
      </c>
      <c r="D12" s="196">
        <v>37276</v>
      </c>
      <c r="E12" s="197">
        <v>1000.5575123403798</v>
      </c>
      <c r="F12" s="196">
        <v>116854</v>
      </c>
      <c r="G12" s="197">
        <v>1222.3512621733105</v>
      </c>
      <c r="H12" s="196">
        <v>56261</v>
      </c>
      <c r="I12" s="197">
        <v>767.13599651623679</v>
      </c>
    </row>
    <row r="13" spans="1:234" s="198" customFormat="1" ht="18" customHeight="1">
      <c r="A13" s="413"/>
      <c r="B13" s="176">
        <v>14</v>
      </c>
      <c r="C13" s="195" t="s">
        <v>55</v>
      </c>
      <c r="D13" s="196">
        <v>15389</v>
      </c>
      <c r="E13" s="197">
        <v>852.93799662096296</v>
      </c>
      <c r="F13" s="196">
        <v>106257</v>
      </c>
      <c r="G13" s="197">
        <v>978.59223646442115</v>
      </c>
      <c r="H13" s="196">
        <v>43401</v>
      </c>
      <c r="I13" s="197">
        <v>634.71084652427351</v>
      </c>
    </row>
    <row r="14" spans="1:234" s="198" customFormat="1" ht="18" customHeight="1">
      <c r="A14" s="413"/>
      <c r="B14" s="176">
        <v>18</v>
      </c>
      <c r="C14" s="195" t="s">
        <v>56</v>
      </c>
      <c r="D14" s="196">
        <v>21808</v>
      </c>
      <c r="E14" s="197">
        <v>913.74949789068239</v>
      </c>
      <c r="F14" s="196">
        <v>113105</v>
      </c>
      <c r="G14" s="197">
        <v>1006.9393723531233</v>
      </c>
      <c r="H14" s="196">
        <v>45319</v>
      </c>
      <c r="I14" s="197">
        <v>624.57152430547899</v>
      </c>
    </row>
    <row r="15" spans="1:234" s="198" customFormat="1" ht="18" customHeight="1">
      <c r="A15" s="413"/>
      <c r="B15" s="176">
        <v>21</v>
      </c>
      <c r="C15" s="195" t="s">
        <v>57</v>
      </c>
      <c r="D15" s="196">
        <v>11731</v>
      </c>
      <c r="E15" s="197">
        <v>862.15061034864891</v>
      </c>
      <c r="F15" s="196">
        <v>57353</v>
      </c>
      <c r="G15" s="197">
        <v>1103.8616802957124</v>
      </c>
      <c r="H15" s="196">
        <v>24977</v>
      </c>
      <c r="I15" s="197">
        <v>704.12864395243628</v>
      </c>
    </row>
    <row r="16" spans="1:234" s="198" customFormat="1" ht="18" customHeight="1">
      <c r="A16" s="413"/>
      <c r="B16" s="176">
        <v>23</v>
      </c>
      <c r="C16" s="195" t="s">
        <v>58</v>
      </c>
      <c r="D16" s="196">
        <v>21277</v>
      </c>
      <c r="E16" s="197">
        <v>845.6441298115335</v>
      </c>
      <c r="F16" s="196">
        <v>78770</v>
      </c>
      <c r="G16" s="197">
        <v>972.29472629173551</v>
      </c>
      <c r="H16" s="196">
        <v>36637</v>
      </c>
      <c r="I16" s="197">
        <v>658.74920217266686</v>
      </c>
    </row>
    <row r="17" spans="1:234" s="198" customFormat="1" ht="18" customHeight="1">
      <c r="A17" s="413"/>
      <c r="B17" s="176">
        <v>29</v>
      </c>
      <c r="C17" s="195" t="s">
        <v>59</v>
      </c>
      <c r="D17" s="196">
        <v>30561</v>
      </c>
      <c r="E17" s="197">
        <v>967.05512254180155</v>
      </c>
      <c r="F17" s="196">
        <v>162350</v>
      </c>
      <c r="G17" s="197">
        <v>1084.1847077302125</v>
      </c>
      <c r="H17" s="196">
        <v>66049</v>
      </c>
      <c r="I17" s="197">
        <v>684.24142772789889</v>
      </c>
    </row>
    <row r="18" spans="1:234" s="198" customFormat="1" ht="18" customHeight="1">
      <c r="A18" s="413"/>
      <c r="B18" s="176">
        <v>41</v>
      </c>
      <c r="C18" s="195" t="s">
        <v>60</v>
      </c>
      <c r="D18" s="196">
        <v>57140</v>
      </c>
      <c r="E18" s="197">
        <v>891.11030469023444</v>
      </c>
      <c r="F18" s="196">
        <v>216192</v>
      </c>
      <c r="G18" s="197">
        <v>1120.1965229980754</v>
      </c>
      <c r="H18" s="196">
        <v>90671</v>
      </c>
      <c r="I18" s="197">
        <v>716.88339072029657</v>
      </c>
    </row>
    <row r="19" spans="1:234" s="198" customFormat="1" ht="18" hidden="1" customHeight="1">
      <c r="A19" s="413"/>
      <c r="B19" s="176"/>
      <c r="C19" s="195"/>
      <c r="D19" s="196"/>
      <c r="E19" s="197"/>
      <c r="F19" s="196"/>
      <c r="G19" s="197"/>
      <c r="H19" s="196"/>
      <c r="I19" s="197"/>
    </row>
    <row r="20" spans="1:234" s="194" customFormat="1" ht="18" customHeight="1">
      <c r="A20" s="193"/>
      <c r="B20" s="176"/>
      <c r="C20" s="189" t="s">
        <v>61</v>
      </c>
      <c r="D20" s="190">
        <v>22326</v>
      </c>
      <c r="E20" s="191">
        <v>1056.1149341574844</v>
      </c>
      <c r="F20" s="190">
        <v>197827</v>
      </c>
      <c r="G20" s="191">
        <v>1243.4643811006583</v>
      </c>
      <c r="H20" s="190">
        <v>73980</v>
      </c>
      <c r="I20" s="191">
        <v>775.85588429305233</v>
      </c>
      <c r="J20" s="192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</row>
    <row r="21" spans="1:234" s="198" customFormat="1" ht="18" customHeight="1">
      <c r="A21" s="413"/>
      <c r="B21" s="176">
        <v>22</v>
      </c>
      <c r="C21" s="195" t="s">
        <v>62</v>
      </c>
      <c r="D21" s="196">
        <v>5356</v>
      </c>
      <c r="E21" s="197">
        <v>952.39535847647494</v>
      </c>
      <c r="F21" s="196">
        <v>33099</v>
      </c>
      <c r="G21" s="197">
        <v>1128.7182561406689</v>
      </c>
      <c r="H21" s="196">
        <v>13151</v>
      </c>
      <c r="I21" s="197">
        <v>724.18993536613186</v>
      </c>
    </row>
    <row r="22" spans="1:234" s="198" customFormat="1" ht="18" customHeight="1">
      <c r="A22" s="413"/>
      <c r="B22" s="176">
        <v>40</v>
      </c>
      <c r="C22" s="195" t="s">
        <v>63</v>
      </c>
      <c r="D22" s="196">
        <v>3294</v>
      </c>
      <c r="E22" s="197">
        <v>958.53646326654518</v>
      </c>
      <c r="F22" s="196">
        <v>22856</v>
      </c>
      <c r="G22" s="197">
        <v>1133.5768695309766</v>
      </c>
      <c r="H22" s="196">
        <v>8471</v>
      </c>
      <c r="I22" s="197">
        <v>702.08643371502774</v>
      </c>
    </row>
    <row r="23" spans="1:234" s="198" customFormat="1" ht="18" customHeight="1">
      <c r="A23" s="413"/>
      <c r="B23" s="176">
        <v>50</v>
      </c>
      <c r="C23" s="195" t="s">
        <v>64</v>
      </c>
      <c r="D23" s="196">
        <v>13676</v>
      </c>
      <c r="E23" s="197">
        <v>1120.2378890026323</v>
      </c>
      <c r="F23" s="196">
        <v>141872</v>
      </c>
      <c r="G23" s="197">
        <v>1287.9380683291981</v>
      </c>
      <c r="H23" s="196">
        <v>52358</v>
      </c>
      <c r="I23" s="197">
        <v>800.76821689140161</v>
      </c>
    </row>
    <row r="24" spans="1:234" s="198" customFormat="1" ht="18" hidden="1" customHeight="1">
      <c r="A24" s="413"/>
      <c r="B24" s="176"/>
      <c r="C24" s="195"/>
      <c r="D24" s="196"/>
      <c r="E24" s="197"/>
      <c r="F24" s="196"/>
      <c r="G24" s="197"/>
      <c r="H24" s="196"/>
      <c r="I24" s="197"/>
    </row>
    <row r="25" spans="1:234" s="194" customFormat="1" ht="18" customHeight="1">
      <c r="A25" s="193"/>
      <c r="B25" s="176">
        <v>33</v>
      </c>
      <c r="C25" s="189" t="s">
        <v>65</v>
      </c>
      <c r="D25" s="190">
        <v>27937</v>
      </c>
      <c r="E25" s="191">
        <v>1136.1468056699002</v>
      </c>
      <c r="F25" s="190">
        <v>181417</v>
      </c>
      <c r="G25" s="191">
        <v>1428.5944184944076</v>
      </c>
      <c r="H25" s="190">
        <v>80050</v>
      </c>
      <c r="I25" s="191">
        <v>843.61355490318556</v>
      </c>
      <c r="J25" s="192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</row>
    <row r="26" spans="1:234" s="194" customFormat="1" ht="18" hidden="1" customHeight="1">
      <c r="A26" s="193"/>
      <c r="B26" s="176"/>
      <c r="C26" s="189"/>
      <c r="D26" s="190"/>
      <c r="E26" s="191"/>
      <c r="F26" s="190"/>
      <c r="G26" s="191"/>
      <c r="H26" s="190"/>
      <c r="I26" s="191"/>
      <c r="J26" s="192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</row>
    <row r="27" spans="1:234" s="194" customFormat="1" ht="18" customHeight="1">
      <c r="A27" s="193"/>
      <c r="B27" s="176">
        <v>7</v>
      </c>
      <c r="C27" s="189" t="s">
        <v>184</v>
      </c>
      <c r="D27" s="190">
        <v>17554</v>
      </c>
      <c r="E27" s="191">
        <v>924.45289620599294</v>
      </c>
      <c r="F27" s="190">
        <v>129367</v>
      </c>
      <c r="G27" s="191">
        <v>1095.9129007397557</v>
      </c>
      <c r="H27" s="190">
        <v>44792</v>
      </c>
      <c r="I27" s="191">
        <v>665.15088855152715</v>
      </c>
      <c r="J27" s="192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</row>
    <row r="28" spans="1:234" s="194" customFormat="1" ht="18" hidden="1" customHeight="1">
      <c r="A28" s="193"/>
      <c r="B28" s="176"/>
      <c r="C28" s="189"/>
      <c r="D28" s="190"/>
      <c r="E28" s="191"/>
      <c r="F28" s="190"/>
      <c r="G28" s="191"/>
      <c r="H28" s="190"/>
      <c r="I28" s="191"/>
      <c r="J28" s="192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</row>
    <row r="29" spans="1:234" s="194" customFormat="1" ht="18" customHeight="1">
      <c r="A29" s="193"/>
      <c r="B29" s="176"/>
      <c r="C29" s="189" t="s">
        <v>66</v>
      </c>
      <c r="D29" s="190">
        <v>47339</v>
      </c>
      <c r="E29" s="191">
        <v>936.52252328946508</v>
      </c>
      <c r="F29" s="190">
        <v>190501</v>
      </c>
      <c r="G29" s="191">
        <v>1102.4713469745566</v>
      </c>
      <c r="H29" s="190">
        <v>81583</v>
      </c>
      <c r="I29" s="191">
        <v>698.88211085642854</v>
      </c>
      <c r="J29" s="192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</row>
    <row r="30" spans="1:234" s="198" customFormat="1" ht="18" customHeight="1">
      <c r="A30" s="413"/>
      <c r="B30" s="176">
        <v>35</v>
      </c>
      <c r="C30" s="195" t="s">
        <v>67</v>
      </c>
      <c r="D30" s="196">
        <v>26142</v>
      </c>
      <c r="E30" s="197">
        <v>975.92854448779735</v>
      </c>
      <c r="F30" s="196">
        <v>98890</v>
      </c>
      <c r="G30" s="197">
        <v>1117.41152796036</v>
      </c>
      <c r="H30" s="196">
        <v>41939</v>
      </c>
      <c r="I30" s="197">
        <v>704.12479911299749</v>
      </c>
    </row>
    <row r="31" spans="1:234" s="198" customFormat="1" ht="18" customHeight="1">
      <c r="A31" s="413"/>
      <c r="B31" s="176">
        <v>38</v>
      </c>
      <c r="C31" s="195" t="s">
        <v>68</v>
      </c>
      <c r="D31" s="196">
        <v>21197</v>
      </c>
      <c r="E31" s="197">
        <v>887.92356088125678</v>
      </c>
      <c r="F31" s="196">
        <v>91611</v>
      </c>
      <c r="G31" s="197">
        <v>1086.344086081366</v>
      </c>
      <c r="H31" s="196">
        <v>39644</v>
      </c>
      <c r="I31" s="197">
        <v>693.33592220764797</v>
      </c>
    </row>
    <row r="32" spans="1:234" s="198" customFormat="1" ht="18" hidden="1" customHeight="1">
      <c r="A32" s="413"/>
      <c r="B32" s="176"/>
      <c r="C32" s="195"/>
      <c r="D32" s="196"/>
      <c r="E32" s="197"/>
      <c r="F32" s="196"/>
      <c r="G32" s="197"/>
      <c r="H32" s="196"/>
      <c r="I32" s="197"/>
    </row>
    <row r="33" spans="1:234" s="194" customFormat="1" ht="18" customHeight="1">
      <c r="A33" s="193"/>
      <c r="B33" s="176">
        <v>39</v>
      </c>
      <c r="C33" s="189" t="s">
        <v>69</v>
      </c>
      <c r="D33" s="190">
        <v>13121</v>
      </c>
      <c r="E33" s="191">
        <v>1040.1335759469553</v>
      </c>
      <c r="F33" s="190">
        <v>88280</v>
      </c>
      <c r="G33" s="191">
        <v>1264.319687131853</v>
      </c>
      <c r="H33" s="190">
        <v>35439</v>
      </c>
      <c r="I33" s="191">
        <v>774.20048562318357</v>
      </c>
      <c r="J33" s="192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</row>
    <row r="34" spans="1:234" s="194" customFormat="1" ht="18" hidden="1" customHeight="1">
      <c r="A34" s="193"/>
      <c r="B34" s="176"/>
      <c r="C34" s="189"/>
      <c r="D34" s="190"/>
      <c r="E34" s="191"/>
      <c r="F34" s="190"/>
      <c r="G34" s="191"/>
      <c r="H34" s="190"/>
      <c r="I34" s="191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</row>
    <row r="35" spans="1:234" s="194" customFormat="1" ht="18" customHeight="1">
      <c r="A35" s="193"/>
      <c r="B35" s="176"/>
      <c r="C35" s="189" t="s">
        <v>70</v>
      </c>
      <c r="D35" s="190">
        <v>46434</v>
      </c>
      <c r="E35" s="191">
        <v>992.15350109833298</v>
      </c>
      <c r="F35" s="190">
        <v>390777</v>
      </c>
      <c r="G35" s="191">
        <v>1176.3233198473799</v>
      </c>
      <c r="H35" s="190">
        <v>152375</v>
      </c>
      <c r="I35" s="191">
        <v>731.83599146841721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</row>
    <row r="36" spans="1:234" s="198" customFormat="1" ht="18" customHeight="1">
      <c r="A36" s="413"/>
      <c r="B36" s="176">
        <v>5</v>
      </c>
      <c r="C36" s="195" t="s">
        <v>71</v>
      </c>
      <c r="D36" s="196">
        <v>2974</v>
      </c>
      <c r="E36" s="197">
        <v>862.01738735709478</v>
      </c>
      <c r="F36" s="196">
        <v>24254</v>
      </c>
      <c r="G36" s="197">
        <v>1020.5980015667519</v>
      </c>
      <c r="H36" s="196">
        <v>10030</v>
      </c>
      <c r="I36" s="197">
        <v>682.81711266201376</v>
      </c>
    </row>
    <row r="37" spans="1:234" s="198" customFormat="1" ht="18" customHeight="1">
      <c r="A37" s="413"/>
      <c r="B37" s="176">
        <v>9</v>
      </c>
      <c r="C37" s="195" t="s">
        <v>72</v>
      </c>
      <c r="D37" s="196">
        <v>4728</v>
      </c>
      <c r="E37" s="197">
        <v>1102.493551184433</v>
      </c>
      <c r="F37" s="196">
        <v>61714</v>
      </c>
      <c r="G37" s="197">
        <v>1252.4140648799298</v>
      </c>
      <c r="H37" s="196">
        <v>20970</v>
      </c>
      <c r="I37" s="197">
        <v>750.02553171196951</v>
      </c>
    </row>
    <row r="38" spans="1:234" s="198" customFormat="1" ht="18" customHeight="1">
      <c r="A38" s="413"/>
      <c r="B38" s="176">
        <v>24</v>
      </c>
      <c r="C38" s="195" t="s">
        <v>73</v>
      </c>
      <c r="D38" s="196">
        <v>13876</v>
      </c>
      <c r="E38" s="197">
        <v>1049.7796713750361</v>
      </c>
      <c r="F38" s="196">
        <v>85963</v>
      </c>
      <c r="G38" s="197">
        <v>1173.4260950641556</v>
      </c>
      <c r="H38" s="196">
        <v>35329</v>
      </c>
      <c r="I38" s="197">
        <v>714.71524724730409</v>
      </c>
    </row>
    <row r="39" spans="1:234" s="198" customFormat="1" ht="18" customHeight="1">
      <c r="A39" s="413"/>
      <c r="B39" s="176">
        <v>34</v>
      </c>
      <c r="C39" s="195" t="s">
        <v>74</v>
      </c>
      <c r="D39" s="196">
        <v>3993</v>
      </c>
      <c r="E39" s="197">
        <v>964.7390583521161</v>
      </c>
      <c r="F39" s="196">
        <v>26188</v>
      </c>
      <c r="G39" s="197">
        <v>1214.5621265465099</v>
      </c>
      <c r="H39" s="196">
        <v>10536</v>
      </c>
      <c r="I39" s="197">
        <v>759.36339407744867</v>
      </c>
    </row>
    <row r="40" spans="1:234" s="198" customFormat="1" ht="18" customHeight="1">
      <c r="A40" s="413"/>
      <c r="B40" s="176">
        <v>37</v>
      </c>
      <c r="C40" s="195" t="s">
        <v>75</v>
      </c>
      <c r="D40" s="196">
        <v>5335</v>
      </c>
      <c r="E40" s="197">
        <v>939.09023430178081</v>
      </c>
      <c r="F40" s="196">
        <v>51443</v>
      </c>
      <c r="G40" s="197">
        <v>1086.0782716793344</v>
      </c>
      <c r="H40" s="196">
        <v>20436</v>
      </c>
      <c r="I40" s="197">
        <v>701.89277500489334</v>
      </c>
    </row>
    <row r="41" spans="1:234" s="198" customFormat="1" ht="18" customHeight="1">
      <c r="A41" s="413"/>
      <c r="B41" s="176">
        <v>40</v>
      </c>
      <c r="C41" s="195" t="s">
        <v>76</v>
      </c>
      <c r="D41" s="196">
        <v>2340</v>
      </c>
      <c r="E41" s="197">
        <v>916.14308119658142</v>
      </c>
      <c r="F41" s="196">
        <v>21378</v>
      </c>
      <c r="G41" s="197">
        <v>1116.7915843390401</v>
      </c>
      <c r="H41" s="196">
        <v>8670</v>
      </c>
      <c r="I41" s="197">
        <v>706.87545905420984</v>
      </c>
    </row>
    <row r="42" spans="1:234" s="198" customFormat="1" ht="18" customHeight="1">
      <c r="A42" s="413"/>
      <c r="B42" s="176">
        <v>42</v>
      </c>
      <c r="C42" s="195" t="s">
        <v>77</v>
      </c>
      <c r="D42" s="196">
        <v>1200</v>
      </c>
      <c r="E42" s="197">
        <v>973.7495416666668</v>
      </c>
      <c r="F42" s="196">
        <v>14930</v>
      </c>
      <c r="G42" s="197">
        <v>1103.8257294038849</v>
      </c>
      <c r="H42" s="196">
        <v>5320</v>
      </c>
      <c r="I42" s="197">
        <v>684.76120488721801</v>
      </c>
    </row>
    <row r="43" spans="1:234" s="198" customFormat="1" ht="18" customHeight="1">
      <c r="A43" s="413"/>
      <c r="B43" s="176">
        <v>47</v>
      </c>
      <c r="C43" s="195" t="s">
        <v>78</v>
      </c>
      <c r="D43" s="196">
        <v>9610</v>
      </c>
      <c r="E43" s="197">
        <v>978.90716961498447</v>
      </c>
      <c r="F43" s="196">
        <v>74366</v>
      </c>
      <c r="G43" s="197">
        <v>1328.6404643250949</v>
      </c>
      <c r="H43" s="196">
        <v>28029</v>
      </c>
      <c r="I43" s="197">
        <v>818.00903243069683</v>
      </c>
    </row>
    <row r="44" spans="1:234" s="198" customFormat="1" ht="18" customHeight="1">
      <c r="A44" s="413"/>
      <c r="B44" s="176">
        <v>49</v>
      </c>
      <c r="C44" s="195" t="s">
        <v>79</v>
      </c>
      <c r="D44" s="196">
        <v>2378</v>
      </c>
      <c r="E44" s="197">
        <v>901.96051724137931</v>
      </c>
      <c r="F44" s="196">
        <v>30541</v>
      </c>
      <c r="G44" s="197">
        <v>979.83570020627997</v>
      </c>
      <c r="H44" s="196">
        <v>13055</v>
      </c>
      <c r="I44" s="197">
        <v>662.01414860206796</v>
      </c>
    </row>
    <row r="45" spans="1:234" s="198" customFormat="1" ht="18" hidden="1" customHeight="1">
      <c r="A45" s="413"/>
      <c r="B45" s="176"/>
      <c r="C45" s="195"/>
      <c r="D45" s="196"/>
      <c r="E45" s="197"/>
      <c r="F45" s="196"/>
      <c r="G45" s="197"/>
      <c r="H45" s="196"/>
      <c r="I45" s="197"/>
    </row>
    <row r="46" spans="1:234" s="194" customFormat="1" ht="18" customHeight="1">
      <c r="A46" s="193"/>
      <c r="B46" s="176"/>
      <c r="C46" s="189" t="s">
        <v>80</v>
      </c>
      <c r="D46" s="190">
        <v>44116</v>
      </c>
      <c r="E46" s="191">
        <v>912.76879907516559</v>
      </c>
      <c r="F46" s="190">
        <v>219158</v>
      </c>
      <c r="G46" s="191">
        <v>1102.3920889495255</v>
      </c>
      <c r="H46" s="190">
        <v>95855</v>
      </c>
      <c r="I46" s="191">
        <v>729.53213009232741</v>
      </c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  <c r="EV46" s="193"/>
      <c r="EW46" s="193"/>
      <c r="EX46" s="193"/>
      <c r="EY46" s="193"/>
      <c r="EZ46" s="193"/>
      <c r="FA46" s="193"/>
      <c r="FB46" s="193"/>
      <c r="FC46" s="193"/>
      <c r="FD46" s="193"/>
      <c r="FE46" s="193"/>
      <c r="FF46" s="193"/>
      <c r="FG46" s="193"/>
      <c r="FH46" s="193"/>
      <c r="FI46" s="193"/>
      <c r="FJ46" s="193"/>
      <c r="FK46" s="193"/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193"/>
      <c r="GK46" s="193"/>
      <c r="GL46" s="193"/>
      <c r="GM46" s="193"/>
      <c r="GN46" s="193"/>
      <c r="GO46" s="193"/>
      <c r="GP46" s="193"/>
      <c r="GQ46" s="193"/>
      <c r="GR46" s="193"/>
      <c r="GS46" s="193"/>
      <c r="GT46" s="193"/>
      <c r="GU46" s="193"/>
      <c r="GV46" s="193"/>
      <c r="GW46" s="193"/>
      <c r="GX46" s="193"/>
      <c r="GY46" s="193"/>
      <c r="GZ46" s="193"/>
      <c r="HA46" s="193"/>
      <c r="HB46" s="193"/>
      <c r="HC46" s="193"/>
      <c r="HD46" s="193"/>
      <c r="HE46" s="193"/>
      <c r="HF46" s="193"/>
      <c r="HG46" s="193"/>
      <c r="HH46" s="193"/>
      <c r="HI46" s="193"/>
      <c r="HJ46" s="193"/>
      <c r="HK46" s="193"/>
      <c r="HL46" s="193"/>
      <c r="HM46" s="193"/>
      <c r="HN46" s="193"/>
      <c r="HO46" s="193"/>
      <c r="HP46" s="193"/>
      <c r="HQ46" s="193"/>
      <c r="HR46" s="193"/>
      <c r="HS46" s="193"/>
      <c r="HT46" s="193"/>
      <c r="HU46" s="193"/>
      <c r="HV46" s="193"/>
      <c r="HW46" s="193"/>
      <c r="HX46" s="193"/>
      <c r="HY46" s="193"/>
      <c r="HZ46" s="193"/>
    </row>
    <row r="47" spans="1:234" s="198" customFormat="1" ht="18" customHeight="1">
      <c r="A47" s="413"/>
      <c r="B47" s="176">
        <v>2</v>
      </c>
      <c r="C47" s="195" t="s">
        <v>81</v>
      </c>
      <c r="D47" s="196">
        <v>7132</v>
      </c>
      <c r="E47" s="197">
        <v>916.36980089736403</v>
      </c>
      <c r="F47" s="196">
        <v>43337</v>
      </c>
      <c r="G47" s="197">
        <v>1053.4488127927636</v>
      </c>
      <c r="H47" s="196">
        <v>18754</v>
      </c>
      <c r="I47" s="197">
        <v>704.3512845259678</v>
      </c>
    </row>
    <row r="48" spans="1:234" s="198" customFormat="1" ht="18" customHeight="1">
      <c r="A48" s="413"/>
      <c r="B48" s="176">
        <v>13</v>
      </c>
      <c r="C48" s="195" t="s">
        <v>82</v>
      </c>
      <c r="D48" s="196">
        <v>14650</v>
      </c>
      <c r="E48" s="197">
        <v>902.98159385665531</v>
      </c>
      <c r="F48" s="196">
        <v>52874</v>
      </c>
      <c r="G48" s="197">
        <v>1129.335764648031</v>
      </c>
      <c r="H48" s="196">
        <v>26981</v>
      </c>
      <c r="I48" s="197">
        <v>754.80243578814725</v>
      </c>
    </row>
    <row r="49" spans="1:234" s="198" customFormat="1" ht="18" customHeight="1">
      <c r="A49" s="413"/>
      <c r="B49" s="176">
        <v>16</v>
      </c>
      <c r="C49" s="195" t="s">
        <v>83</v>
      </c>
      <c r="D49" s="196">
        <v>6160</v>
      </c>
      <c r="E49" s="197">
        <v>855.96241233766239</v>
      </c>
      <c r="F49" s="196">
        <v>25076</v>
      </c>
      <c r="G49" s="197">
        <v>995.6601846386983</v>
      </c>
      <c r="H49" s="196">
        <v>11214</v>
      </c>
      <c r="I49" s="197">
        <v>694.41387372926704</v>
      </c>
    </row>
    <row r="50" spans="1:234" s="198" customFormat="1" ht="18" customHeight="1">
      <c r="A50" s="413"/>
      <c r="B50" s="176">
        <v>19</v>
      </c>
      <c r="C50" s="195" t="s">
        <v>84</v>
      </c>
      <c r="D50" s="196">
        <v>5629</v>
      </c>
      <c r="E50" s="197">
        <v>1007.0473672055427</v>
      </c>
      <c r="F50" s="196">
        <v>25551</v>
      </c>
      <c r="G50" s="197">
        <v>1266.3441086454543</v>
      </c>
      <c r="H50" s="196">
        <v>9359</v>
      </c>
      <c r="I50" s="197">
        <v>783.26193183032365</v>
      </c>
    </row>
    <row r="51" spans="1:234" s="198" customFormat="1" ht="18" customHeight="1">
      <c r="A51" s="413"/>
      <c r="B51" s="176">
        <v>45</v>
      </c>
      <c r="C51" s="195" t="s">
        <v>85</v>
      </c>
      <c r="D51" s="196">
        <v>10545</v>
      </c>
      <c r="E51" s="197">
        <v>906.78809672830732</v>
      </c>
      <c r="F51" s="196">
        <v>72320</v>
      </c>
      <c r="G51" s="197">
        <v>1091.1048382190265</v>
      </c>
      <c r="H51" s="196">
        <v>29547</v>
      </c>
      <c r="I51" s="197">
        <v>718.74871289809448</v>
      </c>
    </row>
    <row r="52" spans="1:234" s="198" customFormat="1" ht="18" hidden="1" customHeight="1">
      <c r="A52" s="413"/>
      <c r="B52" s="176"/>
      <c r="C52" s="195"/>
      <c r="D52" s="196"/>
      <c r="E52" s="197"/>
      <c r="F52" s="196"/>
      <c r="G52" s="197"/>
      <c r="H52" s="196"/>
      <c r="I52" s="197"/>
    </row>
    <row r="53" spans="1:234" s="194" customFormat="1" ht="18" customHeight="1">
      <c r="A53" s="193"/>
      <c r="B53" s="176"/>
      <c r="C53" s="189" t="s">
        <v>86</v>
      </c>
      <c r="D53" s="190">
        <v>159378</v>
      </c>
      <c r="E53" s="191">
        <v>1088.6881783558579</v>
      </c>
      <c r="F53" s="190">
        <v>1137833</v>
      </c>
      <c r="G53" s="191">
        <v>1209.4661734542751</v>
      </c>
      <c r="H53" s="190">
        <v>391781</v>
      </c>
      <c r="I53" s="191">
        <v>749.52959926591632</v>
      </c>
      <c r="J53" s="192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</row>
    <row r="54" spans="1:234" s="198" customFormat="1" ht="18" customHeight="1">
      <c r="A54" s="413"/>
      <c r="B54" s="176">
        <v>8</v>
      </c>
      <c r="C54" s="195" t="s">
        <v>87</v>
      </c>
      <c r="D54" s="196">
        <v>120172</v>
      </c>
      <c r="E54" s="197">
        <v>1123.0272585127982</v>
      </c>
      <c r="F54" s="196">
        <v>858345</v>
      </c>
      <c r="G54" s="197">
        <v>1246.5296462261679</v>
      </c>
      <c r="H54" s="196">
        <v>291343</v>
      </c>
      <c r="I54" s="197">
        <v>776.28677098814808</v>
      </c>
    </row>
    <row r="55" spans="1:234" s="198" customFormat="1" ht="18" customHeight="1">
      <c r="A55" s="413"/>
      <c r="B55" s="176">
        <v>17</v>
      </c>
      <c r="C55" s="195" t="s">
        <v>185</v>
      </c>
      <c r="D55" s="196">
        <v>12572</v>
      </c>
      <c r="E55" s="197">
        <v>958.18947741011766</v>
      </c>
      <c r="F55" s="196">
        <v>107035</v>
      </c>
      <c r="G55" s="197">
        <v>1080.4436658102491</v>
      </c>
      <c r="H55" s="196">
        <v>36175</v>
      </c>
      <c r="I55" s="197">
        <v>656.92814208707694</v>
      </c>
    </row>
    <row r="56" spans="1:234" s="198" customFormat="1" ht="18" customHeight="1">
      <c r="A56" s="413"/>
      <c r="B56" s="176">
        <v>25</v>
      </c>
      <c r="C56" s="195" t="s">
        <v>191</v>
      </c>
      <c r="D56" s="196">
        <v>10131</v>
      </c>
      <c r="E56" s="197">
        <v>966.60287533313601</v>
      </c>
      <c r="F56" s="196">
        <v>61852</v>
      </c>
      <c r="G56" s="197">
        <v>1042.6054100109941</v>
      </c>
      <c r="H56" s="196">
        <v>24361</v>
      </c>
      <c r="I56" s="197">
        <v>640.79513607815761</v>
      </c>
    </row>
    <row r="57" spans="1:234" s="198" customFormat="1" ht="18" customHeight="1">
      <c r="A57" s="413"/>
      <c r="B57" s="176">
        <v>43</v>
      </c>
      <c r="C57" s="195" t="s">
        <v>88</v>
      </c>
      <c r="D57" s="196">
        <v>16503</v>
      </c>
      <c r="E57" s="197">
        <v>1012.9976937526511</v>
      </c>
      <c r="F57" s="196">
        <v>110601</v>
      </c>
      <c r="G57" s="197">
        <v>1140.0034155206552</v>
      </c>
      <c r="H57" s="196">
        <v>39902</v>
      </c>
      <c r="I57" s="197">
        <v>704.49985865370138</v>
      </c>
      <c r="J57" s="198" t="s">
        <v>205</v>
      </c>
    </row>
    <row r="58" spans="1:234" s="198" customFormat="1" ht="18" hidden="1" customHeight="1">
      <c r="A58" s="413"/>
      <c r="B58" s="176"/>
      <c r="C58" s="195"/>
      <c r="D58" s="196"/>
      <c r="E58" s="197"/>
      <c r="F58" s="196"/>
      <c r="G58" s="197"/>
      <c r="H58" s="196"/>
      <c r="I58" s="197"/>
    </row>
    <row r="59" spans="1:234" s="194" customFormat="1" ht="18" customHeight="1">
      <c r="A59" s="193"/>
      <c r="B59" s="176"/>
      <c r="C59" s="189" t="s">
        <v>89</v>
      </c>
      <c r="D59" s="190">
        <v>95822</v>
      </c>
      <c r="E59" s="191">
        <v>944.17490315376415</v>
      </c>
      <c r="F59" s="190">
        <v>627533</v>
      </c>
      <c r="G59" s="191">
        <v>1087.2236160488774</v>
      </c>
      <c r="H59" s="190">
        <v>243037</v>
      </c>
      <c r="I59" s="191">
        <v>694.34090718697178</v>
      </c>
      <c r="J59" s="192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</row>
    <row r="60" spans="1:234" s="198" customFormat="1" ht="18" customHeight="1">
      <c r="A60" s="413"/>
      <c r="B60" s="176">
        <v>3</v>
      </c>
      <c r="C60" s="195" t="s">
        <v>90</v>
      </c>
      <c r="D60" s="196">
        <v>23140</v>
      </c>
      <c r="E60" s="197">
        <v>891.89522601555757</v>
      </c>
      <c r="F60" s="196">
        <v>207892</v>
      </c>
      <c r="G60" s="197">
        <v>1011.964503395994</v>
      </c>
      <c r="H60" s="196">
        <v>80208</v>
      </c>
      <c r="I60" s="197">
        <v>671.29837896469178</v>
      </c>
    </row>
    <row r="61" spans="1:234" s="198" customFormat="1" ht="18" customHeight="1">
      <c r="A61" s="413"/>
      <c r="B61" s="176">
        <v>12</v>
      </c>
      <c r="C61" s="195" t="s">
        <v>91</v>
      </c>
      <c r="D61" s="196">
        <v>13298</v>
      </c>
      <c r="E61" s="197">
        <v>958.95106406978493</v>
      </c>
      <c r="F61" s="196">
        <v>85162</v>
      </c>
      <c r="G61" s="197">
        <v>1035.2734208919471</v>
      </c>
      <c r="H61" s="196">
        <v>30170</v>
      </c>
      <c r="I61" s="197">
        <v>665.41268180311567</v>
      </c>
    </row>
    <row r="62" spans="1:234" s="198" customFormat="1" ht="18" customHeight="1">
      <c r="A62" s="413"/>
      <c r="B62" s="176">
        <v>46</v>
      </c>
      <c r="C62" s="195" t="s">
        <v>92</v>
      </c>
      <c r="D62" s="196">
        <v>59384</v>
      </c>
      <c r="E62" s="197">
        <v>961.23772042974554</v>
      </c>
      <c r="F62" s="196">
        <v>334479</v>
      </c>
      <c r="G62" s="197">
        <v>1147.2272335183973</v>
      </c>
      <c r="H62" s="196">
        <v>132659</v>
      </c>
      <c r="I62" s="197">
        <v>714.85183869922128</v>
      </c>
    </row>
    <row r="63" spans="1:234" s="198" customFormat="1" ht="18" hidden="1" customHeight="1">
      <c r="A63" s="413"/>
      <c r="B63" s="176"/>
      <c r="C63" s="195"/>
      <c r="D63" s="196"/>
      <c r="E63" s="197"/>
      <c r="F63" s="196"/>
      <c r="G63" s="197"/>
      <c r="H63" s="196"/>
      <c r="I63" s="197"/>
    </row>
    <row r="64" spans="1:234" s="194" customFormat="1" ht="18" customHeight="1">
      <c r="A64" s="193"/>
      <c r="B64" s="176"/>
      <c r="C64" s="189" t="s">
        <v>93</v>
      </c>
      <c r="D64" s="190">
        <v>27309</v>
      </c>
      <c r="E64" s="191">
        <v>839.90742099674117</v>
      </c>
      <c r="F64" s="190">
        <v>130966</v>
      </c>
      <c r="G64" s="191">
        <v>985.88249423514492</v>
      </c>
      <c r="H64" s="190">
        <v>60324</v>
      </c>
      <c r="I64" s="191">
        <v>677.72299167827043</v>
      </c>
      <c r="J64" s="192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</row>
    <row r="65" spans="1:234" s="198" customFormat="1" ht="18" customHeight="1">
      <c r="A65" s="413"/>
      <c r="B65" s="176">
        <v>6</v>
      </c>
      <c r="C65" s="195" t="s">
        <v>94</v>
      </c>
      <c r="D65" s="196">
        <v>16941</v>
      </c>
      <c r="E65" s="197">
        <v>833.74549672392425</v>
      </c>
      <c r="F65" s="196">
        <v>74182</v>
      </c>
      <c r="G65" s="197">
        <v>1000.7738609096546</v>
      </c>
      <c r="H65" s="196">
        <v>35957</v>
      </c>
      <c r="I65" s="197">
        <v>694.4007183580386</v>
      </c>
    </row>
    <row r="66" spans="1:234" s="198" customFormat="1" ht="18" customHeight="1">
      <c r="A66" s="413"/>
      <c r="B66" s="176">
        <v>10</v>
      </c>
      <c r="C66" s="195" t="s">
        <v>95</v>
      </c>
      <c r="D66" s="196">
        <v>10368</v>
      </c>
      <c r="E66" s="197">
        <v>849.97581983024702</v>
      </c>
      <c r="F66" s="196">
        <v>56784</v>
      </c>
      <c r="G66" s="197">
        <v>966.42857477458438</v>
      </c>
      <c r="H66" s="196">
        <v>24367</v>
      </c>
      <c r="I66" s="197">
        <v>653.11261624327994</v>
      </c>
    </row>
    <row r="67" spans="1:234" s="198" customFormat="1" ht="18" hidden="1" customHeight="1">
      <c r="A67" s="413"/>
      <c r="B67" s="176"/>
      <c r="C67" s="195"/>
      <c r="D67" s="196"/>
      <c r="E67" s="197"/>
      <c r="F67" s="196"/>
      <c r="G67" s="197"/>
      <c r="H67" s="196"/>
      <c r="I67" s="197"/>
    </row>
    <row r="68" spans="1:234" s="194" customFormat="1" ht="18" customHeight="1">
      <c r="A68" s="193"/>
      <c r="B68" s="176"/>
      <c r="C68" s="189" t="s">
        <v>96</v>
      </c>
      <c r="D68" s="190">
        <v>69949</v>
      </c>
      <c r="E68" s="191">
        <v>901.69828274885981</v>
      </c>
      <c r="F68" s="190">
        <v>480269</v>
      </c>
      <c r="G68" s="191">
        <v>1001.9122437842125</v>
      </c>
      <c r="H68" s="190">
        <v>185527</v>
      </c>
      <c r="I68" s="191">
        <v>623.79159761112942</v>
      </c>
      <c r="J68" s="192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</row>
    <row r="69" spans="1:234" s="198" customFormat="1" ht="18" customHeight="1">
      <c r="A69" s="413"/>
      <c r="B69" s="176">
        <v>15</v>
      </c>
      <c r="C69" s="195" t="s">
        <v>186</v>
      </c>
      <c r="D69" s="196">
        <v>25620</v>
      </c>
      <c r="E69" s="197">
        <v>904.46359250585488</v>
      </c>
      <c r="F69" s="196">
        <v>188329</v>
      </c>
      <c r="G69" s="197">
        <v>1058.9508952949359</v>
      </c>
      <c r="H69" s="196">
        <v>74412</v>
      </c>
      <c r="I69" s="197">
        <v>662.64654840617118</v>
      </c>
    </row>
    <row r="70" spans="1:234" s="198" customFormat="1" ht="18" customHeight="1">
      <c r="A70" s="413"/>
      <c r="B70" s="176">
        <v>27</v>
      </c>
      <c r="C70" s="195" t="s">
        <v>97</v>
      </c>
      <c r="D70" s="196">
        <v>10701</v>
      </c>
      <c r="E70" s="197">
        <v>885.98454817306776</v>
      </c>
      <c r="F70" s="196">
        <v>72204</v>
      </c>
      <c r="G70" s="197">
        <v>887.71484322198216</v>
      </c>
      <c r="H70" s="196">
        <v>27942</v>
      </c>
      <c r="I70" s="197">
        <v>536.65185527163408</v>
      </c>
    </row>
    <row r="71" spans="1:234" s="198" customFormat="1" ht="18" customHeight="1">
      <c r="A71" s="413"/>
      <c r="B71" s="176">
        <v>32</v>
      </c>
      <c r="C71" s="195" t="s">
        <v>187</v>
      </c>
      <c r="D71" s="196">
        <v>10870</v>
      </c>
      <c r="E71" s="197">
        <v>920.8558049678013</v>
      </c>
      <c r="F71" s="196">
        <v>66966</v>
      </c>
      <c r="G71" s="197">
        <v>836.68980497565917</v>
      </c>
      <c r="H71" s="196">
        <v>24960</v>
      </c>
      <c r="I71" s="197">
        <v>544.21419110576937</v>
      </c>
    </row>
    <row r="72" spans="1:234" s="198" customFormat="1" ht="18" customHeight="1">
      <c r="A72" s="413"/>
      <c r="B72" s="176">
        <v>36</v>
      </c>
      <c r="C72" s="195" t="s">
        <v>98</v>
      </c>
      <c r="D72" s="196">
        <v>22758</v>
      </c>
      <c r="E72" s="197">
        <v>896.82365278143936</v>
      </c>
      <c r="F72" s="196">
        <v>152770</v>
      </c>
      <c r="G72" s="197">
        <v>1057.9950005236628</v>
      </c>
      <c r="H72" s="196">
        <v>58213</v>
      </c>
      <c r="I72" s="197">
        <v>650.07157198563903</v>
      </c>
    </row>
    <row r="73" spans="1:234" s="198" customFormat="1" ht="18" hidden="1" customHeight="1">
      <c r="A73" s="413"/>
      <c r="B73" s="176"/>
      <c r="C73" s="195"/>
      <c r="D73" s="196"/>
      <c r="E73" s="197"/>
      <c r="F73" s="196"/>
      <c r="G73" s="197"/>
      <c r="H73" s="196"/>
      <c r="I73" s="197"/>
    </row>
    <row r="74" spans="1:234" s="194" customFormat="1" ht="18" customHeight="1">
      <c r="A74" s="193"/>
      <c r="B74" s="176">
        <v>28</v>
      </c>
      <c r="C74" s="189" t="s">
        <v>99</v>
      </c>
      <c r="D74" s="190">
        <v>81984</v>
      </c>
      <c r="E74" s="191">
        <v>1076.2028830015613</v>
      </c>
      <c r="F74" s="190">
        <v>792494</v>
      </c>
      <c r="G74" s="191">
        <v>1385.5572948943461</v>
      </c>
      <c r="H74" s="190">
        <v>270521</v>
      </c>
      <c r="I74" s="191">
        <v>847.40647720509673</v>
      </c>
      <c r="J74" s="192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</row>
    <row r="75" spans="1:234" s="194" customFormat="1" ht="18" hidden="1" customHeight="1">
      <c r="A75" s="193"/>
      <c r="B75" s="176"/>
      <c r="C75" s="189"/>
      <c r="D75" s="190"/>
      <c r="E75" s="191"/>
      <c r="F75" s="190"/>
      <c r="G75" s="191"/>
      <c r="H75" s="190"/>
      <c r="I75" s="191"/>
      <c r="J75" s="192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</row>
    <row r="76" spans="1:234" s="194" customFormat="1" ht="18" customHeight="1">
      <c r="A76" s="193"/>
      <c r="B76" s="176">
        <v>30</v>
      </c>
      <c r="C76" s="189" t="s">
        <v>100</v>
      </c>
      <c r="D76" s="190">
        <v>30476</v>
      </c>
      <c r="E76" s="191">
        <v>897.45638403990029</v>
      </c>
      <c r="F76" s="190">
        <v>146154</v>
      </c>
      <c r="G76" s="191">
        <v>1059.0164605826728</v>
      </c>
      <c r="H76" s="190">
        <v>61933</v>
      </c>
      <c r="I76" s="191">
        <v>677.28759998708279</v>
      </c>
      <c r="J76" s="192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</row>
    <row r="77" spans="1:234" s="194" customFormat="1" ht="18" hidden="1" customHeight="1">
      <c r="A77" s="193"/>
      <c r="B77" s="176"/>
      <c r="C77" s="189"/>
      <c r="D77" s="190"/>
      <c r="E77" s="191"/>
      <c r="F77" s="190"/>
      <c r="G77" s="191"/>
      <c r="H77" s="190"/>
      <c r="I77" s="191"/>
      <c r="J77" s="192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</row>
    <row r="78" spans="1:234" s="194" customFormat="1" ht="18" customHeight="1">
      <c r="A78" s="193"/>
      <c r="B78" s="176">
        <v>31</v>
      </c>
      <c r="C78" s="189" t="s">
        <v>101</v>
      </c>
      <c r="D78" s="190">
        <v>10508</v>
      </c>
      <c r="E78" s="191">
        <v>1170.4807080319756</v>
      </c>
      <c r="F78" s="190">
        <v>94163</v>
      </c>
      <c r="G78" s="191">
        <v>1341.7026141902872</v>
      </c>
      <c r="H78" s="190">
        <v>29634</v>
      </c>
      <c r="I78" s="191">
        <v>813.93327900384691</v>
      </c>
      <c r="J78" s="192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</row>
    <row r="79" spans="1:234" s="194" customFormat="1" ht="18" hidden="1" customHeight="1">
      <c r="A79" s="193"/>
      <c r="B79" s="176"/>
      <c r="C79" s="189"/>
      <c r="D79" s="190"/>
      <c r="E79" s="191"/>
      <c r="F79" s="190"/>
      <c r="G79" s="191"/>
      <c r="H79" s="190"/>
      <c r="I79" s="191"/>
      <c r="J79" s="192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</row>
    <row r="80" spans="1:234" s="194" customFormat="1" ht="18" customHeight="1">
      <c r="A80" s="193"/>
      <c r="B80" s="176"/>
      <c r="C80" s="189" t="s">
        <v>102</v>
      </c>
      <c r="D80" s="190">
        <v>41748</v>
      </c>
      <c r="E80" s="191">
        <v>1275.5200622784323</v>
      </c>
      <c r="F80" s="190">
        <v>369836</v>
      </c>
      <c r="G80" s="191">
        <v>1457.6880629792659</v>
      </c>
      <c r="H80" s="190">
        <v>135054</v>
      </c>
      <c r="I80" s="191">
        <v>899.48630799532043</v>
      </c>
      <c r="J80" s="192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</row>
    <row r="81" spans="1:234" s="198" customFormat="1" ht="18" customHeight="1">
      <c r="A81" s="413"/>
      <c r="B81" s="176">
        <v>1</v>
      </c>
      <c r="C81" s="195" t="s">
        <v>188</v>
      </c>
      <c r="D81" s="196">
        <v>6415</v>
      </c>
      <c r="E81" s="197">
        <v>1261.7797848791895</v>
      </c>
      <c r="F81" s="196">
        <v>53485</v>
      </c>
      <c r="G81" s="197">
        <v>1472.3650354304948</v>
      </c>
      <c r="H81" s="196">
        <v>16912</v>
      </c>
      <c r="I81" s="197">
        <v>886.41546594134343</v>
      </c>
    </row>
    <row r="82" spans="1:234" s="198" customFormat="1" ht="18" customHeight="1">
      <c r="A82" s="413"/>
      <c r="B82" s="176">
        <v>20</v>
      </c>
      <c r="C82" s="195" t="s">
        <v>189</v>
      </c>
      <c r="D82" s="196">
        <v>12997</v>
      </c>
      <c r="E82" s="197">
        <v>1301.2117242440563</v>
      </c>
      <c r="F82" s="196">
        <v>129452</v>
      </c>
      <c r="G82" s="197">
        <v>1407.6895462410776</v>
      </c>
      <c r="H82" s="196">
        <v>43738</v>
      </c>
      <c r="I82" s="197">
        <v>877.52189743472513</v>
      </c>
    </row>
    <row r="83" spans="1:234" s="198" customFormat="1" ht="18" customHeight="1">
      <c r="A83" s="413"/>
      <c r="B83" s="176">
        <v>48</v>
      </c>
      <c r="C83" s="195" t="s">
        <v>190</v>
      </c>
      <c r="D83" s="196">
        <v>22336</v>
      </c>
      <c r="E83" s="197">
        <v>1264.5167200931232</v>
      </c>
      <c r="F83" s="196">
        <v>186899</v>
      </c>
      <c r="G83" s="197">
        <v>1488.1184564925441</v>
      </c>
      <c r="H83" s="196">
        <v>74404</v>
      </c>
      <c r="I83" s="197">
        <v>915.36896846943694</v>
      </c>
    </row>
    <row r="84" spans="1:234" s="198" customFormat="1" ht="18" hidden="1" customHeight="1">
      <c r="A84" s="413"/>
      <c r="B84" s="176"/>
      <c r="C84" s="195"/>
      <c r="D84" s="196"/>
      <c r="E84" s="197"/>
      <c r="F84" s="196"/>
      <c r="G84" s="197"/>
      <c r="H84" s="196"/>
      <c r="I84" s="197"/>
    </row>
    <row r="85" spans="1:234" s="194" customFormat="1" ht="18" customHeight="1">
      <c r="A85" s="193"/>
      <c r="B85" s="176">
        <v>26</v>
      </c>
      <c r="C85" s="189" t="s">
        <v>103</v>
      </c>
      <c r="D85" s="190">
        <v>4596</v>
      </c>
      <c r="E85" s="191">
        <v>1016.0931114012184</v>
      </c>
      <c r="F85" s="190">
        <v>48007</v>
      </c>
      <c r="G85" s="191">
        <v>1137.4544243547816</v>
      </c>
      <c r="H85" s="190">
        <v>16003</v>
      </c>
      <c r="I85" s="191">
        <v>727.88150659251392</v>
      </c>
      <c r="J85" s="192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</row>
    <row r="86" spans="1:234" s="194" customFormat="1" ht="18" hidden="1" customHeight="1">
      <c r="A86" s="193"/>
      <c r="B86" s="176"/>
      <c r="C86" s="189"/>
      <c r="D86" s="190"/>
      <c r="E86" s="191"/>
      <c r="F86" s="190"/>
      <c r="G86" s="191"/>
      <c r="H86" s="190"/>
      <c r="I86" s="191"/>
      <c r="J86" s="192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  <c r="DT86" s="193"/>
      <c r="DU86" s="193"/>
      <c r="DV86" s="193"/>
      <c r="DW86" s="193"/>
      <c r="DX86" s="193"/>
      <c r="DY86" s="193"/>
      <c r="DZ86" s="193"/>
      <c r="EA86" s="193"/>
      <c r="EB86" s="193"/>
      <c r="EC86" s="193"/>
      <c r="ED86" s="193"/>
      <c r="EE86" s="193"/>
      <c r="EF86" s="193"/>
      <c r="EG86" s="193"/>
      <c r="EH86" s="193"/>
      <c r="EI86" s="193"/>
      <c r="EJ86" s="193"/>
      <c r="EK86" s="193"/>
      <c r="EL86" s="193"/>
      <c r="EM86" s="193"/>
      <c r="EN86" s="193"/>
      <c r="EO86" s="193"/>
      <c r="EP86" s="193"/>
      <c r="EQ86" s="193"/>
      <c r="ER86" s="193"/>
      <c r="ES86" s="193"/>
      <c r="ET86" s="193"/>
      <c r="EU86" s="193"/>
      <c r="EV86" s="193"/>
      <c r="EW86" s="193"/>
      <c r="EX86" s="193"/>
      <c r="EY86" s="193"/>
      <c r="EZ86" s="193"/>
      <c r="FA86" s="193"/>
      <c r="FB86" s="193"/>
      <c r="FC86" s="193"/>
      <c r="FD86" s="193"/>
      <c r="FE86" s="193"/>
      <c r="FF86" s="193"/>
      <c r="FG86" s="193"/>
      <c r="FH86" s="193"/>
      <c r="FI86" s="193"/>
      <c r="FJ86" s="193"/>
      <c r="FK86" s="193"/>
      <c r="FL86" s="193"/>
      <c r="FM86" s="193"/>
      <c r="FN86" s="193"/>
      <c r="FO86" s="193"/>
      <c r="FP86" s="193"/>
      <c r="FQ86" s="193"/>
      <c r="FR86" s="193"/>
      <c r="FS86" s="193"/>
      <c r="FT86" s="193"/>
      <c r="FU86" s="193"/>
      <c r="FV86" s="193"/>
      <c r="FW86" s="193"/>
      <c r="FX86" s="193"/>
      <c r="FY86" s="193"/>
      <c r="FZ86" s="193"/>
      <c r="GA86" s="193"/>
      <c r="GB86" s="193"/>
      <c r="GC86" s="193"/>
      <c r="GD86" s="193"/>
      <c r="GE86" s="193"/>
      <c r="GF86" s="193"/>
      <c r="GG86" s="193"/>
      <c r="GH86" s="193"/>
      <c r="GI86" s="193"/>
      <c r="GJ86" s="193"/>
      <c r="GK86" s="193"/>
      <c r="GL86" s="193"/>
      <c r="GM86" s="193"/>
      <c r="GN86" s="193"/>
      <c r="GO86" s="193"/>
      <c r="GP86" s="193"/>
      <c r="GQ86" s="193"/>
      <c r="GR86" s="193"/>
      <c r="GS86" s="193"/>
      <c r="GT86" s="193"/>
      <c r="GU86" s="193"/>
      <c r="GV86" s="193"/>
      <c r="GW86" s="193"/>
      <c r="GX86" s="193"/>
      <c r="GY86" s="193"/>
      <c r="GZ86" s="193"/>
      <c r="HA86" s="193"/>
      <c r="HB86" s="193"/>
      <c r="HC86" s="193"/>
      <c r="HD86" s="193"/>
      <c r="HE86" s="193"/>
      <c r="HF86" s="193"/>
      <c r="HG86" s="193"/>
      <c r="HH86" s="193"/>
      <c r="HI86" s="193"/>
      <c r="HJ86" s="193"/>
      <c r="HK86" s="193"/>
      <c r="HL86" s="193"/>
      <c r="HM86" s="193"/>
      <c r="HN86" s="193"/>
      <c r="HO86" s="193"/>
      <c r="HP86" s="193"/>
      <c r="HQ86" s="193"/>
      <c r="HR86" s="193"/>
      <c r="HS86" s="193"/>
      <c r="HT86" s="193"/>
      <c r="HU86" s="193"/>
      <c r="HV86" s="193"/>
      <c r="HW86" s="193"/>
      <c r="HX86" s="193"/>
      <c r="HY86" s="193"/>
      <c r="HZ86" s="193"/>
    </row>
    <row r="87" spans="1:234" s="194" customFormat="1" ht="18" customHeight="1">
      <c r="A87" s="193"/>
      <c r="B87" s="176">
        <v>51</v>
      </c>
      <c r="C87" s="195" t="s">
        <v>104</v>
      </c>
      <c r="D87" s="196">
        <v>979</v>
      </c>
      <c r="E87" s="197">
        <v>1155.3347701736466</v>
      </c>
      <c r="F87" s="196">
        <v>4355</v>
      </c>
      <c r="G87" s="197">
        <v>1294.4094259471874</v>
      </c>
      <c r="H87" s="196">
        <v>2682</v>
      </c>
      <c r="I87" s="197">
        <v>791.8192580164058</v>
      </c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  <c r="DT87" s="193"/>
      <c r="DU87" s="193"/>
      <c r="DV87" s="193"/>
      <c r="DW87" s="193"/>
      <c r="DX87" s="193"/>
      <c r="DY87" s="193"/>
      <c r="DZ87" s="193"/>
      <c r="EA87" s="193"/>
      <c r="EB87" s="193"/>
      <c r="EC87" s="193"/>
      <c r="ED87" s="193"/>
      <c r="EE87" s="193"/>
      <c r="EF87" s="193"/>
      <c r="EG87" s="193"/>
      <c r="EH87" s="193"/>
      <c r="EI87" s="193"/>
      <c r="EJ87" s="193"/>
      <c r="EK87" s="193"/>
      <c r="EL87" s="193"/>
      <c r="EM87" s="193"/>
      <c r="EN87" s="193"/>
      <c r="EO87" s="193"/>
      <c r="EP87" s="193"/>
      <c r="EQ87" s="193"/>
      <c r="ER87" s="193"/>
      <c r="ES87" s="193"/>
      <c r="ET87" s="193"/>
      <c r="EU87" s="193"/>
      <c r="EV87" s="193"/>
      <c r="EW87" s="193"/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3"/>
      <c r="FI87" s="193"/>
      <c r="FJ87" s="193"/>
      <c r="FK87" s="193"/>
      <c r="FL87" s="193"/>
      <c r="FM87" s="193"/>
      <c r="FN87" s="193"/>
      <c r="FO87" s="193"/>
      <c r="FP87" s="193"/>
      <c r="FQ87" s="193"/>
      <c r="FR87" s="193"/>
      <c r="FS87" s="193"/>
      <c r="FT87" s="193"/>
      <c r="FU87" s="193"/>
      <c r="FV87" s="193"/>
      <c r="FW87" s="193"/>
      <c r="FX87" s="193"/>
      <c r="FY87" s="193"/>
      <c r="FZ87" s="193"/>
      <c r="GA87" s="193"/>
      <c r="GB87" s="193"/>
      <c r="GC87" s="193"/>
      <c r="GD87" s="193"/>
      <c r="GE87" s="193"/>
      <c r="GF87" s="193"/>
      <c r="GG87" s="193"/>
      <c r="GH87" s="193"/>
      <c r="GI87" s="193"/>
      <c r="GJ87" s="193"/>
      <c r="GK87" s="193"/>
      <c r="GL87" s="193"/>
      <c r="GM87" s="193"/>
      <c r="GN87" s="193"/>
      <c r="GO87" s="193"/>
      <c r="GP87" s="193"/>
      <c r="GQ87" s="193"/>
      <c r="GR87" s="193"/>
      <c r="GS87" s="193"/>
      <c r="GT87" s="193"/>
      <c r="GU87" s="193"/>
      <c r="GV87" s="193"/>
      <c r="GW87" s="193"/>
      <c r="GX87" s="193"/>
      <c r="GY87" s="193"/>
      <c r="GZ87" s="193"/>
      <c r="HA87" s="193"/>
      <c r="HB87" s="193"/>
      <c r="HC87" s="193"/>
      <c r="HD87" s="193"/>
      <c r="HE87" s="193"/>
      <c r="HF87" s="193"/>
      <c r="HG87" s="193"/>
      <c r="HH87" s="193"/>
      <c r="HI87" s="193"/>
      <c r="HJ87" s="193"/>
      <c r="HK87" s="193"/>
      <c r="HL87" s="193"/>
      <c r="HM87" s="193"/>
      <c r="HN87" s="193"/>
      <c r="HO87" s="193"/>
      <c r="HP87" s="193"/>
      <c r="HQ87" s="193"/>
      <c r="HR87" s="193"/>
      <c r="HS87" s="193"/>
      <c r="HT87" s="193"/>
      <c r="HU87" s="193"/>
      <c r="HV87" s="193"/>
      <c r="HW87" s="193"/>
      <c r="HX87" s="193"/>
      <c r="HY87" s="193"/>
      <c r="HZ87" s="193"/>
    </row>
    <row r="88" spans="1:234" s="194" customFormat="1" ht="18" customHeight="1">
      <c r="A88" s="193"/>
      <c r="B88" s="176">
        <v>52</v>
      </c>
      <c r="C88" s="195" t="s">
        <v>105</v>
      </c>
      <c r="D88" s="199">
        <v>1270</v>
      </c>
      <c r="E88" s="200">
        <v>1093.0233700787401</v>
      </c>
      <c r="F88" s="199">
        <v>3821</v>
      </c>
      <c r="G88" s="200">
        <v>1249.3719785396493</v>
      </c>
      <c r="H88" s="199">
        <v>2280</v>
      </c>
      <c r="I88" s="200">
        <v>741.30789912280716</v>
      </c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</row>
    <row r="89" spans="1:234" s="194" customFormat="1" ht="18" hidden="1" customHeight="1">
      <c r="A89" s="193"/>
      <c r="B89" s="176"/>
      <c r="C89" s="195"/>
      <c r="D89" s="201"/>
      <c r="E89" s="202"/>
      <c r="F89" s="201"/>
      <c r="G89" s="202"/>
      <c r="H89" s="201"/>
      <c r="I89" s="202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3"/>
      <c r="DZ89" s="193"/>
      <c r="EA89" s="193"/>
      <c r="EB89" s="193"/>
      <c r="EC89" s="193"/>
      <c r="ED89" s="193"/>
      <c r="EE89" s="193"/>
      <c r="EF89" s="193"/>
      <c r="EG89" s="193"/>
      <c r="EH89" s="193"/>
      <c r="EI89" s="193"/>
      <c r="EJ89" s="193"/>
      <c r="EK89" s="193"/>
      <c r="EL89" s="193"/>
      <c r="EM89" s="193"/>
      <c r="EN89" s="193"/>
      <c r="EO89" s="193"/>
      <c r="EP89" s="193"/>
      <c r="EQ89" s="193"/>
      <c r="ER89" s="193"/>
      <c r="ES89" s="193"/>
      <c r="ET89" s="193"/>
      <c r="EU89" s="193"/>
      <c r="EV89" s="193"/>
      <c r="EW89" s="193"/>
      <c r="EX89" s="193"/>
      <c r="EY89" s="193"/>
      <c r="EZ89" s="193"/>
      <c r="FA89" s="193"/>
      <c r="FB89" s="193"/>
      <c r="FC89" s="193"/>
      <c r="FD89" s="193"/>
      <c r="FE89" s="193"/>
      <c r="FF89" s="193"/>
      <c r="FG89" s="193"/>
      <c r="FH89" s="193"/>
      <c r="FI89" s="193"/>
      <c r="FJ89" s="193"/>
      <c r="FK89" s="193"/>
      <c r="FL89" s="193"/>
      <c r="FM89" s="193"/>
      <c r="FN89" s="193"/>
      <c r="FO89" s="193"/>
      <c r="FP89" s="193"/>
      <c r="FQ89" s="193"/>
      <c r="FR89" s="193"/>
      <c r="FS89" s="193"/>
      <c r="FT89" s="193"/>
      <c r="FU89" s="193"/>
      <c r="FV89" s="193"/>
      <c r="FW89" s="193"/>
      <c r="FX89" s="193"/>
      <c r="FY89" s="193"/>
      <c r="FZ89" s="193"/>
      <c r="GA89" s="193"/>
      <c r="GB89" s="193"/>
      <c r="GC89" s="193"/>
      <c r="GD89" s="193"/>
      <c r="GE89" s="193"/>
      <c r="GF89" s="193"/>
      <c r="GG89" s="193"/>
      <c r="GH89" s="193"/>
      <c r="GI89" s="193"/>
      <c r="GJ89" s="193"/>
      <c r="GK89" s="193"/>
      <c r="GL89" s="193"/>
      <c r="GM89" s="193"/>
      <c r="GN89" s="193"/>
      <c r="GO89" s="193"/>
      <c r="GP89" s="193"/>
      <c r="GQ89" s="193"/>
      <c r="GR89" s="193"/>
      <c r="GS89" s="193"/>
      <c r="GT89" s="193"/>
      <c r="GU89" s="193"/>
      <c r="GV89" s="193"/>
      <c r="GW89" s="193"/>
      <c r="GX89" s="193"/>
      <c r="GY89" s="193"/>
      <c r="GZ89" s="193"/>
      <c r="HA89" s="193"/>
      <c r="HB89" s="193"/>
      <c r="HC89" s="193"/>
      <c r="HD89" s="193"/>
      <c r="HE89" s="193"/>
      <c r="HF89" s="193"/>
      <c r="HG89" s="193"/>
      <c r="HH89" s="193"/>
      <c r="HI89" s="193"/>
      <c r="HJ89" s="193"/>
      <c r="HK89" s="193"/>
      <c r="HL89" s="193"/>
      <c r="HM89" s="193"/>
      <c r="HN89" s="193"/>
      <c r="HO89" s="193"/>
      <c r="HP89" s="193"/>
      <c r="HQ89" s="193"/>
      <c r="HR89" s="193"/>
      <c r="HS89" s="193"/>
      <c r="HT89" s="193"/>
      <c r="HU89" s="193"/>
      <c r="HV89" s="193"/>
      <c r="HW89" s="193"/>
      <c r="HX89" s="193"/>
      <c r="HY89" s="193"/>
      <c r="HZ89" s="193"/>
    </row>
    <row r="90" spans="1:234" s="194" customFormat="1" ht="18" customHeight="1">
      <c r="A90" s="193"/>
      <c r="B90" s="203"/>
      <c r="C90" s="203" t="s">
        <v>45</v>
      </c>
      <c r="D90" s="204">
        <v>947910</v>
      </c>
      <c r="E90" s="205">
        <v>993.82810611767206</v>
      </c>
      <c r="F90" s="204">
        <v>6148412</v>
      </c>
      <c r="G90" s="205">
        <v>1187.7970633213931</v>
      </c>
      <c r="H90" s="204">
        <v>2354615</v>
      </c>
      <c r="I90" s="205">
        <v>739.19443744306534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</row>
    <row r="91" spans="1:234" ht="18" customHeight="1">
      <c r="C91" s="206"/>
    </row>
    <row r="92" spans="1:234" ht="18" customHeight="1">
      <c r="B92" s="207"/>
      <c r="D92" s="208"/>
      <c r="E92" s="209"/>
      <c r="F92" s="208"/>
      <c r="G92" s="209"/>
      <c r="H92" s="208"/>
      <c r="I92" s="209"/>
    </row>
    <row r="93" spans="1:234" ht="18" customHeight="1">
      <c r="B93" s="207"/>
      <c r="D93" s="208"/>
      <c r="E93" s="209"/>
      <c r="F93" s="208"/>
      <c r="G93" s="209"/>
      <c r="H93" s="208"/>
      <c r="I93" s="209"/>
    </row>
    <row r="94" spans="1:234" ht="18" customHeight="1">
      <c r="B94" s="207"/>
      <c r="C94" s="210"/>
      <c r="D94" s="208"/>
      <c r="E94" s="209"/>
      <c r="F94" s="208"/>
      <c r="G94" s="209"/>
      <c r="H94" s="208"/>
      <c r="I94" s="209"/>
    </row>
    <row r="95" spans="1:234" ht="18" customHeight="1">
      <c r="B95" s="207"/>
      <c r="E95" s="209"/>
    </row>
    <row r="96" spans="1:234" ht="18" customHeight="1">
      <c r="B96" s="207"/>
      <c r="E96" s="209"/>
    </row>
    <row r="97" spans="2:5" ht="18" customHeight="1">
      <c r="B97" s="207"/>
      <c r="E97" s="209"/>
    </row>
    <row r="98" spans="2:5" ht="18" customHeight="1">
      <c r="B98" s="207"/>
      <c r="E98" s="209"/>
    </row>
    <row r="99" spans="2:5" ht="18" customHeight="1">
      <c r="B99" s="207"/>
      <c r="E99" s="209"/>
    </row>
    <row r="100" spans="2:5" ht="18" customHeight="1">
      <c r="B100" s="211"/>
      <c r="E100" s="209"/>
    </row>
    <row r="101" spans="2:5" ht="18" customHeight="1">
      <c r="B101" s="211"/>
    </row>
    <row r="102" spans="2:5" ht="18" customHeight="1">
      <c r="B102" s="211"/>
    </row>
    <row r="103" spans="2:5" ht="18" customHeight="1">
      <c r="B103" s="211"/>
    </row>
    <row r="104" spans="2:5" ht="18" customHeight="1">
      <c r="B104" s="211"/>
    </row>
    <row r="105" spans="2:5" ht="18" customHeight="1">
      <c r="B105" s="211"/>
    </row>
    <row r="106" spans="2:5" ht="18" customHeight="1">
      <c r="B106" s="211"/>
    </row>
    <row r="107" spans="2:5" ht="18" customHeight="1">
      <c r="B107" s="211"/>
    </row>
    <row r="108" spans="2:5" ht="18" customHeight="1">
      <c r="B108" s="212"/>
    </row>
    <row r="109" spans="2:5" ht="18" customHeight="1">
      <c r="B109" s="212"/>
    </row>
    <row r="110" spans="2:5" ht="18" customHeight="1">
      <c r="B110" s="212"/>
    </row>
    <row r="111" spans="2:5" ht="18" customHeight="1">
      <c r="B111" s="212"/>
    </row>
    <row r="112" spans="2:5" ht="18" customHeight="1">
      <c r="B112" s="212"/>
    </row>
    <row r="113" spans="2:2" ht="18" customHeight="1">
      <c r="B113" s="212"/>
    </row>
    <row r="114" spans="2:2" ht="18" customHeight="1">
      <c r="B114" s="212"/>
    </row>
    <row r="115" spans="2:2">
      <c r="B115" s="212"/>
    </row>
    <row r="116" spans="2:2" ht="12.95" customHeight="1">
      <c r="B116" s="212"/>
    </row>
    <row r="117" spans="2:2">
      <c r="B117" s="212"/>
    </row>
    <row r="118" spans="2:2">
      <c r="B118" s="212"/>
    </row>
    <row r="119" spans="2:2">
      <c r="B119" s="212"/>
    </row>
    <row r="120" spans="2:2">
      <c r="B120" s="212"/>
    </row>
    <row r="121" spans="2:2">
      <c r="B121" s="212"/>
    </row>
    <row r="122" spans="2:2">
      <c r="B122" s="212"/>
    </row>
    <row r="123" spans="2:2">
      <c r="B123" s="212"/>
    </row>
    <row r="124" spans="2:2">
      <c r="B124" s="212"/>
    </row>
    <row r="125" spans="2:2">
      <c r="B125" s="212"/>
    </row>
    <row r="126" spans="2:2">
      <c r="B126" s="212"/>
    </row>
    <row r="127" spans="2:2">
      <c r="B127" s="212"/>
    </row>
    <row r="128" spans="2:2">
      <c r="B128" s="212"/>
    </row>
    <row r="129" spans="2:2" ht="15.75" customHeight="1">
      <c r="B129" s="212"/>
    </row>
    <row r="130" spans="2:2">
      <c r="B130" s="212"/>
    </row>
    <row r="131" spans="2:2">
      <c r="B131" s="212"/>
    </row>
    <row r="132" spans="2:2">
      <c r="B132" s="212"/>
    </row>
    <row r="133" spans="2:2">
      <c r="B133" s="212"/>
    </row>
    <row r="134" spans="2:2">
      <c r="B134" s="212"/>
    </row>
    <row r="135" spans="2:2">
      <c r="B135" s="212"/>
    </row>
    <row r="136" spans="2:2">
      <c r="B136" s="212"/>
    </row>
    <row r="137" spans="2:2">
      <c r="B137" s="212"/>
    </row>
    <row r="138" spans="2:2">
      <c r="B138" s="212"/>
    </row>
    <row r="139" spans="2:2">
      <c r="B139" s="212"/>
    </row>
  </sheetData>
  <mergeCells count="2">
    <mergeCell ref="B7:B8"/>
    <mergeCell ref="C7:C8"/>
  </mergeCells>
  <hyperlinks>
    <hyperlink ref="K5" location="Indice!A1" display="Volver al índice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J57" sqref="J57"/>
      <selection pane="bottomLeft" activeCell="M36" sqref="M36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1" width="11.42578125" style="180" customWidth="1"/>
    <col min="12" max="12" width="14.42578125" style="180" customWidth="1"/>
    <col min="13" max="16384" width="11.42578125" style="180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414"/>
      <c r="B3" s="8"/>
      <c r="C3" s="171" t="s">
        <v>46</v>
      </c>
      <c r="D3" s="213"/>
      <c r="E3" s="214"/>
      <c r="F3" s="213"/>
      <c r="G3" s="213"/>
      <c r="H3" s="213"/>
      <c r="I3" s="213"/>
      <c r="J3" s="2" t="s">
        <v>106</v>
      </c>
    </row>
    <row r="4" spans="1:234" s="2" customFormat="1" ht="15.75" customHeight="1">
      <c r="A4" s="414"/>
      <c r="B4" s="8"/>
      <c r="C4" s="215"/>
      <c r="D4" s="213"/>
      <c r="E4" s="214"/>
      <c r="F4" s="213"/>
      <c r="G4" s="213"/>
      <c r="H4" s="213"/>
      <c r="I4" s="213"/>
    </row>
    <row r="5" spans="1:234" s="2" customFormat="1" ht="18.75" customHeight="1">
      <c r="A5" s="414"/>
      <c r="B5" s="8"/>
      <c r="C5" s="175" t="str">
        <f>'Número pensiones (IP-J-V)'!$C$5</f>
        <v>1 de  mayo de 2021</v>
      </c>
      <c r="D5" s="213"/>
      <c r="E5" s="214"/>
      <c r="F5" s="213"/>
      <c r="G5" s="213"/>
      <c r="H5" s="213"/>
      <c r="I5" s="213"/>
      <c r="J5" s="2" t="s">
        <v>106</v>
      </c>
      <c r="K5" s="9" t="s">
        <v>178</v>
      </c>
    </row>
    <row r="6" spans="1:234" ht="9" customHeight="1">
      <c r="C6" s="177"/>
      <c r="D6" s="178"/>
      <c r="E6" s="179"/>
      <c r="F6" s="178"/>
      <c r="G6" s="178"/>
      <c r="H6" s="178"/>
      <c r="I6" s="178"/>
    </row>
    <row r="7" spans="1:234" ht="18.75" customHeight="1">
      <c r="B7" s="501" t="s">
        <v>167</v>
      </c>
      <c r="C7" s="503" t="s">
        <v>47</v>
      </c>
      <c r="D7" s="181" t="s">
        <v>107</v>
      </c>
      <c r="E7" s="182"/>
      <c r="F7" s="181" t="s">
        <v>108</v>
      </c>
      <c r="G7" s="181"/>
      <c r="H7" s="181" t="s">
        <v>45</v>
      </c>
      <c r="I7" s="181"/>
      <c r="J7" s="216"/>
      <c r="M7" s="217"/>
    </row>
    <row r="8" spans="1:234" ht="24" customHeight="1">
      <c r="B8" s="502"/>
      <c r="C8" s="504"/>
      <c r="D8" s="183" t="s">
        <v>7</v>
      </c>
      <c r="E8" s="184" t="s">
        <v>51</v>
      </c>
      <c r="F8" s="183" t="s">
        <v>7</v>
      </c>
      <c r="G8" s="184" t="s">
        <v>51</v>
      </c>
      <c r="H8" s="183" t="s">
        <v>7</v>
      </c>
      <c r="I8" s="184" t="s">
        <v>51</v>
      </c>
      <c r="J8" s="216"/>
    </row>
    <row r="9" spans="1:234" ht="24" hidden="1" customHeight="1">
      <c r="B9" s="185"/>
      <c r="C9" s="186"/>
      <c r="D9" s="187"/>
      <c r="E9" s="188"/>
      <c r="F9" s="187"/>
      <c r="G9" s="188"/>
      <c r="H9" s="187"/>
      <c r="I9" s="188"/>
      <c r="J9" s="216"/>
    </row>
    <row r="10" spans="1:234" s="194" customFormat="1" ht="18" customHeight="1">
      <c r="A10" s="193"/>
      <c r="B10" s="176"/>
      <c r="C10" s="189" t="s">
        <v>52</v>
      </c>
      <c r="D10" s="190">
        <v>69614</v>
      </c>
      <c r="E10" s="191">
        <v>393.57810555348038</v>
      </c>
      <c r="F10" s="190">
        <v>10969</v>
      </c>
      <c r="G10" s="191">
        <v>572.89341052055784</v>
      </c>
      <c r="H10" s="190">
        <v>1593066</v>
      </c>
      <c r="I10" s="191">
        <v>923.61419921082972</v>
      </c>
      <c r="J10" s="192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</row>
    <row r="11" spans="1:234" s="198" customFormat="1" ht="18" customHeight="1">
      <c r="A11" s="413"/>
      <c r="B11" s="176">
        <v>4</v>
      </c>
      <c r="C11" s="195" t="s">
        <v>53</v>
      </c>
      <c r="D11" s="196">
        <v>5297</v>
      </c>
      <c r="E11" s="197">
        <v>357.09781196903907</v>
      </c>
      <c r="F11" s="196">
        <v>482</v>
      </c>
      <c r="G11" s="197">
        <v>551.84311203319498</v>
      </c>
      <c r="H11" s="196">
        <v>108884</v>
      </c>
      <c r="I11" s="197">
        <v>837.55284541346668</v>
      </c>
    </row>
    <row r="12" spans="1:234" s="198" customFormat="1" ht="18" customHeight="1">
      <c r="A12" s="413"/>
      <c r="B12" s="176">
        <v>11</v>
      </c>
      <c r="C12" s="195" t="s">
        <v>54</v>
      </c>
      <c r="D12" s="196">
        <v>10486</v>
      </c>
      <c r="E12" s="197">
        <v>421.72814609956129</v>
      </c>
      <c r="F12" s="196">
        <v>2492</v>
      </c>
      <c r="G12" s="197">
        <v>589.93677367576254</v>
      </c>
      <c r="H12" s="196">
        <v>223369</v>
      </c>
      <c r="I12" s="197">
        <v>1026.0404008613546</v>
      </c>
    </row>
    <row r="13" spans="1:234" s="198" customFormat="1" ht="18" customHeight="1">
      <c r="A13" s="413"/>
      <c r="B13" s="176">
        <v>14</v>
      </c>
      <c r="C13" s="195" t="s">
        <v>55</v>
      </c>
      <c r="D13" s="196">
        <v>7117</v>
      </c>
      <c r="E13" s="197">
        <v>392.68810453842906</v>
      </c>
      <c r="F13" s="196">
        <v>1270</v>
      </c>
      <c r="G13" s="197">
        <v>554.54905511811023</v>
      </c>
      <c r="H13" s="196">
        <v>173434</v>
      </c>
      <c r="I13" s="197">
        <v>854.24001112815222</v>
      </c>
    </row>
    <row r="14" spans="1:234" s="198" customFormat="1" ht="18" customHeight="1">
      <c r="A14" s="413"/>
      <c r="B14" s="176">
        <v>18</v>
      </c>
      <c r="C14" s="195" t="s">
        <v>56</v>
      </c>
      <c r="D14" s="196">
        <v>7894</v>
      </c>
      <c r="E14" s="197">
        <v>379.42438307575372</v>
      </c>
      <c r="F14" s="196">
        <v>1327</v>
      </c>
      <c r="G14" s="197">
        <v>558.72060286360215</v>
      </c>
      <c r="H14" s="196">
        <v>189453</v>
      </c>
      <c r="I14" s="197">
        <v>875.45978152892837</v>
      </c>
    </row>
    <row r="15" spans="1:234" s="198" customFormat="1" ht="18" customHeight="1">
      <c r="A15" s="413"/>
      <c r="B15" s="176">
        <v>21</v>
      </c>
      <c r="C15" s="195" t="s">
        <v>57</v>
      </c>
      <c r="D15" s="196">
        <v>4344</v>
      </c>
      <c r="E15" s="197">
        <v>396.13992863720068</v>
      </c>
      <c r="F15" s="196">
        <v>683</v>
      </c>
      <c r="G15" s="197">
        <v>597.17306002928262</v>
      </c>
      <c r="H15" s="196">
        <v>99088</v>
      </c>
      <c r="I15" s="197">
        <v>939.96639300419861</v>
      </c>
    </row>
    <row r="16" spans="1:234" s="198" customFormat="1" ht="18" customHeight="1">
      <c r="A16" s="413"/>
      <c r="B16" s="176">
        <v>23</v>
      </c>
      <c r="C16" s="195" t="s">
        <v>58</v>
      </c>
      <c r="D16" s="196">
        <v>5770</v>
      </c>
      <c r="E16" s="197">
        <v>378.13684402079718</v>
      </c>
      <c r="F16" s="196">
        <v>756</v>
      </c>
      <c r="G16" s="197">
        <v>527.04100529100526</v>
      </c>
      <c r="H16" s="196">
        <v>143210</v>
      </c>
      <c r="I16" s="197">
        <v>846.97516130158499</v>
      </c>
    </row>
    <row r="17" spans="1:234" s="198" customFormat="1" ht="18" customHeight="1">
      <c r="A17" s="413"/>
      <c r="B17" s="176">
        <v>29</v>
      </c>
      <c r="C17" s="195" t="s">
        <v>59</v>
      </c>
      <c r="D17" s="196">
        <v>12745</v>
      </c>
      <c r="E17" s="197">
        <v>385.63014829344843</v>
      </c>
      <c r="F17" s="196">
        <v>1536</v>
      </c>
      <c r="G17" s="197">
        <v>566.41802734375005</v>
      </c>
      <c r="H17" s="196">
        <v>273241</v>
      </c>
      <c r="I17" s="197">
        <v>938.91434773697972</v>
      </c>
    </row>
    <row r="18" spans="1:234" s="198" customFormat="1" ht="18" customHeight="1">
      <c r="A18" s="413"/>
      <c r="B18" s="176">
        <v>41</v>
      </c>
      <c r="C18" s="195" t="s">
        <v>60</v>
      </c>
      <c r="D18" s="196">
        <v>15961</v>
      </c>
      <c r="E18" s="197">
        <v>405.81935906271542</v>
      </c>
      <c r="F18" s="196">
        <v>2423</v>
      </c>
      <c r="G18" s="197">
        <v>588.49656211308297</v>
      </c>
      <c r="H18" s="196">
        <v>382387</v>
      </c>
      <c r="I18" s="197">
        <v>957.14371406454654</v>
      </c>
    </row>
    <row r="19" spans="1:234" s="198" customFormat="1" ht="18" hidden="1" customHeight="1">
      <c r="A19" s="413"/>
      <c r="B19" s="176"/>
      <c r="C19" s="195"/>
      <c r="D19" s="196"/>
      <c r="E19" s="197"/>
      <c r="F19" s="196"/>
      <c r="G19" s="197"/>
      <c r="H19" s="196"/>
      <c r="I19" s="197"/>
    </row>
    <row r="20" spans="1:234" s="194" customFormat="1" ht="18" customHeight="1">
      <c r="A20" s="193"/>
      <c r="B20" s="176"/>
      <c r="C20" s="189" t="s">
        <v>61</v>
      </c>
      <c r="D20" s="190">
        <v>9536</v>
      </c>
      <c r="E20" s="191">
        <v>430.0043938758389</v>
      </c>
      <c r="F20" s="190">
        <v>859</v>
      </c>
      <c r="G20" s="191">
        <v>639.75772991850988</v>
      </c>
      <c r="H20" s="190">
        <v>304528</v>
      </c>
      <c r="I20" s="191">
        <v>1088.9558341104921</v>
      </c>
      <c r="J20" s="192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</row>
    <row r="21" spans="1:234" s="198" customFormat="1" ht="18" customHeight="1">
      <c r="A21" s="413"/>
      <c r="B21" s="176">
        <v>22</v>
      </c>
      <c r="C21" s="195" t="s">
        <v>62</v>
      </c>
      <c r="D21" s="196">
        <v>1666</v>
      </c>
      <c r="E21" s="197">
        <v>406.57840336134456</v>
      </c>
      <c r="F21" s="196">
        <v>98</v>
      </c>
      <c r="G21" s="197">
        <v>604.63714285714286</v>
      </c>
      <c r="H21" s="196">
        <v>53370</v>
      </c>
      <c r="I21" s="197">
        <v>987.83794266441851</v>
      </c>
    </row>
    <row r="22" spans="1:234" s="198" customFormat="1" ht="18" customHeight="1">
      <c r="A22" s="413"/>
      <c r="B22" s="176">
        <v>40</v>
      </c>
      <c r="C22" s="195" t="s">
        <v>63</v>
      </c>
      <c r="D22" s="196">
        <v>1063</v>
      </c>
      <c r="E22" s="197">
        <v>414.50322671683904</v>
      </c>
      <c r="F22" s="196">
        <v>98</v>
      </c>
      <c r="G22" s="197">
        <v>607.75887755102042</v>
      </c>
      <c r="H22" s="196">
        <v>35782</v>
      </c>
      <c r="I22" s="197">
        <v>992.51029903303368</v>
      </c>
    </row>
    <row r="23" spans="1:234" s="198" customFormat="1" ht="18" customHeight="1">
      <c r="A23" s="413"/>
      <c r="B23" s="176">
        <v>50</v>
      </c>
      <c r="C23" s="195" t="s">
        <v>64</v>
      </c>
      <c r="D23" s="196">
        <v>6807</v>
      </c>
      <c r="E23" s="197">
        <v>438.15856471279568</v>
      </c>
      <c r="F23" s="196">
        <v>663</v>
      </c>
      <c r="G23" s="197">
        <v>649.67885369532439</v>
      </c>
      <c r="H23" s="196">
        <v>215376</v>
      </c>
      <c r="I23" s="197">
        <v>1130.0359730424927</v>
      </c>
    </row>
    <row r="24" spans="1:234" s="198" customFormat="1" ht="18" hidden="1" customHeight="1">
      <c r="A24" s="413"/>
      <c r="B24" s="176"/>
      <c r="C24" s="195"/>
      <c r="D24" s="196"/>
      <c r="E24" s="197"/>
      <c r="F24" s="196"/>
      <c r="G24" s="197"/>
      <c r="H24" s="196"/>
      <c r="I24" s="197"/>
    </row>
    <row r="25" spans="1:234" s="194" customFormat="1" ht="18" customHeight="1">
      <c r="A25" s="193"/>
      <c r="B25" s="176">
        <v>33</v>
      </c>
      <c r="C25" s="189" t="s">
        <v>65</v>
      </c>
      <c r="D25" s="190">
        <v>8802</v>
      </c>
      <c r="E25" s="191">
        <v>504.93090774823901</v>
      </c>
      <c r="F25" s="190">
        <v>1785</v>
      </c>
      <c r="G25" s="191">
        <v>814.05903641456575</v>
      </c>
      <c r="H25" s="190">
        <v>299991</v>
      </c>
      <c r="I25" s="191">
        <v>1214.505132587311</v>
      </c>
      <c r="J25" s="192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</row>
    <row r="26" spans="1:234" s="194" customFormat="1" ht="18" hidden="1" customHeight="1">
      <c r="A26" s="193"/>
      <c r="B26" s="176"/>
      <c r="C26" s="189"/>
      <c r="D26" s="190"/>
      <c r="E26" s="191"/>
      <c r="F26" s="190"/>
      <c r="G26" s="191"/>
      <c r="H26" s="190"/>
      <c r="I26" s="191"/>
      <c r="J26" s="192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</row>
    <row r="27" spans="1:234" s="194" customFormat="1" ht="18" customHeight="1">
      <c r="A27" s="193"/>
      <c r="B27" s="176">
        <v>7</v>
      </c>
      <c r="C27" s="189" t="s">
        <v>184</v>
      </c>
      <c r="D27" s="190">
        <v>6306</v>
      </c>
      <c r="E27" s="191">
        <v>360.80088645734219</v>
      </c>
      <c r="F27" s="190">
        <v>120</v>
      </c>
      <c r="G27" s="191">
        <v>607.26658333333341</v>
      </c>
      <c r="H27" s="190">
        <v>198139</v>
      </c>
      <c r="I27" s="191">
        <v>959.65121127087662</v>
      </c>
      <c r="J27" s="192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</row>
    <row r="28" spans="1:234" s="194" customFormat="1" ht="18" hidden="1" customHeight="1">
      <c r="A28" s="193"/>
      <c r="B28" s="176"/>
      <c r="C28" s="189"/>
      <c r="D28" s="190"/>
      <c r="E28" s="191"/>
      <c r="F28" s="190"/>
      <c r="G28" s="191"/>
      <c r="H28" s="190"/>
      <c r="I28" s="191"/>
      <c r="J28" s="192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</row>
    <row r="29" spans="1:234" s="194" customFormat="1" ht="18" customHeight="1">
      <c r="A29" s="193"/>
      <c r="B29" s="176"/>
      <c r="C29" s="189" t="s">
        <v>66</v>
      </c>
      <c r="D29" s="190">
        <v>16714</v>
      </c>
      <c r="E29" s="191">
        <v>391.39811774560252</v>
      </c>
      <c r="F29" s="190">
        <v>2284</v>
      </c>
      <c r="G29" s="191">
        <v>589.76308669001742</v>
      </c>
      <c r="H29" s="190">
        <v>338421</v>
      </c>
      <c r="I29" s="191">
        <v>943.38613762148339</v>
      </c>
      <c r="J29" s="192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</row>
    <row r="30" spans="1:234" s="198" customFormat="1" ht="18" customHeight="1">
      <c r="A30" s="413"/>
      <c r="B30" s="176">
        <v>35</v>
      </c>
      <c r="C30" s="195" t="s">
        <v>67</v>
      </c>
      <c r="D30" s="196">
        <v>9382</v>
      </c>
      <c r="E30" s="197">
        <v>393.97780856960134</v>
      </c>
      <c r="F30" s="196">
        <v>1486</v>
      </c>
      <c r="G30" s="197">
        <v>576.74987213997292</v>
      </c>
      <c r="H30" s="196">
        <v>177839</v>
      </c>
      <c r="I30" s="197">
        <v>956.46731071362274</v>
      </c>
    </row>
    <row r="31" spans="1:234" s="198" customFormat="1" ht="18" customHeight="1">
      <c r="A31" s="413"/>
      <c r="B31" s="176">
        <v>38</v>
      </c>
      <c r="C31" s="195" t="s">
        <v>68</v>
      </c>
      <c r="D31" s="196">
        <v>7332</v>
      </c>
      <c r="E31" s="197">
        <v>388.09715493726134</v>
      </c>
      <c r="F31" s="196">
        <v>798</v>
      </c>
      <c r="G31" s="197">
        <v>613.99571428571426</v>
      </c>
      <c r="H31" s="196">
        <v>160582</v>
      </c>
      <c r="I31" s="197">
        <v>928.89919175250077</v>
      </c>
    </row>
    <row r="32" spans="1:234" s="198" customFormat="1" ht="18" hidden="1" customHeight="1">
      <c r="A32" s="413"/>
      <c r="B32" s="176"/>
      <c r="C32" s="195"/>
      <c r="D32" s="196"/>
      <c r="E32" s="197"/>
      <c r="F32" s="196"/>
      <c r="G32" s="197"/>
      <c r="H32" s="196"/>
      <c r="I32" s="197"/>
    </row>
    <row r="33" spans="1:234" s="194" customFormat="1" ht="18" customHeight="1">
      <c r="A33" s="193"/>
      <c r="B33" s="176">
        <v>39</v>
      </c>
      <c r="C33" s="189" t="s">
        <v>69</v>
      </c>
      <c r="D33" s="190">
        <v>4571</v>
      </c>
      <c r="E33" s="191">
        <v>452.63159702472103</v>
      </c>
      <c r="F33" s="190">
        <v>1306</v>
      </c>
      <c r="G33" s="191">
        <v>655.04157733537522</v>
      </c>
      <c r="H33" s="190">
        <v>142717</v>
      </c>
      <c r="I33" s="191">
        <v>1090.4313359305477</v>
      </c>
      <c r="J33" s="192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</row>
    <row r="34" spans="1:234" s="194" customFormat="1" ht="18" hidden="1" customHeight="1">
      <c r="A34" s="193"/>
      <c r="B34" s="176"/>
      <c r="C34" s="189"/>
      <c r="D34" s="190"/>
      <c r="E34" s="191"/>
      <c r="F34" s="190"/>
      <c r="G34" s="191"/>
      <c r="H34" s="190"/>
      <c r="I34" s="191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</row>
    <row r="35" spans="1:234" s="194" customFormat="1" ht="18" customHeight="1">
      <c r="A35" s="193"/>
      <c r="B35" s="176"/>
      <c r="C35" s="189" t="s">
        <v>70</v>
      </c>
      <c r="D35" s="190">
        <v>19447</v>
      </c>
      <c r="E35" s="191">
        <v>450.0920872113951</v>
      </c>
      <c r="F35" s="190">
        <v>3850</v>
      </c>
      <c r="G35" s="191">
        <v>614.68554285714299</v>
      </c>
      <c r="H35" s="190">
        <v>612883</v>
      </c>
      <c r="I35" s="191">
        <v>1025.2898889184396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</row>
    <row r="36" spans="1:234" s="198" customFormat="1" ht="18" customHeight="1">
      <c r="A36" s="413"/>
      <c r="B36" s="176">
        <v>5</v>
      </c>
      <c r="C36" s="195" t="s">
        <v>71</v>
      </c>
      <c r="D36" s="196">
        <v>1317</v>
      </c>
      <c r="E36" s="197">
        <v>442.8510174639332</v>
      </c>
      <c r="F36" s="196">
        <v>232</v>
      </c>
      <c r="G36" s="197">
        <v>551.51586206896548</v>
      </c>
      <c r="H36" s="196">
        <v>38807</v>
      </c>
      <c r="I36" s="197">
        <v>898.73130491921597</v>
      </c>
    </row>
    <row r="37" spans="1:234" s="198" customFormat="1" ht="18" customHeight="1">
      <c r="A37" s="413"/>
      <c r="B37" s="176">
        <v>9</v>
      </c>
      <c r="C37" s="195" t="s">
        <v>72</v>
      </c>
      <c r="D37" s="196">
        <v>2937</v>
      </c>
      <c r="E37" s="197">
        <v>446.65301668369091</v>
      </c>
      <c r="F37" s="196">
        <v>330</v>
      </c>
      <c r="G37" s="197">
        <v>667.24672727272718</v>
      </c>
      <c r="H37" s="196">
        <v>90679</v>
      </c>
      <c r="I37" s="197">
        <v>1100.1898768182268</v>
      </c>
    </row>
    <row r="38" spans="1:234" s="198" customFormat="1" ht="18" customHeight="1">
      <c r="A38" s="413"/>
      <c r="B38" s="176">
        <v>24</v>
      </c>
      <c r="C38" s="195" t="s">
        <v>73</v>
      </c>
      <c r="D38" s="196">
        <v>4191</v>
      </c>
      <c r="E38" s="197">
        <v>458.65253877356241</v>
      </c>
      <c r="F38" s="196">
        <v>1046</v>
      </c>
      <c r="G38" s="197">
        <v>676.58690248565972</v>
      </c>
      <c r="H38" s="196">
        <v>140405</v>
      </c>
      <c r="I38" s="197">
        <v>1020.7476072077209</v>
      </c>
    </row>
    <row r="39" spans="1:234" s="198" customFormat="1" ht="18" customHeight="1">
      <c r="A39" s="413"/>
      <c r="B39" s="176">
        <v>34</v>
      </c>
      <c r="C39" s="195" t="s">
        <v>74</v>
      </c>
      <c r="D39" s="196">
        <v>1385</v>
      </c>
      <c r="E39" s="197">
        <v>469.01207220216611</v>
      </c>
      <c r="F39" s="196">
        <v>305</v>
      </c>
      <c r="G39" s="197">
        <v>638.60318032786881</v>
      </c>
      <c r="H39" s="196">
        <v>42407</v>
      </c>
      <c r="I39" s="197">
        <v>1049.4532610182271</v>
      </c>
    </row>
    <row r="40" spans="1:234" s="198" customFormat="1" ht="18" customHeight="1">
      <c r="A40" s="413"/>
      <c r="B40" s="176">
        <v>37</v>
      </c>
      <c r="C40" s="195" t="s">
        <v>75</v>
      </c>
      <c r="D40" s="196">
        <v>2604</v>
      </c>
      <c r="E40" s="197">
        <v>458.25314900153614</v>
      </c>
      <c r="F40" s="196">
        <v>656</v>
      </c>
      <c r="G40" s="197">
        <v>553.2955792682925</v>
      </c>
      <c r="H40" s="196">
        <v>80474</v>
      </c>
      <c r="I40" s="197">
        <v>954.11318910455554</v>
      </c>
    </row>
    <row r="41" spans="1:234" s="198" customFormat="1" ht="18" customHeight="1">
      <c r="A41" s="413"/>
      <c r="B41" s="176">
        <v>40</v>
      </c>
      <c r="C41" s="195" t="s">
        <v>76</v>
      </c>
      <c r="D41" s="196">
        <v>1168</v>
      </c>
      <c r="E41" s="197">
        <v>421.61970034246582</v>
      </c>
      <c r="F41" s="196">
        <v>138</v>
      </c>
      <c r="G41" s="197">
        <v>562.26072463768116</v>
      </c>
      <c r="H41" s="196">
        <v>33694</v>
      </c>
      <c r="I41" s="197">
        <v>971.00965513147753</v>
      </c>
    </row>
    <row r="42" spans="1:234" s="198" customFormat="1" ht="18" customHeight="1">
      <c r="A42" s="413"/>
      <c r="B42" s="176">
        <v>42</v>
      </c>
      <c r="C42" s="195" t="s">
        <v>77</v>
      </c>
      <c r="D42" s="196">
        <v>696</v>
      </c>
      <c r="E42" s="197">
        <v>454.35152298850574</v>
      </c>
      <c r="F42" s="196">
        <v>91</v>
      </c>
      <c r="G42" s="197">
        <v>587.24472527472528</v>
      </c>
      <c r="H42" s="196">
        <v>22237</v>
      </c>
      <c r="I42" s="197">
        <v>974.10689976165827</v>
      </c>
    </row>
    <row r="43" spans="1:234" s="198" customFormat="1" ht="18" customHeight="1">
      <c r="A43" s="413"/>
      <c r="B43" s="176">
        <v>47</v>
      </c>
      <c r="C43" s="195" t="s">
        <v>78</v>
      </c>
      <c r="D43" s="196">
        <v>3518</v>
      </c>
      <c r="E43" s="197">
        <v>449.42803581580444</v>
      </c>
      <c r="F43" s="196">
        <v>647</v>
      </c>
      <c r="G43" s="197">
        <v>633.45117465224121</v>
      </c>
      <c r="H43" s="196">
        <v>116170</v>
      </c>
      <c r="I43" s="197">
        <v>1146.0091295515197</v>
      </c>
    </row>
    <row r="44" spans="1:234" s="198" customFormat="1" ht="18" customHeight="1">
      <c r="A44" s="413"/>
      <c r="B44" s="176">
        <v>49</v>
      </c>
      <c r="C44" s="195" t="s">
        <v>79</v>
      </c>
      <c r="D44" s="196">
        <v>1631</v>
      </c>
      <c r="E44" s="197">
        <v>431.04359901900676</v>
      </c>
      <c r="F44" s="196">
        <v>405</v>
      </c>
      <c r="G44" s="197">
        <v>523.64520987654316</v>
      </c>
      <c r="H44" s="196">
        <v>48010</v>
      </c>
      <c r="I44" s="197">
        <v>867.0636817329721</v>
      </c>
    </row>
    <row r="45" spans="1:234" s="198" customFormat="1" ht="18" hidden="1" customHeight="1">
      <c r="A45" s="413"/>
      <c r="B45" s="176"/>
      <c r="C45" s="195"/>
      <c r="D45" s="196"/>
      <c r="E45" s="197"/>
      <c r="F45" s="196"/>
      <c r="G45" s="197"/>
      <c r="H45" s="196"/>
      <c r="I45" s="197"/>
    </row>
    <row r="46" spans="1:234" s="194" customFormat="1" ht="18" customHeight="1">
      <c r="A46" s="193"/>
      <c r="B46" s="176"/>
      <c r="C46" s="189" t="s">
        <v>80</v>
      </c>
      <c r="D46" s="190">
        <v>15006</v>
      </c>
      <c r="E46" s="191">
        <v>410.94751032920158</v>
      </c>
      <c r="F46" s="190">
        <v>2528</v>
      </c>
      <c r="G46" s="191">
        <v>542.77793908227829</v>
      </c>
      <c r="H46" s="190">
        <v>376663</v>
      </c>
      <c r="I46" s="191">
        <v>953.99303109145296</v>
      </c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  <c r="EV46" s="193"/>
      <c r="EW46" s="193"/>
      <c r="EX46" s="193"/>
      <c r="EY46" s="193"/>
      <c r="EZ46" s="193"/>
      <c r="FA46" s="193"/>
      <c r="FB46" s="193"/>
      <c r="FC46" s="193"/>
      <c r="FD46" s="193"/>
      <c r="FE46" s="193"/>
      <c r="FF46" s="193"/>
      <c r="FG46" s="193"/>
      <c r="FH46" s="193"/>
      <c r="FI46" s="193"/>
      <c r="FJ46" s="193"/>
      <c r="FK46" s="193"/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193"/>
      <c r="GK46" s="193"/>
      <c r="GL46" s="193"/>
      <c r="GM46" s="193"/>
      <c r="GN46" s="193"/>
      <c r="GO46" s="193"/>
      <c r="GP46" s="193"/>
      <c r="GQ46" s="193"/>
      <c r="GR46" s="193"/>
      <c r="GS46" s="193"/>
      <c r="GT46" s="193"/>
      <c r="GU46" s="193"/>
      <c r="GV46" s="193"/>
      <c r="GW46" s="193"/>
      <c r="GX46" s="193"/>
      <c r="GY46" s="193"/>
      <c r="GZ46" s="193"/>
      <c r="HA46" s="193"/>
      <c r="HB46" s="193"/>
      <c r="HC46" s="193"/>
      <c r="HD46" s="193"/>
      <c r="HE46" s="193"/>
      <c r="HF46" s="193"/>
      <c r="HG46" s="193"/>
      <c r="HH46" s="193"/>
      <c r="HI46" s="193"/>
      <c r="HJ46" s="193"/>
      <c r="HK46" s="193"/>
      <c r="HL46" s="193"/>
      <c r="HM46" s="193"/>
      <c r="HN46" s="193"/>
      <c r="HO46" s="193"/>
      <c r="HP46" s="193"/>
      <c r="HQ46" s="193"/>
      <c r="HR46" s="193"/>
      <c r="HS46" s="193"/>
      <c r="HT46" s="193"/>
      <c r="HU46" s="193"/>
      <c r="HV46" s="193"/>
      <c r="HW46" s="193"/>
      <c r="HX46" s="193"/>
      <c r="HY46" s="193"/>
      <c r="HZ46" s="193"/>
    </row>
    <row r="47" spans="1:234" s="198" customFormat="1" ht="18" customHeight="1">
      <c r="A47" s="413"/>
      <c r="B47" s="176">
        <v>2</v>
      </c>
      <c r="C47" s="195" t="s">
        <v>81</v>
      </c>
      <c r="D47" s="196">
        <v>3014</v>
      </c>
      <c r="E47" s="197">
        <v>408.11704047777039</v>
      </c>
      <c r="F47" s="196">
        <v>707</v>
      </c>
      <c r="G47" s="197">
        <v>508.86712871287136</v>
      </c>
      <c r="H47" s="196">
        <v>72944</v>
      </c>
      <c r="I47" s="197">
        <v>918.34967139175228</v>
      </c>
    </row>
    <row r="48" spans="1:234" s="198" customFormat="1" ht="18" customHeight="1">
      <c r="A48" s="413"/>
      <c r="B48" s="176">
        <v>13</v>
      </c>
      <c r="C48" s="195" t="s">
        <v>82</v>
      </c>
      <c r="D48" s="196">
        <v>4250</v>
      </c>
      <c r="E48" s="197">
        <v>430.0426870588235</v>
      </c>
      <c r="F48" s="196">
        <v>832</v>
      </c>
      <c r="G48" s="197">
        <v>570.71033653846143</v>
      </c>
      <c r="H48" s="196">
        <v>99587</v>
      </c>
      <c r="I48" s="197">
        <v>960.05519304728534</v>
      </c>
    </row>
    <row r="49" spans="1:234" s="198" customFormat="1" ht="18" customHeight="1">
      <c r="A49" s="413"/>
      <c r="B49" s="176">
        <v>16</v>
      </c>
      <c r="C49" s="195" t="s">
        <v>83</v>
      </c>
      <c r="D49" s="196">
        <v>1674</v>
      </c>
      <c r="E49" s="197">
        <v>416.31479689366785</v>
      </c>
      <c r="F49" s="196">
        <v>315</v>
      </c>
      <c r="G49" s="197">
        <v>530.92831746031754</v>
      </c>
      <c r="H49" s="196">
        <v>44439</v>
      </c>
      <c r="I49" s="197">
        <v>875.15951799095319</v>
      </c>
    </row>
    <row r="50" spans="1:234" s="198" customFormat="1" ht="18" customHeight="1">
      <c r="A50" s="413"/>
      <c r="B50" s="176">
        <v>19</v>
      </c>
      <c r="C50" s="195" t="s">
        <v>84</v>
      </c>
      <c r="D50" s="196">
        <v>1616</v>
      </c>
      <c r="E50" s="197">
        <v>421.01809405940594</v>
      </c>
      <c r="F50" s="196">
        <v>117</v>
      </c>
      <c r="G50" s="197">
        <v>612.80299145299148</v>
      </c>
      <c r="H50" s="196">
        <v>42272</v>
      </c>
      <c r="I50" s="197">
        <v>1090.7371205526115</v>
      </c>
    </row>
    <row r="51" spans="1:234" s="198" customFormat="1" ht="18" customHeight="1">
      <c r="A51" s="413"/>
      <c r="B51" s="176">
        <v>45</v>
      </c>
      <c r="C51" s="195" t="s">
        <v>85</v>
      </c>
      <c r="D51" s="196">
        <v>4452</v>
      </c>
      <c r="E51" s="197">
        <v>388.96135444743936</v>
      </c>
      <c r="F51" s="196">
        <v>557</v>
      </c>
      <c r="G51" s="197">
        <v>536.09012567324953</v>
      </c>
      <c r="H51" s="196">
        <v>117421</v>
      </c>
      <c r="I51" s="197">
        <v>951.60072516841069</v>
      </c>
    </row>
    <row r="52" spans="1:234" s="198" customFormat="1" ht="18" hidden="1" customHeight="1">
      <c r="A52" s="413"/>
      <c r="B52" s="176"/>
      <c r="C52" s="195"/>
      <c r="D52" s="196"/>
      <c r="E52" s="197"/>
      <c r="F52" s="196"/>
      <c r="G52" s="197"/>
      <c r="H52" s="196"/>
      <c r="I52" s="197"/>
    </row>
    <row r="53" spans="1:234" s="194" customFormat="1" ht="18" customHeight="1">
      <c r="A53" s="193"/>
      <c r="B53" s="176"/>
      <c r="C53" s="189" t="s">
        <v>86</v>
      </c>
      <c r="D53" s="190">
        <v>50293</v>
      </c>
      <c r="E53" s="191">
        <v>413.09767283717451</v>
      </c>
      <c r="F53" s="190">
        <v>1357</v>
      </c>
      <c r="G53" s="191">
        <v>659.46218128224029</v>
      </c>
      <c r="H53" s="190">
        <v>1740642</v>
      </c>
      <c r="I53" s="191">
        <v>1071.447050226295</v>
      </c>
      <c r="J53" s="192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</row>
    <row r="54" spans="1:234" s="198" customFormat="1" ht="18" customHeight="1">
      <c r="A54" s="413"/>
      <c r="B54" s="176">
        <v>8</v>
      </c>
      <c r="C54" s="195" t="s">
        <v>87</v>
      </c>
      <c r="D54" s="196">
        <v>37072</v>
      </c>
      <c r="E54" s="197">
        <v>426.8152130988347</v>
      </c>
      <c r="F54" s="196">
        <v>1060</v>
      </c>
      <c r="G54" s="197">
        <v>672.20849999999996</v>
      </c>
      <c r="H54" s="196">
        <v>1307992</v>
      </c>
      <c r="I54" s="197">
        <v>1106.7422982785818</v>
      </c>
    </row>
    <row r="55" spans="1:234" s="198" customFormat="1" ht="18" customHeight="1">
      <c r="A55" s="413"/>
      <c r="B55" s="176">
        <v>17</v>
      </c>
      <c r="C55" s="195" t="s">
        <v>185</v>
      </c>
      <c r="D55" s="196">
        <v>4490</v>
      </c>
      <c r="E55" s="197">
        <v>362.76572605790642</v>
      </c>
      <c r="F55" s="196">
        <v>55</v>
      </c>
      <c r="G55" s="197">
        <v>641.39545454545453</v>
      </c>
      <c r="H55" s="196">
        <v>160327</v>
      </c>
      <c r="I55" s="197">
        <v>955.04884567165823</v>
      </c>
    </row>
    <row r="56" spans="1:234" s="198" customFormat="1" ht="18" customHeight="1">
      <c r="A56" s="413"/>
      <c r="B56" s="176">
        <v>25</v>
      </c>
      <c r="C56" s="195" t="s">
        <v>191</v>
      </c>
      <c r="D56" s="196">
        <v>3232</v>
      </c>
      <c r="E56" s="197">
        <v>378.24665532178216</v>
      </c>
      <c r="F56" s="196">
        <v>63</v>
      </c>
      <c r="G56" s="197">
        <v>587.8128571428573</v>
      </c>
      <c r="H56" s="196">
        <v>99639</v>
      </c>
      <c r="I56" s="197">
        <v>914.80062284848384</v>
      </c>
    </row>
    <row r="57" spans="1:234" s="198" customFormat="1" ht="18" customHeight="1">
      <c r="A57" s="413"/>
      <c r="B57" s="176">
        <v>43</v>
      </c>
      <c r="C57" s="195" t="s">
        <v>88</v>
      </c>
      <c r="D57" s="196">
        <v>5499</v>
      </c>
      <c r="E57" s="197">
        <v>382.19974177123112</v>
      </c>
      <c r="F57" s="196">
        <v>179</v>
      </c>
      <c r="G57" s="197">
        <v>614.74977653631288</v>
      </c>
      <c r="H57" s="196">
        <v>172684</v>
      </c>
      <c r="I57" s="197">
        <v>1002.5580172453728</v>
      </c>
      <c r="J57" s="198" t="s">
        <v>205</v>
      </c>
    </row>
    <row r="58" spans="1:234" s="198" customFormat="1" ht="18" hidden="1" customHeight="1">
      <c r="A58" s="413"/>
      <c r="B58" s="176"/>
      <c r="C58" s="195"/>
      <c r="D58" s="196"/>
      <c r="E58" s="197"/>
      <c r="F58" s="196"/>
      <c r="G58" s="197"/>
      <c r="H58" s="196"/>
      <c r="I58" s="197"/>
    </row>
    <row r="59" spans="1:234" s="194" customFormat="1" ht="18" customHeight="1">
      <c r="A59" s="193"/>
      <c r="B59" s="176"/>
      <c r="C59" s="189" t="s">
        <v>89</v>
      </c>
      <c r="D59" s="190">
        <v>37440</v>
      </c>
      <c r="E59" s="191">
        <v>392.84877831196576</v>
      </c>
      <c r="F59" s="190">
        <v>2603</v>
      </c>
      <c r="G59" s="191">
        <v>595.98573184786767</v>
      </c>
      <c r="H59" s="190">
        <v>1006435</v>
      </c>
      <c r="I59" s="191">
        <v>951.6278400492829</v>
      </c>
      <c r="J59" s="192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</row>
    <row r="60" spans="1:234" s="198" customFormat="1" ht="18" customHeight="1">
      <c r="A60" s="413"/>
      <c r="B60" s="176">
        <v>3</v>
      </c>
      <c r="C60" s="195" t="s">
        <v>90</v>
      </c>
      <c r="D60" s="196">
        <v>12255</v>
      </c>
      <c r="E60" s="197">
        <v>368.358074255406</v>
      </c>
      <c r="F60" s="196">
        <v>1187</v>
      </c>
      <c r="G60" s="197">
        <v>585.05443976411107</v>
      </c>
      <c r="H60" s="196">
        <v>324682</v>
      </c>
      <c r="I60" s="197">
        <v>893.39713402652421</v>
      </c>
    </row>
    <row r="61" spans="1:234" s="198" customFormat="1" ht="18" customHeight="1">
      <c r="A61" s="413"/>
      <c r="B61" s="176">
        <v>12</v>
      </c>
      <c r="C61" s="195" t="s">
        <v>91</v>
      </c>
      <c r="D61" s="196">
        <v>4469</v>
      </c>
      <c r="E61" s="197">
        <v>391.6731349295145</v>
      </c>
      <c r="F61" s="196">
        <v>241</v>
      </c>
      <c r="G61" s="197">
        <v>561.59688796680484</v>
      </c>
      <c r="H61" s="196">
        <v>133340</v>
      </c>
      <c r="I61" s="197">
        <v>921.54881520923982</v>
      </c>
    </row>
    <row r="62" spans="1:234" s="198" customFormat="1" ht="18" customHeight="1">
      <c r="A62" s="413"/>
      <c r="B62" s="176">
        <v>46</v>
      </c>
      <c r="C62" s="195" t="s">
        <v>92</v>
      </c>
      <c r="D62" s="196">
        <v>20716</v>
      </c>
      <c r="E62" s="197">
        <v>407.59040451824677</v>
      </c>
      <c r="F62" s="196">
        <v>1175</v>
      </c>
      <c r="G62" s="197">
        <v>614.08203404255335</v>
      </c>
      <c r="H62" s="196">
        <v>548413</v>
      </c>
      <c r="I62" s="197">
        <v>993.41605306584654</v>
      </c>
    </row>
    <row r="63" spans="1:234" s="198" customFormat="1" ht="18" hidden="1" customHeight="1">
      <c r="A63" s="413"/>
      <c r="B63" s="176"/>
      <c r="C63" s="195"/>
      <c r="D63" s="196"/>
      <c r="E63" s="197"/>
      <c r="F63" s="196"/>
      <c r="G63" s="197"/>
      <c r="H63" s="196"/>
      <c r="I63" s="197"/>
    </row>
    <row r="64" spans="1:234" s="194" customFormat="1" ht="18" customHeight="1">
      <c r="A64" s="193"/>
      <c r="B64" s="176"/>
      <c r="C64" s="189" t="s">
        <v>93</v>
      </c>
      <c r="D64" s="190">
        <v>9659</v>
      </c>
      <c r="E64" s="191">
        <v>408.71162439175902</v>
      </c>
      <c r="F64" s="190">
        <v>2015</v>
      </c>
      <c r="G64" s="191">
        <v>536.27373200992554</v>
      </c>
      <c r="H64" s="190">
        <v>230273</v>
      </c>
      <c r="I64" s="191">
        <v>859.69878101210315</v>
      </c>
      <c r="J64" s="192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</row>
    <row r="65" spans="1:234" s="198" customFormat="1" ht="18" customHeight="1">
      <c r="A65" s="413"/>
      <c r="B65" s="176">
        <v>6</v>
      </c>
      <c r="C65" s="195" t="s">
        <v>94</v>
      </c>
      <c r="D65" s="196">
        <v>6187</v>
      </c>
      <c r="E65" s="197">
        <v>406.36869565217393</v>
      </c>
      <c r="F65" s="196">
        <v>1398</v>
      </c>
      <c r="G65" s="197">
        <v>532.51724606580831</v>
      </c>
      <c r="H65" s="196">
        <v>134665</v>
      </c>
      <c r="I65" s="197">
        <v>865.78634292503614</v>
      </c>
    </row>
    <row r="66" spans="1:234" s="198" customFormat="1" ht="18" customHeight="1">
      <c r="A66" s="413"/>
      <c r="B66" s="176">
        <v>10</v>
      </c>
      <c r="C66" s="195" t="s">
        <v>95</v>
      </c>
      <c r="D66" s="196">
        <v>3472</v>
      </c>
      <c r="E66" s="197">
        <v>412.88665322580653</v>
      </c>
      <c r="F66" s="196">
        <v>617</v>
      </c>
      <c r="G66" s="197">
        <v>544.78518638573757</v>
      </c>
      <c r="H66" s="196">
        <v>95608</v>
      </c>
      <c r="I66" s="197">
        <v>851.12437798092253</v>
      </c>
    </row>
    <row r="67" spans="1:234" s="198" customFormat="1" ht="18" hidden="1" customHeight="1">
      <c r="A67" s="413"/>
      <c r="B67" s="176"/>
      <c r="C67" s="195"/>
      <c r="D67" s="196"/>
      <c r="E67" s="197"/>
      <c r="F67" s="196"/>
      <c r="G67" s="197"/>
      <c r="H67" s="196"/>
      <c r="I67" s="197"/>
    </row>
    <row r="68" spans="1:234" s="194" customFormat="1" ht="18" customHeight="1">
      <c r="A68" s="193"/>
      <c r="B68" s="176"/>
      <c r="C68" s="189" t="s">
        <v>96</v>
      </c>
      <c r="D68" s="190">
        <v>23501</v>
      </c>
      <c r="E68" s="191">
        <v>410.30830688055823</v>
      </c>
      <c r="F68" s="190">
        <v>6675</v>
      </c>
      <c r="G68" s="191">
        <v>534.33158801498109</v>
      </c>
      <c r="H68" s="190">
        <v>765921</v>
      </c>
      <c r="I68" s="191">
        <v>878.94154513324509</v>
      </c>
      <c r="J68" s="192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</row>
    <row r="69" spans="1:234" s="198" customFormat="1" ht="18" customHeight="1">
      <c r="A69" s="413"/>
      <c r="B69" s="176">
        <v>15</v>
      </c>
      <c r="C69" s="195" t="s">
        <v>186</v>
      </c>
      <c r="D69" s="196">
        <v>9392</v>
      </c>
      <c r="E69" s="197">
        <v>421.64080706984669</v>
      </c>
      <c r="F69" s="196">
        <v>2406</v>
      </c>
      <c r="G69" s="197">
        <v>551.48610972568576</v>
      </c>
      <c r="H69" s="196">
        <v>300159</v>
      </c>
      <c r="I69" s="197">
        <v>923.5082119809839</v>
      </c>
    </row>
    <row r="70" spans="1:234" s="198" customFormat="1" ht="18" customHeight="1">
      <c r="A70" s="413"/>
      <c r="B70" s="176">
        <v>27</v>
      </c>
      <c r="C70" s="195" t="s">
        <v>97</v>
      </c>
      <c r="D70" s="196">
        <v>3081</v>
      </c>
      <c r="E70" s="197">
        <v>405.01684518013627</v>
      </c>
      <c r="F70" s="196">
        <v>973</v>
      </c>
      <c r="G70" s="197">
        <v>497.6814491264131</v>
      </c>
      <c r="H70" s="196">
        <v>114901</v>
      </c>
      <c r="I70" s="197">
        <v>785.93493772900183</v>
      </c>
    </row>
    <row r="71" spans="1:234" s="198" customFormat="1" ht="18" customHeight="1">
      <c r="A71" s="413"/>
      <c r="B71" s="176">
        <v>32</v>
      </c>
      <c r="C71" s="195" t="s">
        <v>187</v>
      </c>
      <c r="D71" s="196">
        <v>2759</v>
      </c>
      <c r="E71" s="197">
        <v>404.40980427691187</v>
      </c>
      <c r="F71" s="196">
        <v>1215</v>
      </c>
      <c r="G71" s="197">
        <v>502.07424691358034</v>
      </c>
      <c r="H71" s="196">
        <v>106770</v>
      </c>
      <c r="I71" s="197">
        <v>761.90732555961404</v>
      </c>
    </row>
    <row r="72" spans="1:234" s="198" customFormat="1" ht="18" customHeight="1">
      <c r="A72" s="413"/>
      <c r="B72" s="176">
        <v>36</v>
      </c>
      <c r="C72" s="195" t="s">
        <v>98</v>
      </c>
      <c r="D72" s="196">
        <v>8269</v>
      </c>
      <c r="E72" s="197">
        <v>401.37640706252267</v>
      </c>
      <c r="F72" s="196">
        <v>2081</v>
      </c>
      <c r="G72" s="197">
        <v>550.46780874579531</v>
      </c>
      <c r="H72" s="196">
        <v>244091</v>
      </c>
      <c r="I72" s="197">
        <v>919.11184910545649</v>
      </c>
    </row>
    <row r="73" spans="1:234" s="198" customFormat="1" ht="18" hidden="1" customHeight="1">
      <c r="A73" s="413"/>
      <c r="B73" s="176"/>
      <c r="C73" s="195"/>
      <c r="D73" s="196"/>
      <c r="E73" s="197"/>
      <c r="F73" s="196"/>
      <c r="G73" s="197"/>
      <c r="H73" s="196"/>
      <c r="I73" s="197"/>
    </row>
    <row r="74" spans="1:234" s="194" customFormat="1" ht="18" customHeight="1">
      <c r="A74" s="193"/>
      <c r="B74" s="176">
        <v>28</v>
      </c>
      <c r="C74" s="189" t="s">
        <v>99</v>
      </c>
      <c r="D74" s="190">
        <v>35720</v>
      </c>
      <c r="E74" s="191">
        <v>448.07830739081743</v>
      </c>
      <c r="F74" s="190">
        <v>2723</v>
      </c>
      <c r="G74" s="191">
        <v>681.55081160484758</v>
      </c>
      <c r="H74" s="190">
        <v>1183442</v>
      </c>
      <c r="I74" s="191">
        <v>1211.1955868052685</v>
      </c>
      <c r="J74" s="192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</row>
    <row r="75" spans="1:234" s="194" customFormat="1" ht="18" hidden="1" customHeight="1">
      <c r="A75" s="193"/>
      <c r="B75" s="176"/>
      <c r="C75" s="189"/>
      <c r="D75" s="190"/>
      <c r="E75" s="191"/>
      <c r="F75" s="190"/>
      <c r="G75" s="191"/>
      <c r="H75" s="190"/>
      <c r="I75" s="191"/>
      <c r="J75" s="192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</row>
    <row r="76" spans="1:234" s="194" customFormat="1" ht="18" customHeight="1">
      <c r="A76" s="193"/>
      <c r="B76" s="176">
        <v>30</v>
      </c>
      <c r="C76" s="189" t="s">
        <v>100</v>
      </c>
      <c r="D76" s="190">
        <v>11575</v>
      </c>
      <c r="E76" s="191">
        <v>382.80632915766739</v>
      </c>
      <c r="F76" s="190">
        <v>1353</v>
      </c>
      <c r="G76" s="191">
        <v>569.2671914264597</v>
      </c>
      <c r="H76" s="190">
        <v>251491</v>
      </c>
      <c r="I76" s="191">
        <v>911.67487997582475</v>
      </c>
      <c r="J76" s="192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</row>
    <row r="77" spans="1:234" s="194" customFormat="1" ht="18" hidden="1" customHeight="1">
      <c r="A77" s="193"/>
      <c r="B77" s="176"/>
      <c r="C77" s="189"/>
      <c r="D77" s="190"/>
      <c r="E77" s="191"/>
      <c r="F77" s="190"/>
      <c r="G77" s="191"/>
      <c r="H77" s="190"/>
      <c r="I77" s="191"/>
      <c r="J77" s="192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</row>
    <row r="78" spans="1:234" s="194" customFormat="1" ht="18" customHeight="1">
      <c r="A78" s="193"/>
      <c r="B78" s="176">
        <v>31</v>
      </c>
      <c r="C78" s="189" t="s">
        <v>101</v>
      </c>
      <c r="D78" s="190">
        <v>4287</v>
      </c>
      <c r="E78" s="191">
        <v>439.25307441101006</v>
      </c>
      <c r="F78" s="190">
        <v>394</v>
      </c>
      <c r="G78" s="191">
        <v>649.56477157360416</v>
      </c>
      <c r="H78" s="190">
        <v>138986</v>
      </c>
      <c r="I78" s="191">
        <v>1186.4307180579337</v>
      </c>
      <c r="J78" s="192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</row>
    <row r="79" spans="1:234" s="194" customFormat="1" ht="18" hidden="1" customHeight="1">
      <c r="A79" s="193"/>
      <c r="B79" s="176"/>
      <c r="C79" s="189"/>
      <c r="D79" s="190"/>
      <c r="E79" s="191"/>
      <c r="F79" s="190"/>
      <c r="G79" s="191"/>
      <c r="H79" s="190"/>
      <c r="I79" s="191"/>
      <c r="J79" s="192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</row>
    <row r="80" spans="1:234" s="194" customFormat="1" ht="18" customHeight="1">
      <c r="A80" s="193"/>
      <c r="B80" s="176"/>
      <c r="C80" s="189" t="s">
        <v>102</v>
      </c>
      <c r="D80" s="190">
        <v>15776</v>
      </c>
      <c r="E80" s="191">
        <v>499.74479779411774</v>
      </c>
      <c r="F80" s="190">
        <v>2257</v>
      </c>
      <c r="G80" s="191">
        <v>748.97620735489579</v>
      </c>
      <c r="H80" s="190">
        <v>564671</v>
      </c>
      <c r="I80" s="191">
        <v>1281.1169177981515</v>
      </c>
      <c r="J80" s="192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</row>
    <row r="81" spans="1:258" s="198" customFormat="1" ht="18" customHeight="1">
      <c r="A81" s="413"/>
      <c r="B81" s="176">
        <v>1</v>
      </c>
      <c r="C81" s="195" t="s">
        <v>188</v>
      </c>
      <c r="D81" s="196">
        <v>1975</v>
      </c>
      <c r="E81" s="197">
        <v>471.70126075949372</v>
      </c>
      <c r="F81" s="196">
        <v>161</v>
      </c>
      <c r="G81" s="197">
        <v>704.10273291925455</v>
      </c>
      <c r="H81" s="196">
        <v>78948</v>
      </c>
      <c r="I81" s="197">
        <v>1303.1335832446669</v>
      </c>
    </row>
    <row r="82" spans="1:258" s="198" customFormat="1" ht="18" customHeight="1">
      <c r="A82" s="413"/>
      <c r="B82" s="176">
        <v>20</v>
      </c>
      <c r="C82" s="195" t="s">
        <v>189</v>
      </c>
      <c r="D82" s="196">
        <v>4921</v>
      </c>
      <c r="E82" s="197">
        <v>489.82626701889859</v>
      </c>
      <c r="F82" s="196">
        <v>557</v>
      </c>
      <c r="G82" s="197">
        <v>738.97768402154395</v>
      </c>
      <c r="H82" s="196">
        <v>191665</v>
      </c>
      <c r="I82" s="197">
        <v>1253.9752917851461</v>
      </c>
    </row>
    <row r="83" spans="1:258" s="198" customFormat="1" ht="18" customHeight="1">
      <c r="A83" s="413"/>
      <c r="B83" s="176">
        <v>48</v>
      </c>
      <c r="C83" s="195" t="s">
        <v>190</v>
      </c>
      <c r="D83" s="196">
        <v>8880</v>
      </c>
      <c r="E83" s="197">
        <v>511.47847747747744</v>
      </c>
      <c r="F83" s="196">
        <v>1539</v>
      </c>
      <c r="G83" s="197">
        <v>757.2892722547108</v>
      </c>
      <c r="H83" s="196">
        <v>294058</v>
      </c>
      <c r="I83" s="197">
        <v>1292.8966620870715</v>
      </c>
    </row>
    <row r="84" spans="1:258" s="198" customFormat="1" ht="18" hidden="1" customHeight="1">
      <c r="A84" s="413"/>
      <c r="B84" s="176"/>
      <c r="C84" s="195"/>
      <c r="D84" s="196"/>
      <c r="E84" s="197"/>
      <c r="F84" s="196"/>
      <c r="G84" s="197"/>
      <c r="H84" s="196"/>
      <c r="I84" s="197"/>
    </row>
    <row r="85" spans="1:258" s="194" customFormat="1" ht="18" customHeight="1">
      <c r="A85" s="193"/>
      <c r="B85" s="176">
        <v>26</v>
      </c>
      <c r="C85" s="189" t="s">
        <v>103</v>
      </c>
      <c r="D85" s="190">
        <v>2034</v>
      </c>
      <c r="E85" s="191">
        <v>403.77433628318585</v>
      </c>
      <c r="F85" s="190">
        <v>179</v>
      </c>
      <c r="G85" s="191">
        <v>582.08458100558653</v>
      </c>
      <c r="H85" s="190">
        <v>70819</v>
      </c>
      <c r="I85" s="191">
        <v>1014.5511286519152</v>
      </c>
      <c r="J85" s="192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</row>
    <row r="86" spans="1:258" s="194" customFormat="1" ht="18" hidden="1" customHeight="1">
      <c r="A86" s="193"/>
      <c r="B86" s="176"/>
      <c r="C86" s="189"/>
      <c r="D86" s="190"/>
      <c r="E86" s="191"/>
      <c r="F86" s="190"/>
      <c r="G86" s="191"/>
      <c r="H86" s="190"/>
      <c r="I86" s="191"/>
      <c r="J86" s="192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  <c r="DT86" s="193"/>
      <c r="DU86" s="193"/>
      <c r="DV86" s="193"/>
      <c r="DW86" s="193"/>
      <c r="DX86" s="193"/>
      <c r="DY86" s="193"/>
      <c r="DZ86" s="193"/>
      <c r="EA86" s="193"/>
      <c r="EB86" s="193"/>
      <c r="EC86" s="193"/>
      <c r="ED86" s="193"/>
      <c r="EE86" s="193"/>
      <c r="EF86" s="193"/>
      <c r="EG86" s="193"/>
      <c r="EH86" s="193"/>
      <c r="EI86" s="193"/>
      <c r="EJ86" s="193"/>
      <c r="EK86" s="193"/>
      <c r="EL86" s="193"/>
      <c r="EM86" s="193"/>
      <c r="EN86" s="193"/>
      <c r="EO86" s="193"/>
      <c r="EP86" s="193"/>
      <c r="EQ86" s="193"/>
      <c r="ER86" s="193"/>
      <c r="ES86" s="193"/>
      <c r="ET86" s="193"/>
      <c r="EU86" s="193"/>
      <c r="EV86" s="193"/>
      <c r="EW86" s="193"/>
      <c r="EX86" s="193"/>
      <c r="EY86" s="193"/>
      <c r="EZ86" s="193"/>
      <c r="FA86" s="193"/>
      <c r="FB86" s="193"/>
      <c r="FC86" s="193"/>
      <c r="FD86" s="193"/>
      <c r="FE86" s="193"/>
      <c r="FF86" s="193"/>
      <c r="FG86" s="193"/>
      <c r="FH86" s="193"/>
      <c r="FI86" s="193"/>
      <c r="FJ86" s="193"/>
      <c r="FK86" s="193"/>
      <c r="FL86" s="193"/>
      <c r="FM86" s="193"/>
      <c r="FN86" s="193"/>
      <c r="FO86" s="193"/>
      <c r="FP86" s="193"/>
      <c r="FQ86" s="193"/>
      <c r="FR86" s="193"/>
      <c r="FS86" s="193"/>
      <c r="FT86" s="193"/>
      <c r="FU86" s="193"/>
      <c r="FV86" s="193"/>
      <c r="FW86" s="193"/>
      <c r="FX86" s="193"/>
      <c r="FY86" s="193"/>
      <c r="FZ86" s="193"/>
      <c r="GA86" s="193"/>
      <c r="GB86" s="193"/>
      <c r="GC86" s="193"/>
      <c r="GD86" s="193"/>
      <c r="GE86" s="193"/>
      <c r="GF86" s="193"/>
      <c r="GG86" s="193"/>
      <c r="GH86" s="193"/>
      <c r="GI86" s="193"/>
      <c r="GJ86" s="193"/>
      <c r="GK86" s="193"/>
      <c r="GL86" s="193"/>
      <c r="GM86" s="193"/>
      <c r="GN86" s="193"/>
      <c r="GO86" s="193"/>
      <c r="GP86" s="193"/>
      <c r="GQ86" s="193"/>
      <c r="GR86" s="193"/>
      <c r="GS86" s="193"/>
      <c r="GT86" s="193"/>
      <c r="GU86" s="193"/>
      <c r="GV86" s="193"/>
      <c r="GW86" s="193"/>
      <c r="GX86" s="193"/>
      <c r="GY86" s="193"/>
      <c r="GZ86" s="193"/>
      <c r="HA86" s="193"/>
      <c r="HB86" s="193"/>
      <c r="HC86" s="193"/>
      <c r="HD86" s="193"/>
      <c r="HE86" s="193"/>
      <c r="HF86" s="193"/>
      <c r="HG86" s="193"/>
      <c r="HH86" s="193"/>
      <c r="HI86" s="193"/>
      <c r="HJ86" s="193"/>
      <c r="HK86" s="193"/>
      <c r="HL86" s="193"/>
      <c r="HM86" s="193"/>
      <c r="HN86" s="193"/>
      <c r="HO86" s="193"/>
      <c r="HP86" s="193"/>
      <c r="HQ86" s="193"/>
      <c r="HR86" s="193"/>
      <c r="HS86" s="193"/>
      <c r="HT86" s="193"/>
      <c r="HU86" s="193"/>
      <c r="HV86" s="193"/>
      <c r="HW86" s="193"/>
      <c r="HX86" s="193"/>
      <c r="HY86" s="193"/>
      <c r="HZ86" s="193"/>
    </row>
    <row r="87" spans="1:258" s="194" customFormat="1" ht="18" customHeight="1">
      <c r="A87" s="193"/>
      <c r="B87" s="176">
        <v>51</v>
      </c>
      <c r="C87" s="195" t="s">
        <v>104</v>
      </c>
      <c r="D87" s="196">
        <v>776</v>
      </c>
      <c r="E87" s="197">
        <v>352.05874999999997</v>
      </c>
      <c r="F87" s="196">
        <v>45</v>
      </c>
      <c r="G87" s="197">
        <v>648.096</v>
      </c>
      <c r="H87" s="196">
        <v>8837</v>
      </c>
      <c r="I87" s="197">
        <v>1040.4262702274532</v>
      </c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  <c r="DT87" s="193"/>
      <c r="DU87" s="193"/>
      <c r="DV87" s="193"/>
      <c r="DW87" s="193"/>
      <c r="DX87" s="193"/>
      <c r="DY87" s="193"/>
      <c r="DZ87" s="193"/>
      <c r="EA87" s="193"/>
      <c r="EB87" s="193"/>
      <c r="EC87" s="193"/>
      <c r="ED87" s="193"/>
      <c r="EE87" s="193"/>
      <c r="EF87" s="193"/>
      <c r="EG87" s="193"/>
      <c r="EH87" s="193"/>
      <c r="EI87" s="193"/>
      <c r="EJ87" s="193"/>
      <c r="EK87" s="193"/>
      <c r="EL87" s="193"/>
      <c r="EM87" s="193"/>
      <c r="EN87" s="193"/>
      <c r="EO87" s="193"/>
      <c r="EP87" s="193"/>
      <c r="EQ87" s="193"/>
      <c r="ER87" s="193"/>
      <c r="ES87" s="193"/>
      <c r="ET87" s="193"/>
      <c r="EU87" s="193"/>
      <c r="EV87" s="193"/>
      <c r="EW87" s="193"/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3"/>
      <c r="FI87" s="193"/>
      <c r="FJ87" s="193"/>
      <c r="FK87" s="193"/>
      <c r="FL87" s="193"/>
      <c r="FM87" s="193"/>
      <c r="FN87" s="193"/>
      <c r="FO87" s="193"/>
      <c r="FP87" s="193"/>
      <c r="FQ87" s="193"/>
      <c r="FR87" s="193"/>
      <c r="FS87" s="193"/>
      <c r="FT87" s="193"/>
      <c r="FU87" s="193"/>
      <c r="FV87" s="193"/>
      <c r="FW87" s="193"/>
      <c r="FX87" s="193"/>
      <c r="FY87" s="193"/>
      <c r="FZ87" s="193"/>
      <c r="GA87" s="193"/>
      <c r="GB87" s="193"/>
      <c r="GC87" s="193"/>
      <c r="GD87" s="193"/>
      <c r="GE87" s="193"/>
      <c r="GF87" s="193"/>
      <c r="GG87" s="193"/>
      <c r="GH87" s="193"/>
      <c r="GI87" s="193"/>
      <c r="GJ87" s="193"/>
      <c r="GK87" s="193"/>
      <c r="GL87" s="193"/>
      <c r="GM87" s="193"/>
      <c r="GN87" s="193"/>
      <c r="GO87" s="193"/>
      <c r="GP87" s="193"/>
      <c r="GQ87" s="193"/>
      <c r="GR87" s="193"/>
      <c r="GS87" s="193"/>
      <c r="GT87" s="193"/>
      <c r="GU87" s="193"/>
      <c r="GV87" s="193"/>
      <c r="GW87" s="193"/>
      <c r="GX87" s="193"/>
      <c r="GY87" s="193"/>
      <c r="GZ87" s="193"/>
      <c r="HA87" s="193"/>
      <c r="HB87" s="193"/>
      <c r="HC87" s="193"/>
      <c r="HD87" s="193"/>
      <c r="HE87" s="193"/>
      <c r="HF87" s="193"/>
      <c r="HG87" s="193"/>
      <c r="HH87" s="193"/>
      <c r="HI87" s="193"/>
      <c r="HJ87" s="193"/>
      <c r="HK87" s="193"/>
      <c r="HL87" s="193"/>
      <c r="HM87" s="193"/>
      <c r="HN87" s="193"/>
      <c r="HO87" s="193"/>
      <c r="HP87" s="193"/>
      <c r="HQ87" s="193"/>
      <c r="HR87" s="193"/>
      <c r="HS87" s="193"/>
      <c r="HT87" s="193"/>
      <c r="HU87" s="193"/>
      <c r="HV87" s="193"/>
      <c r="HW87" s="193"/>
      <c r="HX87" s="193"/>
      <c r="HY87" s="193"/>
      <c r="HZ87" s="193"/>
      <c r="IA87" s="193"/>
      <c r="IB87" s="193"/>
      <c r="IC87" s="193"/>
      <c r="ID87" s="193"/>
      <c r="IE87" s="193"/>
      <c r="IF87" s="193"/>
      <c r="IG87" s="193"/>
      <c r="IH87" s="193"/>
      <c r="II87" s="193"/>
      <c r="IJ87" s="193"/>
      <c r="IK87" s="193"/>
      <c r="IL87" s="193"/>
      <c r="IM87" s="193"/>
      <c r="IN87" s="193"/>
      <c r="IO87" s="193"/>
      <c r="IP87" s="193"/>
      <c r="IQ87" s="193"/>
      <c r="IR87" s="193"/>
      <c r="IS87" s="193"/>
      <c r="IT87" s="193"/>
      <c r="IU87" s="193"/>
      <c r="IV87" s="193"/>
      <c r="IW87" s="193"/>
      <c r="IX87" s="193"/>
    </row>
    <row r="88" spans="1:258" s="194" customFormat="1" ht="18" customHeight="1">
      <c r="A88" s="193"/>
      <c r="B88" s="176">
        <v>52</v>
      </c>
      <c r="C88" s="195" t="s">
        <v>105</v>
      </c>
      <c r="D88" s="196">
        <v>789</v>
      </c>
      <c r="E88" s="197">
        <v>321.76765525982256</v>
      </c>
      <c r="F88" s="196">
        <v>30</v>
      </c>
      <c r="G88" s="197">
        <v>584.6246666666666</v>
      </c>
      <c r="H88" s="196">
        <v>8190</v>
      </c>
      <c r="I88" s="197">
        <v>991.89077411477376</v>
      </c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  <c r="IA88" s="193"/>
      <c r="IB88" s="193"/>
      <c r="IC88" s="193"/>
      <c r="ID88" s="193"/>
      <c r="IE88" s="193"/>
      <c r="IF88" s="193"/>
      <c r="IG88" s="193"/>
      <c r="IH88" s="193"/>
      <c r="II88" s="193"/>
      <c r="IJ88" s="193"/>
      <c r="IK88" s="193"/>
      <c r="IL88" s="193"/>
      <c r="IM88" s="193"/>
      <c r="IN88" s="193"/>
      <c r="IO88" s="193"/>
      <c r="IP88" s="193"/>
      <c r="IQ88" s="193"/>
      <c r="IR88" s="193"/>
      <c r="IS88" s="193"/>
      <c r="IT88" s="193"/>
      <c r="IU88" s="193"/>
      <c r="IV88" s="193"/>
      <c r="IW88" s="193"/>
      <c r="IX88" s="193"/>
    </row>
    <row r="89" spans="1:258" s="194" customFormat="1" ht="18" hidden="1" customHeight="1">
      <c r="A89" s="193"/>
      <c r="B89" s="176"/>
      <c r="C89" s="195"/>
      <c r="D89" s="196"/>
      <c r="E89" s="197"/>
      <c r="F89" s="196"/>
      <c r="G89" s="197"/>
      <c r="H89" s="196"/>
      <c r="I89" s="197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3"/>
      <c r="DZ89" s="193"/>
      <c r="EA89" s="193"/>
      <c r="EB89" s="193"/>
      <c r="EC89" s="193"/>
      <c r="ED89" s="193"/>
      <c r="EE89" s="193"/>
      <c r="EF89" s="193"/>
      <c r="EG89" s="193"/>
      <c r="EH89" s="193"/>
      <c r="EI89" s="193"/>
      <c r="EJ89" s="193"/>
      <c r="EK89" s="193"/>
      <c r="EL89" s="193"/>
      <c r="EM89" s="193"/>
      <c r="EN89" s="193"/>
      <c r="EO89" s="193"/>
      <c r="EP89" s="193"/>
      <c r="EQ89" s="193"/>
      <c r="ER89" s="193"/>
      <c r="ES89" s="193"/>
      <c r="ET89" s="193"/>
      <c r="EU89" s="193"/>
      <c r="EV89" s="193"/>
      <c r="EW89" s="193"/>
      <c r="EX89" s="193"/>
      <c r="EY89" s="193"/>
      <c r="EZ89" s="193"/>
      <c r="FA89" s="193"/>
      <c r="FB89" s="193"/>
      <c r="FC89" s="193"/>
      <c r="FD89" s="193"/>
      <c r="FE89" s="193"/>
      <c r="FF89" s="193"/>
      <c r="FG89" s="193"/>
      <c r="FH89" s="193"/>
      <c r="FI89" s="193"/>
      <c r="FJ89" s="193"/>
      <c r="FK89" s="193"/>
      <c r="FL89" s="193"/>
      <c r="FM89" s="193"/>
      <c r="FN89" s="193"/>
      <c r="FO89" s="193"/>
      <c r="FP89" s="193"/>
      <c r="FQ89" s="193"/>
      <c r="FR89" s="193"/>
      <c r="FS89" s="193"/>
      <c r="FT89" s="193"/>
      <c r="FU89" s="193"/>
      <c r="FV89" s="193"/>
      <c r="FW89" s="193"/>
      <c r="FX89" s="193"/>
      <c r="FY89" s="193"/>
      <c r="FZ89" s="193"/>
      <c r="GA89" s="193"/>
      <c r="GB89" s="193"/>
      <c r="GC89" s="193"/>
      <c r="GD89" s="193"/>
      <c r="GE89" s="193"/>
      <c r="GF89" s="193"/>
      <c r="GG89" s="193"/>
      <c r="GH89" s="193"/>
      <c r="GI89" s="193"/>
      <c r="GJ89" s="193"/>
      <c r="GK89" s="193"/>
      <c r="GL89" s="193"/>
      <c r="GM89" s="193"/>
      <c r="GN89" s="193"/>
      <c r="GO89" s="193"/>
      <c r="GP89" s="193"/>
      <c r="GQ89" s="193"/>
      <c r="GR89" s="193"/>
      <c r="GS89" s="193"/>
      <c r="GT89" s="193"/>
      <c r="GU89" s="193"/>
      <c r="GV89" s="193"/>
      <c r="GW89" s="193"/>
      <c r="GX89" s="193"/>
      <c r="GY89" s="193"/>
      <c r="GZ89" s="193"/>
      <c r="HA89" s="193"/>
      <c r="HB89" s="193"/>
      <c r="HC89" s="193"/>
      <c r="HD89" s="193"/>
      <c r="HE89" s="193"/>
      <c r="HF89" s="193"/>
      <c r="HG89" s="193"/>
      <c r="HH89" s="193"/>
      <c r="HI89" s="193"/>
      <c r="HJ89" s="193"/>
      <c r="HK89" s="193"/>
      <c r="HL89" s="193"/>
      <c r="HM89" s="193"/>
      <c r="HN89" s="193"/>
      <c r="HO89" s="193"/>
      <c r="HP89" s="193"/>
      <c r="HQ89" s="193"/>
      <c r="HR89" s="193"/>
      <c r="HS89" s="193"/>
      <c r="HT89" s="193"/>
      <c r="HU89" s="193"/>
      <c r="HV89" s="193"/>
      <c r="HW89" s="193"/>
      <c r="HX89" s="193"/>
      <c r="HY89" s="193"/>
      <c r="HZ89" s="193"/>
      <c r="IA89" s="193"/>
      <c r="IB89" s="193"/>
      <c r="IC89" s="193"/>
      <c r="ID89" s="193"/>
      <c r="IE89" s="193"/>
      <c r="IF89" s="193"/>
      <c r="IG89" s="193"/>
      <c r="IH89" s="193"/>
      <c r="II89" s="193"/>
      <c r="IJ89" s="193"/>
      <c r="IK89" s="193"/>
      <c r="IL89" s="193"/>
      <c r="IM89" s="193"/>
      <c r="IN89" s="193"/>
      <c r="IO89" s="193"/>
      <c r="IP89" s="193"/>
      <c r="IQ89" s="193"/>
      <c r="IR89" s="193"/>
      <c r="IS89" s="193"/>
      <c r="IT89" s="193"/>
      <c r="IU89" s="193"/>
      <c r="IV89" s="193"/>
      <c r="IW89" s="193"/>
      <c r="IX89" s="193"/>
    </row>
    <row r="90" spans="1:258" s="194" customFormat="1" ht="18" customHeight="1">
      <c r="A90" s="193"/>
      <c r="B90" s="203"/>
      <c r="C90" s="203" t="s">
        <v>45</v>
      </c>
      <c r="D90" s="218">
        <v>341846</v>
      </c>
      <c r="E90" s="219">
        <v>416.48996583256803</v>
      </c>
      <c r="F90" s="218">
        <v>43332</v>
      </c>
      <c r="G90" s="219">
        <v>602.73270539093437</v>
      </c>
      <c r="H90" s="218">
        <v>9836115</v>
      </c>
      <c r="I90" s="219">
        <v>1032.3320407020458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  <c r="IA90" s="193"/>
      <c r="IB90" s="193"/>
      <c r="IC90" s="193"/>
      <c r="ID90" s="193"/>
      <c r="IE90" s="193"/>
      <c r="IF90" s="193"/>
      <c r="IG90" s="193"/>
      <c r="IH90" s="193"/>
      <c r="II90" s="193"/>
      <c r="IJ90" s="193"/>
      <c r="IK90" s="193"/>
      <c r="IL90" s="193"/>
      <c r="IM90" s="193"/>
      <c r="IN90" s="193"/>
      <c r="IO90" s="193"/>
      <c r="IP90" s="193"/>
      <c r="IQ90" s="193"/>
      <c r="IR90" s="193"/>
      <c r="IS90" s="193"/>
      <c r="IT90" s="193"/>
      <c r="IU90" s="193"/>
      <c r="IV90" s="193"/>
      <c r="IW90" s="193"/>
      <c r="IX90" s="193"/>
    </row>
    <row r="91" spans="1:258" ht="18" customHeight="1">
      <c r="C91" s="206"/>
      <c r="D91" s="206"/>
      <c r="E91" s="206"/>
      <c r="F91" s="206"/>
      <c r="G91" s="206"/>
      <c r="H91" s="206"/>
      <c r="I91" s="206"/>
    </row>
    <row r="92" spans="1:258" ht="18" customHeight="1">
      <c r="B92" s="207"/>
    </row>
    <row r="93" spans="1:258" ht="18" customHeight="1">
      <c r="B93" s="207"/>
    </row>
    <row r="94" spans="1:258" ht="18" customHeight="1">
      <c r="B94" s="207"/>
    </row>
    <row r="95" spans="1:258" ht="18" customHeight="1">
      <c r="B95" s="207"/>
    </row>
    <row r="96" spans="1:258" ht="18" customHeight="1">
      <c r="B96" s="207"/>
    </row>
    <row r="97" spans="2:4" ht="18" customHeight="1">
      <c r="B97" s="207"/>
    </row>
    <row r="98" spans="2:4" ht="28.5">
      <c r="B98" s="207"/>
    </row>
    <row r="99" spans="2:4" ht="28.5">
      <c r="B99" s="207"/>
    </row>
    <row r="100" spans="2:4" ht="28.5">
      <c r="B100" s="211"/>
    </row>
    <row r="101" spans="2:4" ht="28.5">
      <c r="B101" s="211"/>
    </row>
    <row r="102" spans="2:4" ht="28.5">
      <c r="B102" s="211"/>
      <c r="D102" s="209"/>
    </row>
    <row r="103" spans="2:4" ht="28.5">
      <c r="B103" s="211"/>
      <c r="D103" s="209"/>
    </row>
    <row r="104" spans="2:4" ht="28.5">
      <c r="B104" s="211"/>
      <c r="D104" s="209"/>
    </row>
    <row r="105" spans="2:4" ht="28.5">
      <c r="B105" s="211"/>
      <c r="D105" s="209"/>
    </row>
    <row r="106" spans="2:4" ht="28.5">
      <c r="B106" s="211"/>
      <c r="D106" s="209"/>
    </row>
    <row r="107" spans="2:4" ht="28.5">
      <c r="B107" s="211"/>
      <c r="D107" s="209"/>
    </row>
    <row r="108" spans="2:4">
      <c r="B108" s="212"/>
      <c r="D108" s="209"/>
    </row>
    <row r="109" spans="2:4">
      <c r="B109" s="212"/>
      <c r="D109" s="209"/>
    </row>
    <row r="110" spans="2:4">
      <c r="B110" s="212"/>
      <c r="D110" s="209"/>
    </row>
    <row r="111" spans="2:4">
      <c r="B111" s="212"/>
      <c r="D111" s="209"/>
    </row>
    <row r="112" spans="2:4">
      <c r="B112" s="212"/>
      <c r="D112" s="209"/>
    </row>
    <row r="113" spans="2:4">
      <c r="B113" s="212"/>
      <c r="D113" s="209"/>
    </row>
    <row r="114" spans="2:4">
      <c r="B114" s="212"/>
      <c r="D114" s="209"/>
    </row>
    <row r="115" spans="2:4">
      <c r="B115" s="212"/>
      <c r="D115" s="209"/>
    </row>
    <row r="116" spans="2:4">
      <c r="B116" s="212"/>
      <c r="D116" s="209"/>
    </row>
    <row r="117" spans="2:4">
      <c r="B117" s="212"/>
      <c r="D117" s="209"/>
    </row>
    <row r="118" spans="2:4">
      <c r="B118" s="212"/>
      <c r="D118" s="209"/>
    </row>
    <row r="119" spans="2:4">
      <c r="B119" s="212"/>
      <c r="D119" s="209"/>
    </row>
    <row r="120" spans="2:4">
      <c r="B120" s="212"/>
      <c r="D120" s="209"/>
    </row>
    <row r="121" spans="2:4">
      <c r="B121" s="212"/>
    </row>
    <row r="122" spans="2:4">
      <c r="B122" s="212"/>
    </row>
    <row r="123" spans="2:4">
      <c r="B123" s="212"/>
    </row>
    <row r="124" spans="2:4">
      <c r="B124" s="212"/>
    </row>
    <row r="125" spans="2:4">
      <c r="B125" s="212"/>
    </row>
    <row r="126" spans="2:4">
      <c r="B126" s="212"/>
    </row>
    <row r="127" spans="2:4" ht="15.2" customHeight="1">
      <c r="B127" s="212"/>
    </row>
    <row r="128" spans="2:4">
      <c r="B128" s="212"/>
    </row>
    <row r="129" spans="2:2">
      <c r="B129" s="212"/>
    </row>
    <row r="130" spans="2:2">
      <c r="B130" s="212"/>
    </row>
    <row r="131" spans="2:2">
      <c r="B131" s="212"/>
    </row>
    <row r="132" spans="2:2">
      <c r="B132" s="212"/>
    </row>
    <row r="133" spans="2:2">
      <c r="B133" s="212"/>
    </row>
    <row r="134" spans="2:2">
      <c r="B134" s="212"/>
    </row>
    <row r="135" spans="2:2">
      <c r="B135" s="212"/>
    </row>
    <row r="136" spans="2:2">
      <c r="B136" s="212"/>
    </row>
    <row r="137" spans="2:2">
      <c r="B137" s="212"/>
    </row>
    <row r="138" spans="2:2">
      <c r="B138" s="212"/>
    </row>
    <row r="139" spans="2:2">
      <c r="B139" s="212"/>
    </row>
  </sheetData>
  <mergeCells count="2">
    <mergeCell ref="C7:C8"/>
    <mergeCell ref="B7:B8"/>
  </mergeCells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J57" sqref="J57"/>
      <selection pane="bottomLeft" activeCell="C5" sqref="C5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6384" width="11.42578125" style="221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20" customFormat="1" ht="18.75">
      <c r="A3" s="415"/>
      <c r="B3" s="8"/>
      <c r="C3" s="171" t="s">
        <v>109</v>
      </c>
      <c r="D3" s="213"/>
      <c r="E3" s="214"/>
      <c r="F3" s="213"/>
      <c r="G3" s="213"/>
      <c r="H3" s="213"/>
      <c r="I3" s="213"/>
    </row>
    <row r="4" spans="1:255" s="2" customFormat="1" ht="15.75" customHeight="1">
      <c r="A4" s="414"/>
      <c r="B4" s="8"/>
      <c r="C4" s="215"/>
      <c r="D4" s="213"/>
      <c r="E4" s="214"/>
      <c r="F4" s="213"/>
      <c r="G4" s="213"/>
      <c r="H4" s="213"/>
      <c r="I4" s="213"/>
    </row>
    <row r="5" spans="1:255" s="220" customFormat="1" ht="18.75">
      <c r="A5" s="415"/>
      <c r="B5" s="8"/>
      <c r="C5" s="175" t="str">
        <f>'Número pensiones (IP-J-V)'!$C$5</f>
        <v>1 de  mayo de 2021</v>
      </c>
      <c r="D5" s="213"/>
      <c r="E5" s="214"/>
      <c r="F5" s="213"/>
      <c r="G5" s="213"/>
      <c r="H5" s="213"/>
      <c r="I5" s="213"/>
      <c r="K5" s="9" t="s">
        <v>178</v>
      </c>
    </row>
    <row r="6" spans="1:255" ht="2.4500000000000002" customHeight="1">
      <c r="C6" s="177"/>
      <c r="D6" s="178"/>
      <c r="E6" s="179"/>
      <c r="F6" s="178"/>
      <c r="G6" s="178"/>
      <c r="H6" s="178"/>
      <c r="I6" s="178"/>
    </row>
    <row r="7" spans="1:255" ht="69" customHeight="1">
      <c r="B7" s="222" t="s">
        <v>167</v>
      </c>
      <c r="C7" s="223" t="s">
        <v>47</v>
      </c>
      <c r="D7" s="222" t="s">
        <v>110</v>
      </c>
      <c r="E7" s="224" t="s">
        <v>111</v>
      </c>
      <c r="F7" s="222" t="s">
        <v>112</v>
      </c>
      <c r="G7" s="222" t="s">
        <v>113</v>
      </c>
      <c r="H7" s="222" t="s">
        <v>114</v>
      </c>
      <c r="I7" s="222" t="s">
        <v>112</v>
      </c>
    </row>
    <row r="8" spans="1:255" ht="29.25" hidden="1" customHeight="1">
      <c r="B8" s="225"/>
      <c r="C8" s="187"/>
      <c r="D8" s="187"/>
      <c r="E8" s="188"/>
      <c r="F8" s="187"/>
      <c r="G8" s="187"/>
      <c r="H8" s="187"/>
      <c r="I8" s="187"/>
    </row>
    <row r="9" spans="1:255" s="229" customFormat="1" ht="18" customHeight="1">
      <c r="A9" s="12"/>
      <c r="B9" s="226"/>
      <c r="C9" s="227" t="s">
        <v>52</v>
      </c>
      <c r="D9" s="228">
        <v>1593066</v>
      </c>
      <c r="E9" s="378">
        <v>0.16196089614649686</v>
      </c>
      <c r="F9" s="378">
        <v>8.5262199622941903E-3</v>
      </c>
      <c r="G9" s="283">
        <v>923.61419921082972</v>
      </c>
      <c r="H9" s="378">
        <v>0.89468713824160528</v>
      </c>
      <c r="I9" s="378">
        <v>2.1291113883129542E-2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32" customFormat="1" ht="18" customHeight="1">
      <c r="B10" s="226">
        <v>4</v>
      </c>
      <c r="C10" s="230" t="s">
        <v>53</v>
      </c>
      <c r="D10" s="231">
        <v>108884</v>
      </c>
      <c r="E10" s="379">
        <v>1.1069817707499353E-2</v>
      </c>
      <c r="F10" s="379">
        <v>1.3072321104587781E-2</v>
      </c>
      <c r="G10" s="284">
        <v>837.55284541346668</v>
      </c>
      <c r="H10" s="379">
        <v>0.81132117612457522</v>
      </c>
      <c r="I10" s="379">
        <v>2.2644436504339893E-2</v>
      </c>
    </row>
    <row r="11" spans="1:255" s="233" customFormat="1" ht="18" customHeight="1">
      <c r="B11" s="226">
        <v>11</v>
      </c>
      <c r="C11" s="230" t="s">
        <v>54</v>
      </c>
      <c r="D11" s="231">
        <v>223369</v>
      </c>
      <c r="E11" s="379">
        <v>2.2709067553602209E-2</v>
      </c>
      <c r="F11" s="379">
        <v>4.9896517592009637E-3</v>
      </c>
      <c r="G11" s="284">
        <v>1026.0404008613546</v>
      </c>
      <c r="H11" s="379">
        <v>0.99390541066960147</v>
      </c>
      <c r="I11" s="379">
        <v>1.9713181869336571E-2</v>
      </c>
    </row>
    <row r="12" spans="1:255" s="233" customFormat="1" ht="18" customHeight="1">
      <c r="B12" s="226">
        <v>14</v>
      </c>
      <c r="C12" s="230" t="s">
        <v>55</v>
      </c>
      <c r="D12" s="231">
        <v>173434</v>
      </c>
      <c r="E12" s="379">
        <v>1.7632368064017145E-2</v>
      </c>
      <c r="F12" s="379">
        <v>6.1902800420035042E-3</v>
      </c>
      <c r="G12" s="284">
        <v>854.24001112815222</v>
      </c>
      <c r="H12" s="379">
        <v>0.82748570948860545</v>
      </c>
      <c r="I12" s="379">
        <v>2.2947513861999003E-2</v>
      </c>
    </row>
    <row r="13" spans="1:255" s="233" customFormat="1" ht="18" customHeight="1">
      <c r="B13" s="226">
        <v>18</v>
      </c>
      <c r="C13" s="230" t="s">
        <v>56</v>
      </c>
      <c r="D13" s="231">
        <v>189453</v>
      </c>
      <c r="E13" s="379">
        <v>1.9260958213684978E-2</v>
      </c>
      <c r="F13" s="379">
        <v>4.4269369837448558E-3</v>
      </c>
      <c r="G13" s="284">
        <v>875.45978152892837</v>
      </c>
      <c r="H13" s="379">
        <v>0.84804088898913266</v>
      </c>
      <c r="I13" s="379">
        <v>2.5743665674516913E-2</v>
      </c>
    </row>
    <row r="14" spans="1:255" s="233" customFormat="1" ht="18" customHeight="1">
      <c r="B14" s="226">
        <v>21</v>
      </c>
      <c r="C14" s="230" t="s">
        <v>57</v>
      </c>
      <c r="D14" s="231">
        <v>99088</v>
      </c>
      <c r="E14" s="379">
        <v>1.0073896045339039E-2</v>
      </c>
      <c r="F14" s="379">
        <v>1.0916362300801952E-2</v>
      </c>
      <c r="G14" s="284">
        <v>939.96639300419861</v>
      </c>
      <c r="H14" s="379">
        <v>0.91052719081059119</v>
      </c>
      <c r="I14" s="379">
        <v>1.7845510228873485E-2</v>
      </c>
    </row>
    <row r="15" spans="1:255" s="233" customFormat="1" ht="18" customHeight="1">
      <c r="B15" s="226">
        <v>23</v>
      </c>
      <c r="C15" s="230" t="s">
        <v>58</v>
      </c>
      <c r="D15" s="231">
        <v>143210</v>
      </c>
      <c r="E15" s="379">
        <v>1.4559610171292222E-2</v>
      </c>
      <c r="F15" s="379">
        <v>7.8114004222378242E-3</v>
      </c>
      <c r="G15" s="284">
        <v>846.97516130158499</v>
      </c>
      <c r="H15" s="379">
        <v>0.82044839054456997</v>
      </c>
      <c r="I15" s="379">
        <v>2.0798784942956949E-2</v>
      </c>
    </row>
    <row r="16" spans="1:255" s="233" customFormat="1" ht="18" customHeight="1">
      <c r="B16" s="226">
        <v>29</v>
      </c>
      <c r="C16" s="230" t="s">
        <v>59</v>
      </c>
      <c r="D16" s="231">
        <v>273241</v>
      </c>
      <c r="E16" s="379">
        <v>2.7779362075372238E-2</v>
      </c>
      <c r="F16" s="379">
        <v>1.3129403040415211E-2</v>
      </c>
      <c r="G16" s="284">
        <v>938.91434773697972</v>
      </c>
      <c r="H16" s="379">
        <v>0.90950809499089402</v>
      </c>
      <c r="I16" s="379">
        <v>2.1019160397251602E-2</v>
      </c>
    </row>
    <row r="17" spans="1:457" s="233" customFormat="1" ht="18" customHeight="1">
      <c r="B17" s="226">
        <v>41</v>
      </c>
      <c r="C17" s="230" t="s">
        <v>60</v>
      </c>
      <c r="D17" s="231">
        <v>382387</v>
      </c>
      <c r="E17" s="379">
        <v>3.8875816315689683E-2</v>
      </c>
      <c r="F17" s="379">
        <v>8.7876197712211113E-3</v>
      </c>
      <c r="G17" s="284">
        <v>957.14371406454654</v>
      </c>
      <c r="H17" s="379">
        <v>0.92716652813917622</v>
      </c>
      <c r="I17" s="379">
        <v>2.0557509236319049E-2</v>
      </c>
    </row>
    <row r="18" spans="1:457" s="233" customFormat="1" ht="18" hidden="1" customHeight="1">
      <c r="B18" s="226"/>
      <c r="C18" s="230"/>
      <c r="D18" s="231"/>
      <c r="E18" s="379"/>
      <c r="F18" s="379"/>
      <c r="G18" s="284"/>
      <c r="H18" s="379"/>
      <c r="I18" s="379"/>
    </row>
    <row r="19" spans="1:457" s="234" customFormat="1" ht="18" customHeight="1">
      <c r="A19" s="12"/>
      <c r="B19" s="226"/>
      <c r="C19" s="227" t="s">
        <v>61</v>
      </c>
      <c r="D19" s="228">
        <v>304528</v>
      </c>
      <c r="E19" s="378">
        <v>3.0960191091706432E-2</v>
      </c>
      <c r="F19" s="378">
        <v>3.3474788476237638E-3</v>
      </c>
      <c r="G19" s="283">
        <v>1088.9558341104921</v>
      </c>
      <c r="H19" s="378">
        <v>1.0548503690439937</v>
      </c>
      <c r="I19" s="378">
        <v>2.2974393108524227E-2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32" customFormat="1" ht="18" customHeight="1">
      <c r="B20" s="226">
        <v>22</v>
      </c>
      <c r="C20" s="230" t="s">
        <v>62</v>
      </c>
      <c r="D20" s="231">
        <v>53370</v>
      </c>
      <c r="E20" s="379">
        <v>5.4259227347382578E-3</v>
      </c>
      <c r="F20" s="379">
        <v>3.40295925849321E-3</v>
      </c>
      <c r="G20" s="284">
        <v>987.83794266441851</v>
      </c>
      <c r="H20" s="379">
        <v>0.95689943130374144</v>
      </c>
      <c r="I20" s="379">
        <v>2.2378690229879705E-2</v>
      </c>
    </row>
    <row r="21" spans="1:457" s="233" customFormat="1" ht="18" customHeight="1">
      <c r="B21" s="226">
        <v>40</v>
      </c>
      <c r="C21" s="230" t="s">
        <v>63</v>
      </c>
      <c r="D21" s="231">
        <v>35782</v>
      </c>
      <c r="E21" s="379">
        <v>3.6378183866292739E-3</v>
      </c>
      <c r="F21" s="379">
        <v>-3.3525171816506383E-4</v>
      </c>
      <c r="G21" s="284">
        <v>992.51029903303368</v>
      </c>
      <c r="H21" s="379">
        <v>0.96142545218113062</v>
      </c>
      <c r="I21" s="379">
        <v>2.8237034240023773E-2</v>
      </c>
    </row>
    <row r="22" spans="1:457" s="233" customFormat="1" ht="18" customHeight="1">
      <c r="B22" s="226">
        <v>50</v>
      </c>
      <c r="C22" s="233" t="s">
        <v>64</v>
      </c>
      <c r="D22" s="235">
        <v>215376</v>
      </c>
      <c r="E22" s="380">
        <v>2.1896449970338898E-2</v>
      </c>
      <c r="F22" s="380">
        <v>3.9481841615818247E-3</v>
      </c>
      <c r="G22" s="285">
        <v>1130.0359730424927</v>
      </c>
      <c r="H22" s="380">
        <v>1.0946439018535186</v>
      </c>
      <c r="I22" s="380">
        <v>2.226233651148557E-2</v>
      </c>
    </row>
    <row r="23" spans="1:457" s="233" customFormat="1" ht="18" hidden="1" customHeight="1">
      <c r="B23" s="226"/>
      <c r="D23" s="235"/>
      <c r="E23" s="380"/>
      <c r="F23" s="380"/>
      <c r="G23" s="285"/>
      <c r="H23" s="380"/>
      <c r="I23" s="380"/>
    </row>
    <row r="24" spans="1:457" s="229" customFormat="1" ht="18" customHeight="1">
      <c r="A24" s="12"/>
      <c r="B24" s="226">
        <v>33</v>
      </c>
      <c r="C24" s="227" t="s">
        <v>65</v>
      </c>
      <c r="D24" s="228">
        <v>299991</v>
      </c>
      <c r="E24" s="378">
        <v>3.0498931742867993E-2</v>
      </c>
      <c r="F24" s="378">
        <v>-2.2781997898069228E-3</v>
      </c>
      <c r="G24" s="283">
        <v>1214.505132587311</v>
      </c>
      <c r="H24" s="378">
        <v>1.176467536318428</v>
      </c>
      <c r="I24" s="378">
        <v>2.0478078554600376E-2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9" customFormat="1" ht="18" hidden="1" customHeight="1">
      <c r="A25" s="12"/>
      <c r="B25" s="226"/>
      <c r="C25" s="227"/>
      <c r="D25" s="228"/>
      <c r="E25" s="378"/>
      <c r="F25" s="378"/>
      <c r="G25" s="283"/>
      <c r="H25" s="378"/>
      <c r="I25" s="378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9" customFormat="1" ht="18" customHeight="1">
      <c r="A26" s="12"/>
      <c r="B26" s="226">
        <v>7</v>
      </c>
      <c r="C26" s="227" t="s">
        <v>184</v>
      </c>
      <c r="D26" s="228">
        <v>198139</v>
      </c>
      <c r="E26" s="378">
        <v>2.0144030442913692E-2</v>
      </c>
      <c r="F26" s="378">
        <v>1.8573352662369036E-2</v>
      </c>
      <c r="G26" s="283">
        <v>959.65121127087662</v>
      </c>
      <c r="H26" s="378">
        <v>0.92959549198749858</v>
      </c>
      <c r="I26" s="378">
        <v>2.4952468693885343E-2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9" customFormat="1" ht="18" hidden="1" customHeight="1">
      <c r="A27" s="12"/>
      <c r="B27" s="226"/>
      <c r="C27" s="227"/>
      <c r="D27" s="228"/>
      <c r="E27" s="378"/>
      <c r="F27" s="378"/>
      <c r="G27" s="283"/>
      <c r="H27" s="378"/>
      <c r="I27" s="378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9" customFormat="1" ht="18" customHeight="1">
      <c r="A28" s="12"/>
      <c r="B28" s="226"/>
      <c r="C28" s="227" t="s">
        <v>66</v>
      </c>
      <c r="D28" s="228">
        <v>338421</v>
      </c>
      <c r="E28" s="378">
        <v>3.4405962110040399E-2</v>
      </c>
      <c r="F28" s="378">
        <v>2.1435534937628065E-2</v>
      </c>
      <c r="G28" s="283">
        <v>943.38613762148339</v>
      </c>
      <c r="H28" s="378">
        <v>0.91383983101011379</v>
      </c>
      <c r="I28" s="378">
        <v>1.9778118785738652E-2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32" customFormat="1" ht="18" customHeight="1">
      <c r="B29" s="226">
        <v>35</v>
      </c>
      <c r="C29" s="230" t="s">
        <v>67</v>
      </c>
      <c r="D29" s="231">
        <v>177839</v>
      </c>
      <c r="E29" s="379">
        <v>1.8080207480290746E-2</v>
      </c>
      <c r="F29" s="379">
        <v>2.2362876475288784E-2</v>
      </c>
      <c r="G29" s="284">
        <v>956.46731071362274</v>
      </c>
      <c r="H29" s="379">
        <v>0.92651130934884995</v>
      </c>
      <c r="I29" s="379">
        <v>2.0814094567998653E-2</v>
      </c>
    </row>
    <row r="30" spans="1:457" s="233" customFormat="1" ht="18" customHeight="1">
      <c r="B30" s="226">
        <v>38</v>
      </c>
      <c r="C30" s="230" t="s">
        <v>68</v>
      </c>
      <c r="D30" s="231">
        <v>160582</v>
      </c>
      <c r="E30" s="379">
        <v>1.6325754629749653E-2</v>
      </c>
      <c r="F30" s="379">
        <v>2.0410497553536189E-2</v>
      </c>
      <c r="G30" s="284">
        <v>928.89919175250077</v>
      </c>
      <c r="H30" s="379">
        <v>0.8998066078824748</v>
      </c>
      <c r="I30" s="379">
        <v>1.8571271989084259E-2</v>
      </c>
    </row>
    <row r="31" spans="1:457" s="233" customFormat="1" ht="18" hidden="1" customHeight="1">
      <c r="B31" s="226"/>
      <c r="C31" s="230"/>
      <c r="D31" s="231"/>
      <c r="E31" s="379"/>
      <c r="F31" s="379"/>
      <c r="G31" s="284"/>
      <c r="H31" s="379"/>
      <c r="I31" s="379"/>
    </row>
    <row r="32" spans="1:457" s="233" customFormat="1" ht="18" customHeight="1">
      <c r="B32" s="226">
        <v>39</v>
      </c>
      <c r="C32" s="227" t="s">
        <v>69</v>
      </c>
      <c r="D32" s="228">
        <v>142717</v>
      </c>
      <c r="E32" s="378">
        <v>1.4509488756485665E-2</v>
      </c>
      <c r="F32" s="378">
        <v>9.5424707147302446E-3</v>
      </c>
      <c r="G32" s="283">
        <v>1090.4313359305477</v>
      </c>
      <c r="H32" s="378">
        <v>1.0562796590029222</v>
      </c>
      <c r="I32" s="378">
        <v>2.3022668518428935E-2</v>
      </c>
    </row>
    <row r="33" spans="1:255" s="233" customFormat="1" ht="18" hidden="1" customHeight="1">
      <c r="B33" s="226"/>
      <c r="C33" s="227"/>
      <c r="D33" s="228"/>
      <c r="E33" s="378"/>
      <c r="F33" s="378"/>
      <c r="G33" s="283"/>
      <c r="H33" s="378"/>
      <c r="I33" s="378"/>
    </row>
    <row r="34" spans="1:255" s="229" customFormat="1" ht="18" customHeight="1">
      <c r="A34" s="12"/>
      <c r="B34" s="226"/>
      <c r="C34" s="227" t="s">
        <v>70</v>
      </c>
      <c r="D34" s="228">
        <v>612883</v>
      </c>
      <c r="E34" s="378">
        <v>6.2309458561637394E-2</v>
      </c>
      <c r="F34" s="378">
        <v>3.6633335844336035E-3</v>
      </c>
      <c r="G34" s="283">
        <v>1025.2898889184396</v>
      </c>
      <c r="H34" s="378">
        <v>0.99317840432539795</v>
      </c>
      <c r="I34" s="378">
        <v>2.4671311527445283E-2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7" customFormat="1" ht="18" customHeight="1">
      <c r="A35" s="416"/>
      <c r="B35" s="236">
        <v>5</v>
      </c>
      <c r="C35" s="230" t="s">
        <v>71</v>
      </c>
      <c r="D35" s="231">
        <v>38807</v>
      </c>
      <c r="E35" s="379">
        <v>3.9453585079068307E-3</v>
      </c>
      <c r="F35" s="379">
        <v>9.4423056913952585E-3</v>
      </c>
      <c r="G35" s="284">
        <v>898.73130491921597</v>
      </c>
      <c r="H35" s="379">
        <v>0.87058356176567608</v>
      </c>
      <c r="I35" s="379">
        <v>2.7813229484946911E-2</v>
      </c>
    </row>
    <row r="36" spans="1:255" s="233" customFormat="1" ht="18" customHeight="1">
      <c r="B36" s="226">
        <v>9</v>
      </c>
      <c r="C36" s="230" t="s">
        <v>72</v>
      </c>
      <c r="D36" s="231">
        <v>90679</v>
      </c>
      <c r="E36" s="379">
        <v>9.2189853412653275E-3</v>
      </c>
      <c r="F36" s="379">
        <v>4.3973328016659874E-3</v>
      </c>
      <c r="G36" s="284">
        <v>1100.1898768182268</v>
      </c>
      <c r="H36" s="379">
        <v>1.0657325680505216</v>
      </c>
      <c r="I36" s="379">
        <v>2.5346826390608479E-2</v>
      </c>
    </row>
    <row r="37" spans="1:255" s="233" customFormat="1" ht="18" customHeight="1">
      <c r="B37" s="226">
        <v>24</v>
      </c>
      <c r="C37" s="230" t="s">
        <v>73</v>
      </c>
      <c r="D37" s="231">
        <v>140405</v>
      </c>
      <c r="E37" s="379">
        <v>1.4274436604289396E-2</v>
      </c>
      <c r="F37" s="379">
        <v>-3.4636213296614926E-3</v>
      </c>
      <c r="G37" s="284">
        <v>1020.7476072077209</v>
      </c>
      <c r="H37" s="379">
        <v>0.98877838424307085</v>
      </c>
      <c r="I37" s="379">
        <v>2.6285922150338203E-2</v>
      </c>
    </row>
    <row r="38" spans="1:255" s="233" customFormat="1" ht="18" customHeight="1">
      <c r="B38" s="226">
        <v>34</v>
      </c>
      <c r="C38" s="233" t="s">
        <v>74</v>
      </c>
      <c r="D38" s="235">
        <v>42407</v>
      </c>
      <c r="E38" s="380">
        <v>4.3113566687660726E-3</v>
      </c>
      <c r="F38" s="380">
        <v>2.2215394795925825E-3</v>
      </c>
      <c r="G38" s="285">
        <v>1049.4532610182271</v>
      </c>
      <c r="H38" s="380">
        <v>1.016584993627184</v>
      </c>
      <c r="I38" s="380">
        <v>2.3157027134478314E-2</v>
      </c>
    </row>
    <row r="39" spans="1:255" s="233" customFormat="1" ht="18" customHeight="1">
      <c r="B39" s="226">
        <v>37</v>
      </c>
      <c r="C39" s="233" t="s">
        <v>75</v>
      </c>
      <c r="D39" s="235">
        <v>80474</v>
      </c>
      <c r="E39" s="380">
        <v>8.1814822213851709E-3</v>
      </c>
      <c r="F39" s="380">
        <v>7.2470117028600178E-3</v>
      </c>
      <c r="G39" s="285">
        <v>954.11318910455554</v>
      </c>
      <c r="H39" s="380">
        <v>0.92423091746305108</v>
      </c>
      <c r="I39" s="380">
        <v>2.4397247062283745E-2</v>
      </c>
    </row>
    <row r="40" spans="1:255" s="233" customFormat="1" ht="18" customHeight="1">
      <c r="B40" s="226">
        <v>40</v>
      </c>
      <c r="C40" s="230" t="s">
        <v>76</v>
      </c>
      <c r="D40" s="231">
        <v>33694</v>
      </c>
      <c r="E40" s="379">
        <v>3.4255394533309136E-3</v>
      </c>
      <c r="F40" s="379">
        <v>1.9609029837196701E-2</v>
      </c>
      <c r="G40" s="284">
        <v>971.00965513147753</v>
      </c>
      <c r="H40" s="379">
        <v>0.94059819597494476</v>
      </c>
      <c r="I40" s="379">
        <v>2.4870040912765345E-2</v>
      </c>
    </row>
    <row r="41" spans="1:255" s="233" customFormat="1" ht="18" customHeight="1">
      <c r="B41" s="226">
        <v>42</v>
      </c>
      <c r="C41" s="230" t="s">
        <v>77</v>
      </c>
      <c r="D41" s="231">
        <v>22237</v>
      </c>
      <c r="E41" s="379">
        <v>2.2607503063963772E-3</v>
      </c>
      <c r="F41" s="379">
        <v>2.0277577505407596E-3</v>
      </c>
      <c r="G41" s="284">
        <v>974.10689976165827</v>
      </c>
      <c r="H41" s="379">
        <v>0.94359843669989063</v>
      </c>
      <c r="I41" s="379">
        <v>2.9923645124131593E-2</v>
      </c>
    </row>
    <row r="42" spans="1:255" s="233" customFormat="1" ht="18" customHeight="1">
      <c r="B42" s="226">
        <v>47</v>
      </c>
      <c r="C42" s="230" t="s">
        <v>78</v>
      </c>
      <c r="D42" s="231">
        <v>116170</v>
      </c>
      <c r="E42" s="379">
        <v>1.1810557318616141E-2</v>
      </c>
      <c r="F42" s="379">
        <v>9.1910487177704336E-3</v>
      </c>
      <c r="G42" s="284">
        <v>1146.0091295515197</v>
      </c>
      <c r="H42" s="379">
        <v>1.1101167883660443</v>
      </c>
      <c r="I42" s="379">
        <v>1.9840118139631713E-2</v>
      </c>
    </row>
    <row r="43" spans="1:255" s="233" customFormat="1" ht="18" customHeight="1">
      <c r="B43" s="226">
        <v>49</v>
      </c>
      <c r="C43" s="230" t="s">
        <v>79</v>
      </c>
      <c r="D43" s="231">
        <v>48010</v>
      </c>
      <c r="E43" s="379">
        <v>4.8809921396811649E-3</v>
      </c>
      <c r="F43" s="379">
        <v>-9.4699704966060283E-3</v>
      </c>
      <c r="G43" s="284">
        <v>867.0636817329721</v>
      </c>
      <c r="H43" s="379">
        <v>0.83990775016855856</v>
      </c>
      <c r="I43" s="379">
        <v>2.6804823754703611E-2</v>
      </c>
    </row>
    <row r="44" spans="1:255" s="233" customFormat="1" ht="18" hidden="1" customHeight="1">
      <c r="B44" s="226"/>
      <c r="C44" s="230"/>
      <c r="D44" s="231"/>
      <c r="E44" s="379"/>
      <c r="F44" s="379"/>
      <c r="G44" s="284"/>
      <c r="H44" s="379"/>
      <c r="I44" s="379"/>
    </row>
    <row r="45" spans="1:255" s="229" customFormat="1" ht="18" customHeight="1">
      <c r="A45" s="12"/>
      <c r="B45" s="226"/>
      <c r="C45" s="227" t="s">
        <v>80</v>
      </c>
      <c r="D45" s="228">
        <v>376663</v>
      </c>
      <c r="E45" s="378">
        <v>3.8293879239923487E-2</v>
      </c>
      <c r="F45" s="378">
        <v>1.2268273411843111E-2</v>
      </c>
      <c r="G45" s="283">
        <v>953.99303109145296</v>
      </c>
      <c r="H45" s="378">
        <v>0.92411452272922023</v>
      </c>
      <c r="I45" s="378">
        <v>2.2440226227102178E-2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32" customFormat="1" ht="18" customHeight="1">
      <c r="B46" s="226">
        <v>2</v>
      </c>
      <c r="C46" s="230" t="s">
        <v>81</v>
      </c>
      <c r="D46" s="231">
        <v>72944</v>
      </c>
      <c r="E46" s="379">
        <v>7.4159360682545901E-3</v>
      </c>
      <c r="F46" s="379">
        <v>1.2464258945673601E-2</v>
      </c>
      <c r="G46" s="284">
        <v>918.34967139175228</v>
      </c>
      <c r="H46" s="379">
        <v>0.88958749238008838</v>
      </c>
      <c r="I46" s="379">
        <v>2.3582261155831397E-2</v>
      </c>
    </row>
    <row r="47" spans="1:255" s="233" customFormat="1" ht="18" customHeight="1">
      <c r="B47" s="226">
        <v>13</v>
      </c>
      <c r="C47" s="230" t="s">
        <v>82</v>
      </c>
      <c r="D47" s="231">
        <v>99587</v>
      </c>
      <c r="E47" s="379">
        <v>1.0124627457080362E-2</v>
      </c>
      <c r="F47" s="379">
        <v>9.9282005516794225E-3</v>
      </c>
      <c r="G47" s="284">
        <v>960.05519304728534</v>
      </c>
      <c r="H47" s="379">
        <v>0.92998682128900312</v>
      </c>
      <c r="I47" s="379">
        <v>2.1178277622402097E-2</v>
      </c>
    </row>
    <row r="48" spans="1:255" s="237" customFormat="1" ht="18" customHeight="1">
      <c r="A48" s="416"/>
      <c r="B48" s="236">
        <v>16</v>
      </c>
      <c r="C48" s="233" t="s">
        <v>83</v>
      </c>
      <c r="D48" s="231">
        <v>44439</v>
      </c>
      <c r="E48" s="379">
        <v>4.5179422973399561E-3</v>
      </c>
      <c r="F48" s="379">
        <v>8.8308740068103742E-3</v>
      </c>
      <c r="G48" s="284">
        <v>875.15951799095319</v>
      </c>
      <c r="H48" s="379">
        <v>0.84775002953099654</v>
      </c>
      <c r="I48" s="379">
        <v>2.0081616609810338E-2</v>
      </c>
    </row>
    <row r="49" spans="1:255" s="233" customFormat="1" ht="18" customHeight="1">
      <c r="B49" s="226">
        <v>19</v>
      </c>
      <c r="C49" s="233" t="s">
        <v>84</v>
      </c>
      <c r="D49" s="235">
        <v>42272</v>
      </c>
      <c r="E49" s="380">
        <v>4.2976317377338511E-3</v>
      </c>
      <c r="F49" s="380">
        <v>1.8798804588836315E-2</v>
      </c>
      <c r="G49" s="285">
        <v>1090.7371205526115</v>
      </c>
      <c r="H49" s="380">
        <v>1.0565758666279959</v>
      </c>
      <c r="I49" s="380">
        <v>2.6818888777715211E-2</v>
      </c>
    </row>
    <row r="50" spans="1:255" s="233" customFormat="1" ht="18" customHeight="1">
      <c r="B50" s="226">
        <v>45</v>
      </c>
      <c r="C50" s="230" t="s">
        <v>85</v>
      </c>
      <c r="D50" s="231">
        <v>117421</v>
      </c>
      <c r="E50" s="379">
        <v>1.1937741679514727E-2</v>
      </c>
      <c r="F50" s="379">
        <v>1.3105899811910016E-2</v>
      </c>
      <c r="G50" s="284">
        <v>951.60072516841069</v>
      </c>
      <c r="H50" s="379">
        <v>0.92179714244001076</v>
      </c>
      <c r="I50" s="379">
        <v>2.1449545786721202E-2</v>
      </c>
    </row>
    <row r="51" spans="1:255" s="233" customFormat="1" ht="18" hidden="1" customHeight="1">
      <c r="B51" s="226"/>
      <c r="C51" s="230"/>
      <c r="D51" s="231"/>
      <c r="E51" s="379"/>
      <c r="F51" s="379"/>
      <c r="G51" s="284"/>
      <c r="H51" s="379"/>
      <c r="I51" s="379"/>
    </row>
    <row r="52" spans="1:255" s="229" customFormat="1" ht="18" customHeight="1">
      <c r="A52" s="12"/>
      <c r="B52" s="226"/>
      <c r="C52" s="227" t="s">
        <v>86</v>
      </c>
      <c r="D52" s="228">
        <v>1740642</v>
      </c>
      <c r="E52" s="378">
        <v>0.17696438075398671</v>
      </c>
      <c r="F52" s="378">
        <v>5.1201801619724652E-3</v>
      </c>
      <c r="G52" s="283">
        <v>1071.447050226295</v>
      </c>
      <c r="H52" s="378">
        <v>1.0378899501149346</v>
      </c>
      <c r="I52" s="378">
        <v>2.2486548514190963E-2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32" customFormat="1" ht="18" customHeight="1">
      <c r="B53" s="226">
        <v>8</v>
      </c>
      <c r="C53" s="233" t="s">
        <v>87</v>
      </c>
      <c r="D53" s="235">
        <v>1307992</v>
      </c>
      <c r="E53" s="380">
        <v>0.13297851844961145</v>
      </c>
      <c r="F53" s="380">
        <v>4.3020940748117464E-3</v>
      </c>
      <c r="G53" s="285">
        <v>1106.7422982785818</v>
      </c>
      <c r="H53" s="380">
        <v>1.0720797714715244</v>
      </c>
      <c r="I53" s="380">
        <v>2.1739727614880744E-2</v>
      </c>
    </row>
    <row r="54" spans="1:255" s="233" customFormat="1" ht="18" customHeight="1">
      <c r="B54" s="226">
        <v>17</v>
      </c>
      <c r="C54" s="233" t="s">
        <v>185</v>
      </c>
      <c r="D54" s="235">
        <v>160327</v>
      </c>
      <c r="E54" s="380">
        <v>1.6299829760022123E-2</v>
      </c>
      <c r="F54" s="380">
        <v>6.6238886935556796E-3</v>
      </c>
      <c r="G54" s="285">
        <v>955.04884567165823</v>
      </c>
      <c r="H54" s="380">
        <v>0.92513726980920741</v>
      </c>
      <c r="I54" s="380">
        <v>2.6108731680437369E-2</v>
      </c>
    </row>
    <row r="55" spans="1:255" s="237" customFormat="1" ht="18" customHeight="1">
      <c r="A55" s="416"/>
      <c r="B55" s="236">
        <v>25</v>
      </c>
      <c r="C55" s="233" t="s">
        <v>191</v>
      </c>
      <c r="D55" s="231">
        <v>99639</v>
      </c>
      <c r="E55" s="379">
        <v>1.0129914097181662E-2</v>
      </c>
      <c r="F55" s="379">
        <v>3.0401562358437495E-3</v>
      </c>
      <c r="G55" s="284">
        <v>914.80062284848384</v>
      </c>
      <c r="H55" s="379">
        <v>0.8861495979785402</v>
      </c>
      <c r="I55" s="379">
        <v>2.7196405217103203E-2</v>
      </c>
    </row>
    <row r="56" spans="1:255" s="233" customFormat="1" ht="18" customHeight="1">
      <c r="B56" s="226">
        <v>43</v>
      </c>
      <c r="C56" s="233" t="s">
        <v>88</v>
      </c>
      <c r="D56" s="235">
        <v>172684</v>
      </c>
      <c r="E56" s="380">
        <v>1.7556118447171469E-2</v>
      </c>
      <c r="F56" s="380">
        <v>1.1166609086703749E-2</v>
      </c>
      <c r="G56" s="285">
        <v>1002.5580172453728</v>
      </c>
      <c r="H56" s="380">
        <v>0.97115848168732133</v>
      </c>
      <c r="I56" s="380">
        <v>2.3704250593841403E-2</v>
      </c>
    </row>
    <row r="57" spans="1:255" s="233" customFormat="1" ht="18" hidden="1" customHeight="1">
      <c r="B57" s="226"/>
      <c r="D57" s="235"/>
      <c r="E57" s="380"/>
      <c r="F57" s="380"/>
      <c r="G57" s="285"/>
      <c r="H57" s="380"/>
      <c r="I57" s="380"/>
      <c r="J57" s="233" t="s">
        <v>205</v>
      </c>
    </row>
    <row r="58" spans="1:255" s="229" customFormat="1" ht="18" customHeight="1">
      <c r="A58" s="12"/>
      <c r="B58" s="226"/>
      <c r="C58" s="227" t="s">
        <v>89</v>
      </c>
      <c r="D58" s="228">
        <v>1006435</v>
      </c>
      <c r="E58" s="378">
        <v>0.1023203775067697</v>
      </c>
      <c r="F58" s="378">
        <v>8.0438379653928749E-3</v>
      </c>
      <c r="G58" s="283">
        <v>951.6278400492829</v>
      </c>
      <c r="H58" s="378">
        <v>0.92182340809854224</v>
      </c>
      <c r="I58" s="378">
        <v>2.2379650552259989E-2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32" customFormat="1" ht="18" customHeight="1">
      <c r="B59" s="226">
        <v>3</v>
      </c>
      <c r="C59" s="233" t="s">
        <v>90</v>
      </c>
      <c r="D59" s="235">
        <v>324682</v>
      </c>
      <c r="E59" s="380">
        <v>3.3009170795583416E-2</v>
      </c>
      <c r="F59" s="380">
        <v>9.4734714816484544E-3</v>
      </c>
      <c r="G59" s="285">
        <v>893.39713402652421</v>
      </c>
      <c r="H59" s="380">
        <v>0.86541645401121348</v>
      </c>
      <c r="I59" s="380">
        <v>2.1890480045850147E-2</v>
      </c>
    </row>
    <row r="60" spans="1:255" s="233" customFormat="1" ht="18" customHeight="1">
      <c r="B60" s="226">
        <v>12</v>
      </c>
      <c r="C60" s="233" t="s">
        <v>91</v>
      </c>
      <c r="D60" s="235">
        <v>133340</v>
      </c>
      <c r="E60" s="380">
        <v>1.3556165213603135E-2</v>
      </c>
      <c r="F60" s="380">
        <v>9.3944692995404644E-3</v>
      </c>
      <c r="G60" s="285">
        <v>921.54881520923982</v>
      </c>
      <c r="H60" s="380">
        <v>0.89268644086890203</v>
      </c>
      <c r="I60" s="380">
        <v>2.4968278972746338E-2</v>
      </c>
    </row>
    <row r="61" spans="1:255" s="233" customFormat="1" ht="18" customHeight="1">
      <c r="B61" s="226">
        <v>46</v>
      </c>
      <c r="C61" s="233" t="s">
        <v>92</v>
      </c>
      <c r="D61" s="235">
        <v>548413</v>
      </c>
      <c r="E61" s="380">
        <v>5.575504149758314E-2</v>
      </c>
      <c r="F61" s="380">
        <v>6.8720509666404528E-3</v>
      </c>
      <c r="G61" s="285">
        <v>993.41605306584654</v>
      </c>
      <c r="H61" s="380">
        <v>0.96230283852302589</v>
      </c>
      <c r="I61" s="380">
        <v>2.2168906471921046E-2</v>
      </c>
    </row>
    <row r="62" spans="1:255" s="233" customFormat="1" ht="18" hidden="1" customHeight="1">
      <c r="B62" s="226"/>
      <c r="D62" s="235"/>
      <c r="E62" s="380"/>
      <c r="F62" s="380"/>
      <c r="G62" s="285"/>
      <c r="H62" s="380"/>
      <c r="I62" s="380"/>
    </row>
    <row r="63" spans="1:255" s="229" customFormat="1" ht="18" customHeight="1">
      <c r="A63" s="12"/>
      <c r="B63" s="226"/>
      <c r="C63" s="227" t="s">
        <v>93</v>
      </c>
      <c r="D63" s="228">
        <v>230273</v>
      </c>
      <c r="E63" s="378">
        <v>2.34109706932056E-2</v>
      </c>
      <c r="F63" s="378">
        <v>6.2576199195074622E-3</v>
      </c>
      <c r="G63" s="283">
        <v>859.69878101210315</v>
      </c>
      <c r="H63" s="378">
        <v>0.83277351386619558</v>
      </c>
      <c r="I63" s="378">
        <v>2.1873770370570922E-2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32" customFormat="1" ht="18" customHeight="1">
      <c r="B64" s="226">
        <v>6</v>
      </c>
      <c r="C64" s="233" t="s">
        <v>94</v>
      </c>
      <c r="D64" s="235">
        <v>134665</v>
      </c>
      <c r="E64" s="380">
        <v>1.3690872870030495E-2</v>
      </c>
      <c r="F64" s="380">
        <v>7.8583991318339486E-3</v>
      </c>
      <c r="G64" s="285">
        <v>865.78634292503614</v>
      </c>
      <c r="H64" s="380">
        <v>0.83867041687115618</v>
      </c>
      <c r="I64" s="380">
        <v>2.1568009617352946E-2</v>
      </c>
    </row>
    <row r="65" spans="1:255" s="233" customFormat="1" ht="18" customHeight="1">
      <c r="B65" s="226">
        <v>10</v>
      </c>
      <c r="C65" s="230" t="s">
        <v>95</v>
      </c>
      <c r="D65" s="231">
        <v>95608</v>
      </c>
      <c r="E65" s="379">
        <v>9.7200978231751049E-3</v>
      </c>
      <c r="F65" s="379">
        <v>4.0115094617017011E-3</v>
      </c>
      <c r="G65" s="284">
        <v>851.12437798092253</v>
      </c>
      <c r="H65" s="379">
        <v>0.82446765616429818</v>
      </c>
      <c r="I65" s="379">
        <v>2.2271176641488255E-2</v>
      </c>
    </row>
    <row r="66" spans="1:255" s="233" customFormat="1" ht="18" hidden="1" customHeight="1">
      <c r="B66" s="226"/>
      <c r="C66" s="230"/>
      <c r="D66" s="231"/>
      <c r="E66" s="379"/>
      <c r="F66" s="379"/>
      <c r="G66" s="284"/>
      <c r="H66" s="379"/>
      <c r="I66" s="379"/>
    </row>
    <row r="67" spans="1:255" s="229" customFormat="1" ht="18" customHeight="1">
      <c r="A67" s="12"/>
      <c r="B67" s="226"/>
      <c r="C67" s="227" t="s">
        <v>96</v>
      </c>
      <c r="D67" s="228">
        <v>765921</v>
      </c>
      <c r="E67" s="378">
        <v>7.7868243712075347E-2</v>
      </c>
      <c r="F67" s="378">
        <v>3.2103422531337689E-3</v>
      </c>
      <c r="G67" s="283">
        <v>878.94154513324509</v>
      </c>
      <c r="H67" s="378">
        <v>0.85141360577698799</v>
      </c>
      <c r="I67" s="378">
        <v>2.3663852833880616E-2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32" customFormat="1" ht="18" customHeight="1">
      <c r="B68" s="226">
        <v>15</v>
      </c>
      <c r="C68" s="238" t="s">
        <v>186</v>
      </c>
      <c r="D68" s="239">
        <v>300159</v>
      </c>
      <c r="E68" s="381">
        <v>3.0516011657041424E-2</v>
      </c>
      <c r="F68" s="381">
        <v>4.712954935715663E-3</v>
      </c>
      <c r="G68" s="286">
        <v>923.5082119809839</v>
      </c>
      <c r="H68" s="381">
        <v>0.89458447047031942</v>
      </c>
      <c r="I68" s="381">
        <v>2.244332784892511E-2</v>
      </c>
    </row>
    <row r="69" spans="1:255" s="233" customFormat="1" ht="18" customHeight="1">
      <c r="B69" s="226">
        <v>27</v>
      </c>
      <c r="C69" s="238" t="s">
        <v>97</v>
      </c>
      <c r="D69" s="239">
        <v>114901</v>
      </c>
      <c r="E69" s="381">
        <v>1.1681542966913257E-2</v>
      </c>
      <c r="F69" s="381">
        <v>-2.8551592467239706E-3</v>
      </c>
      <c r="G69" s="286">
        <v>785.93493772900183</v>
      </c>
      <c r="H69" s="381">
        <v>0.76131991136739341</v>
      </c>
      <c r="I69" s="381">
        <v>2.7298674575635395E-2</v>
      </c>
    </row>
    <row r="70" spans="1:255" s="233" customFormat="1" ht="18" customHeight="1">
      <c r="B70" s="240">
        <v>32</v>
      </c>
      <c r="C70" s="238" t="s">
        <v>187</v>
      </c>
      <c r="D70" s="239">
        <v>106770</v>
      </c>
      <c r="E70" s="381">
        <v>1.0854895454150342E-2</v>
      </c>
      <c r="F70" s="381">
        <v>-4.6240187943989985E-3</v>
      </c>
      <c r="G70" s="286">
        <v>761.90732555961404</v>
      </c>
      <c r="H70" s="381">
        <v>0.73804483007373556</v>
      </c>
      <c r="I70" s="381">
        <v>2.556228360401569E-2</v>
      </c>
    </row>
    <row r="71" spans="1:255" s="233" customFormat="1" ht="18" customHeight="1">
      <c r="B71" s="241">
        <v>36</v>
      </c>
      <c r="C71" s="242" t="s">
        <v>98</v>
      </c>
      <c r="D71" s="239">
        <v>244091</v>
      </c>
      <c r="E71" s="381">
        <v>2.4815793633970323E-2</v>
      </c>
      <c r="F71" s="381">
        <v>7.7119018425169106E-3</v>
      </c>
      <c r="G71" s="286">
        <v>919.11184910545649</v>
      </c>
      <c r="H71" s="381">
        <v>0.89032579912990695</v>
      </c>
      <c r="I71" s="381">
        <v>2.1970871201175912E-2</v>
      </c>
    </row>
    <row r="72" spans="1:255" s="233" customFormat="1" ht="18" hidden="1" customHeight="1">
      <c r="B72" s="241"/>
      <c r="C72" s="242"/>
      <c r="D72" s="239"/>
      <c r="E72" s="381"/>
      <c r="F72" s="381"/>
      <c r="G72" s="286"/>
      <c r="H72" s="381"/>
      <c r="I72" s="381"/>
    </row>
    <row r="73" spans="1:255" s="229" customFormat="1" ht="18" customHeight="1">
      <c r="A73" s="12"/>
      <c r="B73" s="240">
        <v>28</v>
      </c>
      <c r="C73" s="243" t="s">
        <v>99</v>
      </c>
      <c r="D73" s="244">
        <v>1183442</v>
      </c>
      <c r="E73" s="382">
        <v>0.12031599874543963</v>
      </c>
      <c r="F73" s="382">
        <v>1.5484865230359413E-2</v>
      </c>
      <c r="G73" s="287">
        <v>1211.1955868052685</v>
      </c>
      <c r="H73" s="382">
        <v>1.1732616435905496</v>
      </c>
      <c r="I73" s="382">
        <v>1.9550375022338251E-2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9" customFormat="1" ht="18" hidden="1" customHeight="1">
      <c r="A74" s="12"/>
      <c r="B74" s="240"/>
      <c r="C74" s="243"/>
      <c r="D74" s="244"/>
      <c r="E74" s="382"/>
      <c r="F74" s="382"/>
      <c r="G74" s="287"/>
      <c r="H74" s="382"/>
      <c r="I74" s="38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9" customFormat="1" ht="18" customHeight="1">
      <c r="A75" s="12"/>
      <c r="B75" s="240">
        <v>30</v>
      </c>
      <c r="C75" s="243" t="s">
        <v>100</v>
      </c>
      <c r="D75" s="244">
        <v>251491</v>
      </c>
      <c r="E75" s="382">
        <v>2.5568123186847654E-2</v>
      </c>
      <c r="F75" s="382">
        <v>8.4609493104927935E-3</v>
      </c>
      <c r="G75" s="287">
        <v>911.67487997582475</v>
      </c>
      <c r="H75" s="382">
        <v>0.88312175155953976</v>
      </c>
      <c r="I75" s="382">
        <v>2.3703428176581554E-2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9" customFormat="1" ht="18" hidden="1" customHeight="1">
      <c r="A76" s="12"/>
      <c r="B76" s="240"/>
      <c r="C76" s="243"/>
      <c r="D76" s="244"/>
      <c r="E76" s="382"/>
      <c r="F76" s="382"/>
      <c r="G76" s="287"/>
      <c r="H76" s="382"/>
      <c r="I76" s="38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9" customFormat="1" ht="18" customHeight="1">
      <c r="A77" s="12"/>
      <c r="B77" s="226">
        <v>31</v>
      </c>
      <c r="C77" s="243" t="s">
        <v>101</v>
      </c>
      <c r="D77" s="244">
        <v>138986</v>
      </c>
      <c r="E77" s="382">
        <v>1.4130172329217379E-2</v>
      </c>
      <c r="F77" s="382">
        <v>1.4015248239886091E-2</v>
      </c>
      <c r="G77" s="287">
        <v>1186.4307180579337</v>
      </c>
      <c r="H77" s="382">
        <v>1.1492723961673144</v>
      </c>
      <c r="I77" s="382">
        <v>2.1404168354411279E-2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9" customFormat="1" ht="18" hidden="1" customHeight="1">
      <c r="A78" s="12"/>
      <c r="B78" s="226"/>
      <c r="C78" s="243"/>
      <c r="D78" s="244"/>
      <c r="E78" s="382"/>
      <c r="F78" s="382"/>
      <c r="G78" s="287"/>
      <c r="H78" s="382"/>
      <c r="I78" s="38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9" customFormat="1" ht="18" customHeight="1">
      <c r="A79" s="12"/>
      <c r="B79" s="226"/>
      <c r="C79" s="227" t="s">
        <v>102</v>
      </c>
      <c r="D79" s="228">
        <v>564671</v>
      </c>
      <c r="E79" s="378">
        <v>5.7407929858485793E-2</v>
      </c>
      <c r="F79" s="378">
        <v>9.507413028981615E-3</v>
      </c>
      <c r="G79" s="283">
        <v>1281.1169177981515</v>
      </c>
      <c r="H79" s="378">
        <v>1.2409930790551822</v>
      </c>
      <c r="I79" s="378">
        <v>2.0582111521872726E-2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32" customFormat="1" ht="18" customHeight="1">
      <c r="B80" s="226">
        <v>1</v>
      </c>
      <c r="C80" s="245" t="s">
        <v>188</v>
      </c>
      <c r="D80" s="231">
        <v>78948</v>
      </c>
      <c r="E80" s="379">
        <v>8.0263396676431703E-3</v>
      </c>
      <c r="F80" s="383">
        <v>1.5669625627170891E-2</v>
      </c>
      <c r="G80" s="284">
        <v>1303.1335832446669</v>
      </c>
      <c r="H80" s="383">
        <v>1.2623201953108616</v>
      </c>
      <c r="I80" s="383">
        <v>2.0191892266893108E-2</v>
      </c>
    </row>
    <row r="81" spans="1:255" s="233" customFormat="1" ht="18" customHeight="1">
      <c r="B81" s="226">
        <v>20</v>
      </c>
      <c r="C81" s="245" t="s">
        <v>189</v>
      </c>
      <c r="D81" s="231">
        <v>191665</v>
      </c>
      <c r="E81" s="379">
        <v>1.948584375030182E-2</v>
      </c>
      <c r="F81" s="383">
        <v>7.469355143920442E-3</v>
      </c>
      <c r="G81" s="284">
        <v>1253.9752917851461</v>
      </c>
      <c r="H81" s="383">
        <v>1.2147015130251793</v>
      </c>
      <c r="I81" s="383">
        <v>2.0411775502866769E-2</v>
      </c>
    </row>
    <row r="82" spans="1:255" s="233" customFormat="1" ht="18" customHeight="1">
      <c r="B82" s="226">
        <v>48</v>
      </c>
      <c r="C82" s="245" t="s">
        <v>190</v>
      </c>
      <c r="D82" s="231">
        <v>294058</v>
      </c>
      <c r="E82" s="379">
        <v>2.9895746440540803E-2</v>
      </c>
      <c r="F82" s="383">
        <v>9.1942109760827506E-3</v>
      </c>
      <c r="G82" s="284">
        <v>1292.8966620870715</v>
      </c>
      <c r="H82" s="383">
        <v>1.2524038885859115</v>
      </c>
      <c r="I82" s="383">
        <v>2.0741325390324139E-2</v>
      </c>
    </row>
    <row r="83" spans="1:255" s="233" customFormat="1" ht="18" hidden="1" customHeight="1">
      <c r="B83" s="226"/>
      <c r="C83" s="245"/>
      <c r="D83" s="231"/>
      <c r="E83" s="379"/>
      <c r="F83" s="383"/>
      <c r="G83" s="284"/>
      <c r="H83" s="383"/>
      <c r="I83" s="383"/>
    </row>
    <row r="84" spans="1:255" s="229" customFormat="1" ht="18" customHeight="1">
      <c r="A84" s="12"/>
      <c r="B84" s="226">
        <v>26</v>
      </c>
      <c r="C84" s="227" t="s">
        <v>103</v>
      </c>
      <c r="D84" s="228">
        <v>70819</v>
      </c>
      <c r="E84" s="378">
        <v>7.1998954871918437E-3</v>
      </c>
      <c r="F84" s="378">
        <v>1.3060395388092561E-2</v>
      </c>
      <c r="G84" s="283">
        <v>1014.5511286519152</v>
      </c>
      <c r="H84" s="378">
        <v>0.98277597580131437</v>
      </c>
      <c r="I84" s="378">
        <v>2.5166991686947249E-2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9" customFormat="1" ht="18" hidden="1" customHeight="1">
      <c r="A85" s="12"/>
      <c r="B85" s="226"/>
      <c r="C85" s="227"/>
      <c r="D85" s="228"/>
      <c r="E85" s="378"/>
      <c r="F85" s="378"/>
      <c r="G85" s="283"/>
      <c r="H85" s="378"/>
      <c r="I85" s="378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9" customFormat="1" ht="18" customHeight="1">
      <c r="A86" s="12"/>
      <c r="B86" s="226">
        <v>51</v>
      </c>
      <c r="C86" s="245" t="s">
        <v>104</v>
      </c>
      <c r="D86" s="231">
        <v>8837</v>
      </c>
      <c r="E86" s="379">
        <v>8.9842381875364407E-4</v>
      </c>
      <c r="F86" s="383">
        <v>1.0404756460095976E-2</v>
      </c>
      <c r="G86" s="284">
        <v>1040.4262702274532</v>
      </c>
      <c r="H86" s="383">
        <v>1.0078407229517965</v>
      </c>
      <c r="I86" s="383">
        <v>1.9314236328634049E-2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9" customFormat="1" ht="18" customHeight="1">
      <c r="A87" s="12"/>
      <c r="B87" s="226">
        <v>52</v>
      </c>
      <c r="C87" s="245" t="s">
        <v>105</v>
      </c>
      <c r="D87" s="231">
        <v>8190</v>
      </c>
      <c r="E87" s="379">
        <v>8.326458159547748E-4</v>
      </c>
      <c r="F87" s="383">
        <v>1.6507384882710641E-2</v>
      </c>
      <c r="G87" s="284">
        <v>991.89077411477376</v>
      </c>
      <c r="H87" s="383">
        <v>0.96082533042395002</v>
      </c>
      <c r="I87" s="383">
        <v>3.3990320789323514E-2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9" customFormat="1" ht="18" hidden="1" customHeight="1">
      <c r="A88" s="12"/>
      <c r="B88" s="226"/>
      <c r="C88" s="245"/>
      <c r="D88" s="231"/>
      <c r="E88" s="379"/>
      <c r="F88" s="383"/>
      <c r="G88" s="284"/>
      <c r="H88" s="383"/>
      <c r="I88" s="383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6"/>
      <c r="C89" s="227" t="s">
        <v>45</v>
      </c>
      <c r="D89" s="228">
        <v>9836115</v>
      </c>
      <c r="E89" s="378">
        <v>1</v>
      </c>
      <c r="F89" s="378">
        <v>8.4044339340323404E-3</v>
      </c>
      <c r="G89" s="283">
        <v>1032.3320407020458</v>
      </c>
      <c r="H89" s="378">
        <v>1</v>
      </c>
      <c r="I89" s="378">
        <v>2.1996550895562628E-2</v>
      </c>
    </row>
    <row r="90" spans="1:255" ht="18" customHeight="1">
      <c r="B90" s="246"/>
      <c r="D90" s="196"/>
      <c r="E90" s="247"/>
      <c r="F90" s="247"/>
      <c r="G90" s="248"/>
      <c r="H90" s="247"/>
      <c r="I90" s="247"/>
    </row>
    <row r="91" spans="1:255" ht="18" customHeight="1">
      <c r="B91" s="246"/>
      <c r="D91" s="208"/>
      <c r="E91" s="247"/>
      <c r="G91" s="248"/>
      <c r="H91" s="247"/>
      <c r="I91" s="247"/>
    </row>
    <row r="92" spans="1:255" ht="18" customHeight="1">
      <c r="B92" s="246"/>
      <c r="D92" s="208"/>
      <c r="H92" s="247"/>
      <c r="I92" s="247"/>
    </row>
    <row r="93" spans="1:255" ht="18" customHeight="1">
      <c r="B93" s="246"/>
      <c r="D93" s="208"/>
      <c r="H93" s="247"/>
      <c r="I93" s="247"/>
    </row>
    <row r="94" spans="1:255" ht="18" customHeight="1">
      <c r="B94" s="246"/>
      <c r="D94" s="208"/>
      <c r="H94" s="247"/>
      <c r="I94" s="247"/>
    </row>
    <row r="95" spans="1:255" ht="18" customHeight="1">
      <c r="B95" s="246"/>
      <c r="D95" s="208"/>
      <c r="H95" s="247"/>
      <c r="I95" s="247"/>
    </row>
    <row r="96" spans="1:255" ht="18" customHeight="1">
      <c r="B96" s="249"/>
      <c r="C96" s="250"/>
      <c r="D96" s="251"/>
      <c r="E96" s="250"/>
      <c r="F96" s="250"/>
      <c r="G96" s="250"/>
      <c r="H96" s="250"/>
      <c r="I96" s="250"/>
    </row>
    <row r="97" spans="2:9" ht="18" customHeight="1">
      <c r="B97" s="249"/>
      <c r="C97" s="250"/>
      <c r="D97" s="251"/>
      <c r="E97" s="250"/>
      <c r="F97" s="250"/>
      <c r="G97" s="250"/>
      <c r="H97" s="250"/>
      <c r="I97" s="250"/>
    </row>
    <row r="98" spans="2:9" ht="18" customHeight="1">
      <c r="B98" s="212"/>
      <c r="D98" s="208"/>
    </row>
    <row r="99" spans="2:9" ht="18" customHeight="1">
      <c r="B99" s="212"/>
      <c r="D99" s="208"/>
    </row>
    <row r="100" spans="2:9" ht="18" customHeight="1">
      <c r="B100" s="212"/>
      <c r="D100" s="208"/>
    </row>
    <row r="101" spans="2:9" ht="18" customHeight="1">
      <c r="B101" s="212"/>
      <c r="D101" s="208"/>
    </row>
    <row r="102" spans="2:9" ht="18" customHeight="1">
      <c r="B102" s="212"/>
      <c r="D102" s="208"/>
    </row>
    <row r="103" spans="2:9" ht="18" customHeight="1">
      <c r="B103" s="212"/>
      <c r="D103" s="208"/>
    </row>
    <row r="104" spans="2:9" ht="18" customHeight="1">
      <c r="B104" s="212"/>
      <c r="D104" s="208"/>
    </row>
    <row r="105" spans="2:9" ht="18" customHeight="1">
      <c r="B105" s="212"/>
      <c r="D105" s="208"/>
    </row>
    <row r="106" spans="2:9" ht="18" customHeight="1">
      <c r="B106" s="212"/>
      <c r="D106" s="208"/>
    </row>
    <row r="107" spans="2:9" ht="18" customHeight="1">
      <c r="B107" s="212"/>
      <c r="D107" s="208"/>
    </row>
    <row r="108" spans="2:9" ht="18" customHeight="1">
      <c r="B108" s="212"/>
      <c r="D108" s="208"/>
    </row>
    <row r="109" spans="2:9" ht="18" customHeight="1">
      <c r="B109" s="212"/>
      <c r="D109" s="208"/>
    </row>
    <row r="110" spans="2:9" ht="18" customHeight="1">
      <c r="B110" s="212"/>
      <c r="D110" s="208"/>
    </row>
    <row r="111" spans="2:9" ht="18" customHeight="1">
      <c r="B111" s="212"/>
      <c r="D111" s="208"/>
    </row>
    <row r="112" spans="2:9" ht="18" customHeight="1">
      <c r="B112" s="212"/>
      <c r="D112" s="208"/>
    </row>
    <row r="113" spans="2:4">
      <c r="B113" s="212"/>
      <c r="D113" s="208"/>
    </row>
    <row r="114" spans="2:4">
      <c r="B114" s="212"/>
      <c r="D114" s="208"/>
    </row>
    <row r="115" spans="2:4">
      <c r="B115" s="212"/>
      <c r="D115" s="208"/>
    </row>
    <row r="116" spans="2:4">
      <c r="B116" s="212"/>
      <c r="D116" s="208"/>
    </row>
    <row r="117" spans="2:4">
      <c r="B117" s="212"/>
      <c r="D117" s="208"/>
    </row>
    <row r="118" spans="2:4">
      <c r="B118" s="212"/>
      <c r="D118" s="208"/>
    </row>
    <row r="119" spans="2:4">
      <c r="B119" s="212"/>
      <c r="D119" s="208"/>
    </row>
    <row r="120" spans="2:4">
      <c r="B120" s="212"/>
    </row>
  </sheetData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1:J86"/>
  <sheetViews>
    <sheetView showGridLines="0" showRowColHeaders="0" tabSelected="1" zoomScaleNormal="100" workbookViewId="0">
      <pane ySplit="5" topLeftCell="A6" activePane="bottomLeft" state="frozen"/>
      <selection activeCell="G80" sqref="G80"/>
      <selection pane="bottomLeft" activeCell="N36" sqref="N36"/>
    </sheetView>
  </sheetViews>
  <sheetFormatPr baseColWidth="10" defaultColWidth="10.28515625" defaultRowHeight="15.75"/>
  <cols>
    <col min="1" max="1" width="2.7109375" style="257" customWidth="1"/>
    <col min="2" max="2" width="7" style="280" customWidth="1"/>
    <col min="3" max="3" width="27.42578125" style="253" customWidth="1"/>
    <col min="4" max="4" width="20.7109375" style="254" customWidth="1"/>
    <col min="5" max="5" width="20.7109375" style="255" customWidth="1"/>
    <col min="6" max="7" width="20.7109375" style="256" customWidth="1"/>
    <col min="8" max="16384" width="10.28515625" style="257"/>
  </cols>
  <sheetData>
    <row r="1" spans="2:9">
      <c r="B1" s="252"/>
    </row>
    <row r="2" spans="2:9" s="253" customFormat="1" ht="22.7" customHeight="1">
      <c r="B2" s="258"/>
      <c r="C2" s="505" t="s">
        <v>161</v>
      </c>
      <c r="D2" s="506"/>
      <c r="E2" s="506"/>
      <c r="F2" s="506"/>
      <c r="G2" s="506"/>
    </row>
    <row r="3" spans="2:9" s="253" customFormat="1" ht="18.95" customHeight="1">
      <c r="B3" s="258"/>
      <c r="C3" s="505" t="s">
        <v>151</v>
      </c>
      <c r="D3" s="506"/>
      <c r="E3" s="506"/>
      <c r="F3" s="506"/>
      <c r="G3" s="506"/>
    </row>
    <row r="4" spans="2:9" ht="19.7" customHeight="1">
      <c r="B4" s="511" t="s">
        <v>167</v>
      </c>
      <c r="C4" s="507" t="s">
        <v>198</v>
      </c>
      <c r="D4" s="509" t="s">
        <v>162</v>
      </c>
      <c r="E4" s="259" t="s">
        <v>163</v>
      </c>
      <c r="F4" s="259"/>
      <c r="G4" s="260"/>
      <c r="I4" s="9" t="s">
        <v>178</v>
      </c>
    </row>
    <row r="5" spans="2:9" ht="19.7" customHeight="1">
      <c r="B5" s="512"/>
      <c r="C5" s="508"/>
      <c r="D5" s="510"/>
      <c r="E5" s="261" t="s">
        <v>4</v>
      </c>
      <c r="F5" s="262" t="s">
        <v>3</v>
      </c>
      <c r="G5" s="263" t="s">
        <v>6</v>
      </c>
    </row>
    <row r="6" spans="2:9">
      <c r="B6" s="264">
        <v>4</v>
      </c>
      <c r="C6" s="265" t="s">
        <v>53</v>
      </c>
      <c r="D6" s="266">
        <v>36629</v>
      </c>
      <c r="E6" s="384">
        <v>0.4023706858928478</v>
      </c>
      <c r="F6" s="384">
        <v>0.26317319431793956</v>
      </c>
      <c r="G6" s="384">
        <v>0.33640387935784871</v>
      </c>
    </row>
    <row r="7" spans="2:9">
      <c r="B7" s="267">
        <v>11</v>
      </c>
      <c r="C7" s="268" t="s">
        <v>54</v>
      </c>
      <c r="D7" s="269">
        <v>67077</v>
      </c>
      <c r="E7" s="385">
        <v>0.37314798052461579</v>
      </c>
      <c r="F7" s="385">
        <v>0.23573027065827809</v>
      </c>
      <c r="G7" s="385">
        <v>0.30029681826932114</v>
      </c>
      <c r="H7" s="253"/>
    </row>
    <row r="8" spans="2:9">
      <c r="B8" s="267">
        <v>14</v>
      </c>
      <c r="C8" s="268" t="s">
        <v>55</v>
      </c>
      <c r="D8" s="269">
        <v>58351</v>
      </c>
      <c r="E8" s="385">
        <v>0.39758907616812461</v>
      </c>
      <c r="F8" s="385">
        <v>0.26451507660647738</v>
      </c>
      <c r="G8" s="385">
        <v>0.3364449877186711</v>
      </c>
      <c r="H8" s="253"/>
    </row>
    <row r="9" spans="2:9">
      <c r="B9" s="267">
        <v>18</v>
      </c>
      <c r="C9" s="268" t="s">
        <v>56</v>
      </c>
      <c r="D9" s="269">
        <v>63121</v>
      </c>
      <c r="E9" s="385">
        <v>0.39598320177314617</v>
      </c>
      <c r="F9" s="385">
        <v>0.25855816317102465</v>
      </c>
      <c r="G9" s="385">
        <v>0.33317498271339063</v>
      </c>
      <c r="H9" s="253"/>
    </row>
    <row r="10" spans="2:9">
      <c r="B10" s="267">
        <v>21</v>
      </c>
      <c r="C10" s="268" t="s">
        <v>57</v>
      </c>
      <c r="D10" s="269">
        <v>30746</v>
      </c>
      <c r="E10" s="385">
        <v>0.39273693174905716</v>
      </c>
      <c r="F10" s="385">
        <v>0.22859152099658428</v>
      </c>
      <c r="G10" s="385">
        <v>0.31028984337154852</v>
      </c>
      <c r="H10" s="253"/>
    </row>
    <row r="11" spans="2:9">
      <c r="B11" s="267">
        <v>23</v>
      </c>
      <c r="C11" s="268" t="s">
        <v>58</v>
      </c>
      <c r="D11" s="269">
        <v>55191</v>
      </c>
      <c r="E11" s="385">
        <v>0.46591620613617185</v>
      </c>
      <c r="F11" s="385">
        <v>0.30055632025693968</v>
      </c>
      <c r="G11" s="385">
        <v>0.38538509880594929</v>
      </c>
      <c r="H11" s="253"/>
    </row>
    <row r="12" spans="2:9">
      <c r="B12" s="267">
        <v>29</v>
      </c>
      <c r="C12" s="268" t="s">
        <v>59</v>
      </c>
      <c r="D12" s="269">
        <v>78541</v>
      </c>
      <c r="E12" s="385">
        <v>0.35591582716435299</v>
      </c>
      <c r="F12" s="385">
        <v>0.21469331682794643</v>
      </c>
      <c r="G12" s="385">
        <v>0.28744222133574393</v>
      </c>
      <c r="H12" s="253"/>
    </row>
    <row r="13" spans="2:9">
      <c r="B13" s="267">
        <v>41</v>
      </c>
      <c r="C13" s="268" t="s">
        <v>60</v>
      </c>
      <c r="D13" s="269">
        <v>110819</v>
      </c>
      <c r="E13" s="385">
        <v>0.3496188409356315</v>
      </c>
      <c r="F13" s="385">
        <v>0.22455061986295752</v>
      </c>
      <c r="G13" s="385">
        <v>0.28980849244351925</v>
      </c>
      <c r="H13" s="253"/>
    </row>
    <row r="14" spans="2:9" s="274" customFormat="1">
      <c r="B14" s="270"/>
      <c r="C14" s="271" t="s">
        <v>52</v>
      </c>
      <c r="D14" s="272">
        <v>500475</v>
      </c>
      <c r="E14" s="386">
        <v>0.38163470651860487</v>
      </c>
      <c r="F14" s="386">
        <v>0.24224147768533311</v>
      </c>
      <c r="G14" s="386">
        <v>0.3141583587873949</v>
      </c>
      <c r="H14" s="273"/>
    </row>
    <row r="15" spans="2:9">
      <c r="B15" s="267">
        <v>22</v>
      </c>
      <c r="C15" s="268" t="s">
        <v>62</v>
      </c>
      <c r="D15" s="269">
        <v>13398</v>
      </c>
      <c r="E15" s="385">
        <v>0.33164932006381526</v>
      </c>
      <c r="F15" s="385">
        <v>0.17257062564709363</v>
      </c>
      <c r="G15" s="385">
        <v>0.25103991006183252</v>
      </c>
      <c r="H15" s="253"/>
    </row>
    <row r="16" spans="2:9">
      <c r="B16" s="267">
        <v>44</v>
      </c>
      <c r="C16" s="268" t="s">
        <v>63</v>
      </c>
      <c r="D16" s="269">
        <v>9073</v>
      </c>
      <c r="E16" s="385">
        <v>0.31487769784172664</v>
      </c>
      <c r="F16" s="385">
        <v>0.19568642364317923</v>
      </c>
      <c r="G16" s="385">
        <v>0.25356324408920689</v>
      </c>
      <c r="H16" s="253"/>
    </row>
    <row r="17" spans="2:8">
      <c r="B17" s="267">
        <v>50</v>
      </c>
      <c r="C17" s="268" t="s">
        <v>64</v>
      </c>
      <c r="D17" s="269">
        <v>41320</v>
      </c>
      <c r="E17" s="385">
        <v>0.26147377103562047</v>
      </c>
      <c r="F17" s="385">
        <v>0.11706584231358161</v>
      </c>
      <c r="G17" s="385">
        <v>0.19185053116410369</v>
      </c>
      <c r="H17" s="253"/>
    </row>
    <row r="18" spans="2:8" s="274" customFormat="1">
      <c r="B18" s="267"/>
      <c r="C18" s="271" t="s">
        <v>61</v>
      </c>
      <c r="D18" s="272">
        <v>63791</v>
      </c>
      <c r="E18" s="386">
        <v>0.27935170512374546</v>
      </c>
      <c r="F18" s="386">
        <v>0.1368142541362449</v>
      </c>
      <c r="G18" s="386">
        <v>0.20947499080544318</v>
      </c>
      <c r="H18" s="273"/>
    </row>
    <row r="19" spans="2:8" s="274" customFormat="1">
      <c r="B19" s="267">
        <v>33</v>
      </c>
      <c r="C19" s="271" t="s">
        <v>65</v>
      </c>
      <c r="D19" s="272">
        <v>45874</v>
      </c>
      <c r="E19" s="386">
        <v>0.2151036344102927</v>
      </c>
      <c r="F19" s="386">
        <v>8.8462478279756729E-2</v>
      </c>
      <c r="G19" s="386">
        <v>0.15291792087095946</v>
      </c>
      <c r="H19" s="273"/>
    </row>
    <row r="20" spans="2:8" s="274" customFormat="1">
      <c r="B20" s="267">
        <v>7</v>
      </c>
      <c r="C20" s="271" t="s">
        <v>184</v>
      </c>
      <c r="D20" s="272">
        <v>36127</v>
      </c>
      <c r="E20" s="386">
        <v>0.23322227510709187</v>
      </c>
      <c r="F20" s="386">
        <v>0.1224007561436673</v>
      </c>
      <c r="G20" s="386">
        <v>0.18233159549609113</v>
      </c>
      <c r="H20" s="273"/>
    </row>
    <row r="21" spans="2:8">
      <c r="B21" s="267">
        <v>35</v>
      </c>
      <c r="C21" s="268" t="s">
        <v>67</v>
      </c>
      <c r="D21" s="269">
        <v>48725</v>
      </c>
      <c r="E21" s="385">
        <v>0.33319291374442117</v>
      </c>
      <c r="F21" s="385">
        <v>0.21620540624618084</v>
      </c>
      <c r="G21" s="385">
        <v>0.27398377183857309</v>
      </c>
      <c r="H21" s="253"/>
    </row>
    <row r="22" spans="2:8">
      <c r="B22" s="267">
        <v>38</v>
      </c>
      <c r="C22" s="268" t="s">
        <v>68</v>
      </c>
      <c r="D22" s="269">
        <v>51084</v>
      </c>
      <c r="E22" s="385">
        <v>0.37307199526930468</v>
      </c>
      <c r="F22" s="385">
        <v>0.26191645572808442</v>
      </c>
      <c r="G22" s="385">
        <v>0.31811784633396023</v>
      </c>
      <c r="H22" s="253"/>
    </row>
    <row r="23" spans="2:8" s="274" customFormat="1">
      <c r="B23" s="267"/>
      <c r="C23" s="271" t="s">
        <v>66</v>
      </c>
      <c r="D23" s="272">
        <v>99809</v>
      </c>
      <c r="E23" s="386">
        <v>0.35234669001917113</v>
      </c>
      <c r="F23" s="386">
        <v>0.23763089237017013</v>
      </c>
      <c r="G23" s="386">
        <v>0.29492555131035014</v>
      </c>
      <c r="H23" s="273"/>
    </row>
    <row r="24" spans="2:8" s="274" customFormat="1">
      <c r="B24" s="267">
        <v>39</v>
      </c>
      <c r="C24" s="271" t="s">
        <v>69</v>
      </c>
      <c r="D24" s="272">
        <v>24742</v>
      </c>
      <c r="E24" s="386">
        <v>0.22891353393677458</v>
      </c>
      <c r="F24" s="386">
        <v>0.11424976134687148</v>
      </c>
      <c r="G24" s="386">
        <v>0.1733640701528199</v>
      </c>
      <c r="H24" s="273"/>
    </row>
    <row r="25" spans="2:8">
      <c r="B25" s="267">
        <v>5</v>
      </c>
      <c r="C25" s="268" t="s">
        <v>71</v>
      </c>
      <c r="D25" s="269">
        <v>14790</v>
      </c>
      <c r="E25" s="385">
        <v>0.46326144953312581</v>
      </c>
      <c r="F25" s="385">
        <v>0.31011289935142927</v>
      </c>
      <c r="G25" s="385">
        <v>0.38111680882315047</v>
      </c>
      <c r="H25" s="253"/>
    </row>
    <row r="26" spans="2:8">
      <c r="B26" s="267">
        <v>9</v>
      </c>
      <c r="C26" s="268" t="s">
        <v>72</v>
      </c>
      <c r="D26" s="269">
        <v>17915</v>
      </c>
      <c r="E26" s="385">
        <v>0.26534216335540839</v>
      </c>
      <c r="F26" s="385">
        <v>0.12990590361180282</v>
      </c>
      <c r="G26" s="385">
        <v>0.19756503710892268</v>
      </c>
      <c r="H26" s="253"/>
    </row>
    <row r="27" spans="2:8">
      <c r="B27" s="267">
        <v>24</v>
      </c>
      <c r="C27" s="268" t="s">
        <v>73</v>
      </c>
      <c r="D27" s="269">
        <v>30336</v>
      </c>
      <c r="E27" s="385">
        <v>0.27930787488939762</v>
      </c>
      <c r="F27" s="385">
        <v>0.15097611375229397</v>
      </c>
      <c r="G27" s="385">
        <v>0.21606068159965813</v>
      </c>
      <c r="H27" s="253"/>
    </row>
    <row r="28" spans="2:8">
      <c r="B28" s="267">
        <v>34</v>
      </c>
      <c r="C28" s="268" t="s">
        <v>74</v>
      </c>
      <c r="D28" s="269">
        <v>10649</v>
      </c>
      <c r="E28" s="385">
        <v>0.33311938382541723</v>
      </c>
      <c r="F28" s="385">
        <v>0.17613867196316527</v>
      </c>
      <c r="G28" s="385">
        <v>0.25111420284387009</v>
      </c>
      <c r="H28" s="253"/>
    </row>
    <row r="29" spans="2:8">
      <c r="B29" s="267">
        <v>37</v>
      </c>
      <c r="C29" s="268" t="s">
        <v>75</v>
      </c>
      <c r="D29" s="269">
        <v>27109</v>
      </c>
      <c r="E29" s="385">
        <v>0.39844783715012722</v>
      </c>
      <c r="F29" s="385">
        <v>0.27809486799601679</v>
      </c>
      <c r="G29" s="385">
        <v>0.33686656559882694</v>
      </c>
      <c r="H29" s="253"/>
    </row>
    <row r="30" spans="2:8">
      <c r="B30" s="267">
        <v>40</v>
      </c>
      <c r="C30" s="268" t="s">
        <v>76</v>
      </c>
      <c r="D30" s="269">
        <v>9523</v>
      </c>
      <c r="E30" s="385">
        <v>0.37325361478860353</v>
      </c>
      <c r="F30" s="385">
        <v>0.19678668438999017</v>
      </c>
      <c r="G30" s="385">
        <v>0.28263192259749509</v>
      </c>
      <c r="H30" s="253"/>
    </row>
    <row r="31" spans="2:8">
      <c r="B31" s="267">
        <v>42</v>
      </c>
      <c r="C31" s="268" t="s">
        <v>77</v>
      </c>
      <c r="D31" s="269">
        <v>5659</v>
      </c>
      <c r="E31" s="385">
        <v>0.33264033264033266</v>
      </c>
      <c r="F31" s="385">
        <v>0.17710757114730624</v>
      </c>
      <c r="G31" s="385">
        <v>0.25448576696496827</v>
      </c>
      <c r="H31" s="253"/>
    </row>
    <row r="32" spans="2:8">
      <c r="B32" s="267">
        <v>47</v>
      </c>
      <c r="C32" s="268" t="s">
        <v>78</v>
      </c>
      <c r="D32" s="269">
        <v>23765</v>
      </c>
      <c r="E32" s="385">
        <v>0.28388295230913541</v>
      </c>
      <c r="F32" s="385">
        <v>0.13479182511043869</v>
      </c>
      <c r="G32" s="385">
        <v>0.20457088749246793</v>
      </c>
      <c r="H32" s="253"/>
    </row>
    <row r="33" spans="2:8">
      <c r="B33" s="267">
        <v>49</v>
      </c>
      <c r="C33" s="268" t="s">
        <v>79</v>
      </c>
      <c r="D33" s="269">
        <v>19579</v>
      </c>
      <c r="E33" s="385">
        <v>0.46813291275979779</v>
      </c>
      <c r="F33" s="385">
        <v>0.35167088913017253</v>
      </c>
      <c r="G33" s="385">
        <v>0.4078108727348469</v>
      </c>
      <c r="H33" s="253"/>
    </row>
    <row r="34" spans="2:8" s="274" customFormat="1">
      <c r="B34" s="267"/>
      <c r="C34" s="271" t="s">
        <v>70</v>
      </c>
      <c r="D34" s="272">
        <v>159325</v>
      </c>
      <c r="E34" s="386">
        <v>0.33013393976890792</v>
      </c>
      <c r="F34" s="386">
        <v>0.19310470073215957</v>
      </c>
      <c r="G34" s="386">
        <v>0.25995989446599105</v>
      </c>
      <c r="H34" s="273"/>
    </row>
    <row r="35" spans="2:8">
      <c r="B35" s="267">
        <v>2</v>
      </c>
      <c r="C35" s="268" t="s">
        <v>81</v>
      </c>
      <c r="D35" s="269">
        <v>27936</v>
      </c>
      <c r="E35" s="385">
        <v>0.45694362017804152</v>
      </c>
      <c r="F35" s="385">
        <v>0.31946284782387119</v>
      </c>
      <c r="G35" s="385">
        <v>0.38297872340425532</v>
      </c>
      <c r="H35" s="253"/>
    </row>
    <row r="36" spans="2:8">
      <c r="B36" s="267">
        <v>13</v>
      </c>
      <c r="C36" s="268" t="s">
        <v>82</v>
      </c>
      <c r="D36" s="269">
        <v>37391</v>
      </c>
      <c r="E36" s="385">
        <v>0.47491526184650612</v>
      </c>
      <c r="F36" s="385">
        <v>0.29495984592463387</v>
      </c>
      <c r="G36" s="385">
        <v>0.37546065249480354</v>
      </c>
      <c r="H36" s="253"/>
    </row>
    <row r="37" spans="2:8">
      <c r="B37" s="267">
        <v>16</v>
      </c>
      <c r="C37" s="268" t="s">
        <v>83</v>
      </c>
      <c r="D37" s="269">
        <v>19037</v>
      </c>
      <c r="E37" s="385">
        <v>0.50358280254777066</v>
      </c>
      <c r="F37" s="385">
        <v>0.36630653575976668</v>
      </c>
      <c r="G37" s="385">
        <v>0.42838497715970209</v>
      </c>
      <c r="H37" s="253"/>
    </row>
    <row r="38" spans="2:8">
      <c r="B38" s="267">
        <v>19</v>
      </c>
      <c r="C38" s="268" t="s">
        <v>84</v>
      </c>
      <c r="D38" s="269">
        <v>9052</v>
      </c>
      <c r="E38" s="385">
        <v>0.30641064716041855</v>
      </c>
      <c r="F38" s="385">
        <v>0.13371114849907023</v>
      </c>
      <c r="G38" s="385">
        <v>0.21413701741105223</v>
      </c>
      <c r="H38" s="253"/>
    </row>
    <row r="39" spans="2:8">
      <c r="B39" s="267">
        <v>45</v>
      </c>
      <c r="C39" s="268" t="s">
        <v>85</v>
      </c>
      <c r="D39" s="269">
        <v>39687</v>
      </c>
      <c r="E39" s="385">
        <v>0.44705792653870347</v>
      </c>
      <c r="F39" s="385">
        <v>0.24989993534283692</v>
      </c>
      <c r="G39" s="385">
        <v>0.33798894575927646</v>
      </c>
      <c r="H39" s="253"/>
    </row>
    <row r="40" spans="2:8" s="276" customFormat="1">
      <c r="B40" s="267"/>
      <c r="C40" s="271" t="s">
        <v>80</v>
      </c>
      <c r="D40" s="272">
        <v>133103</v>
      </c>
      <c r="E40" s="386">
        <v>0.44671366734313234</v>
      </c>
      <c r="F40" s="386">
        <v>0.2761860415484384</v>
      </c>
      <c r="G40" s="386">
        <v>0.35337423638637189</v>
      </c>
      <c r="H40" s="275"/>
    </row>
    <row r="41" spans="2:8">
      <c r="B41" s="267">
        <v>8</v>
      </c>
      <c r="C41" s="268" t="s">
        <v>87</v>
      </c>
      <c r="D41" s="269">
        <v>184674</v>
      </c>
      <c r="E41" s="385">
        <v>0.18926806075858055</v>
      </c>
      <c r="F41" s="385">
        <v>8.0096868273036595E-2</v>
      </c>
      <c r="G41" s="385">
        <v>0.14118893693539411</v>
      </c>
      <c r="H41" s="253"/>
    </row>
    <row r="42" spans="2:8">
      <c r="B42" s="267">
        <v>17</v>
      </c>
      <c r="C42" s="268" t="s">
        <v>185</v>
      </c>
      <c r="D42" s="269">
        <v>26768</v>
      </c>
      <c r="E42" s="385">
        <v>0.21430500844119302</v>
      </c>
      <c r="F42" s="385">
        <v>0.10810470501000322</v>
      </c>
      <c r="G42" s="385">
        <v>0.16695877799746767</v>
      </c>
      <c r="H42" s="253"/>
    </row>
    <row r="43" spans="2:8">
      <c r="B43" s="267">
        <v>25</v>
      </c>
      <c r="C43" s="268" t="s">
        <v>191</v>
      </c>
      <c r="D43" s="269">
        <v>21471</v>
      </c>
      <c r="E43" s="385">
        <v>0.27990135635018498</v>
      </c>
      <c r="F43" s="385">
        <v>0.14071953679005919</v>
      </c>
      <c r="G43" s="385">
        <v>0.21548791136000964</v>
      </c>
      <c r="H43" s="253"/>
    </row>
    <row r="44" spans="2:8">
      <c r="B44" s="267">
        <v>43</v>
      </c>
      <c r="C44" s="268" t="s">
        <v>88</v>
      </c>
      <c r="D44" s="269">
        <v>32271</v>
      </c>
      <c r="E44" s="385">
        <v>0.25031728339200776</v>
      </c>
      <c r="F44" s="385">
        <v>0.11683928353844279</v>
      </c>
      <c r="G44" s="385">
        <v>0.18687892335132381</v>
      </c>
      <c r="H44" s="253"/>
    </row>
    <row r="45" spans="2:8" s="276" customFormat="1">
      <c r="B45" s="267"/>
      <c r="C45" s="271" t="s">
        <v>86</v>
      </c>
      <c r="D45" s="272">
        <v>265184</v>
      </c>
      <c r="E45" s="386">
        <v>0.20233383595786245</v>
      </c>
      <c r="F45" s="386">
        <v>9.0168879721541834E-2</v>
      </c>
      <c r="G45" s="386">
        <v>0.15234838639996048</v>
      </c>
      <c r="H45" s="275"/>
    </row>
    <row r="46" spans="2:8">
      <c r="B46" s="267">
        <v>3</v>
      </c>
      <c r="C46" s="268" t="s">
        <v>90</v>
      </c>
      <c r="D46" s="269">
        <v>92174</v>
      </c>
      <c r="E46" s="385">
        <v>0.33905075465241147</v>
      </c>
      <c r="F46" s="385">
        <v>0.2236512303717211</v>
      </c>
      <c r="G46" s="385">
        <v>0.28389008321988901</v>
      </c>
      <c r="H46" s="253"/>
    </row>
    <row r="47" spans="2:8">
      <c r="B47" s="267">
        <v>12</v>
      </c>
      <c r="C47" s="268" t="s">
        <v>91</v>
      </c>
      <c r="D47" s="269">
        <v>31775</v>
      </c>
      <c r="E47" s="385">
        <v>0.31021634104529422</v>
      </c>
      <c r="F47" s="385">
        <v>0.15741921091210404</v>
      </c>
      <c r="G47" s="385">
        <v>0.23830058497075146</v>
      </c>
      <c r="H47" s="253"/>
    </row>
    <row r="48" spans="2:8">
      <c r="B48" s="267">
        <v>46</v>
      </c>
      <c r="C48" s="268" t="s">
        <v>92</v>
      </c>
      <c r="D48" s="269">
        <v>134857</v>
      </c>
      <c r="E48" s="385">
        <v>0.31767425690943857</v>
      </c>
      <c r="F48" s="385">
        <v>0.1667286651659195</v>
      </c>
      <c r="G48" s="385">
        <v>0.24590409053031201</v>
      </c>
      <c r="H48" s="253"/>
    </row>
    <row r="49" spans="2:10" s="276" customFormat="1">
      <c r="B49" s="267"/>
      <c r="C49" s="271" t="s">
        <v>89</v>
      </c>
      <c r="D49" s="272">
        <v>258806</v>
      </c>
      <c r="E49" s="386">
        <v>0.32354206342438629</v>
      </c>
      <c r="F49" s="386">
        <v>0.18396238239275389</v>
      </c>
      <c r="G49" s="386">
        <v>0.25715123182321759</v>
      </c>
      <c r="H49" s="275"/>
    </row>
    <row r="50" spans="2:10">
      <c r="B50" s="267">
        <v>6</v>
      </c>
      <c r="C50" s="268" t="s">
        <v>94</v>
      </c>
      <c r="D50" s="269">
        <v>59973</v>
      </c>
      <c r="E50" s="385">
        <v>0.51238446731677834</v>
      </c>
      <c r="F50" s="385">
        <v>0.38666369561584313</v>
      </c>
      <c r="G50" s="385">
        <v>0.4453495711580589</v>
      </c>
      <c r="H50" s="253"/>
    </row>
    <row r="51" spans="2:10">
      <c r="B51" s="267">
        <v>10</v>
      </c>
      <c r="C51" s="268" t="s">
        <v>95</v>
      </c>
      <c r="D51" s="269">
        <v>39090</v>
      </c>
      <c r="E51" s="385">
        <v>0.47472939392663099</v>
      </c>
      <c r="F51" s="385">
        <v>0.34385520136320186</v>
      </c>
      <c r="G51" s="385">
        <v>0.40885699941427495</v>
      </c>
      <c r="H51" s="253"/>
    </row>
    <row r="52" spans="2:10" s="276" customFormat="1">
      <c r="B52" s="267"/>
      <c r="C52" s="271" t="s">
        <v>93</v>
      </c>
      <c r="D52" s="272">
        <v>99063</v>
      </c>
      <c r="E52" s="386">
        <v>0.49618023145169332</v>
      </c>
      <c r="F52" s="386">
        <v>0.36948618314627352</v>
      </c>
      <c r="G52" s="386">
        <v>0.43019806924824011</v>
      </c>
      <c r="H52" s="275"/>
    </row>
    <row r="53" spans="2:10">
      <c r="B53" s="267">
        <v>15</v>
      </c>
      <c r="C53" s="268" t="s">
        <v>186</v>
      </c>
      <c r="D53" s="269">
        <v>83801</v>
      </c>
      <c r="E53" s="385">
        <v>0.35756635729117153</v>
      </c>
      <c r="F53" s="385">
        <v>0.18984914161866195</v>
      </c>
      <c r="G53" s="385">
        <v>0.27918869665743823</v>
      </c>
      <c r="H53" s="253"/>
    </row>
    <row r="54" spans="2:10">
      <c r="B54" s="267">
        <v>27</v>
      </c>
      <c r="C54" s="268" t="s">
        <v>97</v>
      </c>
      <c r="D54" s="269">
        <v>36608</v>
      </c>
      <c r="E54" s="385">
        <v>0.35419766039745054</v>
      </c>
      <c r="F54" s="385">
        <v>0.27407726667189092</v>
      </c>
      <c r="G54" s="385">
        <v>0.31860471188240314</v>
      </c>
      <c r="H54" s="253"/>
    </row>
    <row r="55" spans="2:10">
      <c r="B55" s="267">
        <v>32</v>
      </c>
      <c r="C55" s="268" t="s">
        <v>187</v>
      </c>
      <c r="D55" s="269">
        <v>38134</v>
      </c>
      <c r="E55" s="385">
        <v>0.41662959794696319</v>
      </c>
      <c r="F55" s="385">
        <v>0.28522941286036546</v>
      </c>
      <c r="G55" s="385">
        <v>0.35716025100683713</v>
      </c>
      <c r="H55" s="253"/>
    </row>
    <row r="56" spans="2:10">
      <c r="B56" s="267">
        <v>36</v>
      </c>
      <c r="C56" s="268" t="s">
        <v>98</v>
      </c>
      <c r="D56" s="269">
        <v>63861</v>
      </c>
      <c r="E56" s="385">
        <v>0.34255720053835803</v>
      </c>
      <c r="F56" s="385">
        <v>0.16937562463836725</v>
      </c>
      <c r="G56" s="385">
        <v>0.26162783552035923</v>
      </c>
      <c r="H56" s="253"/>
    </row>
    <row r="57" spans="2:10" s="276" customFormat="1">
      <c r="B57" s="267"/>
      <c r="C57" s="271" t="s">
        <v>96</v>
      </c>
      <c r="D57" s="272">
        <v>222404</v>
      </c>
      <c r="E57" s="386">
        <v>0.36068496739636702</v>
      </c>
      <c r="F57" s="386">
        <v>0.20843217140288328</v>
      </c>
      <c r="G57" s="386">
        <v>0.2903745947689122</v>
      </c>
      <c r="H57" s="275"/>
      <c r="J57" s="276" t="s">
        <v>205</v>
      </c>
    </row>
    <row r="58" spans="2:10" s="276" customFormat="1">
      <c r="B58" s="267">
        <v>28</v>
      </c>
      <c r="C58" s="271" t="s">
        <v>99</v>
      </c>
      <c r="D58" s="272">
        <v>178089</v>
      </c>
      <c r="E58" s="386">
        <v>0.20819528457793265</v>
      </c>
      <c r="F58" s="386">
        <v>8.507098111676957E-2</v>
      </c>
      <c r="G58" s="386">
        <v>0.15048392739145644</v>
      </c>
      <c r="H58" s="275"/>
    </row>
    <row r="59" spans="2:10" s="276" customFormat="1">
      <c r="B59" s="267">
        <v>30</v>
      </c>
      <c r="C59" s="271" t="s">
        <v>100</v>
      </c>
      <c r="D59" s="272">
        <v>72565</v>
      </c>
      <c r="E59" s="386">
        <v>0.36348000684856879</v>
      </c>
      <c r="F59" s="386">
        <v>0.21024903046415766</v>
      </c>
      <c r="G59" s="386">
        <v>0.28853915249452267</v>
      </c>
      <c r="H59" s="275"/>
    </row>
    <row r="60" spans="2:10" s="276" customFormat="1">
      <c r="B60" s="267">
        <v>31</v>
      </c>
      <c r="C60" s="271" t="s">
        <v>101</v>
      </c>
      <c r="D60" s="272">
        <v>22951</v>
      </c>
      <c r="E60" s="386">
        <v>0.23828281098361592</v>
      </c>
      <c r="F60" s="386">
        <v>9.0760033663193934E-2</v>
      </c>
      <c r="G60" s="386">
        <v>0.16513173988747068</v>
      </c>
      <c r="H60" s="275"/>
    </row>
    <row r="61" spans="2:10">
      <c r="B61" s="267">
        <v>1</v>
      </c>
      <c r="C61" s="268" t="s">
        <v>188</v>
      </c>
      <c r="D61" s="269">
        <v>8183</v>
      </c>
      <c r="E61" s="385">
        <v>0.15565226191681003</v>
      </c>
      <c r="F61" s="385">
        <v>5.1516842532467536E-2</v>
      </c>
      <c r="G61" s="385">
        <v>0.1036505041293003</v>
      </c>
      <c r="H61" s="253"/>
    </row>
    <row r="62" spans="2:10">
      <c r="B62" s="267">
        <v>20</v>
      </c>
      <c r="C62" s="268" t="s">
        <v>189</v>
      </c>
      <c r="D62" s="269">
        <v>19089</v>
      </c>
      <c r="E62" s="385">
        <v>0.14501394459609945</v>
      </c>
      <c r="F62" s="385">
        <v>4.8496540713145291E-2</v>
      </c>
      <c r="G62" s="385">
        <v>9.9595648657814409E-2</v>
      </c>
      <c r="H62" s="253"/>
    </row>
    <row r="63" spans="2:10">
      <c r="B63" s="267">
        <v>48</v>
      </c>
      <c r="C63" s="268" t="s">
        <v>190</v>
      </c>
      <c r="D63" s="269">
        <v>33580</v>
      </c>
      <c r="E63" s="385">
        <v>0.16629660468128413</v>
      </c>
      <c r="F63" s="385">
        <v>5.8950052896707794E-2</v>
      </c>
      <c r="G63" s="385">
        <v>0.11419515877820022</v>
      </c>
      <c r="H63" s="253"/>
    </row>
    <row r="64" spans="2:10" s="276" customFormat="1">
      <c r="B64" s="267">
        <v>16</v>
      </c>
      <c r="C64" s="271" t="s">
        <v>164</v>
      </c>
      <c r="D64" s="272">
        <v>60852</v>
      </c>
      <c r="E64" s="386">
        <v>0.15746964829999693</v>
      </c>
      <c r="F64" s="386">
        <v>5.4412202080434152E-2</v>
      </c>
      <c r="G64" s="386">
        <v>0.10776540675898001</v>
      </c>
      <c r="H64" s="275"/>
    </row>
    <row r="65" spans="2:9" s="276" customFormat="1">
      <c r="B65" s="267">
        <v>26</v>
      </c>
      <c r="C65" s="271" t="s">
        <v>160</v>
      </c>
      <c r="D65" s="272">
        <v>15721</v>
      </c>
      <c r="E65" s="386">
        <v>0.28907768338053197</v>
      </c>
      <c r="F65" s="386">
        <v>0.15255308755495531</v>
      </c>
      <c r="G65" s="386">
        <v>0.22198844942741355</v>
      </c>
      <c r="H65" s="275"/>
    </row>
    <row r="66" spans="2:9">
      <c r="B66" s="267">
        <v>51</v>
      </c>
      <c r="C66" s="268" t="s">
        <v>104</v>
      </c>
      <c r="D66" s="269">
        <v>2172</v>
      </c>
      <c r="E66" s="385">
        <v>0.30388307155322863</v>
      </c>
      <c r="F66" s="385">
        <v>0.18316482482953209</v>
      </c>
      <c r="G66" s="385">
        <v>0.24578476858662443</v>
      </c>
      <c r="H66" s="253"/>
    </row>
    <row r="67" spans="2:9">
      <c r="B67" s="267">
        <v>52</v>
      </c>
      <c r="C67" s="268" t="s">
        <v>105</v>
      </c>
      <c r="D67" s="269">
        <v>2301</v>
      </c>
      <c r="E67" s="385">
        <v>0.32870914648483424</v>
      </c>
      <c r="F67" s="385">
        <v>0.22936245872491745</v>
      </c>
      <c r="G67" s="385">
        <v>0.28095238095238095</v>
      </c>
      <c r="H67" s="253"/>
    </row>
    <row r="68" spans="2:9" ht="18.600000000000001" customHeight="1">
      <c r="B68" s="277"/>
      <c r="C68" s="278" t="s">
        <v>45</v>
      </c>
      <c r="D68" s="279">
        <v>2263354</v>
      </c>
      <c r="E68" s="386">
        <v>0.28999999999999998</v>
      </c>
      <c r="F68" s="386">
        <v>0.16400000000000001</v>
      </c>
      <c r="G68" s="386">
        <v>0.23</v>
      </c>
    </row>
    <row r="69" spans="2:9">
      <c r="C69" s="281"/>
      <c r="D69" s="308"/>
      <c r="E69" s="314"/>
      <c r="F69" s="309"/>
      <c r="G69" s="304"/>
      <c r="H69" s="309"/>
      <c r="I69" s="304"/>
    </row>
    <row r="70" spans="2:9">
      <c r="F70" s="350"/>
      <c r="G70" s="350"/>
      <c r="H70" s="253"/>
      <c r="I70" s="253"/>
    </row>
    <row r="73" spans="2:9">
      <c r="F73" s="350"/>
      <c r="G73" s="350"/>
      <c r="H73" s="253"/>
      <c r="I73" s="253"/>
    </row>
    <row r="74" spans="2:9">
      <c r="F74" s="350"/>
      <c r="G74" s="350"/>
      <c r="H74" s="253"/>
      <c r="I74" s="253"/>
    </row>
    <row r="75" spans="2:9">
      <c r="D75" s="308"/>
      <c r="E75" s="314"/>
      <c r="F75" s="309"/>
      <c r="G75" s="304"/>
      <c r="H75" s="309"/>
      <c r="I75" s="304"/>
    </row>
    <row r="76" spans="2:9">
      <c r="F76" s="350"/>
      <c r="G76" s="350"/>
      <c r="H76" s="253"/>
      <c r="I76" s="253"/>
    </row>
    <row r="77" spans="2:9">
      <c r="F77" s="350"/>
      <c r="G77" s="350"/>
      <c r="H77" s="253"/>
      <c r="I77" s="253"/>
    </row>
    <row r="79" spans="2:9">
      <c r="F79" s="350"/>
      <c r="G79" s="350"/>
      <c r="H79" s="253"/>
      <c r="I79" s="253"/>
    </row>
    <row r="80" spans="2:9">
      <c r="D80" s="319"/>
      <c r="E80" s="295"/>
      <c r="F80" s="296"/>
      <c r="G80" s="320"/>
      <c r="H80" s="296"/>
      <c r="I80" s="321"/>
    </row>
    <row r="81" spans="4:9">
      <c r="D81" s="308"/>
      <c r="E81" s="303"/>
      <c r="F81" s="305"/>
      <c r="G81" s="304"/>
      <c r="H81" s="305"/>
      <c r="I81" s="304"/>
    </row>
    <row r="82" spans="4:9">
      <c r="D82" s="308"/>
      <c r="E82" s="314"/>
      <c r="F82" s="309"/>
      <c r="G82" s="304"/>
      <c r="H82" s="309"/>
      <c r="I82" s="304"/>
    </row>
    <row r="83" spans="4:9">
      <c r="F83" s="350"/>
      <c r="G83" s="350"/>
      <c r="H83" s="253"/>
      <c r="I83" s="253"/>
    </row>
    <row r="84" spans="4:9">
      <c r="F84" s="350"/>
      <c r="G84" s="350"/>
      <c r="H84" s="253"/>
      <c r="I84" s="253"/>
    </row>
    <row r="85" spans="4:9">
      <c r="F85" s="350"/>
      <c r="G85" s="350"/>
      <c r="H85" s="253"/>
      <c r="I85" s="253"/>
    </row>
    <row r="86" spans="4:9">
      <c r="F86" s="350"/>
      <c r="G86" s="350"/>
      <c r="H86" s="253"/>
      <c r="I86" s="253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/>
  </hyperlinks>
  <printOptions horizontalCentered="1" verticalCentered="1"/>
  <pageMargins left="0" right="0" top="0.19685039370078741" bottom="0.19685039370078741" header="0" footer="0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J176"/>
  <sheetViews>
    <sheetView showGridLines="0" showRowColHeaders="0" zoomScaleNormal="100" workbookViewId="0">
      <selection activeCell="J57" sqref="J57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45" t="s">
        <v>166</v>
      </c>
      <c r="C7" s="445"/>
      <c r="D7" s="445"/>
      <c r="E7" s="445"/>
      <c r="F7" s="445"/>
      <c r="G7" s="445"/>
      <c r="H7" s="445"/>
      <c r="I7" s="445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17"/>
      <c r="B11" s="9" t="s">
        <v>182</v>
      </c>
      <c r="C11" s="418"/>
      <c r="D11" s="418"/>
      <c r="E11" s="418"/>
      <c r="F11" s="418"/>
      <c r="G11" s="418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/>
      <c r="C21" s="28"/>
      <c r="D21" s="28"/>
      <c r="E21" s="24"/>
      <c r="F21" s="24"/>
      <c r="G21" s="24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spans="10:10" ht="20.100000000000001" customHeight="1"/>
    <row r="50" spans="10:10" ht="20.100000000000001" customHeight="1"/>
    <row r="51" spans="10:10" ht="20.100000000000001" customHeight="1"/>
    <row r="52" spans="10:10" ht="20.100000000000001" customHeight="1"/>
    <row r="53" spans="10:10" ht="20.100000000000001" customHeight="1"/>
    <row r="54" spans="10:10" ht="20.100000000000001" customHeight="1"/>
    <row r="55" spans="10:10" ht="20.100000000000001" customHeight="1"/>
    <row r="56" spans="10:10" ht="20.100000000000001" customHeight="1"/>
    <row r="57" spans="10:10" ht="20.100000000000001" customHeight="1">
      <c r="J57" s="21" t="s">
        <v>205</v>
      </c>
    </row>
    <row r="58" spans="10:10" ht="20.100000000000001" customHeight="1"/>
    <row r="59" spans="10:10" ht="20.100000000000001" customHeight="1"/>
    <row r="60" spans="10:10" ht="20.100000000000001" customHeight="1"/>
    <row r="61" spans="10:10" ht="20.100000000000001" customHeight="1"/>
    <row r="62" spans="10:10" ht="20.100000000000001" customHeight="1"/>
    <row r="63" spans="10:10" ht="20.100000000000001" customHeight="1"/>
    <row r="64" spans="10:10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/>
    <hyperlink ref="B12:E12" location="'Nº pens. por clases'!A1" display="Número de pensiones (por clase de pensión)"/>
    <hyperlink ref="B13:F13" location="'Importe €'!A1" display="Importe mensual de la nómina (por clase de pensión)"/>
    <hyperlink ref="B14:E14" location="'P. Media €'!A1" display="Pensión media mensual (por clase de pensión)"/>
    <hyperlink ref="B15:E15" location="'Pensiones - mínimos'!A1" display="Pensiones en vigor(complementadas a mínimos)"/>
    <hyperlink ref="B16:E16" location="'Pensión media (nuevas altas)'!A1" display="Evolución de la pensión media (nuevas altas)"/>
    <hyperlink ref="B17:I17" location="'Número pensiones (IP-J-V)'!A1" display="Número de pensiones y pensión media (Incapacidad Permanente, Jubilación y Viudedad)"/>
    <hyperlink ref="B18:H18" location="'Número pensiones (O-FM)'!A1" display="Número de pensiones y pensión media (Orfandad y Favor de Familiares)"/>
    <hyperlink ref="B19:F19" location="'Evolución y pensión media'!A1" display="Evolución del número de pensiones y de la pensión media."/>
    <hyperlink ref="B20:E20" location="'Minimos prov'!A1" display="Pensiones con complemento a mínimos."/>
    <hyperlink ref="B21:D21" location="'Altas y Bajas por Provincias'!A1" display="Altas y Bajas por provincias"/>
    <hyperlink ref="B9" location="Portada!A1" display="Portada"/>
    <hyperlink ref="B11:G11" location="'Clase, género y edad'!A1" display="Pensiones en vigor por clase, género y grupos de edad. Total sistema.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N78"/>
  <sheetViews>
    <sheetView showGridLines="0" showRowColHeaders="0" showZeros="0" showOutlineSymbols="0" zoomScaleNormal="100" workbookViewId="0">
      <selection activeCell="AD18" sqref="AD18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193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458" t="s">
        <v>139</v>
      </c>
      <c r="C4" s="459"/>
      <c r="D4" s="38"/>
      <c r="E4" s="452" t="s">
        <v>140</v>
      </c>
      <c r="F4" s="460"/>
      <c r="G4" s="460"/>
      <c r="H4" s="460"/>
      <c r="I4" s="461"/>
      <c r="J4" s="38"/>
      <c r="K4" s="452" t="s">
        <v>49</v>
      </c>
      <c r="L4" s="460"/>
      <c r="M4" s="460"/>
      <c r="N4" s="460"/>
      <c r="O4" s="461"/>
      <c r="P4" s="38"/>
      <c r="Q4" s="452" t="s">
        <v>50</v>
      </c>
      <c r="R4" s="460"/>
      <c r="S4" s="460"/>
      <c r="T4" s="460"/>
      <c r="U4" s="461"/>
    </row>
    <row r="5" spans="2:40" s="423" customFormat="1" ht="4.5" customHeight="1">
      <c r="B5" s="428"/>
      <c r="C5" s="427"/>
      <c r="D5" s="426"/>
      <c r="E5" s="428"/>
      <c r="F5" s="422"/>
      <c r="G5" s="422"/>
      <c r="H5" s="422"/>
      <c r="I5" s="422"/>
      <c r="J5" s="429"/>
      <c r="K5" s="428"/>
      <c r="L5" s="422"/>
      <c r="M5" s="422"/>
      <c r="N5" s="422"/>
      <c r="O5" s="422"/>
      <c r="P5" s="429"/>
      <c r="Q5" s="428"/>
      <c r="R5" s="422"/>
      <c r="S5" s="422"/>
      <c r="T5" s="422"/>
      <c r="U5" s="422"/>
      <c r="X5" s="424"/>
      <c r="Y5" s="424"/>
      <c r="Z5" s="424"/>
      <c r="AA5" s="424"/>
      <c r="AB5" s="424"/>
      <c r="AC5" s="424"/>
      <c r="AD5" s="424"/>
      <c r="AE5" s="424"/>
      <c r="AF5" s="424"/>
    </row>
    <row r="6" spans="2:40" ht="27.95" customHeight="1">
      <c r="B6" s="431" t="s">
        <v>141</v>
      </c>
      <c r="C6" s="425"/>
      <c r="D6" s="39"/>
      <c r="E6" s="432" t="s">
        <v>7</v>
      </c>
      <c r="F6" s="430"/>
      <c r="G6" s="432" t="s">
        <v>142</v>
      </c>
      <c r="H6" s="430"/>
      <c r="I6" s="432" t="s">
        <v>143</v>
      </c>
      <c r="J6" s="433"/>
      <c r="K6" s="432" t="s">
        <v>7</v>
      </c>
      <c r="L6" s="430"/>
      <c r="M6" s="432" t="s">
        <v>142</v>
      </c>
      <c r="N6" s="430"/>
      <c r="O6" s="432" t="s">
        <v>143</v>
      </c>
      <c r="P6" s="433"/>
      <c r="Q6" s="432" t="s">
        <v>7</v>
      </c>
      <c r="R6" s="430"/>
      <c r="S6" s="432" t="s">
        <v>142</v>
      </c>
      <c r="T6" s="430"/>
      <c r="U6" s="434" t="s">
        <v>143</v>
      </c>
    </row>
    <row r="7" spans="2:40" ht="9.9499999999999993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95" customHeight="1">
      <c r="B8" s="33" t="s">
        <v>144</v>
      </c>
      <c r="C8" s="44"/>
      <c r="D8" s="45"/>
      <c r="E8" s="46">
        <v>719469</v>
      </c>
      <c r="F8" s="46"/>
      <c r="G8" s="46">
        <v>729400.11816000019</v>
      </c>
      <c r="H8" s="46"/>
      <c r="I8" s="47">
        <v>1013.8033996739265</v>
      </c>
      <c r="J8" s="351"/>
      <c r="K8" s="46">
        <v>4431663</v>
      </c>
      <c r="L8" s="48"/>
      <c r="M8" s="46">
        <v>5910047.313090005</v>
      </c>
      <c r="N8" s="48"/>
      <c r="O8" s="47">
        <v>1333.5958336836543</v>
      </c>
      <c r="P8" s="351"/>
      <c r="Q8" s="46">
        <v>1738490</v>
      </c>
      <c r="R8" s="48"/>
      <c r="S8" s="46">
        <v>1368542.83088</v>
      </c>
      <c r="T8" s="48"/>
      <c r="U8" s="47">
        <v>787.20201489798626</v>
      </c>
      <c r="V8" s="49"/>
      <c r="W8" s="49"/>
      <c r="X8" s="359"/>
      <c r="Y8" s="359"/>
      <c r="Z8" s="359"/>
      <c r="AA8" s="359"/>
      <c r="AB8" s="360"/>
      <c r="AC8" s="359"/>
      <c r="AD8" s="359"/>
      <c r="AE8" s="359"/>
      <c r="AF8" s="359"/>
      <c r="AG8" s="359"/>
      <c r="AH8" s="360"/>
      <c r="AI8" s="359"/>
      <c r="AJ8" s="359"/>
      <c r="AK8" s="359"/>
      <c r="AL8" s="359"/>
      <c r="AM8" s="359"/>
      <c r="AN8" s="360"/>
    </row>
    <row r="9" spans="2:40" ht="27.95" customHeight="1">
      <c r="B9" s="33" t="s">
        <v>145</v>
      </c>
      <c r="C9" s="44"/>
      <c r="D9" s="45"/>
      <c r="E9" s="46">
        <v>116468</v>
      </c>
      <c r="F9" s="46"/>
      <c r="G9" s="46">
        <v>88075.171390000018</v>
      </c>
      <c r="H9" s="46"/>
      <c r="I9" s="47">
        <v>756.21777131916076</v>
      </c>
      <c r="J9" s="351"/>
      <c r="K9" s="46">
        <v>1313375</v>
      </c>
      <c r="L9" s="48"/>
      <c r="M9" s="46">
        <v>1040303.1962699995</v>
      </c>
      <c r="N9" s="48"/>
      <c r="O9" s="47">
        <v>792.08390312743848</v>
      </c>
      <c r="P9" s="351"/>
      <c r="Q9" s="46">
        <v>468168</v>
      </c>
      <c r="R9" s="48"/>
      <c r="S9" s="46">
        <v>249233.23576999994</v>
      </c>
      <c r="T9" s="48"/>
      <c r="U9" s="47">
        <v>532.35854601339679</v>
      </c>
      <c r="V9" s="49"/>
      <c r="W9" s="49"/>
      <c r="X9" s="359"/>
      <c r="Y9" s="359"/>
      <c r="Z9" s="359"/>
      <c r="AA9" s="359"/>
      <c r="AB9" s="360"/>
      <c r="AC9" s="359"/>
      <c r="AD9" s="359"/>
      <c r="AE9" s="359"/>
      <c r="AF9" s="359"/>
      <c r="AG9" s="359"/>
      <c r="AH9" s="360"/>
      <c r="AI9" s="359"/>
      <c r="AJ9" s="359"/>
      <c r="AK9" s="359"/>
      <c r="AL9" s="359"/>
      <c r="AM9" s="359"/>
      <c r="AN9" s="360"/>
    </row>
    <row r="10" spans="2:40" ht="27.95" customHeight="1">
      <c r="B10" s="33" t="s">
        <v>146</v>
      </c>
      <c r="C10" s="44"/>
      <c r="D10" s="45"/>
      <c r="E10" s="46">
        <v>6979</v>
      </c>
      <c r="F10" s="46"/>
      <c r="G10" s="46">
        <v>6829.0895499999997</v>
      </c>
      <c r="H10" s="46"/>
      <c r="I10" s="47">
        <v>978.51978077088404</v>
      </c>
      <c r="J10" s="351"/>
      <c r="K10" s="46">
        <v>67147</v>
      </c>
      <c r="L10" s="48"/>
      <c r="M10" s="46">
        <v>88801.300190000067</v>
      </c>
      <c r="N10" s="48"/>
      <c r="O10" s="47">
        <v>1322.4909555155118</v>
      </c>
      <c r="P10" s="351"/>
      <c r="Q10" s="46">
        <v>41699</v>
      </c>
      <c r="R10" s="48"/>
      <c r="S10" s="46">
        <v>30507.428660000009</v>
      </c>
      <c r="T10" s="48"/>
      <c r="U10" s="47">
        <v>731.6105580469557</v>
      </c>
      <c r="V10" s="49"/>
      <c r="W10" s="49"/>
      <c r="X10" s="359"/>
      <c r="Y10" s="359"/>
      <c r="Z10" s="359"/>
      <c r="AA10" s="359"/>
      <c r="AB10" s="360"/>
      <c r="AC10" s="359"/>
      <c r="AD10" s="359"/>
      <c r="AE10" s="359"/>
      <c r="AF10" s="359"/>
      <c r="AG10" s="359"/>
      <c r="AH10" s="360"/>
      <c r="AI10" s="359"/>
      <c r="AJ10" s="359"/>
      <c r="AK10" s="359"/>
      <c r="AL10" s="359"/>
      <c r="AM10" s="359"/>
      <c r="AN10" s="360"/>
    </row>
    <row r="11" spans="2:40" ht="27.95" customHeight="1">
      <c r="B11" s="33" t="s">
        <v>147</v>
      </c>
      <c r="C11" s="44"/>
      <c r="D11" s="45"/>
      <c r="E11" s="46">
        <v>2305</v>
      </c>
      <c r="F11" s="46"/>
      <c r="G11" s="46">
        <v>3766.1669100000008</v>
      </c>
      <c r="H11" s="46"/>
      <c r="I11" s="47">
        <v>1633.9118915401305</v>
      </c>
      <c r="J11" s="351"/>
      <c r="K11" s="46">
        <v>35970</v>
      </c>
      <c r="L11" s="48"/>
      <c r="M11" s="46">
        <v>83564.403549999988</v>
      </c>
      <c r="N11" s="48"/>
      <c r="O11" s="47">
        <v>2323.1694064498188</v>
      </c>
      <c r="P11" s="351"/>
      <c r="Q11" s="46">
        <v>21273</v>
      </c>
      <c r="R11" s="48"/>
      <c r="S11" s="46">
        <v>22901.496330000002</v>
      </c>
      <c r="T11" s="48"/>
      <c r="U11" s="47">
        <v>1076.5522648427584</v>
      </c>
      <c r="V11" s="49"/>
      <c r="W11" s="49"/>
      <c r="X11" s="359"/>
      <c r="Y11" s="359"/>
      <c r="Z11" s="359"/>
      <c r="AA11" s="359"/>
      <c r="AB11" s="360"/>
      <c r="AC11" s="359"/>
      <c r="AD11" s="359"/>
      <c r="AE11" s="359"/>
      <c r="AF11" s="359"/>
      <c r="AG11" s="359"/>
      <c r="AH11" s="360"/>
      <c r="AI11" s="359"/>
      <c r="AJ11" s="359"/>
      <c r="AK11" s="359"/>
      <c r="AL11" s="359"/>
      <c r="AM11" s="359"/>
      <c r="AN11" s="360"/>
    </row>
    <row r="12" spans="2:40" ht="27.95" customHeight="1">
      <c r="B12" s="33" t="s">
        <v>148</v>
      </c>
      <c r="C12" s="44"/>
      <c r="D12" s="45"/>
      <c r="E12" s="46">
        <v>85448</v>
      </c>
      <c r="F12" s="46"/>
      <c r="G12" s="46">
        <v>98476.345850000012</v>
      </c>
      <c r="H12" s="46"/>
      <c r="I12" s="47">
        <v>1152.4710449630186</v>
      </c>
      <c r="J12" s="351"/>
      <c r="K12" s="46">
        <v>53414</v>
      </c>
      <c r="L12" s="48"/>
      <c r="M12" s="46">
        <v>67002.144359999977</v>
      </c>
      <c r="N12" s="48"/>
      <c r="O12" s="47">
        <v>1254.3929374321335</v>
      </c>
      <c r="P12" s="351"/>
      <c r="Q12" s="46">
        <v>52966</v>
      </c>
      <c r="R12" s="48"/>
      <c r="S12" s="46">
        <v>48062.988779999992</v>
      </c>
      <c r="T12" s="48"/>
      <c r="U12" s="47">
        <v>907.43097043386308</v>
      </c>
      <c r="V12" s="49"/>
      <c r="W12" s="49"/>
      <c r="X12" s="359"/>
      <c r="Y12" s="359"/>
      <c r="Z12" s="359"/>
      <c r="AA12" s="359"/>
      <c r="AB12" s="360"/>
      <c r="AC12" s="359"/>
      <c r="AD12" s="359"/>
      <c r="AE12" s="359"/>
      <c r="AF12" s="359"/>
      <c r="AG12" s="359"/>
      <c r="AH12" s="360"/>
      <c r="AI12" s="359"/>
      <c r="AJ12" s="359"/>
      <c r="AK12" s="359"/>
      <c r="AL12" s="359"/>
      <c r="AM12" s="359"/>
      <c r="AN12" s="360"/>
    </row>
    <row r="13" spans="2:40" ht="27.95" customHeight="1">
      <c r="B13" s="33" t="s">
        <v>149</v>
      </c>
      <c r="C13" s="44"/>
      <c r="D13" s="45"/>
      <c r="E13" s="46">
        <v>11875</v>
      </c>
      <c r="F13" s="46"/>
      <c r="G13" s="46">
        <v>13285.06566</v>
      </c>
      <c r="H13" s="46"/>
      <c r="I13" s="47">
        <v>1118.7423713684211</v>
      </c>
      <c r="J13" s="351"/>
      <c r="K13" s="46">
        <v>10541</v>
      </c>
      <c r="L13" s="48"/>
      <c r="M13" s="46">
        <v>17852.388509999993</v>
      </c>
      <c r="N13" s="48"/>
      <c r="O13" s="47">
        <v>1693.6143164785119</v>
      </c>
      <c r="P13" s="351"/>
      <c r="Q13" s="46">
        <v>10410</v>
      </c>
      <c r="R13" s="48"/>
      <c r="S13" s="46">
        <v>12303.737700000005</v>
      </c>
      <c r="T13" s="48"/>
      <c r="U13" s="47">
        <v>1181.9152449567728</v>
      </c>
      <c r="V13" s="49"/>
      <c r="W13" s="49"/>
      <c r="X13" s="359"/>
      <c r="Y13" s="359"/>
      <c r="Z13" s="359"/>
      <c r="AA13" s="359"/>
      <c r="AB13" s="360"/>
      <c r="AC13" s="359"/>
      <c r="AD13" s="359"/>
      <c r="AE13" s="359"/>
      <c r="AF13" s="359"/>
      <c r="AG13" s="359"/>
      <c r="AH13" s="360"/>
      <c r="AI13" s="359"/>
      <c r="AJ13" s="359"/>
      <c r="AK13" s="359"/>
      <c r="AL13" s="359"/>
      <c r="AM13" s="359"/>
      <c r="AN13" s="360"/>
    </row>
    <row r="14" spans="2:40" ht="27.95" customHeight="1">
      <c r="B14" s="33" t="s">
        <v>150</v>
      </c>
      <c r="C14" s="44"/>
      <c r="D14" s="45"/>
      <c r="E14" s="46">
        <v>5366</v>
      </c>
      <c r="F14" s="46"/>
      <c r="G14" s="46">
        <v>2227.6425500000018</v>
      </c>
      <c r="H14" s="46"/>
      <c r="I14" s="47">
        <v>415.14024412970588</v>
      </c>
      <c r="J14" s="351"/>
      <c r="K14" s="46">
        <v>236302</v>
      </c>
      <c r="L14" s="48"/>
      <c r="M14" s="46">
        <v>95494.971720000103</v>
      </c>
      <c r="N14" s="48"/>
      <c r="O14" s="47">
        <v>404.12257077807254</v>
      </c>
      <c r="P14" s="351"/>
      <c r="Q14" s="46">
        <v>21609</v>
      </c>
      <c r="R14" s="48"/>
      <c r="S14" s="46">
        <v>8966.5921999999937</v>
      </c>
      <c r="T14" s="48"/>
      <c r="U14" s="47">
        <v>414.94711462816389</v>
      </c>
      <c r="V14" s="49"/>
      <c r="W14" s="49"/>
      <c r="X14" s="359"/>
      <c r="Y14" s="359"/>
      <c r="Z14" s="359"/>
      <c r="AA14" s="359"/>
      <c r="AB14" s="360"/>
      <c r="AC14" s="359"/>
      <c r="AD14" s="359"/>
      <c r="AE14" s="359"/>
      <c r="AF14" s="359"/>
      <c r="AG14" s="359"/>
      <c r="AH14" s="360"/>
      <c r="AI14" s="359"/>
      <c r="AJ14" s="359"/>
      <c r="AK14" s="359"/>
      <c r="AL14" s="359"/>
      <c r="AM14" s="359"/>
      <c r="AN14" s="360"/>
    </row>
    <row r="15" spans="2:40" ht="16.149999999999999" customHeight="1">
      <c r="C15" s="44"/>
      <c r="D15" s="45"/>
      <c r="E15" s="46"/>
      <c r="F15" s="46"/>
      <c r="G15" s="46"/>
      <c r="H15" s="46"/>
      <c r="I15" s="47"/>
      <c r="J15" s="351"/>
      <c r="K15" s="46"/>
      <c r="L15" s="48"/>
      <c r="M15" s="46"/>
      <c r="N15" s="48"/>
      <c r="O15" s="47"/>
      <c r="P15" s="351"/>
      <c r="Q15" s="46"/>
      <c r="R15" s="48"/>
      <c r="S15" s="46"/>
      <c r="T15" s="48"/>
      <c r="U15" s="47"/>
      <c r="X15" s="359"/>
      <c r="Y15" s="359"/>
      <c r="Z15" s="359"/>
      <c r="AA15" s="359"/>
      <c r="AB15" s="360"/>
      <c r="AC15" s="359"/>
      <c r="AD15" s="359"/>
      <c r="AE15" s="359"/>
      <c r="AF15" s="359"/>
      <c r="AG15" s="359"/>
      <c r="AH15" s="360"/>
      <c r="AI15" s="359"/>
      <c r="AJ15" s="359"/>
      <c r="AK15" s="359"/>
      <c r="AL15" s="359"/>
      <c r="AM15" s="359"/>
      <c r="AN15" s="360"/>
    </row>
    <row r="16" spans="2:40" s="34" customFormat="1" ht="19.5" customHeight="1">
      <c r="B16" s="50" t="s">
        <v>151</v>
      </c>
      <c r="C16" s="51"/>
      <c r="D16" s="52"/>
      <c r="E16" s="51">
        <v>947910</v>
      </c>
      <c r="F16" s="51"/>
      <c r="G16" s="51">
        <v>942059.60006999993</v>
      </c>
      <c r="H16" s="51"/>
      <c r="I16" s="53">
        <v>993.82810611766934</v>
      </c>
      <c r="J16" s="52"/>
      <c r="K16" s="51">
        <v>6148412</v>
      </c>
      <c r="L16" s="54"/>
      <c r="M16" s="51">
        <v>7303065.717689991</v>
      </c>
      <c r="N16" s="54"/>
      <c r="O16" s="53">
        <v>1187.7970633213895</v>
      </c>
      <c r="P16" s="52"/>
      <c r="Q16" s="51">
        <v>2354615</v>
      </c>
      <c r="R16" s="54"/>
      <c r="S16" s="51">
        <v>1740518.3103200018</v>
      </c>
      <c r="T16" s="54"/>
      <c r="U16" s="53">
        <v>739.19443744306477</v>
      </c>
      <c r="V16" s="33"/>
      <c r="W16" s="33"/>
      <c r="X16" s="361"/>
      <c r="Y16" s="361"/>
      <c r="Z16" s="361"/>
      <c r="AA16" s="361"/>
      <c r="AB16" s="362"/>
      <c r="AC16" s="361"/>
      <c r="AD16" s="361"/>
      <c r="AE16" s="361"/>
      <c r="AF16" s="361"/>
      <c r="AG16" s="361"/>
      <c r="AH16" s="362"/>
      <c r="AI16" s="361"/>
      <c r="AJ16" s="361"/>
      <c r="AK16" s="361"/>
      <c r="AL16" s="361"/>
      <c r="AM16" s="361"/>
      <c r="AN16" s="362"/>
    </row>
    <row r="17" spans="2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65"/>
      <c r="C18" s="465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499999999999993" customHeight="1">
      <c r="B19" s="464"/>
      <c r="C19" s="464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5" customHeight="1">
      <c r="B20" s="458" t="s">
        <v>139</v>
      </c>
      <c r="C20" s="459"/>
      <c r="D20" s="38"/>
      <c r="E20" s="452" t="s">
        <v>107</v>
      </c>
      <c r="F20" s="460"/>
      <c r="G20" s="460"/>
      <c r="H20" s="460"/>
      <c r="I20" s="461"/>
      <c r="J20" s="38"/>
      <c r="K20" s="452" t="s">
        <v>108</v>
      </c>
      <c r="L20" s="460"/>
      <c r="M20" s="460"/>
      <c r="N20" s="460"/>
      <c r="O20" s="461"/>
      <c r="P20" s="38"/>
      <c r="Q20" s="452" t="s">
        <v>152</v>
      </c>
      <c r="R20" s="460"/>
      <c r="S20" s="460"/>
      <c r="T20" s="460"/>
      <c r="U20" s="461"/>
    </row>
    <row r="21" spans="2:32" s="423" customFormat="1" ht="4.5" customHeight="1">
      <c r="B21" s="428"/>
      <c r="C21" s="427"/>
      <c r="D21" s="426"/>
      <c r="E21" s="428"/>
      <c r="F21" s="422"/>
      <c r="G21" s="422"/>
      <c r="H21" s="422"/>
      <c r="I21" s="422"/>
      <c r="J21" s="429"/>
      <c r="K21" s="428"/>
      <c r="L21" s="422"/>
      <c r="M21" s="422"/>
      <c r="N21" s="422"/>
      <c r="O21" s="422"/>
      <c r="P21" s="429"/>
      <c r="Q21" s="428"/>
      <c r="R21" s="422"/>
      <c r="S21" s="422"/>
      <c r="T21" s="422"/>
      <c r="U21" s="422"/>
      <c r="X21" s="424"/>
      <c r="Y21" s="424"/>
      <c r="Z21" s="424"/>
      <c r="AA21" s="424"/>
      <c r="AB21" s="424"/>
      <c r="AC21" s="424"/>
      <c r="AD21" s="424"/>
      <c r="AE21" s="424"/>
      <c r="AF21" s="424"/>
    </row>
    <row r="22" spans="2:32" ht="27.95" customHeight="1">
      <c r="B22" s="431" t="s">
        <v>141</v>
      </c>
      <c r="C22" s="425"/>
      <c r="D22" s="39"/>
      <c r="E22" s="432" t="s">
        <v>7</v>
      </c>
      <c r="F22" s="430"/>
      <c r="G22" s="432" t="s">
        <v>142</v>
      </c>
      <c r="H22" s="430"/>
      <c r="I22" s="432" t="s">
        <v>143</v>
      </c>
      <c r="J22" s="433"/>
      <c r="K22" s="432" t="s">
        <v>7</v>
      </c>
      <c r="L22" s="430"/>
      <c r="M22" s="432" t="s">
        <v>142</v>
      </c>
      <c r="N22" s="430"/>
      <c r="O22" s="432" t="s">
        <v>143</v>
      </c>
      <c r="P22" s="433"/>
      <c r="Q22" s="432" t="s">
        <v>7</v>
      </c>
      <c r="R22" s="430"/>
      <c r="S22" s="432" t="s">
        <v>142</v>
      </c>
      <c r="T22" s="430"/>
      <c r="U22" s="434" t="s">
        <v>143</v>
      </c>
    </row>
    <row r="23" spans="2:32" s="34" customFormat="1" ht="9.9499999999999993" customHeight="1">
      <c r="B23" s="462"/>
      <c r="C23" s="462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258643</v>
      </c>
      <c r="F24" s="46"/>
      <c r="G24" s="46">
        <v>110683.91269999999</v>
      </c>
      <c r="H24" s="46"/>
      <c r="I24" s="47">
        <v>427.94087874019397</v>
      </c>
      <c r="J24" s="45"/>
      <c r="K24" s="46">
        <v>30924</v>
      </c>
      <c r="L24" s="48"/>
      <c r="M24" s="46">
        <v>19342.137269999999</v>
      </c>
      <c r="N24" s="48"/>
      <c r="O24" s="47">
        <v>625.47333042297248</v>
      </c>
      <c r="P24" s="45"/>
      <c r="Q24" s="46">
        <v>7179189</v>
      </c>
      <c r="R24" s="48"/>
      <c r="S24" s="46">
        <v>8138016.3121000053</v>
      </c>
      <c r="T24" s="48"/>
      <c r="U24" s="47">
        <v>1133.5564939298861</v>
      </c>
      <c r="V24" s="33"/>
      <c r="W24" s="59"/>
    </row>
    <row r="25" spans="2:32" s="34" customFormat="1" ht="27.95" customHeight="1">
      <c r="B25" s="33" t="s">
        <v>145</v>
      </c>
      <c r="C25" s="44"/>
      <c r="D25" s="45"/>
      <c r="E25" s="46">
        <v>64054</v>
      </c>
      <c r="F25" s="46"/>
      <c r="G25" s="46">
        <v>22129.260480000012</v>
      </c>
      <c r="H25" s="46"/>
      <c r="I25" s="47">
        <v>345.4781977706312</v>
      </c>
      <c r="J25" s="45"/>
      <c r="K25" s="46">
        <v>9865</v>
      </c>
      <c r="L25" s="48"/>
      <c r="M25" s="46">
        <v>4660.4926800000012</v>
      </c>
      <c r="N25" s="48"/>
      <c r="O25" s="47">
        <v>472.42703294475433</v>
      </c>
      <c r="P25" s="45"/>
      <c r="Q25" s="46">
        <v>1971930</v>
      </c>
      <c r="R25" s="48"/>
      <c r="S25" s="46">
        <v>1404401.35659</v>
      </c>
      <c r="T25" s="48"/>
      <c r="U25" s="47">
        <v>712.1963541251464</v>
      </c>
      <c r="V25" s="33"/>
      <c r="W25" s="59"/>
    </row>
    <row r="26" spans="2:32" s="34" customFormat="1" ht="27.95" customHeight="1">
      <c r="B26" s="33" t="s">
        <v>146</v>
      </c>
      <c r="C26" s="44"/>
      <c r="D26" s="45"/>
      <c r="E26" s="46">
        <v>4916</v>
      </c>
      <c r="F26" s="46"/>
      <c r="G26" s="46">
        <v>2439.8694099999998</v>
      </c>
      <c r="H26" s="46"/>
      <c r="I26" s="47">
        <v>496.31192229454837</v>
      </c>
      <c r="J26" s="45"/>
      <c r="K26" s="46">
        <v>1193</v>
      </c>
      <c r="L26" s="48"/>
      <c r="M26" s="46">
        <v>761.3328300000004</v>
      </c>
      <c r="N26" s="48"/>
      <c r="O26" s="47">
        <v>638.16666387259045</v>
      </c>
      <c r="P26" s="45"/>
      <c r="Q26" s="46">
        <v>121934</v>
      </c>
      <c r="R26" s="48"/>
      <c r="S26" s="46">
        <v>129339.02064000003</v>
      </c>
      <c r="T26" s="48"/>
      <c r="U26" s="47">
        <v>1060.7297442878937</v>
      </c>
      <c r="V26" s="33"/>
      <c r="W26" s="59"/>
    </row>
    <row r="27" spans="2:32" s="34" customFormat="1" ht="27.95" customHeight="1">
      <c r="B27" s="33" t="s">
        <v>147</v>
      </c>
      <c r="C27" s="44"/>
      <c r="D27" s="45"/>
      <c r="E27" s="46">
        <v>1958</v>
      </c>
      <c r="F27" s="46"/>
      <c r="G27" s="46">
        <v>1443.27376</v>
      </c>
      <c r="H27" s="46"/>
      <c r="I27" s="47">
        <v>737.11632277834531</v>
      </c>
      <c r="J27" s="45"/>
      <c r="K27" s="46">
        <v>607</v>
      </c>
      <c r="L27" s="48"/>
      <c r="M27" s="46">
        <v>594.67795000000012</v>
      </c>
      <c r="N27" s="48"/>
      <c r="O27" s="47">
        <v>979.70008237232298</v>
      </c>
      <c r="P27" s="45"/>
      <c r="Q27" s="46">
        <v>62113</v>
      </c>
      <c r="R27" s="48"/>
      <c r="S27" s="46">
        <v>112270.01850000002</v>
      </c>
      <c r="T27" s="48"/>
      <c r="U27" s="47">
        <v>1807.5124128604321</v>
      </c>
      <c r="V27" s="33"/>
      <c r="W27" s="59"/>
    </row>
    <row r="28" spans="2:32" s="34" customFormat="1" ht="27.95" customHeight="1">
      <c r="B28" s="33" t="s">
        <v>148</v>
      </c>
      <c r="C28" s="44"/>
      <c r="D28" s="45"/>
      <c r="E28" s="46">
        <v>11185</v>
      </c>
      <c r="F28" s="46"/>
      <c r="G28" s="46">
        <v>4830.8577700000005</v>
      </c>
      <c r="H28" s="46"/>
      <c r="I28" s="47">
        <v>431.90503084488159</v>
      </c>
      <c r="J28" s="45"/>
      <c r="K28" s="46">
        <v>540</v>
      </c>
      <c r="L28" s="48"/>
      <c r="M28" s="46">
        <v>514.30813999999998</v>
      </c>
      <c r="N28" s="48"/>
      <c r="O28" s="47">
        <v>952.42248148148144</v>
      </c>
      <c r="P28" s="45"/>
      <c r="Q28" s="46">
        <v>203553</v>
      </c>
      <c r="R28" s="48"/>
      <c r="S28" s="46">
        <v>218886.64490000007</v>
      </c>
      <c r="T28" s="48"/>
      <c r="U28" s="47">
        <v>1075.3299872760415</v>
      </c>
      <c r="V28" s="33"/>
      <c r="W28" s="59"/>
    </row>
    <row r="29" spans="2:32" s="34" customFormat="1" ht="27.95" customHeight="1">
      <c r="B29" s="33" t="s">
        <v>149</v>
      </c>
      <c r="C29" s="44"/>
      <c r="D29" s="45"/>
      <c r="E29" s="46">
        <v>1090</v>
      </c>
      <c r="F29" s="46"/>
      <c r="G29" s="46">
        <v>848.25473999999997</v>
      </c>
      <c r="H29" s="46"/>
      <c r="I29" s="47">
        <v>778.21535779816509</v>
      </c>
      <c r="J29" s="45"/>
      <c r="K29" s="46">
        <v>203</v>
      </c>
      <c r="L29" s="48"/>
      <c r="M29" s="46">
        <v>244.66471999999999</v>
      </c>
      <c r="N29" s="48"/>
      <c r="O29" s="47">
        <v>1205.2449261083743</v>
      </c>
      <c r="P29" s="45"/>
      <c r="Q29" s="46">
        <v>34119</v>
      </c>
      <c r="R29" s="48"/>
      <c r="S29" s="46">
        <v>44534.111330000036</v>
      </c>
      <c r="T29" s="48"/>
      <c r="U29" s="47">
        <v>1305.258399425541</v>
      </c>
      <c r="V29" s="33"/>
      <c r="W29" s="59"/>
    </row>
    <row r="30" spans="2:32" s="34" customFormat="1" ht="27.95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263277</v>
      </c>
      <c r="R30" s="48"/>
      <c r="S30" s="46">
        <v>106689.20647000009</v>
      </c>
      <c r="T30" s="48"/>
      <c r="U30" s="47">
        <v>405.23557496477127</v>
      </c>
      <c r="V30" s="33"/>
      <c r="W30" s="59"/>
    </row>
    <row r="31" spans="2:32" s="34" customFormat="1" ht="16.149999999999999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341846</v>
      </c>
      <c r="F32" s="61"/>
      <c r="G32" s="61">
        <v>142375.42885999978</v>
      </c>
      <c r="H32" s="61"/>
      <c r="I32" s="62">
        <v>416.48996583256724</v>
      </c>
      <c r="J32" s="52"/>
      <c r="K32" s="61">
        <v>43332</v>
      </c>
      <c r="L32" s="63"/>
      <c r="M32" s="61">
        <v>26117.613589999979</v>
      </c>
      <c r="N32" s="63"/>
      <c r="O32" s="62">
        <v>602.7327053909346</v>
      </c>
      <c r="P32" s="52"/>
      <c r="Q32" s="61">
        <v>9836115</v>
      </c>
      <c r="R32" s="63"/>
      <c r="S32" s="61">
        <v>10154136.670529993</v>
      </c>
      <c r="T32" s="63"/>
      <c r="U32" s="62">
        <v>1032.3320407020449</v>
      </c>
      <c r="V32" s="33"/>
      <c r="W32" s="59"/>
    </row>
    <row r="33" spans="2:40" ht="9.9499999999999993" customHeight="1">
      <c r="B33" s="463"/>
      <c r="C33" s="463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48"/>
      <c r="C34" s="448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5" customHeight="1">
      <c r="B36" s="69" t="s">
        <v>194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5" customHeight="1">
      <c r="B37" s="449"/>
      <c r="C37" s="449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5" customHeight="1">
      <c r="B38" s="450" t="s">
        <v>155</v>
      </c>
      <c r="C38" s="451"/>
      <c r="D38" s="335"/>
      <c r="E38" s="452" t="s">
        <v>154</v>
      </c>
      <c r="F38" s="453"/>
      <c r="G38" s="453"/>
      <c r="H38" s="453"/>
      <c r="I38" s="454"/>
      <c r="J38" s="70"/>
      <c r="K38" s="452" t="s">
        <v>151</v>
      </c>
      <c r="L38" s="453"/>
      <c r="M38" s="453"/>
      <c r="N38" s="453"/>
      <c r="O38" s="454"/>
      <c r="P38" s="70"/>
      <c r="Q38" s="455" t="s">
        <v>179</v>
      </c>
      <c r="R38" s="456"/>
      <c r="S38" s="456"/>
      <c r="T38" s="456"/>
      <c r="U38" s="457"/>
      <c r="X38" s="364"/>
      <c r="Y38" s="366"/>
      <c r="Z38" s="364"/>
      <c r="AA38" s="363"/>
      <c r="AB38" s="365"/>
      <c r="AC38" s="363"/>
      <c r="AD38" s="364"/>
      <c r="AE38" s="366"/>
      <c r="AF38" s="364"/>
      <c r="AG38" s="363"/>
      <c r="AH38" s="365"/>
      <c r="AI38" s="363"/>
      <c r="AJ38" s="365"/>
      <c r="AK38" s="365"/>
      <c r="AL38" s="365"/>
      <c r="AM38" s="365"/>
      <c r="AN38" s="365"/>
    </row>
    <row r="39" spans="2:40" ht="27.95" customHeight="1">
      <c r="B39" s="451" t="s">
        <v>155</v>
      </c>
      <c r="C39" s="451"/>
      <c r="D39" s="336"/>
      <c r="E39" s="432" t="s">
        <v>7</v>
      </c>
      <c r="F39" s="435"/>
      <c r="G39" s="432"/>
      <c r="H39" s="435"/>
      <c r="I39" s="432" t="s">
        <v>143</v>
      </c>
      <c r="J39" s="433"/>
      <c r="K39" s="432" t="s">
        <v>7</v>
      </c>
      <c r="L39" s="40"/>
      <c r="M39" s="432"/>
      <c r="N39" s="40"/>
      <c r="O39" s="432" t="s">
        <v>143</v>
      </c>
      <c r="P39" s="433"/>
      <c r="Q39" s="432" t="s">
        <v>7</v>
      </c>
      <c r="R39" s="40"/>
      <c r="S39" s="432"/>
      <c r="T39" s="40"/>
      <c r="U39" s="434" t="s">
        <v>143</v>
      </c>
      <c r="X39" s="364"/>
      <c r="Y39" s="366"/>
      <c r="Z39" s="364"/>
      <c r="AA39" s="363"/>
      <c r="AB39" s="365"/>
      <c r="AC39" s="363"/>
      <c r="AD39" s="364"/>
      <c r="AE39" s="366"/>
      <c r="AF39" s="364"/>
      <c r="AG39" s="363"/>
      <c r="AH39" s="365"/>
      <c r="AI39" s="363"/>
      <c r="AJ39" s="365"/>
      <c r="AK39" s="365"/>
      <c r="AL39" s="365"/>
      <c r="AM39" s="365"/>
      <c r="AN39" s="365"/>
    </row>
    <row r="40" spans="2:40" ht="9.9499999999999993" customHeight="1">
      <c r="B40" s="446"/>
      <c r="C40" s="446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64"/>
      <c r="Y40" s="366"/>
      <c r="Z40" s="364"/>
      <c r="AA40" s="363"/>
      <c r="AB40" s="365"/>
      <c r="AC40" s="363"/>
      <c r="AD40" s="364"/>
      <c r="AE40" s="366"/>
      <c r="AF40" s="364"/>
      <c r="AG40" s="363"/>
      <c r="AH40" s="365"/>
      <c r="AI40" s="363"/>
      <c r="AJ40" s="365"/>
      <c r="AK40" s="365"/>
      <c r="AL40" s="365"/>
      <c r="AM40" s="365"/>
      <c r="AN40" s="365"/>
    </row>
    <row r="41" spans="2:40" ht="18" customHeight="1">
      <c r="B41" s="33" t="s">
        <v>48</v>
      </c>
      <c r="D41" s="42"/>
      <c r="E41" s="440">
        <v>6415</v>
      </c>
      <c r="F41" s="441"/>
      <c r="G41" s="440"/>
      <c r="H41" s="423"/>
      <c r="I41" s="442">
        <v>1002.9245798908813</v>
      </c>
      <c r="J41" s="443"/>
      <c r="K41" s="440">
        <v>8185</v>
      </c>
      <c r="L41" s="440"/>
      <c r="M41" s="440"/>
      <c r="N41" s="423"/>
      <c r="O41" s="442">
        <v>975.17806841783784</v>
      </c>
      <c r="P41" s="443"/>
      <c r="Q41" s="442">
        <v>78.375076359193656</v>
      </c>
      <c r="R41" s="442"/>
      <c r="S41" s="442"/>
      <c r="T41" s="442"/>
      <c r="U41" s="442">
        <v>102.84527640352499</v>
      </c>
    </row>
    <row r="42" spans="2:40" ht="9.9499999999999993" customHeight="1">
      <c r="D42" s="42"/>
      <c r="E42" s="440"/>
      <c r="F42" s="441"/>
      <c r="G42" s="440"/>
      <c r="H42" s="423"/>
      <c r="I42" s="442"/>
      <c r="J42" s="443"/>
      <c r="K42" s="440"/>
      <c r="L42" s="440"/>
      <c r="M42" s="440"/>
      <c r="N42" s="423"/>
      <c r="O42" s="442"/>
      <c r="P42" s="443"/>
      <c r="Q42" s="442"/>
      <c r="R42" s="442"/>
      <c r="S42" s="442"/>
      <c r="T42" s="442"/>
      <c r="U42" s="442"/>
    </row>
    <row r="43" spans="2:40" ht="18" customHeight="1">
      <c r="B43" s="33" t="s">
        <v>49</v>
      </c>
      <c r="D43" s="42"/>
      <c r="E43" s="440">
        <v>20013</v>
      </c>
      <c r="F43" s="441"/>
      <c r="G43" s="440"/>
      <c r="H43" s="423"/>
      <c r="I43" s="442">
        <v>1467.6044131314638</v>
      </c>
      <c r="J43" s="443"/>
      <c r="K43" s="440">
        <v>24864</v>
      </c>
      <c r="L43" s="440"/>
      <c r="M43" s="440"/>
      <c r="N43" s="423"/>
      <c r="O43" s="442">
        <v>1349.5666393178888</v>
      </c>
      <c r="P43" s="443"/>
      <c r="Q43" s="442">
        <v>80.48986486486487</v>
      </c>
      <c r="R43" s="442"/>
      <c r="S43" s="442"/>
      <c r="T43" s="442"/>
      <c r="U43" s="442">
        <v>108.74634644742218</v>
      </c>
    </row>
    <row r="44" spans="2:40" ht="9.9499999999999993" customHeight="1">
      <c r="B44" s="447"/>
      <c r="C44" s="447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10">
      <c r="D49" s="47"/>
      <c r="E49" s="47"/>
      <c r="F49" s="47"/>
      <c r="G49" s="47"/>
      <c r="H49" s="47"/>
      <c r="I49" s="47"/>
    </row>
    <row r="50" spans="4:10">
      <c r="D50" s="47"/>
      <c r="E50" s="47"/>
      <c r="F50" s="47"/>
      <c r="G50" s="47"/>
      <c r="H50" s="47"/>
      <c r="I50" s="47"/>
    </row>
    <row r="51" spans="4:10">
      <c r="D51" s="47"/>
      <c r="E51" s="47"/>
      <c r="F51" s="47"/>
      <c r="G51" s="47"/>
      <c r="H51" s="47"/>
      <c r="I51" s="47"/>
    </row>
    <row r="52" spans="4:10">
      <c r="D52" s="47"/>
      <c r="E52" s="47"/>
      <c r="F52" s="47"/>
      <c r="G52" s="47"/>
      <c r="H52" s="47"/>
      <c r="I52" s="47"/>
    </row>
    <row r="53" spans="4:10">
      <c r="D53" s="47"/>
      <c r="E53" s="47"/>
      <c r="F53" s="47"/>
      <c r="G53" s="47"/>
      <c r="H53" s="47"/>
      <c r="I53" s="47"/>
    </row>
    <row r="54" spans="4:10">
      <c r="D54" s="47"/>
      <c r="E54" s="47"/>
      <c r="F54" s="47"/>
      <c r="G54" s="47"/>
      <c r="H54" s="47"/>
      <c r="I54" s="47"/>
    </row>
    <row r="55" spans="4:10">
      <c r="D55" s="47"/>
      <c r="E55" s="47"/>
      <c r="F55" s="47"/>
      <c r="G55" s="47"/>
      <c r="H55" s="47"/>
      <c r="I55" s="47"/>
    </row>
    <row r="56" spans="4:10">
      <c r="D56" s="47"/>
      <c r="E56" s="47"/>
      <c r="F56" s="47"/>
      <c r="G56" s="47"/>
      <c r="H56" s="47"/>
      <c r="I56" s="47"/>
    </row>
    <row r="57" spans="4:10">
      <c r="D57" s="47"/>
      <c r="E57" s="47"/>
      <c r="F57" s="47"/>
      <c r="G57" s="47"/>
      <c r="H57" s="47"/>
      <c r="I57" s="47"/>
      <c r="J57" s="33" t="s">
        <v>205</v>
      </c>
    </row>
    <row r="58" spans="4:10">
      <c r="D58" s="47"/>
      <c r="E58" s="47"/>
      <c r="F58" s="47"/>
      <c r="G58" s="47"/>
      <c r="H58" s="47"/>
      <c r="I58" s="47"/>
    </row>
    <row r="59" spans="4:10">
      <c r="D59" s="47"/>
      <c r="E59" s="47"/>
      <c r="F59" s="47"/>
      <c r="G59" s="47"/>
      <c r="H59" s="47"/>
      <c r="I59" s="47"/>
    </row>
    <row r="60" spans="4:10">
      <c r="D60" s="47"/>
      <c r="E60" s="47"/>
      <c r="F60" s="47"/>
      <c r="G60" s="47"/>
      <c r="H60" s="47"/>
      <c r="I60" s="47"/>
    </row>
    <row r="61" spans="4:10">
      <c r="D61" s="47"/>
      <c r="E61" s="47"/>
      <c r="F61" s="47"/>
      <c r="G61" s="47"/>
      <c r="H61" s="47"/>
      <c r="I61" s="47"/>
    </row>
    <row r="62" spans="4:10">
      <c r="D62" s="47"/>
      <c r="E62" s="47"/>
      <c r="F62" s="47"/>
      <c r="G62" s="47"/>
      <c r="H62" s="47"/>
      <c r="I62" s="47"/>
    </row>
    <row r="63" spans="4:10">
      <c r="D63" s="47"/>
      <c r="E63" s="47"/>
      <c r="F63" s="47"/>
      <c r="G63" s="47"/>
      <c r="H63" s="47"/>
      <c r="I63" s="47"/>
    </row>
    <row r="64" spans="4:10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0:C40"/>
    <mergeCell ref="B44:C44"/>
    <mergeCell ref="B34:C34"/>
    <mergeCell ref="B37:C37"/>
    <mergeCell ref="B38:C39"/>
  </mergeCells>
  <hyperlinks>
    <hyperlink ref="W1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BR83"/>
  <sheetViews>
    <sheetView showGridLines="0" showRowColHeaders="0" showZeros="0" zoomScaleNormal="100" workbookViewId="0">
      <selection activeCell="Z31" sqref="Z31"/>
    </sheetView>
  </sheetViews>
  <sheetFormatPr baseColWidth="10" defaultColWidth="10.140625" defaultRowHeight="12.75"/>
  <cols>
    <col min="1" max="1" width="2" style="79" customWidth="1"/>
    <col min="2" max="2" width="8.28515625" style="79" customWidth="1"/>
    <col min="3" max="6" width="10.7109375" style="79" customWidth="1"/>
    <col min="7" max="8" width="10.7109375" style="79" hidden="1" customWidth="1"/>
    <col min="9" max="14" width="10.7109375" style="79" customWidth="1"/>
    <col min="15" max="16" width="10.7109375" style="79" hidden="1" customWidth="1"/>
    <col min="17" max="18" width="10.7109375" style="79" customWidth="1"/>
    <col min="19" max="19" width="6.28515625" style="79" customWidth="1"/>
    <col min="20" max="22" width="7.7109375" style="79" customWidth="1"/>
    <col min="23" max="16384" width="10.140625" style="79"/>
  </cols>
  <sheetData>
    <row r="1" spans="2:70" ht="18.95" customHeight="1">
      <c r="B1" s="466" t="s">
        <v>181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7"/>
      <c r="AS1" s="357"/>
      <c r="AT1" s="357"/>
      <c r="AU1" s="357"/>
      <c r="AV1" s="357"/>
      <c r="AW1" s="357"/>
      <c r="AX1" s="357"/>
      <c r="AY1" s="357"/>
      <c r="AZ1" s="357"/>
      <c r="BA1" s="357"/>
      <c r="BB1" s="357"/>
      <c r="BC1" s="357"/>
      <c r="BD1" s="357"/>
      <c r="BE1" s="357"/>
      <c r="BF1" s="357"/>
      <c r="BG1" s="357"/>
      <c r="BH1" s="357"/>
      <c r="BI1" s="357"/>
      <c r="BJ1" s="357"/>
      <c r="BK1" s="357"/>
      <c r="BL1" s="357"/>
      <c r="BM1" s="357"/>
      <c r="BN1" s="357"/>
      <c r="BO1" s="357"/>
      <c r="BP1" s="357"/>
      <c r="BQ1" s="357"/>
      <c r="BR1" s="357"/>
    </row>
    <row r="2" spans="2:70" ht="18.95" customHeight="1">
      <c r="B2" s="468" t="s">
        <v>195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T2" s="9" t="s">
        <v>178</v>
      </c>
      <c r="U2" s="357"/>
      <c r="V2" s="356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7"/>
      <c r="AR2" s="357"/>
      <c r="AS2" s="357"/>
      <c r="AT2" s="357"/>
      <c r="AU2" s="357"/>
      <c r="AV2" s="357"/>
      <c r="AW2" s="357"/>
      <c r="AX2" s="357"/>
      <c r="AY2" s="357"/>
      <c r="AZ2" s="357"/>
      <c r="BA2" s="357"/>
      <c r="BB2" s="357"/>
      <c r="BC2" s="357"/>
      <c r="BD2" s="357"/>
      <c r="BE2" s="357"/>
      <c r="BF2" s="357"/>
      <c r="BG2" s="357"/>
      <c r="BH2" s="357"/>
      <c r="BI2" s="357"/>
      <c r="BJ2" s="357"/>
      <c r="BK2" s="357"/>
      <c r="BL2" s="357"/>
      <c r="BM2" s="357"/>
      <c r="BN2" s="357"/>
      <c r="BO2" s="357"/>
      <c r="BP2" s="357"/>
      <c r="BQ2" s="357"/>
      <c r="BR2" s="357"/>
    </row>
    <row r="3" spans="2:70" ht="18.95" customHeight="1">
      <c r="B3" s="470" t="s">
        <v>192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  <c r="AO3" s="357"/>
      <c r="AP3" s="357"/>
      <c r="AQ3" s="357"/>
      <c r="AR3" s="357"/>
      <c r="AS3" s="357"/>
      <c r="AT3" s="357"/>
      <c r="AU3" s="357"/>
      <c r="AV3" s="357"/>
      <c r="AW3" s="357"/>
      <c r="AX3" s="357"/>
      <c r="AY3" s="357"/>
      <c r="AZ3" s="357"/>
      <c r="BA3" s="357"/>
      <c r="BB3" s="357"/>
      <c r="BC3" s="357"/>
      <c r="BD3" s="357"/>
      <c r="BE3" s="357"/>
      <c r="BF3" s="357"/>
      <c r="BG3" s="357"/>
      <c r="BH3" s="357"/>
      <c r="BI3" s="357"/>
      <c r="BJ3" s="357"/>
      <c r="BK3" s="357"/>
      <c r="BL3" s="357"/>
      <c r="BM3" s="357"/>
      <c r="BN3" s="357"/>
      <c r="BO3" s="357"/>
      <c r="BP3" s="357"/>
      <c r="BQ3" s="357"/>
      <c r="BR3" s="357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  <c r="AQ4" s="357"/>
      <c r="AR4" s="357"/>
      <c r="AS4" s="357"/>
      <c r="AT4" s="357"/>
      <c r="AU4" s="357"/>
      <c r="AV4" s="357"/>
      <c r="AW4" s="357"/>
      <c r="AX4" s="357"/>
      <c r="AY4" s="357"/>
      <c r="AZ4" s="357"/>
      <c r="BA4" s="357"/>
      <c r="BB4" s="357"/>
      <c r="BC4" s="357"/>
      <c r="BD4" s="357"/>
      <c r="BE4" s="357"/>
      <c r="BF4" s="357"/>
      <c r="BG4" s="357"/>
      <c r="BH4" s="357"/>
      <c r="BI4" s="357"/>
      <c r="BJ4" s="357"/>
      <c r="BK4" s="357"/>
      <c r="BL4" s="357"/>
      <c r="BM4" s="357"/>
      <c r="BN4" s="357"/>
      <c r="BO4" s="357"/>
      <c r="BP4" s="357"/>
      <c r="BQ4" s="357"/>
      <c r="BR4" s="357"/>
    </row>
    <row r="5" spans="2:70" ht="14.25" customHeight="1" thickTop="1">
      <c r="B5" s="472" t="s">
        <v>0</v>
      </c>
      <c r="C5" s="475" t="s">
        <v>28</v>
      </c>
      <c r="D5" s="476"/>
      <c r="E5" s="476"/>
      <c r="F5" s="476"/>
      <c r="G5" s="476"/>
      <c r="H5" s="476"/>
      <c r="I5" s="476"/>
      <c r="J5" s="477"/>
      <c r="K5" s="475" t="s">
        <v>29</v>
      </c>
      <c r="L5" s="476"/>
      <c r="M5" s="476"/>
      <c r="N5" s="476"/>
      <c r="O5" s="476"/>
      <c r="P5" s="476"/>
      <c r="Q5" s="476"/>
      <c r="R5" s="47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  <c r="AO5" s="357"/>
      <c r="AP5" s="357"/>
      <c r="AQ5" s="357"/>
      <c r="AR5" s="357"/>
      <c r="AS5" s="357"/>
      <c r="AT5" s="357"/>
      <c r="AU5" s="357"/>
      <c r="AV5" s="357"/>
      <c r="AW5" s="357"/>
      <c r="AX5" s="357"/>
      <c r="AY5" s="357"/>
      <c r="AZ5" s="357"/>
      <c r="BA5" s="357"/>
      <c r="BB5" s="357"/>
      <c r="BC5" s="357"/>
      <c r="BD5" s="357"/>
      <c r="BE5" s="357"/>
      <c r="BF5" s="357"/>
      <c r="BG5" s="357"/>
      <c r="BH5" s="357"/>
      <c r="BI5" s="357"/>
      <c r="BJ5" s="357"/>
      <c r="BK5" s="357"/>
      <c r="BL5" s="357"/>
      <c r="BM5" s="357"/>
      <c r="BN5" s="357"/>
      <c r="BO5" s="357"/>
      <c r="BP5" s="357"/>
      <c r="BQ5" s="357"/>
      <c r="BR5" s="357"/>
    </row>
    <row r="6" spans="2:70" ht="14.25" customHeight="1">
      <c r="B6" s="473"/>
      <c r="C6" s="478" t="s">
        <v>3</v>
      </c>
      <c r="D6" s="479"/>
      <c r="E6" s="480" t="s">
        <v>4</v>
      </c>
      <c r="F6" s="481"/>
      <c r="G6" s="478" t="s">
        <v>5</v>
      </c>
      <c r="H6" s="479"/>
      <c r="I6" s="478" t="s">
        <v>6</v>
      </c>
      <c r="J6" s="479"/>
      <c r="K6" s="478" t="s">
        <v>3</v>
      </c>
      <c r="L6" s="479"/>
      <c r="M6" s="480" t="s">
        <v>4</v>
      </c>
      <c r="N6" s="481"/>
      <c r="O6" s="478" t="s">
        <v>5</v>
      </c>
      <c r="P6" s="479"/>
      <c r="Q6" s="478" t="s">
        <v>6</v>
      </c>
      <c r="R6" s="479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  <c r="AO6" s="357"/>
      <c r="AP6" s="357"/>
      <c r="AQ6" s="357"/>
      <c r="AR6" s="357"/>
      <c r="AS6" s="357"/>
      <c r="AT6" s="357"/>
      <c r="AU6" s="357"/>
      <c r="AV6" s="357"/>
      <c r="AW6" s="357"/>
      <c r="AX6" s="357"/>
      <c r="AY6" s="357"/>
      <c r="AZ6" s="357"/>
      <c r="BA6" s="357"/>
      <c r="BB6" s="357"/>
      <c r="BC6" s="357"/>
      <c r="BD6" s="357"/>
      <c r="BE6" s="357"/>
      <c r="BF6" s="357"/>
      <c r="BG6" s="357"/>
      <c r="BH6" s="357"/>
      <c r="BI6" s="357"/>
      <c r="BJ6" s="357"/>
      <c r="BK6" s="357"/>
      <c r="BL6" s="357"/>
      <c r="BM6" s="357"/>
      <c r="BN6" s="357"/>
      <c r="BO6" s="357"/>
      <c r="BP6" s="357"/>
      <c r="BQ6" s="357"/>
      <c r="BR6" s="357"/>
    </row>
    <row r="7" spans="2:70" ht="14.25" customHeight="1">
      <c r="B7" s="474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  <c r="AF7" s="357"/>
      <c r="AG7" s="357"/>
      <c r="AH7" s="357"/>
      <c r="AI7" s="357"/>
      <c r="AJ7" s="357"/>
      <c r="AK7" s="357"/>
      <c r="AL7" s="357"/>
      <c r="AM7" s="357"/>
      <c r="AN7" s="357"/>
      <c r="AO7" s="357"/>
      <c r="AP7" s="357"/>
      <c r="AQ7" s="357"/>
      <c r="AR7" s="357"/>
      <c r="AS7" s="357"/>
      <c r="AT7" s="357"/>
      <c r="AU7" s="357"/>
      <c r="AV7" s="357"/>
      <c r="AW7" s="357"/>
      <c r="AX7" s="357"/>
      <c r="AY7" s="357"/>
      <c r="AZ7" s="357"/>
      <c r="BA7" s="357"/>
      <c r="BB7" s="357"/>
      <c r="BC7" s="357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7"/>
      <c r="BP7" s="357"/>
      <c r="BQ7" s="357"/>
      <c r="BR7" s="357"/>
    </row>
    <row r="8" spans="2:70" ht="14.25" customHeight="1">
      <c r="B8" s="399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87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91">
        <v>0</v>
      </c>
      <c r="U8" s="357"/>
      <c r="V8" s="367"/>
      <c r="W8" s="358"/>
      <c r="X8" s="367"/>
      <c r="Y8" s="358"/>
      <c r="Z8" s="367"/>
      <c r="AA8" s="358"/>
      <c r="AB8" s="367"/>
      <c r="AC8" s="358"/>
      <c r="AD8" s="367"/>
      <c r="AE8" s="358"/>
      <c r="AF8" s="367"/>
      <c r="AG8" s="358"/>
      <c r="AH8" s="367"/>
      <c r="AI8" s="358"/>
      <c r="AJ8" s="367"/>
      <c r="AK8" s="358"/>
      <c r="AL8" s="357"/>
      <c r="AM8" s="357"/>
      <c r="AN8" s="357"/>
      <c r="AO8" s="357"/>
      <c r="AP8" s="357"/>
      <c r="AQ8" s="357"/>
      <c r="AR8" s="357"/>
      <c r="AS8" s="357"/>
      <c r="AT8" s="357"/>
      <c r="AU8" s="357"/>
      <c r="AV8" s="357"/>
      <c r="AW8" s="357"/>
      <c r="AX8" s="357"/>
      <c r="AY8" s="357"/>
      <c r="AZ8" s="357"/>
      <c r="BA8" s="357"/>
      <c r="BB8" s="357"/>
      <c r="BC8" s="357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7"/>
      <c r="BP8" s="357"/>
      <c r="BQ8" s="357"/>
      <c r="BR8" s="357"/>
    </row>
    <row r="9" spans="2:70" ht="14.25" customHeight="1">
      <c r="B9" s="400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8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92">
        <v>0</v>
      </c>
      <c r="U9" s="357"/>
      <c r="V9" s="367"/>
      <c r="W9" s="358"/>
      <c r="X9" s="367"/>
      <c r="Y9" s="358"/>
      <c r="Z9" s="367"/>
      <c r="AA9" s="358"/>
      <c r="AB9" s="367"/>
      <c r="AC9" s="358"/>
      <c r="AD9" s="367"/>
      <c r="AE9" s="358"/>
      <c r="AF9" s="367"/>
      <c r="AG9" s="358"/>
      <c r="AH9" s="367"/>
      <c r="AI9" s="358"/>
      <c r="AJ9" s="367"/>
      <c r="AK9" s="358"/>
      <c r="AL9" s="357"/>
      <c r="AM9" s="357"/>
      <c r="AN9" s="357"/>
      <c r="AO9" s="357"/>
      <c r="AP9" s="357"/>
      <c r="AQ9" s="357"/>
      <c r="AR9" s="357"/>
      <c r="AS9" s="357"/>
      <c r="AT9" s="357"/>
      <c r="AU9" s="357"/>
      <c r="AV9" s="357"/>
      <c r="AW9" s="357"/>
      <c r="AX9" s="357"/>
      <c r="AY9" s="357"/>
      <c r="AZ9" s="357"/>
      <c r="BA9" s="357"/>
      <c r="BB9" s="357"/>
      <c r="BC9" s="357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7"/>
      <c r="BP9" s="357"/>
      <c r="BQ9" s="357"/>
      <c r="BR9" s="357"/>
    </row>
    <row r="10" spans="2:70" ht="14.25" customHeight="1">
      <c r="B10" s="401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8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92">
        <v>0</v>
      </c>
      <c r="U10" s="357"/>
      <c r="V10" s="367"/>
      <c r="W10" s="358"/>
      <c r="X10" s="367"/>
      <c r="Y10" s="358"/>
      <c r="Z10" s="367"/>
      <c r="AA10" s="358"/>
      <c r="AB10" s="367"/>
      <c r="AC10" s="358"/>
      <c r="AD10" s="367"/>
      <c r="AE10" s="358"/>
      <c r="AF10" s="367"/>
      <c r="AG10" s="358"/>
      <c r="AH10" s="367"/>
      <c r="AI10" s="358"/>
      <c r="AJ10" s="367"/>
      <c r="AK10" s="358"/>
      <c r="AL10" s="357"/>
      <c r="AM10" s="357"/>
      <c r="AN10" s="357"/>
      <c r="AO10" s="357"/>
      <c r="AP10" s="357"/>
      <c r="AQ10" s="357"/>
      <c r="AR10" s="357"/>
      <c r="AS10" s="357"/>
      <c r="AT10" s="357"/>
      <c r="AU10" s="357"/>
      <c r="AV10" s="357"/>
      <c r="AW10" s="357"/>
      <c r="AX10" s="357"/>
      <c r="AY10" s="357"/>
      <c r="AZ10" s="357"/>
      <c r="BA10" s="357"/>
      <c r="BB10" s="357"/>
      <c r="BC10" s="357"/>
      <c r="BD10" s="357"/>
      <c r="BE10" s="357"/>
      <c r="BF10" s="357"/>
      <c r="BG10" s="357"/>
      <c r="BH10" s="357"/>
      <c r="BI10" s="357"/>
      <c r="BJ10" s="357"/>
      <c r="BK10" s="357"/>
      <c r="BL10" s="357"/>
      <c r="BM10" s="357"/>
      <c r="BN10" s="357"/>
      <c r="BO10" s="357"/>
      <c r="BP10" s="357"/>
      <c r="BQ10" s="357"/>
      <c r="BR10" s="357"/>
    </row>
    <row r="11" spans="2:70" ht="14.25" customHeight="1">
      <c r="B11" s="401" t="s">
        <v>12</v>
      </c>
      <c r="C11" s="88">
        <v>1</v>
      </c>
      <c r="D11" s="89">
        <v>630.27</v>
      </c>
      <c r="E11" s="88">
        <v>1</v>
      </c>
      <c r="F11" s="89">
        <v>1119.79</v>
      </c>
      <c r="G11" s="88">
        <v>0</v>
      </c>
      <c r="H11" s="89">
        <v>0</v>
      </c>
      <c r="I11" s="88">
        <v>2</v>
      </c>
      <c r="J11" s="89">
        <v>875.03</v>
      </c>
      <c r="K11" s="388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92">
        <v>0</v>
      </c>
      <c r="U11" s="357"/>
      <c r="V11" s="367"/>
      <c r="W11" s="358"/>
      <c r="X11" s="367"/>
      <c r="Y11" s="358"/>
      <c r="Z11" s="367"/>
      <c r="AA11" s="358"/>
      <c r="AB11" s="367"/>
      <c r="AC11" s="358"/>
      <c r="AD11" s="367"/>
      <c r="AE11" s="358"/>
      <c r="AF11" s="367"/>
      <c r="AG11" s="358"/>
      <c r="AH11" s="367"/>
      <c r="AI11" s="358"/>
      <c r="AJ11" s="367"/>
      <c r="AK11" s="358"/>
      <c r="AL11" s="357"/>
      <c r="AM11" s="357"/>
      <c r="AN11" s="357"/>
      <c r="AO11" s="357"/>
      <c r="AP11" s="357"/>
      <c r="AQ11" s="357"/>
      <c r="AR11" s="357"/>
      <c r="AS11" s="357"/>
      <c r="AT11" s="357"/>
      <c r="AU11" s="357"/>
      <c r="AV11" s="357"/>
      <c r="AW11" s="357"/>
      <c r="AX11" s="357"/>
      <c r="AY11" s="357"/>
      <c r="AZ11" s="357"/>
      <c r="BA11" s="357"/>
      <c r="BB11" s="357"/>
      <c r="BC11" s="357"/>
      <c r="BD11" s="357"/>
      <c r="BE11" s="357"/>
      <c r="BF11" s="357"/>
      <c r="BG11" s="357"/>
      <c r="BH11" s="357"/>
      <c r="BI11" s="357"/>
      <c r="BJ11" s="357"/>
      <c r="BK11" s="357"/>
      <c r="BL11" s="357"/>
      <c r="BM11" s="357"/>
      <c r="BN11" s="357"/>
      <c r="BO11" s="357"/>
      <c r="BP11" s="357"/>
      <c r="BQ11" s="357"/>
      <c r="BR11" s="357"/>
    </row>
    <row r="12" spans="2:70" ht="14.25" customHeight="1">
      <c r="B12" s="401" t="s">
        <v>13</v>
      </c>
      <c r="C12" s="88">
        <v>278</v>
      </c>
      <c r="D12" s="89">
        <v>787.20949640287733</v>
      </c>
      <c r="E12" s="88">
        <v>104</v>
      </c>
      <c r="F12" s="89">
        <v>714.1372115384612</v>
      </c>
      <c r="G12" s="88">
        <v>0</v>
      </c>
      <c r="H12" s="89">
        <v>0</v>
      </c>
      <c r="I12" s="88">
        <v>382</v>
      </c>
      <c r="J12" s="89">
        <v>767.31547120418816</v>
      </c>
      <c r="K12" s="388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92">
        <v>0</v>
      </c>
      <c r="U12" s="357"/>
      <c r="V12" s="367"/>
      <c r="W12" s="358"/>
      <c r="X12" s="367"/>
      <c r="Y12" s="358"/>
      <c r="Z12" s="367"/>
      <c r="AA12" s="358"/>
      <c r="AB12" s="367"/>
      <c r="AC12" s="358"/>
      <c r="AD12" s="367"/>
      <c r="AE12" s="358"/>
      <c r="AF12" s="367"/>
      <c r="AG12" s="358"/>
      <c r="AH12" s="367"/>
      <c r="AI12" s="358"/>
      <c r="AJ12" s="367"/>
      <c r="AK12" s="358"/>
      <c r="AL12" s="357"/>
      <c r="AM12" s="357"/>
      <c r="AN12" s="357"/>
      <c r="AO12" s="357"/>
      <c r="AP12" s="357"/>
      <c r="AQ12" s="357"/>
      <c r="AR12" s="357"/>
      <c r="AS12" s="357"/>
      <c r="AT12" s="357"/>
      <c r="AU12" s="357"/>
      <c r="AV12" s="357"/>
      <c r="AW12" s="357"/>
      <c r="AX12" s="357"/>
      <c r="AY12" s="357"/>
      <c r="AZ12" s="357"/>
      <c r="BA12" s="357"/>
      <c r="BB12" s="357"/>
      <c r="BC12" s="357"/>
      <c r="BD12" s="357"/>
      <c r="BE12" s="357"/>
      <c r="BF12" s="357"/>
      <c r="BG12" s="357"/>
      <c r="BH12" s="357"/>
      <c r="BI12" s="357"/>
      <c r="BJ12" s="357"/>
      <c r="BK12" s="357"/>
      <c r="BL12" s="357"/>
      <c r="BM12" s="357"/>
      <c r="BN12" s="357"/>
      <c r="BO12" s="357"/>
      <c r="BP12" s="357"/>
      <c r="BQ12" s="357"/>
      <c r="BR12" s="357"/>
    </row>
    <row r="13" spans="2:70" ht="14.25" customHeight="1">
      <c r="B13" s="401" t="s">
        <v>14</v>
      </c>
      <c r="C13" s="88">
        <v>1695</v>
      </c>
      <c r="D13" s="89">
        <v>770.70950442477863</v>
      </c>
      <c r="E13" s="88">
        <v>802</v>
      </c>
      <c r="F13" s="89">
        <v>688.97970074812997</v>
      </c>
      <c r="G13" s="88">
        <v>0</v>
      </c>
      <c r="H13" s="89">
        <v>0</v>
      </c>
      <c r="I13" s="88">
        <v>2497</v>
      </c>
      <c r="J13" s="89">
        <v>744.45908289947943</v>
      </c>
      <c r="K13" s="388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92">
        <v>0</v>
      </c>
      <c r="U13" s="357"/>
      <c r="V13" s="367"/>
      <c r="W13" s="358"/>
      <c r="X13" s="367"/>
      <c r="Y13" s="358"/>
      <c r="Z13" s="367"/>
      <c r="AA13" s="358"/>
      <c r="AB13" s="367"/>
      <c r="AC13" s="358"/>
      <c r="AD13" s="367"/>
      <c r="AE13" s="358"/>
      <c r="AF13" s="367"/>
      <c r="AG13" s="358"/>
      <c r="AH13" s="367"/>
      <c r="AI13" s="358"/>
      <c r="AJ13" s="367"/>
      <c r="AK13" s="358"/>
      <c r="AL13" s="357"/>
      <c r="AM13" s="357"/>
      <c r="AN13" s="357"/>
      <c r="AO13" s="357"/>
      <c r="AP13" s="357"/>
      <c r="AQ13" s="357"/>
      <c r="AR13" s="357"/>
      <c r="AS13" s="357"/>
      <c r="AT13" s="357"/>
      <c r="AU13" s="357"/>
      <c r="AV13" s="357"/>
      <c r="AW13" s="357"/>
      <c r="AX13" s="357"/>
      <c r="AY13" s="357"/>
      <c r="AZ13" s="357"/>
      <c r="BA13" s="357"/>
      <c r="BB13" s="357"/>
      <c r="BC13" s="357"/>
      <c r="BD13" s="357"/>
      <c r="BE13" s="357"/>
      <c r="BF13" s="357"/>
      <c r="BG13" s="357"/>
      <c r="BH13" s="357"/>
      <c r="BI13" s="357"/>
      <c r="BJ13" s="357"/>
      <c r="BK13" s="357"/>
      <c r="BL13" s="357"/>
      <c r="BM13" s="357"/>
      <c r="BN13" s="357"/>
      <c r="BO13" s="357"/>
      <c r="BP13" s="357"/>
      <c r="BQ13" s="357"/>
      <c r="BR13" s="357"/>
    </row>
    <row r="14" spans="2:70" ht="14.25" customHeight="1">
      <c r="B14" s="401" t="s">
        <v>15</v>
      </c>
      <c r="C14" s="88">
        <v>7687</v>
      </c>
      <c r="D14" s="89">
        <v>808.38736698321895</v>
      </c>
      <c r="E14" s="88">
        <v>3774</v>
      </c>
      <c r="F14" s="89">
        <v>755.70558558558582</v>
      </c>
      <c r="G14" s="88">
        <v>0</v>
      </c>
      <c r="H14" s="89">
        <v>0</v>
      </c>
      <c r="I14" s="88">
        <v>11461</v>
      </c>
      <c r="J14" s="89">
        <v>791.03974958555136</v>
      </c>
      <c r="K14" s="388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92">
        <v>0</v>
      </c>
      <c r="U14" s="357"/>
      <c r="V14" s="367"/>
      <c r="W14" s="358"/>
      <c r="X14" s="367"/>
      <c r="Y14" s="358"/>
      <c r="Z14" s="367"/>
      <c r="AA14" s="358"/>
      <c r="AB14" s="367"/>
      <c r="AC14" s="358"/>
      <c r="AD14" s="367"/>
      <c r="AE14" s="358"/>
      <c r="AF14" s="367"/>
      <c r="AG14" s="358"/>
      <c r="AH14" s="367"/>
      <c r="AI14" s="358"/>
      <c r="AJ14" s="367"/>
      <c r="AK14" s="358"/>
      <c r="AL14" s="357"/>
      <c r="AM14" s="357"/>
      <c r="AN14" s="357"/>
      <c r="AO14" s="357"/>
      <c r="AP14" s="357"/>
      <c r="AQ14" s="357"/>
      <c r="AR14" s="357"/>
      <c r="AS14" s="357"/>
      <c r="AT14" s="357"/>
      <c r="AU14" s="357"/>
      <c r="AV14" s="357"/>
      <c r="AW14" s="357"/>
      <c r="AX14" s="357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357"/>
      <c r="BM14" s="357"/>
      <c r="BN14" s="357"/>
      <c r="BO14" s="357"/>
      <c r="BP14" s="357"/>
      <c r="BQ14" s="357"/>
      <c r="BR14" s="357"/>
    </row>
    <row r="15" spans="2:70" ht="14.25" customHeight="1">
      <c r="B15" s="401" t="s">
        <v>16</v>
      </c>
      <c r="C15" s="88">
        <v>20880</v>
      </c>
      <c r="D15" s="89">
        <v>872.1291302681966</v>
      </c>
      <c r="E15" s="88">
        <v>11332</v>
      </c>
      <c r="F15" s="89">
        <v>812.22900105894769</v>
      </c>
      <c r="G15" s="88">
        <v>0</v>
      </c>
      <c r="H15" s="89">
        <v>0</v>
      </c>
      <c r="I15" s="88">
        <v>32212</v>
      </c>
      <c r="J15" s="89">
        <v>851.05660250838014</v>
      </c>
      <c r="K15" s="388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92">
        <v>0</v>
      </c>
      <c r="U15" s="357"/>
      <c r="V15" s="367"/>
      <c r="W15" s="358"/>
      <c r="X15" s="367"/>
      <c r="Y15" s="358"/>
      <c r="Z15" s="367"/>
      <c r="AA15" s="358"/>
      <c r="AB15" s="367"/>
      <c r="AC15" s="358"/>
      <c r="AD15" s="367"/>
      <c r="AE15" s="358"/>
      <c r="AF15" s="367"/>
      <c r="AG15" s="358"/>
      <c r="AH15" s="367"/>
      <c r="AI15" s="358"/>
      <c r="AJ15" s="367"/>
      <c r="AK15" s="358"/>
      <c r="AL15" s="357"/>
      <c r="AM15" s="357"/>
      <c r="AN15" s="357"/>
      <c r="AO15" s="357"/>
      <c r="AP15" s="357"/>
      <c r="AQ15" s="357"/>
      <c r="AR15" s="357"/>
      <c r="AS15" s="357"/>
      <c r="AT15" s="357"/>
      <c r="AU15" s="357"/>
      <c r="AV15" s="357"/>
      <c r="AW15" s="357"/>
      <c r="AX15" s="357"/>
      <c r="AY15" s="357"/>
      <c r="AZ15" s="357"/>
      <c r="BA15" s="357"/>
      <c r="BB15" s="357"/>
      <c r="BC15" s="357"/>
      <c r="BD15" s="357"/>
      <c r="BE15" s="357"/>
      <c r="BF15" s="357"/>
      <c r="BG15" s="357"/>
      <c r="BH15" s="357"/>
      <c r="BI15" s="357"/>
      <c r="BJ15" s="357"/>
      <c r="BK15" s="357"/>
      <c r="BL15" s="357"/>
      <c r="BM15" s="357"/>
      <c r="BN15" s="357"/>
      <c r="BO15" s="357"/>
      <c r="BP15" s="357"/>
      <c r="BQ15" s="357"/>
      <c r="BR15" s="357"/>
    </row>
    <row r="16" spans="2:70" ht="14.25" customHeight="1">
      <c r="B16" s="401" t="s">
        <v>17</v>
      </c>
      <c r="C16" s="88">
        <v>44591</v>
      </c>
      <c r="D16" s="89">
        <v>924.76009351662867</v>
      </c>
      <c r="E16" s="88">
        <v>25463</v>
      </c>
      <c r="F16" s="89">
        <v>849.13361465655976</v>
      </c>
      <c r="G16" s="88">
        <v>0</v>
      </c>
      <c r="H16" s="89">
        <v>0</v>
      </c>
      <c r="I16" s="88">
        <v>70054</v>
      </c>
      <c r="J16" s="89">
        <v>897.27162703057604</v>
      </c>
      <c r="K16" s="388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92">
        <v>0</v>
      </c>
      <c r="U16" s="357"/>
      <c r="V16" s="367"/>
      <c r="W16" s="358"/>
      <c r="X16" s="367"/>
      <c r="Y16" s="358"/>
      <c r="Z16" s="367"/>
      <c r="AA16" s="358"/>
      <c r="AB16" s="367"/>
      <c r="AC16" s="358"/>
      <c r="AD16" s="367"/>
      <c r="AE16" s="358"/>
      <c r="AF16" s="367"/>
      <c r="AG16" s="358"/>
      <c r="AH16" s="367"/>
      <c r="AI16" s="358"/>
      <c r="AJ16" s="367"/>
      <c r="AK16" s="358"/>
      <c r="AL16" s="357"/>
      <c r="AM16" s="357"/>
      <c r="AN16" s="357"/>
      <c r="AO16" s="357"/>
      <c r="AP16" s="357"/>
      <c r="AQ16" s="357"/>
      <c r="AR16" s="357"/>
      <c r="AS16" s="357"/>
      <c r="AT16" s="357"/>
      <c r="AU16" s="357"/>
      <c r="AV16" s="357"/>
      <c r="AW16" s="357"/>
      <c r="AX16" s="357"/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57"/>
      <c r="BL16" s="357"/>
      <c r="BM16" s="357"/>
      <c r="BN16" s="357"/>
      <c r="BO16" s="357"/>
      <c r="BP16" s="357"/>
      <c r="BQ16" s="357"/>
      <c r="BR16" s="357"/>
    </row>
    <row r="17" spans="2:70" ht="14.25" customHeight="1">
      <c r="B17" s="401" t="s">
        <v>18</v>
      </c>
      <c r="C17" s="88">
        <v>71179</v>
      </c>
      <c r="D17" s="89">
        <v>938.12052417145662</v>
      </c>
      <c r="E17" s="88">
        <v>41366</v>
      </c>
      <c r="F17" s="89">
        <v>862.56080500894427</v>
      </c>
      <c r="G17" s="88">
        <v>0</v>
      </c>
      <c r="H17" s="89">
        <v>0</v>
      </c>
      <c r="I17" s="88">
        <v>112545</v>
      </c>
      <c r="J17" s="89">
        <v>910.34849215869303</v>
      </c>
      <c r="K17" s="388">
        <v>43</v>
      </c>
      <c r="L17" s="89">
        <v>2336.8358139534876</v>
      </c>
      <c r="M17" s="88">
        <v>8</v>
      </c>
      <c r="N17" s="89">
        <v>2179.6487500000003</v>
      </c>
      <c r="O17" s="88">
        <v>0</v>
      </c>
      <c r="P17" s="89">
        <v>0</v>
      </c>
      <c r="Q17" s="88">
        <v>51</v>
      </c>
      <c r="R17" s="392">
        <v>2312.1790196078423</v>
      </c>
      <c r="U17" s="357"/>
      <c r="V17" s="367"/>
      <c r="W17" s="358"/>
      <c r="X17" s="367"/>
      <c r="Y17" s="358"/>
      <c r="Z17" s="367"/>
      <c r="AA17" s="358"/>
      <c r="AB17" s="367"/>
      <c r="AC17" s="358"/>
      <c r="AD17" s="367"/>
      <c r="AE17" s="358"/>
      <c r="AF17" s="367"/>
      <c r="AG17" s="358"/>
      <c r="AH17" s="367"/>
      <c r="AI17" s="358"/>
      <c r="AJ17" s="367"/>
      <c r="AK17" s="358"/>
      <c r="AL17" s="357"/>
      <c r="AM17" s="357"/>
      <c r="AN17" s="357"/>
      <c r="AO17" s="357"/>
      <c r="AP17" s="357"/>
      <c r="AQ17" s="357"/>
      <c r="AR17" s="357"/>
      <c r="AS17" s="357"/>
      <c r="AT17" s="357"/>
      <c r="AU17" s="357"/>
      <c r="AV17" s="357"/>
      <c r="AW17" s="357"/>
      <c r="AX17" s="357"/>
      <c r="AY17" s="357"/>
      <c r="AZ17" s="357"/>
      <c r="BA17" s="357"/>
      <c r="BB17" s="357"/>
      <c r="BC17" s="357"/>
      <c r="BD17" s="357"/>
      <c r="BE17" s="357"/>
      <c r="BF17" s="357"/>
      <c r="BG17" s="357"/>
      <c r="BH17" s="357"/>
      <c r="BI17" s="357"/>
      <c r="BJ17" s="357"/>
      <c r="BK17" s="357"/>
      <c r="BL17" s="357"/>
      <c r="BM17" s="357"/>
      <c r="BN17" s="357"/>
      <c r="BO17" s="357"/>
      <c r="BP17" s="357"/>
      <c r="BQ17" s="357"/>
      <c r="BR17" s="357"/>
    </row>
    <row r="18" spans="2:70" ht="14.25" customHeight="1">
      <c r="B18" s="401" t="s">
        <v>19</v>
      </c>
      <c r="C18" s="88">
        <v>104952</v>
      </c>
      <c r="D18" s="89">
        <v>950.60050041923841</v>
      </c>
      <c r="E18" s="88">
        <v>59360</v>
      </c>
      <c r="F18" s="89">
        <v>847.36466711590219</v>
      </c>
      <c r="G18" s="88">
        <v>0</v>
      </c>
      <c r="H18" s="89">
        <v>0</v>
      </c>
      <c r="I18" s="88">
        <v>164312</v>
      </c>
      <c r="J18" s="89">
        <v>913.30511685086822</v>
      </c>
      <c r="K18" s="388">
        <v>459</v>
      </c>
      <c r="L18" s="89">
        <v>2357.9514379084958</v>
      </c>
      <c r="M18" s="88">
        <v>139</v>
      </c>
      <c r="N18" s="89">
        <v>2152.3435251798569</v>
      </c>
      <c r="O18" s="88">
        <v>0</v>
      </c>
      <c r="P18" s="89">
        <v>0</v>
      </c>
      <c r="Q18" s="88">
        <v>598</v>
      </c>
      <c r="R18" s="392">
        <v>2310.1596321070224</v>
      </c>
      <c r="U18" s="357"/>
      <c r="V18" s="367"/>
      <c r="W18" s="358"/>
      <c r="X18" s="367"/>
      <c r="Y18" s="358"/>
      <c r="Z18" s="367"/>
      <c r="AA18" s="358"/>
      <c r="AB18" s="367"/>
      <c r="AC18" s="358"/>
      <c r="AD18" s="367"/>
      <c r="AE18" s="358"/>
      <c r="AF18" s="367"/>
      <c r="AG18" s="358"/>
      <c r="AH18" s="367"/>
      <c r="AI18" s="358"/>
      <c r="AJ18" s="367"/>
      <c r="AK18" s="358"/>
      <c r="AL18" s="357"/>
      <c r="AM18" s="357"/>
      <c r="AN18" s="357"/>
      <c r="AO18" s="357"/>
      <c r="AP18" s="357"/>
      <c r="AQ18" s="357"/>
      <c r="AR18" s="357"/>
      <c r="AS18" s="357"/>
      <c r="AT18" s="357"/>
      <c r="AU18" s="357"/>
      <c r="AV18" s="357"/>
      <c r="AW18" s="357"/>
      <c r="AX18" s="357"/>
      <c r="AY18" s="357"/>
      <c r="AZ18" s="357"/>
      <c r="BA18" s="357"/>
      <c r="BB18" s="357"/>
      <c r="BC18" s="357"/>
      <c r="BD18" s="357"/>
      <c r="BE18" s="357"/>
      <c r="BF18" s="357"/>
      <c r="BG18" s="357"/>
      <c r="BH18" s="357"/>
      <c r="BI18" s="357"/>
      <c r="BJ18" s="357"/>
      <c r="BK18" s="357"/>
      <c r="BL18" s="357"/>
      <c r="BM18" s="357"/>
      <c r="BN18" s="357"/>
      <c r="BO18" s="357"/>
      <c r="BP18" s="357"/>
      <c r="BQ18" s="357"/>
      <c r="BR18" s="357"/>
    </row>
    <row r="19" spans="2:70" ht="14.25" customHeight="1">
      <c r="B19" s="401" t="s">
        <v>20</v>
      </c>
      <c r="C19" s="88">
        <v>150423</v>
      </c>
      <c r="D19" s="89">
        <v>1086.1213509902059</v>
      </c>
      <c r="E19" s="88">
        <v>85244</v>
      </c>
      <c r="F19" s="89">
        <v>923.15162850171271</v>
      </c>
      <c r="G19" s="88">
        <v>1</v>
      </c>
      <c r="H19" s="89">
        <v>529.47</v>
      </c>
      <c r="I19" s="88">
        <v>235668</v>
      </c>
      <c r="J19" s="89">
        <v>1027.1708457236441</v>
      </c>
      <c r="K19" s="388">
        <v>12779</v>
      </c>
      <c r="L19" s="89">
        <v>2379.0053392284203</v>
      </c>
      <c r="M19" s="88">
        <v>1115</v>
      </c>
      <c r="N19" s="89">
        <v>2208.4737040358737</v>
      </c>
      <c r="O19" s="88">
        <v>0</v>
      </c>
      <c r="P19" s="89">
        <v>0</v>
      </c>
      <c r="Q19" s="88">
        <v>13894</v>
      </c>
      <c r="R19" s="392">
        <v>2365.3200957247718</v>
      </c>
      <c r="U19" s="357"/>
      <c r="V19" s="367"/>
      <c r="W19" s="358"/>
      <c r="X19" s="367"/>
      <c r="Y19" s="358"/>
      <c r="Z19" s="367"/>
      <c r="AA19" s="358"/>
      <c r="AB19" s="367"/>
      <c r="AC19" s="358"/>
      <c r="AD19" s="367"/>
      <c r="AE19" s="358"/>
      <c r="AF19" s="367"/>
      <c r="AG19" s="358"/>
      <c r="AH19" s="367"/>
      <c r="AI19" s="358"/>
      <c r="AJ19" s="367"/>
      <c r="AK19" s="358"/>
      <c r="AL19" s="357"/>
      <c r="AM19" s="357"/>
      <c r="AN19" s="357"/>
      <c r="AO19" s="357"/>
      <c r="AP19" s="357"/>
      <c r="AQ19" s="357"/>
      <c r="AR19" s="357"/>
      <c r="AS19" s="357"/>
      <c r="AT19" s="357"/>
      <c r="AU19" s="357"/>
      <c r="AV19" s="357"/>
      <c r="AW19" s="357"/>
      <c r="AX19" s="357"/>
      <c r="AY19" s="357"/>
      <c r="AZ19" s="357"/>
      <c r="BA19" s="357"/>
      <c r="BB19" s="357"/>
      <c r="BC19" s="357"/>
      <c r="BD19" s="357"/>
      <c r="BE19" s="357"/>
      <c r="BF19" s="357"/>
      <c r="BG19" s="357"/>
      <c r="BH19" s="357"/>
      <c r="BI19" s="357"/>
      <c r="BJ19" s="357"/>
      <c r="BK19" s="357"/>
      <c r="BL19" s="357"/>
      <c r="BM19" s="357"/>
      <c r="BN19" s="357"/>
      <c r="BO19" s="357"/>
      <c r="BP19" s="357"/>
      <c r="BQ19" s="357"/>
      <c r="BR19" s="357"/>
    </row>
    <row r="20" spans="2:70" ht="14.25" customHeight="1">
      <c r="B20" s="401" t="s">
        <v>21</v>
      </c>
      <c r="C20" s="88">
        <v>195232</v>
      </c>
      <c r="D20" s="89">
        <v>1168.3144742665149</v>
      </c>
      <c r="E20" s="88">
        <v>116556</v>
      </c>
      <c r="F20" s="89">
        <v>977.51293824427694</v>
      </c>
      <c r="G20" s="88">
        <v>0</v>
      </c>
      <c r="H20" s="89">
        <v>0</v>
      </c>
      <c r="I20" s="88">
        <v>311788</v>
      </c>
      <c r="J20" s="89">
        <v>1096.9869573877127</v>
      </c>
      <c r="K20" s="388">
        <v>206859</v>
      </c>
      <c r="L20" s="89">
        <v>1704.5621169975707</v>
      </c>
      <c r="M20" s="88">
        <v>89123</v>
      </c>
      <c r="N20" s="89">
        <v>1488.8189008449001</v>
      </c>
      <c r="O20" s="88">
        <v>0</v>
      </c>
      <c r="P20" s="89">
        <v>0</v>
      </c>
      <c r="Q20" s="88">
        <v>295982</v>
      </c>
      <c r="R20" s="392">
        <v>1639.5997792433341</v>
      </c>
      <c r="U20" s="357"/>
      <c r="V20" s="367"/>
      <c r="W20" s="358"/>
      <c r="X20" s="367"/>
      <c r="Y20" s="358"/>
      <c r="Z20" s="367"/>
      <c r="AA20" s="358"/>
      <c r="AB20" s="367"/>
      <c r="AC20" s="358"/>
      <c r="AD20" s="367"/>
      <c r="AE20" s="358"/>
      <c r="AF20" s="367"/>
      <c r="AG20" s="358"/>
      <c r="AH20" s="367"/>
      <c r="AI20" s="358"/>
      <c r="AJ20" s="367"/>
      <c r="AK20" s="358"/>
      <c r="AL20" s="357"/>
      <c r="AM20" s="357"/>
      <c r="AN20" s="357"/>
      <c r="AO20" s="357"/>
      <c r="AP20" s="357"/>
      <c r="AQ20" s="357"/>
      <c r="AR20" s="357"/>
      <c r="AS20" s="357"/>
      <c r="AT20" s="357"/>
      <c r="AU20" s="357"/>
      <c r="AV20" s="357"/>
      <c r="AW20" s="357"/>
      <c r="AX20" s="357"/>
      <c r="AY20" s="357"/>
      <c r="AZ20" s="357"/>
      <c r="BA20" s="357"/>
      <c r="BB20" s="357"/>
      <c r="BC20" s="357"/>
      <c r="BD20" s="357"/>
      <c r="BE20" s="357"/>
      <c r="BF20" s="357"/>
      <c r="BG20" s="357"/>
      <c r="BH20" s="357"/>
      <c r="BI20" s="357"/>
      <c r="BJ20" s="357"/>
      <c r="BK20" s="357"/>
      <c r="BL20" s="357"/>
      <c r="BM20" s="357"/>
      <c r="BN20" s="357"/>
      <c r="BO20" s="357"/>
      <c r="BP20" s="357"/>
      <c r="BQ20" s="357"/>
      <c r="BR20" s="357"/>
    </row>
    <row r="21" spans="2:70" ht="14.25" customHeight="1">
      <c r="B21" s="401" t="s">
        <v>22</v>
      </c>
      <c r="C21" s="88">
        <v>999</v>
      </c>
      <c r="D21" s="89">
        <v>1128.6065265265261</v>
      </c>
      <c r="E21" s="88">
        <v>599</v>
      </c>
      <c r="F21" s="89">
        <v>952.77043405676147</v>
      </c>
      <c r="G21" s="88">
        <v>0</v>
      </c>
      <c r="H21" s="89">
        <v>0</v>
      </c>
      <c r="I21" s="88">
        <v>1598</v>
      </c>
      <c r="J21" s="89">
        <v>1062.695500625782</v>
      </c>
      <c r="K21" s="388">
        <v>933610</v>
      </c>
      <c r="L21" s="89">
        <v>1466.6586610361921</v>
      </c>
      <c r="M21" s="88">
        <v>621397</v>
      </c>
      <c r="N21" s="89">
        <v>1163.1927659933997</v>
      </c>
      <c r="O21" s="88">
        <v>0</v>
      </c>
      <c r="P21" s="89">
        <v>0</v>
      </c>
      <c r="Q21" s="88">
        <v>1555007</v>
      </c>
      <c r="R21" s="392">
        <v>1345.3905273352466</v>
      </c>
      <c r="U21" s="357"/>
      <c r="V21" s="367"/>
      <c r="W21" s="358"/>
      <c r="X21" s="367"/>
      <c r="Y21" s="358"/>
      <c r="Z21" s="367"/>
      <c r="AA21" s="358"/>
      <c r="AB21" s="367"/>
      <c r="AC21" s="358"/>
      <c r="AD21" s="367"/>
      <c r="AE21" s="358"/>
      <c r="AF21" s="367"/>
      <c r="AG21" s="358"/>
      <c r="AH21" s="367"/>
      <c r="AI21" s="358"/>
      <c r="AJ21" s="367"/>
      <c r="AK21" s="358"/>
      <c r="AL21" s="357"/>
      <c r="AM21" s="357"/>
      <c r="AN21" s="357"/>
      <c r="AO21" s="357"/>
      <c r="AP21" s="357"/>
      <c r="AQ21" s="357"/>
      <c r="AR21" s="357"/>
      <c r="AS21" s="357"/>
      <c r="AT21" s="357"/>
      <c r="AU21" s="357"/>
      <c r="AV21" s="357"/>
      <c r="AW21" s="357"/>
      <c r="AX21" s="357"/>
      <c r="AY21" s="357"/>
      <c r="AZ21" s="357"/>
      <c r="BA21" s="357"/>
      <c r="BB21" s="357"/>
      <c r="BC21" s="357"/>
      <c r="BD21" s="357"/>
      <c r="BE21" s="357"/>
      <c r="BF21" s="357"/>
      <c r="BG21" s="357"/>
      <c r="BH21" s="357"/>
      <c r="BI21" s="357"/>
      <c r="BJ21" s="357"/>
      <c r="BK21" s="357"/>
      <c r="BL21" s="357"/>
      <c r="BM21" s="357"/>
      <c r="BN21" s="357"/>
      <c r="BO21" s="357"/>
      <c r="BP21" s="357"/>
      <c r="BQ21" s="357"/>
      <c r="BR21" s="357"/>
    </row>
    <row r="22" spans="2:70" ht="14.25" customHeight="1">
      <c r="B22" s="401" t="s">
        <v>23</v>
      </c>
      <c r="C22" s="88">
        <v>12</v>
      </c>
      <c r="D22" s="89">
        <v>630.83583333333331</v>
      </c>
      <c r="E22" s="88">
        <v>30</v>
      </c>
      <c r="F22" s="89">
        <v>588.83300000000008</v>
      </c>
      <c r="G22" s="88">
        <v>0</v>
      </c>
      <c r="H22" s="89">
        <v>0</v>
      </c>
      <c r="I22" s="88">
        <v>42</v>
      </c>
      <c r="J22" s="89">
        <v>600.83380952380958</v>
      </c>
      <c r="K22" s="388">
        <v>883496</v>
      </c>
      <c r="L22" s="89">
        <v>1449.2006439644369</v>
      </c>
      <c r="M22" s="88">
        <v>561549</v>
      </c>
      <c r="N22" s="89">
        <v>975.31146640809527</v>
      </c>
      <c r="O22" s="88">
        <v>1</v>
      </c>
      <c r="P22" s="89">
        <v>1555.19</v>
      </c>
      <c r="Q22" s="88">
        <v>1445046</v>
      </c>
      <c r="R22" s="392">
        <v>1265.0460303547457</v>
      </c>
      <c r="U22" s="357"/>
      <c r="V22" s="367"/>
      <c r="W22" s="358"/>
      <c r="X22" s="367"/>
      <c r="Y22" s="358"/>
      <c r="Z22" s="367"/>
      <c r="AA22" s="358"/>
      <c r="AB22" s="367"/>
      <c r="AC22" s="358"/>
      <c r="AD22" s="367"/>
      <c r="AE22" s="358"/>
      <c r="AF22" s="367"/>
      <c r="AG22" s="358"/>
      <c r="AH22" s="367"/>
      <c r="AI22" s="358"/>
      <c r="AJ22" s="367"/>
      <c r="AK22" s="358"/>
      <c r="AL22" s="357"/>
      <c r="AM22" s="357"/>
      <c r="AN22" s="357"/>
      <c r="AO22" s="357"/>
      <c r="AP22" s="357"/>
      <c r="AQ22" s="357"/>
      <c r="AR22" s="357"/>
      <c r="AS22" s="357"/>
      <c r="AT22" s="357"/>
      <c r="AU22" s="357"/>
      <c r="AV22" s="357"/>
      <c r="AW22" s="357"/>
      <c r="AX22" s="357"/>
      <c r="AY22" s="357"/>
      <c r="AZ22" s="357"/>
      <c r="BA22" s="357"/>
      <c r="BB22" s="357"/>
      <c r="BC22" s="357"/>
      <c r="BD22" s="357"/>
      <c r="BE22" s="357"/>
      <c r="BF22" s="357"/>
      <c r="BG22" s="357"/>
      <c r="BH22" s="357"/>
      <c r="BI22" s="357"/>
      <c r="BJ22" s="357"/>
      <c r="BK22" s="357"/>
      <c r="BL22" s="357"/>
      <c r="BM22" s="357"/>
      <c r="BN22" s="357"/>
      <c r="BO22" s="357"/>
      <c r="BP22" s="357"/>
      <c r="BQ22" s="357"/>
      <c r="BR22" s="357"/>
    </row>
    <row r="23" spans="2:70" ht="14.25" customHeight="1">
      <c r="B23" s="401" t="s">
        <v>24</v>
      </c>
      <c r="C23" s="88">
        <v>40</v>
      </c>
      <c r="D23" s="89">
        <v>403.53050000000025</v>
      </c>
      <c r="E23" s="88">
        <v>127</v>
      </c>
      <c r="F23" s="89">
        <v>421.61307086614147</v>
      </c>
      <c r="G23" s="88">
        <v>0</v>
      </c>
      <c r="H23" s="89">
        <v>0</v>
      </c>
      <c r="I23" s="88">
        <v>167</v>
      </c>
      <c r="J23" s="89">
        <v>417.28191616766452</v>
      </c>
      <c r="K23" s="388">
        <v>707969</v>
      </c>
      <c r="L23" s="89">
        <v>1343.6608107982208</v>
      </c>
      <c r="M23" s="88">
        <v>443117</v>
      </c>
      <c r="N23" s="89">
        <v>789.92277685126135</v>
      </c>
      <c r="O23" s="88">
        <v>3</v>
      </c>
      <c r="P23" s="89">
        <v>660.93</v>
      </c>
      <c r="Q23" s="88">
        <v>1151089</v>
      </c>
      <c r="R23" s="392">
        <v>1130.4950307578354</v>
      </c>
      <c r="U23" s="357"/>
      <c r="V23" s="367"/>
      <c r="W23" s="358"/>
      <c r="X23" s="367"/>
      <c r="Y23" s="358"/>
      <c r="Z23" s="367"/>
      <c r="AA23" s="358"/>
      <c r="AB23" s="367"/>
      <c r="AC23" s="358"/>
      <c r="AD23" s="367"/>
      <c r="AE23" s="358"/>
      <c r="AF23" s="367"/>
      <c r="AG23" s="358"/>
      <c r="AH23" s="367"/>
      <c r="AI23" s="358"/>
      <c r="AJ23" s="367"/>
      <c r="AK23" s="358"/>
      <c r="AL23" s="357"/>
      <c r="AM23" s="357"/>
      <c r="AN23" s="357"/>
      <c r="AO23" s="357"/>
      <c r="AP23" s="357"/>
      <c r="AQ23" s="357"/>
      <c r="AR23" s="357"/>
      <c r="AS23" s="357"/>
      <c r="AT23" s="357"/>
      <c r="AU23" s="357"/>
      <c r="AV23" s="357"/>
      <c r="AW23" s="357"/>
      <c r="AX23" s="357"/>
      <c r="AY23" s="357"/>
      <c r="AZ23" s="357"/>
      <c r="BA23" s="357"/>
      <c r="BB23" s="357"/>
      <c r="BC23" s="357"/>
      <c r="BD23" s="357"/>
      <c r="BE23" s="357"/>
      <c r="BF23" s="357"/>
      <c r="BG23" s="357"/>
      <c r="BH23" s="357"/>
      <c r="BI23" s="357"/>
      <c r="BJ23" s="357"/>
      <c r="BK23" s="357"/>
      <c r="BL23" s="357"/>
      <c r="BM23" s="357"/>
      <c r="BN23" s="357"/>
      <c r="BO23" s="357"/>
      <c r="BP23" s="357"/>
      <c r="BQ23" s="357"/>
      <c r="BR23" s="357"/>
    </row>
    <row r="24" spans="2:70" ht="14.25" customHeight="1">
      <c r="B24" s="401" t="s">
        <v>25</v>
      </c>
      <c r="C24" s="88">
        <v>45</v>
      </c>
      <c r="D24" s="89">
        <v>407.07222222222248</v>
      </c>
      <c r="E24" s="88">
        <v>231</v>
      </c>
      <c r="F24" s="89">
        <v>418.0419480519476</v>
      </c>
      <c r="G24" s="88">
        <v>0</v>
      </c>
      <c r="H24" s="89">
        <v>0</v>
      </c>
      <c r="I24" s="88">
        <v>276</v>
      </c>
      <c r="J24" s="89">
        <v>416.25340579710115</v>
      </c>
      <c r="K24" s="388">
        <v>474275</v>
      </c>
      <c r="L24" s="89">
        <v>1186.2503201096411</v>
      </c>
      <c r="M24" s="88">
        <v>307861</v>
      </c>
      <c r="N24" s="89">
        <v>675.21063791775964</v>
      </c>
      <c r="O24" s="88">
        <v>5</v>
      </c>
      <c r="P24" s="89">
        <v>973.74400000000003</v>
      </c>
      <c r="Q24" s="88">
        <v>782141</v>
      </c>
      <c r="R24" s="392">
        <v>985.09701126778873</v>
      </c>
      <c r="U24" s="357"/>
      <c r="V24" s="367"/>
      <c r="W24" s="358"/>
      <c r="X24" s="367"/>
      <c r="Y24" s="358"/>
      <c r="Z24" s="367"/>
      <c r="AA24" s="358"/>
      <c r="AB24" s="367"/>
      <c r="AC24" s="358"/>
      <c r="AD24" s="367"/>
      <c r="AE24" s="358"/>
      <c r="AF24" s="367"/>
      <c r="AG24" s="358"/>
      <c r="AH24" s="367"/>
      <c r="AI24" s="358"/>
      <c r="AJ24" s="367"/>
      <c r="AK24" s="358"/>
      <c r="AL24" s="357"/>
      <c r="AM24" s="357"/>
      <c r="AN24" s="357"/>
      <c r="AO24" s="357"/>
      <c r="AP24" s="357"/>
      <c r="AQ24" s="357"/>
      <c r="AR24" s="357"/>
      <c r="AS24" s="357"/>
      <c r="AT24" s="357"/>
      <c r="AU24" s="357"/>
      <c r="AV24" s="357"/>
      <c r="AW24" s="357"/>
      <c r="AX24" s="357"/>
      <c r="AY24" s="357"/>
      <c r="AZ24" s="357"/>
      <c r="BA24" s="357"/>
      <c r="BB24" s="357"/>
      <c r="BC24" s="357"/>
      <c r="BD24" s="357"/>
      <c r="BE24" s="357"/>
      <c r="BF24" s="357"/>
      <c r="BG24" s="357"/>
      <c r="BH24" s="357"/>
      <c r="BI24" s="357"/>
      <c r="BJ24" s="357"/>
      <c r="BK24" s="357"/>
      <c r="BL24" s="357"/>
      <c r="BM24" s="357"/>
      <c r="BN24" s="357"/>
      <c r="BO24" s="357"/>
      <c r="BP24" s="357"/>
      <c r="BQ24" s="357"/>
      <c r="BR24" s="357"/>
    </row>
    <row r="25" spans="2:70" ht="14.25" customHeight="1">
      <c r="B25" s="401" t="s">
        <v>26</v>
      </c>
      <c r="C25" s="88">
        <v>153</v>
      </c>
      <c r="D25" s="89">
        <v>427.69267973856131</v>
      </c>
      <c r="E25" s="88">
        <v>4746</v>
      </c>
      <c r="F25" s="89">
        <v>414.51220606826496</v>
      </c>
      <c r="G25" s="88">
        <v>0</v>
      </c>
      <c r="H25" s="89">
        <v>0</v>
      </c>
      <c r="I25" s="88">
        <v>4899</v>
      </c>
      <c r="J25" s="89">
        <v>414.92384364155652</v>
      </c>
      <c r="K25" s="388">
        <v>504564</v>
      </c>
      <c r="L25" s="89">
        <v>1075.3721635709144</v>
      </c>
      <c r="M25" s="88">
        <v>399937</v>
      </c>
      <c r="N25" s="89">
        <v>621.98398892824503</v>
      </c>
      <c r="O25" s="88">
        <v>27</v>
      </c>
      <c r="P25" s="89">
        <v>674.37444444444452</v>
      </c>
      <c r="Q25" s="88">
        <v>904528</v>
      </c>
      <c r="R25" s="392">
        <v>874.89464011063262</v>
      </c>
      <c r="U25" s="357"/>
      <c r="V25" s="367"/>
      <c r="W25" s="358"/>
      <c r="X25" s="367"/>
      <c r="Y25" s="358"/>
      <c r="Z25" s="367"/>
      <c r="AA25" s="358"/>
      <c r="AB25" s="367"/>
      <c r="AC25" s="358"/>
      <c r="AD25" s="367"/>
      <c r="AE25" s="358"/>
      <c r="AF25" s="367"/>
      <c r="AG25" s="358"/>
      <c r="AH25" s="367"/>
      <c r="AI25" s="358"/>
      <c r="AJ25" s="367"/>
      <c r="AK25" s="358"/>
      <c r="AL25" s="357"/>
      <c r="AM25" s="357"/>
      <c r="AN25" s="357"/>
      <c r="AO25" s="357"/>
      <c r="AP25" s="357"/>
      <c r="AQ25" s="357"/>
      <c r="AR25" s="357"/>
      <c r="AS25" s="357"/>
      <c r="AT25" s="357"/>
      <c r="AU25" s="357"/>
      <c r="AV25" s="357"/>
      <c r="AW25" s="357"/>
      <c r="AX25" s="357"/>
      <c r="AY25" s="357"/>
      <c r="AZ25" s="357"/>
      <c r="BA25" s="357"/>
      <c r="BB25" s="357"/>
      <c r="BC25" s="357"/>
      <c r="BD25" s="357"/>
      <c r="BE25" s="357"/>
      <c r="BF25" s="357"/>
      <c r="BG25" s="357"/>
      <c r="BH25" s="357"/>
      <c r="BI25" s="357"/>
      <c r="BJ25" s="357"/>
      <c r="BK25" s="357"/>
      <c r="BL25" s="357"/>
      <c r="BM25" s="357"/>
      <c r="BN25" s="357"/>
      <c r="BO25" s="357"/>
      <c r="BP25" s="357"/>
      <c r="BQ25" s="357"/>
      <c r="BR25" s="357"/>
    </row>
    <row r="26" spans="2:70" ht="14.25" customHeight="1">
      <c r="B26" s="401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8">
        <v>61</v>
      </c>
      <c r="L26" s="89">
        <v>1713.4909836065576</v>
      </c>
      <c r="M26" s="88">
        <v>15</v>
      </c>
      <c r="N26" s="89">
        <v>851.34533333333343</v>
      </c>
      <c r="O26" s="88">
        <v>0</v>
      </c>
      <c r="P26" s="89">
        <v>0</v>
      </c>
      <c r="Q26" s="88">
        <v>76</v>
      </c>
      <c r="R26" s="392">
        <v>1543.330657894737</v>
      </c>
      <c r="U26" s="357"/>
      <c r="V26" s="367"/>
      <c r="W26" s="358"/>
      <c r="X26" s="367"/>
      <c r="Y26" s="358"/>
      <c r="Z26" s="367"/>
      <c r="AA26" s="358"/>
      <c r="AB26" s="367"/>
      <c r="AC26" s="358"/>
      <c r="AD26" s="367"/>
      <c r="AE26" s="358"/>
      <c r="AF26" s="367"/>
      <c r="AG26" s="358"/>
      <c r="AH26" s="367"/>
      <c r="AI26" s="358"/>
      <c r="AJ26" s="367"/>
      <c r="AK26" s="358"/>
      <c r="AL26" s="357"/>
      <c r="AM26" s="357"/>
      <c r="AN26" s="357"/>
      <c r="AO26" s="357"/>
      <c r="AP26" s="357"/>
      <c r="AQ26" s="357"/>
      <c r="AR26" s="357"/>
      <c r="AS26" s="357"/>
      <c r="AT26" s="357"/>
      <c r="AU26" s="357"/>
      <c r="AV26" s="357"/>
      <c r="AW26" s="357"/>
      <c r="AX26" s="357"/>
      <c r="AY26" s="357"/>
      <c r="AZ26" s="357"/>
      <c r="BA26" s="357"/>
      <c r="BB26" s="357"/>
      <c r="BC26" s="357"/>
      <c r="BD26" s="357"/>
      <c r="BE26" s="357"/>
      <c r="BF26" s="357"/>
      <c r="BG26" s="357"/>
      <c r="BH26" s="357"/>
      <c r="BI26" s="357"/>
      <c r="BJ26" s="357"/>
      <c r="BK26" s="357"/>
      <c r="BL26" s="357"/>
      <c r="BM26" s="357"/>
      <c r="BN26" s="357"/>
      <c r="BO26" s="357"/>
      <c r="BP26" s="357"/>
      <c r="BQ26" s="357"/>
      <c r="BR26" s="357"/>
    </row>
    <row r="27" spans="2:70" ht="14.25" customHeight="1">
      <c r="B27" s="402" t="s">
        <v>6</v>
      </c>
      <c r="C27" s="90">
        <v>598174</v>
      </c>
      <c r="D27" s="91">
        <v>1047.2525776111966</v>
      </c>
      <c r="E27" s="90">
        <v>349735</v>
      </c>
      <c r="F27" s="91">
        <v>902.45416455316138</v>
      </c>
      <c r="G27" s="90">
        <v>1</v>
      </c>
      <c r="H27" s="91">
        <v>529.47</v>
      </c>
      <c r="I27" s="90">
        <v>947910</v>
      </c>
      <c r="J27" s="91">
        <v>993.82810611766922</v>
      </c>
      <c r="K27" s="389">
        <v>3724115</v>
      </c>
      <c r="L27" s="91">
        <v>1366.8793651458143</v>
      </c>
      <c r="M27" s="90">
        <v>2424261</v>
      </c>
      <c r="N27" s="91">
        <v>912.70005826517649</v>
      </c>
      <c r="O27" s="90">
        <v>36</v>
      </c>
      <c r="P27" s="91">
        <v>739.30027777777786</v>
      </c>
      <c r="Q27" s="90">
        <v>6148412</v>
      </c>
      <c r="R27" s="393">
        <v>1187.7970633213909</v>
      </c>
      <c r="U27" s="357"/>
      <c r="V27" s="355"/>
      <c r="W27" s="354"/>
      <c r="X27" s="355"/>
      <c r="Y27" s="354"/>
      <c r="Z27" s="355"/>
      <c r="AA27" s="354"/>
      <c r="AB27" s="355"/>
      <c r="AC27" s="354"/>
      <c r="AD27" s="355"/>
      <c r="AE27" s="354"/>
      <c r="AF27" s="355"/>
      <c r="AG27" s="354"/>
      <c r="AH27" s="355"/>
      <c r="AI27" s="354"/>
      <c r="AJ27" s="355"/>
      <c r="AK27" s="354"/>
      <c r="AL27" s="357"/>
      <c r="AM27" s="357"/>
      <c r="AN27" s="357"/>
      <c r="AO27" s="357"/>
      <c r="AP27" s="357"/>
      <c r="AQ27" s="357"/>
      <c r="AR27" s="357"/>
      <c r="AS27" s="357"/>
      <c r="AT27" s="357"/>
      <c r="AU27" s="357"/>
      <c r="AV27" s="357"/>
      <c r="AW27" s="357"/>
      <c r="AX27" s="357"/>
      <c r="AY27" s="357"/>
      <c r="AZ27" s="357"/>
      <c r="BA27" s="357"/>
      <c r="BB27" s="357"/>
      <c r="BC27" s="357"/>
      <c r="BD27" s="357"/>
      <c r="BE27" s="357"/>
      <c r="BF27" s="357"/>
      <c r="BG27" s="357"/>
      <c r="BH27" s="357"/>
      <c r="BI27" s="357"/>
      <c r="BJ27" s="357"/>
      <c r="BK27" s="357"/>
      <c r="BL27" s="357"/>
      <c r="BM27" s="357"/>
      <c r="BN27" s="357"/>
      <c r="BO27" s="357"/>
      <c r="BP27" s="357"/>
      <c r="BQ27" s="357"/>
      <c r="BR27" s="357"/>
    </row>
    <row r="28" spans="2:70" ht="14.25" customHeight="1" thickBot="1">
      <c r="B28" s="403" t="s">
        <v>27</v>
      </c>
      <c r="C28" s="92">
        <v>54.479506559205035</v>
      </c>
      <c r="D28" s="92" t="s">
        <v>199</v>
      </c>
      <c r="E28" s="92">
        <v>55.199931376613719</v>
      </c>
      <c r="F28" s="92" t="s">
        <v>199</v>
      </c>
      <c r="G28" s="92">
        <v>59</v>
      </c>
      <c r="H28" s="92" t="s">
        <v>199</v>
      </c>
      <c r="I28" s="92">
        <v>54.745316767643949</v>
      </c>
      <c r="J28" s="92" t="s">
        <v>199</v>
      </c>
      <c r="K28" s="390">
        <v>74.618501504006119</v>
      </c>
      <c r="L28" s="92" t="s">
        <v>199</v>
      </c>
      <c r="M28" s="92">
        <v>75.391818322067977</v>
      </c>
      <c r="N28" s="92" t="s">
        <v>199</v>
      </c>
      <c r="O28" s="92">
        <v>86.083333333333329</v>
      </c>
      <c r="P28" s="92" t="s">
        <v>199</v>
      </c>
      <c r="Q28" s="92">
        <v>74.923482060837273</v>
      </c>
      <c r="R28" s="394" t="s">
        <v>199</v>
      </c>
      <c r="U28" s="35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  <c r="AH28" s="367"/>
      <c r="AI28" s="367"/>
      <c r="AJ28" s="367"/>
      <c r="AK28" s="367"/>
      <c r="AL28" s="357"/>
      <c r="AM28" s="357"/>
      <c r="AN28" s="357"/>
      <c r="AO28" s="357"/>
      <c r="AP28" s="357"/>
      <c r="AQ28" s="357"/>
      <c r="AR28" s="357"/>
      <c r="AS28" s="357"/>
      <c r="AT28" s="357"/>
      <c r="AU28" s="357"/>
      <c r="AV28" s="357"/>
      <c r="AW28" s="357"/>
      <c r="AX28" s="357"/>
      <c r="AY28" s="357"/>
      <c r="AZ28" s="357"/>
      <c r="BA28" s="357"/>
      <c r="BB28" s="357"/>
      <c r="BC28" s="357"/>
      <c r="BD28" s="357"/>
      <c r="BE28" s="357"/>
      <c r="BF28" s="357"/>
      <c r="BG28" s="357"/>
      <c r="BH28" s="357"/>
      <c r="BI28" s="357"/>
      <c r="BJ28" s="357"/>
      <c r="BK28" s="357"/>
      <c r="BL28" s="357"/>
      <c r="BM28" s="357"/>
      <c r="BN28" s="357"/>
      <c r="BO28" s="357"/>
      <c r="BP28" s="357"/>
      <c r="BQ28" s="357"/>
      <c r="BR28" s="357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  <c r="AT29" s="357"/>
      <c r="AU29" s="357"/>
      <c r="AV29" s="357"/>
      <c r="AW29" s="357"/>
      <c r="AX29" s="357"/>
      <c r="AY29" s="357"/>
      <c r="AZ29" s="357"/>
      <c r="BA29" s="357"/>
      <c r="BB29" s="357"/>
      <c r="BC29" s="357"/>
      <c r="BD29" s="357"/>
      <c r="BE29" s="357"/>
      <c r="BF29" s="357"/>
      <c r="BG29" s="357"/>
      <c r="BH29" s="357"/>
      <c r="BI29" s="357"/>
      <c r="BJ29" s="357"/>
      <c r="BK29" s="357"/>
      <c r="BL29" s="357"/>
      <c r="BM29" s="357"/>
      <c r="BN29" s="357"/>
      <c r="BO29" s="357"/>
      <c r="BP29" s="357"/>
      <c r="BQ29" s="357"/>
      <c r="BR29" s="357"/>
    </row>
    <row r="30" spans="2:70" ht="14.25" customHeight="1" thickTop="1">
      <c r="B30" s="482" t="s">
        <v>0</v>
      </c>
      <c r="C30" s="476" t="s">
        <v>30</v>
      </c>
      <c r="D30" s="476"/>
      <c r="E30" s="476"/>
      <c r="F30" s="476"/>
      <c r="G30" s="476"/>
      <c r="H30" s="476"/>
      <c r="I30" s="476"/>
      <c r="J30" s="477"/>
      <c r="K30" s="475" t="s">
        <v>31</v>
      </c>
      <c r="L30" s="476"/>
      <c r="M30" s="476"/>
      <c r="N30" s="476"/>
      <c r="O30" s="476"/>
      <c r="P30" s="476"/>
      <c r="Q30" s="476"/>
      <c r="R30" s="47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7"/>
      <c r="BC30" s="357"/>
      <c r="BD30" s="357"/>
      <c r="BE30" s="357"/>
      <c r="BF30" s="357"/>
      <c r="BG30" s="357"/>
      <c r="BH30" s="357"/>
      <c r="BI30" s="357"/>
      <c r="BJ30" s="357"/>
      <c r="BK30" s="357"/>
      <c r="BL30" s="357"/>
      <c r="BM30" s="357"/>
      <c r="BN30" s="357"/>
      <c r="BO30" s="357"/>
      <c r="BP30" s="357"/>
      <c r="BQ30" s="357"/>
      <c r="BR30" s="357"/>
    </row>
    <row r="31" spans="2:70" ht="14.25" customHeight="1">
      <c r="B31" s="483"/>
      <c r="C31" s="485" t="s">
        <v>3</v>
      </c>
      <c r="D31" s="479"/>
      <c r="E31" s="480" t="s">
        <v>4</v>
      </c>
      <c r="F31" s="481"/>
      <c r="G31" s="478" t="s">
        <v>5</v>
      </c>
      <c r="H31" s="479"/>
      <c r="I31" s="478" t="s">
        <v>6</v>
      </c>
      <c r="J31" s="479"/>
      <c r="K31" s="478" t="s">
        <v>3</v>
      </c>
      <c r="L31" s="479"/>
      <c r="M31" s="480" t="s">
        <v>4</v>
      </c>
      <c r="N31" s="481"/>
      <c r="O31" s="478" t="s">
        <v>5</v>
      </c>
      <c r="P31" s="479"/>
      <c r="Q31" s="478" t="s">
        <v>6</v>
      </c>
      <c r="R31" s="479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  <c r="AT31" s="357"/>
      <c r="AU31" s="357"/>
      <c r="AV31" s="357"/>
      <c r="AW31" s="357"/>
      <c r="AX31" s="357"/>
      <c r="AY31" s="357"/>
      <c r="AZ31" s="357"/>
      <c r="BA31" s="357"/>
      <c r="BB31" s="357"/>
      <c r="BC31" s="357"/>
      <c r="BD31" s="357"/>
      <c r="BE31" s="357"/>
      <c r="BF31" s="357"/>
      <c r="BG31" s="357"/>
      <c r="BH31" s="357"/>
      <c r="BI31" s="357"/>
      <c r="BJ31" s="357"/>
      <c r="BK31" s="357"/>
      <c r="BL31" s="357"/>
      <c r="BM31" s="357"/>
      <c r="BN31" s="357"/>
      <c r="BO31" s="357"/>
      <c r="BP31" s="357"/>
      <c r="BQ31" s="357"/>
      <c r="BR31" s="357"/>
    </row>
    <row r="32" spans="2:70" ht="14.25" customHeight="1">
      <c r="B32" s="484"/>
      <c r="C32" s="396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7"/>
      <c r="BC32" s="357"/>
      <c r="BD32" s="357"/>
      <c r="BE32" s="357"/>
      <c r="BF32" s="357"/>
      <c r="BG32" s="357"/>
      <c r="BH32" s="357"/>
      <c r="BI32" s="357"/>
      <c r="BJ32" s="357"/>
      <c r="BK32" s="357"/>
      <c r="BL32" s="357"/>
      <c r="BM32" s="357"/>
      <c r="BN32" s="357"/>
      <c r="BO32" s="357"/>
      <c r="BP32" s="357"/>
      <c r="BQ32" s="357"/>
      <c r="BR32" s="357"/>
    </row>
    <row r="33" spans="2:70" ht="14.25" customHeight="1">
      <c r="B33" s="399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91">
        <v>0</v>
      </c>
      <c r="K33" s="88">
        <v>1248</v>
      </c>
      <c r="L33" s="89">
        <v>304.3385977564098</v>
      </c>
      <c r="M33" s="88">
        <v>1261</v>
      </c>
      <c r="N33" s="89">
        <v>303.63876288659765</v>
      </c>
      <c r="O33" s="88">
        <v>0</v>
      </c>
      <c r="P33" s="89">
        <v>0</v>
      </c>
      <c r="Q33" s="88">
        <v>2509</v>
      </c>
      <c r="R33" s="391">
        <v>303.98686727779955</v>
      </c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  <c r="AT33" s="357"/>
      <c r="AU33" s="357"/>
      <c r="AV33" s="357"/>
      <c r="AW33" s="357"/>
      <c r="AX33" s="357"/>
      <c r="AY33" s="357"/>
      <c r="AZ33" s="357"/>
      <c r="BA33" s="357"/>
      <c r="BB33" s="357"/>
      <c r="BC33" s="357"/>
      <c r="BD33" s="357"/>
      <c r="BE33" s="357"/>
      <c r="BF33" s="357"/>
      <c r="BG33" s="357"/>
      <c r="BH33" s="357"/>
      <c r="BI33" s="357"/>
      <c r="BJ33" s="357"/>
      <c r="BK33" s="357"/>
      <c r="BL33" s="357"/>
      <c r="BM33" s="357"/>
      <c r="BN33" s="357"/>
      <c r="BO33" s="357"/>
      <c r="BP33" s="357"/>
      <c r="BQ33" s="357"/>
      <c r="BR33" s="357"/>
    </row>
    <row r="34" spans="2:70" ht="14.25" customHeight="1">
      <c r="B34" s="400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92">
        <v>0</v>
      </c>
      <c r="K34" s="88">
        <v>5963</v>
      </c>
      <c r="L34" s="89">
        <v>306.96209122924796</v>
      </c>
      <c r="M34" s="88">
        <v>5688</v>
      </c>
      <c r="N34" s="89">
        <v>307.12481188467007</v>
      </c>
      <c r="O34" s="88">
        <v>0</v>
      </c>
      <c r="P34" s="89">
        <v>0</v>
      </c>
      <c r="Q34" s="88">
        <v>11651</v>
      </c>
      <c r="R34" s="392">
        <v>307.04153119903953</v>
      </c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  <c r="AT34" s="357"/>
      <c r="AU34" s="357"/>
      <c r="AV34" s="357"/>
      <c r="AW34" s="357"/>
      <c r="AX34" s="357"/>
      <c r="AY34" s="357"/>
      <c r="AZ34" s="357"/>
      <c r="BA34" s="357"/>
      <c r="BB34" s="357"/>
      <c r="BC34" s="357"/>
      <c r="BD34" s="357"/>
      <c r="BE34" s="357"/>
      <c r="BF34" s="357"/>
      <c r="BG34" s="357"/>
      <c r="BH34" s="357"/>
      <c r="BI34" s="357"/>
      <c r="BJ34" s="357"/>
      <c r="BK34" s="357"/>
      <c r="BL34" s="357"/>
      <c r="BM34" s="357"/>
      <c r="BN34" s="357"/>
      <c r="BO34" s="357"/>
      <c r="BP34" s="357"/>
      <c r="BQ34" s="357"/>
      <c r="BR34" s="357"/>
    </row>
    <row r="35" spans="2:70" ht="14.25" customHeight="1">
      <c r="B35" s="401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92">
        <v>0</v>
      </c>
      <c r="K35" s="88">
        <v>16023</v>
      </c>
      <c r="L35" s="89">
        <v>310.03150596018105</v>
      </c>
      <c r="M35" s="88">
        <v>15155</v>
      </c>
      <c r="N35" s="89">
        <v>306.64661629825127</v>
      </c>
      <c r="O35" s="88">
        <v>0</v>
      </c>
      <c r="P35" s="89">
        <v>0</v>
      </c>
      <c r="Q35" s="88">
        <v>31178</v>
      </c>
      <c r="R35" s="392">
        <v>308.38617903649941</v>
      </c>
      <c r="U35" s="357"/>
      <c r="V35" s="367"/>
      <c r="W35" s="358"/>
      <c r="X35" s="367"/>
      <c r="Y35" s="358"/>
      <c r="Z35" s="367"/>
      <c r="AA35" s="358"/>
      <c r="AB35" s="367"/>
      <c r="AC35" s="358"/>
      <c r="AD35" s="367"/>
      <c r="AE35" s="358"/>
      <c r="AF35" s="367"/>
      <c r="AG35" s="358"/>
      <c r="AH35" s="367"/>
      <c r="AI35" s="358"/>
      <c r="AJ35" s="367"/>
      <c r="AK35" s="358"/>
      <c r="AL35" s="357"/>
      <c r="AM35" s="357"/>
      <c r="AN35" s="357"/>
      <c r="AO35" s="357"/>
      <c r="AP35" s="357"/>
      <c r="AQ35" s="357"/>
      <c r="AR35" s="357"/>
      <c r="AS35" s="357"/>
      <c r="AT35" s="357"/>
      <c r="AU35" s="357"/>
      <c r="AV35" s="357"/>
      <c r="AW35" s="357"/>
      <c r="AX35" s="357"/>
      <c r="AY35" s="357"/>
      <c r="AZ35" s="357"/>
      <c r="BA35" s="357"/>
      <c r="BB35" s="357"/>
      <c r="BC35" s="357"/>
      <c r="BD35" s="357"/>
      <c r="BE35" s="357"/>
      <c r="BF35" s="357"/>
      <c r="BG35" s="357"/>
      <c r="BH35" s="357"/>
      <c r="BI35" s="357"/>
      <c r="BJ35" s="357"/>
      <c r="BK35" s="357"/>
      <c r="BL35" s="357"/>
      <c r="BM35" s="357"/>
      <c r="BN35" s="357"/>
      <c r="BO35" s="357"/>
      <c r="BP35" s="357"/>
      <c r="BQ35" s="357"/>
      <c r="BR35" s="357"/>
    </row>
    <row r="36" spans="2:70" ht="14.25" customHeight="1">
      <c r="B36" s="401" t="s">
        <v>12</v>
      </c>
      <c r="C36" s="88">
        <v>0</v>
      </c>
      <c r="D36" s="89">
        <v>0</v>
      </c>
      <c r="E36" s="88">
        <v>1</v>
      </c>
      <c r="F36" s="89">
        <v>556.39</v>
      </c>
      <c r="G36" s="88">
        <v>0</v>
      </c>
      <c r="H36" s="89">
        <v>0</v>
      </c>
      <c r="I36" s="88">
        <v>1</v>
      </c>
      <c r="J36" s="392">
        <v>556.39</v>
      </c>
      <c r="K36" s="88">
        <v>30200</v>
      </c>
      <c r="L36" s="89">
        <v>310.39941655629082</v>
      </c>
      <c r="M36" s="88">
        <v>29173</v>
      </c>
      <c r="N36" s="89">
        <v>310.34110136084684</v>
      </c>
      <c r="O36" s="88">
        <v>0</v>
      </c>
      <c r="P36" s="89">
        <v>0</v>
      </c>
      <c r="Q36" s="88">
        <v>59373</v>
      </c>
      <c r="R36" s="392">
        <v>310.37076330992147</v>
      </c>
      <c r="U36" s="357"/>
      <c r="V36" s="367"/>
      <c r="W36" s="358"/>
      <c r="X36" s="367"/>
      <c r="Y36" s="358"/>
      <c r="Z36" s="367"/>
      <c r="AA36" s="358"/>
      <c r="AB36" s="367"/>
      <c r="AC36" s="358"/>
      <c r="AD36" s="367"/>
      <c r="AE36" s="358"/>
      <c r="AF36" s="367"/>
      <c r="AG36" s="358"/>
      <c r="AH36" s="367"/>
      <c r="AI36" s="358"/>
      <c r="AJ36" s="367"/>
      <c r="AK36" s="358"/>
      <c r="AL36" s="357"/>
      <c r="AM36" s="357"/>
      <c r="AN36" s="357"/>
      <c r="AO36" s="357"/>
      <c r="AP36" s="357"/>
      <c r="AQ36" s="357"/>
      <c r="AR36" s="357"/>
      <c r="AS36" s="357"/>
      <c r="AT36" s="357"/>
      <c r="AU36" s="357"/>
      <c r="AV36" s="357"/>
      <c r="AW36" s="357"/>
      <c r="AX36" s="357"/>
      <c r="AY36" s="357"/>
      <c r="AZ36" s="357"/>
      <c r="BA36" s="357"/>
      <c r="BB36" s="357"/>
      <c r="BC36" s="357"/>
      <c r="BD36" s="357"/>
      <c r="BE36" s="357"/>
      <c r="BF36" s="357"/>
      <c r="BG36" s="357"/>
      <c r="BH36" s="357"/>
      <c r="BI36" s="357"/>
      <c r="BJ36" s="357"/>
      <c r="BK36" s="357"/>
      <c r="BL36" s="357"/>
      <c r="BM36" s="357"/>
      <c r="BN36" s="357"/>
      <c r="BO36" s="357"/>
      <c r="BP36" s="357"/>
      <c r="BQ36" s="357"/>
      <c r="BR36" s="357"/>
    </row>
    <row r="37" spans="2:70" ht="14.25" customHeight="1">
      <c r="B37" s="401" t="s">
        <v>13</v>
      </c>
      <c r="C37" s="88">
        <v>0</v>
      </c>
      <c r="D37" s="89">
        <v>0</v>
      </c>
      <c r="E37" s="88">
        <v>28</v>
      </c>
      <c r="F37" s="89">
        <v>752.26571428571435</v>
      </c>
      <c r="G37" s="88">
        <v>0</v>
      </c>
      <c r="H37" s="89">
        <v>0</v>
      </c>
      <c r="I37" s="88">
        <v>28</v>
      </c>
      <c r="J37" s="392">
        <v>752.26571428571435</v>
      </c>
      <c r="K37" s="88">
        <v>45175</v>
      </c>
      <c r="L37" s="89">
        <v>317.68425943552933</v>
      </c>
      <c r="M37" s="88">
        <v>43578</v>
      </c>
      <c r="N37" s="89">
        <v>316.0397870485113</v>
      </c>
      <c r="O37" s="88">
        <v>2</v>
      </c>
      <c r="P37" s="89">
        <v>415.64499999999998</v>
      </c>
      <c r="Q37" s="88">
        <v>88755</v>
      </c>
      <c r="R37" s="392">
        <v>316.87904399752199</v>
      </c>
      <c r="U37" s="357"/>
      <c r="V37" s="367"/>
      <c r="W37" s="358"/>
      <c r="X37" s="367"/>
      <c r="Y37" s="358"/>
      <c r="Z37" s="367"/>
      <c r="AA37" s="358"/>
      <c r="AB37" s="367"/>
      <c r="AC37" s="358"/>
      <c r="AD37" s="367"/>
      <c r="AE37" s="358"/>
      <c r="AF37" s="367"/>
      <c r="AG37" s="358"/>
      <c r="AH37" s="367"/>
      <c r="AI37" s="358"/>
      <c r="AJ37" s="367"/>
      <c r="AK37" s="358"/>
      <c r="AL37" s="357"/>
      <c r="AM37" s="357"/>
      <c r="AN37" s="357"/>
      <c r="AO37" s="357"/>
      <c r="AP37" s="357"/>
      <c r="AQ37" s="357"/>
      <c r="AR37" s="357"/>
      <c r="AS37" s="357"/>
      <c r="AT37" s="357"/>
      <c r="AU37" s="357"/>
      <c r="AV37" s="357"/>
      <c r="AW37" s="357"/>
      <c r="AX37" s="357"/>
      <c r="AY37" s="357"/>
      <c r="AZ37" s="357"/>
      <c r="BA37" s="357"/>
      <c r="BB37" s="357"/>
      <c r="BC37" s="357"/>
      <c r="BD37" s="357"/>
      <c r="BE37" s="357"/>
      <c r="BF37" s="357"/>
      <c r="BG37" s="357"/>
      <c r="BH37" s="357"/>
      <c r="BI37" s="357"/>
      <c r="BJ37" s="357"/>
      <c r="BK37" s="357"/>
      <c r="BL37" s="357"/>
      <c r="BM37" s="357"/>
      <c r="BN37" s="357"/>
      <c r="BO37" s="357"/>
      <c r="BP37" s="357"/>
      <c r="BQ37" s="357"/>
      <c r="BR37" s="357"/>
    </row>
    <row r="38" spans="2:70" ht="14.25" customHeight="1">
      <c r="B38" s="401" t="s">
        <v>14</v>
      </c>
      <c r="C38" s="88">
        <v>21</v>
      </c>
      <c r="D38" s="89">
        <v>837.12523809523816</v>
      </c>
      <c r="E38" s="88">
        <v>192</v>
      </c>
      <c r="F38" s="89">
        <v>729.94208333333324</v>
      </c>
      <c r="G38" s="88">
        <v>0</v>
      </c>
      <c r="H38" s="89">
        <v>0</v>
      </c>
      <c r="I38" s="88">
        <v>213</v>
      </c>
      <c r="J38" s="392">
        <v>740.50943661971826</v>
      </c>
      <c r="K38" s="88">
        <v>2648</v>
      </c>
      <c r="L38" s="89">
        <v>354.46236782477405</v>
      </c>
      <c r="M38" s="88">
        <v>2403</v>
      </c>
      <c r="N38" s="89">
        <v>365.82797336662537</v>
      </c>
      <c r="O38" s="88">
        <v>0</v>
      </c>
      <c r="P38" s="89">
        <v>0</v>
      </c>
      <c r="Q38" s="88">
        <v>5051</v>
      </c>
      <c r="R38" s="392">
        <v>359.86952484656553</v>
      </c>
      <c r="U38" s="357"/>
      <c r="V38" s="367"/>
      <c r="W38" s="358"/>
      <c r="X38" s="367"/>
      <c r="Y38" s="358"/>
      <c r="Z38" s="367"/>
      <c r="AA38" s="358"/>
      <c r="AB38" s="367"/>
      <c r="AC38" s="358"/>
      <c r="AD38" s="367"/>
      <c r="AE38" s="358"/>
      <c r="AF38" s="367"/>
      <c r="AG38" s="358"/>
      <c r="AH38" s="367"/>
      <c r="AI38" s="358"/>
      <c r="AJ38" s="367"/>
      <c r="AK38" s="358"/>
      <c r="AL38" s="357"/>
      <c r="AM38" s="357"/>
      <c r="AN38" s="357"/>
      <c r="AO38" s="357"/>
      <c r="AP38" s="357"/>
      <c r="AQ38" s="357"/>
      <c r="AR38" s="357"/>
      <c r="AS38" s="357"/>
      <c r="AT38" s="357"/>
      <c r="AU38" s="357"/>
      <c r="AV38" s="357"/>
      <c r="AW38" s="357"/>
      <c r="AX38" s="357"/>
      <c r="AY38" s="357"/>
      <c r="AZ38" s="357"/>
      <c r="BA38" s="357"/>
      <c r="BB38" s="357"/>
      <c r="BC38" s="357"/>
      <c r="BD38" s="357"/>
      <c r="BE38" s="357"/>
      <c r="BF38" s="357"/>
      <c r="BG38" s="357"/>
      <c r="BH38" s="357"/>
      <c r="BI38" s="357"/>
      <c r="BJ38" s="357"/>
      <c r="BK38" s="357"/>
      <c r="BL38" s="357"/>
      <c r="BM38" s="357"/>
      <c r="BN38" s="357"/>
      <c r="BO38" s="357"/>
      <c r="BP38" s="357"/>
      <c r="BQ38" s="357"/>
      <c r="BR38" s="357"/>
    </row>
    <row r="39" spans="2:70" ht="14.25" customHeight="1">
      <c r="B39" s="401" t="s">
        <v>15</v>
      </c>
      <c r="C39" s="88">
        <v>131</v>
      </c>
      <c r="D39" s="89">
        <v>673.73977099236652</v>
      </c>
      <c r="E39" s="88">
        <v>1094</v>
      </c>
      <c r="F39" s="89">
        <v>776.30811700182869</v>
      </c>
      <c r="G39" s="88">
        <v>0</v>
      </c>
      <c r="H39" s="89">
        <v>0</v>
      </c>
      <c r="I39" s="88">
        <v>1225</v>
      </c>
      <c r="J39" s="392">
        <v>765.33958367346986</v>
      </c>
      <c r="K39" s="88">
        <v>2251</v>
      </c>
      <c r="L39" s="89">
        <v>358.37935584184862</v>
      </c>
      <c r="M39" s="88">
        <v>1459</v>
      </c>
      <c r="N39" s="89">
        <v>362.29503769705173</v>
      </c>
      <c r="O39" s="88">
        <v>0</v>
      </c>
      <c r="P39" s="89">
        <v>0</v>
      </c>
      <c r="Q39" s="88">
        <v>3710</v>
      </c>
      <c r="R39" s="392">
        <v>359.91924258760099</v>
      </c>
      <c r="U39" s="357"/>
      <c r="V39" s="367"/>
      <c r="W39" s="358"/>
      <c r="X39" s="367"/>
      <c r="Y39" s="358"/>
      <c r="Z39" s="367"/>
      <c r="AA39" s="358"/>
      <c r="AB39" s="367"/>
      <c r="AC39" s="358"/>
      <c r="AD39" s="367"/>
      <c r="AE39" s="358"/>
      <c r="AF39" s="367"/>
      <c r="AG39" s="358"/>
      <c r="AH39" s="367"/>
      <c r="AI39" s="358"/>
      <c r="AJ39" s="367"/>
      <c r="AK39" s="358"/>
      <c r="AL39" s="357"/>
      <c r="AM39" s="357"/>
      <c r="AN39" s="357"/>
      <c r="AO39" s="357"/>
      <c r="AP39" s="357"/>
      <c r="AQ39" s="357"/>
      <c r="AR39" s="357"/>
      <c r="AS39" s="357"/>
      <c r="AT39" s="357"/>
      <c r="AU39" s="357"/>
      <c r="AV39" s="357"/>
      <c r="AW39" s="357"/>
      <c r="AX39" s="357"/>
      <c r="AY39" s="357"/>
      <c r="AZ39" s="357"/>
      <c r="BA39" s="357"/>
      <c r="BB39" s="357"/>
      <c r="BC39" s="357"/>
      <c r="BD39" s="357"/>
      <c r="BE39" s="357"/>
      <c r="BF39" s="357"/>
      <c r="BG39" s="357"/>
      <c r="BH39" s="357"/>
      <c r="BI39" s="357"/>
      <c r="BJ39" s="357"/>
      <c r="BK39" s="357"/>
      <c r="BL39" s="357"/>
      <c r="BM39" s="357"/>
      <c r="BN39" s="357"/>
      <c r="BO39" s="357"/>
      <c r="BP39" s="357"/>
      <c r="BQ39" s="357"/>
      <c r="BR39" s="357"/>
    </row>
    <row r="40" spans="2:70" ht="14.25" customHeight="1">
      <c r="B40" s="401" t="s">
        <v>16</v>
      </c>
      <c r="C40" s="88">
        <v>659</v>
      </c>
      <c r="D40" s="89">
        <v>677.71071320182125</v>
      </c>
      <c r="E40" s="88">
        <v>3731</v>
      </c>
      <c r="F40" s="89">
        <v>800.54857946931065</v>
      </c>
      <c r="G40" s="88">
        <v>0</v>
      </c>
      <c r="H40" s="89">
        <v>0</v>
      </c>
      <c r="I40" s="88">
        <v>4390</v>
      </c>
      <c r="J40" s="392">
        <v>782.10890888382653</v>
      </c>
      <c r="K40" s="88">
        <v>3670</v>
      </c>
      <c r="L40" s="89">
        <v>395.16823160763079</v>
      </c>
      <c r="M40" s="88">
        <v>2413</v>
      </c>
      <c r="N40" s="89">
        <v>401.09556568586919</v>
      </c>
      <c r="O40" s="88">
        <v>0</v>
      </c>
      <c r="P40" s="89">
        <v>0</v>
      </c>
      <c r="Q40" s="88">
        <v>6083</v>
      </c>
      <c r="R40" s="392">
        <v>397.51948216340742</v>
      </c>
      <c r="U40" s="357"/>
      <c r="V40" s="367"/>
      <c r="W40" s="358"/>
      <c r="X40" s="367"/>
      <c r="Y40" s="358"/>
      <c r="Z40" s="367"/>
      <c r="AA40" s="358"/>
      <c r="AB40" s="367"/>
      <c r="AC40" s="358"/>
      <c r="AD40" s="367"/>
      <c r="AE40" s="358"/>
      <c r="AF40" s="367"/>
      <c r="AG40" s="358"/>
      <c r="AH40" s="367"/>
      <c r="AI40" s="358"/>
      <c r="AJ40" s="367"/>
      <c r="AK40" s="358"/>
      <c r="AL40" s="357"/>
      <c r="AM40" s="357"/>
      <c r="AN40" s="357"/>
      <c r="AO40" s="357"/>
      <c r="AP40" s="357"/>
      <c r="AQ40" s="357"/>
      <c r="AR40" s="357"/>
      <c r="AS40" s="357"/>
      <c r="AT40" s="357"/>
      <c r="AU40" s="357"/>
      <c r="AV40" s="357"/>
      <c r="AW40" s="357"/>
      <c r="AX40" s="357"/>
      <c r="AY40" s="357"/>
      <c r="AZ40" s="357"/>
      <c r="BA40" s="357"/>
      <c r="BB40" s="357"/>
      <c r="BC40" s="357"/>
      <c r="BD40" s="357"/>
      <c r="BE40" s="357"/>
      <c r="BF40" s="357"/>
      <c r="BG40" s="357"/>
      <c r="BH40" s="357"/>
      <c r="BI40" s="357"/>
      <c r="BJ40" s="357"/>
      <c r="BK40" s="357"/>
      <c r="BL40" s="357"/>
      <c r="BM40" s="357"/>
      <c r="BN40" s="357"/>
      <c r="BO40" s="357"/>
      <c r="BP40" s="357"/>
      <c r="BQ40" s="357"/>
      <c r="BR40" s="357"/>
    </row>
    <row r="41" spans="2:70" ht="14.25" customHeight="1">
      <c r="B41" s="401" t="s">
        <v>17</v>
      </c>
      <c r="C41" s="88">
        <v>2056</v>
      </c>
      <c r="D41" s="89">
        <v>708.14313229572008</v>
      </c>
      <c r="E41" s="88">
        <v>10238</v>
      </c>
      <c r="F41" s="89">
        <v>816.0169242039467</v>
      </c>
      <c r="G41" s="88">
        <v>0</v>
      </c>
      <c r="H41" s="89">
        <v>0</v>
      </c>
      <c r="I41" s="88">
        <v>12294</v>
      </c>
      <c r="J41" s="392">
        <v>797.97653733528603</v>
      </c>
      <c r="K41" s="88">
        <v>6561</v>
      </c>
      <c r="L41" s="89">
        <v>428.76666666666625</v>
      </c>
      <c r="M41" s="88">
        <v>4658</v>
      </c>
      <c r="N41" s="89">
        <v>425.53364319450543</v>
      </c>
      <c r="O41" s="88">
        <v>0</v>
      </c>
      <c r="P41" s="89">
        <v>0</v>
      </c>
      <c r="Q41" s="88">
        <v>11219</v>
      </c>
      <c r="R41" s="392">
        <v>427.42435243782899</v>
      </c>
      <c r="U41" s="357"/>
      <c r="V41" s="367"/>
      <c r="W41" s="358"/>
      <c r="X41" s="367"/>
      <c r="Y41" s="358"/>
      <c r="Z41" s="367"/>
      <c r="AA41" s="358"/>
      <c r="AB41" s="367"/>
      <c r="AC41" s="358"/>
      <c r="AD41" s="367"/>
      <c r="AE41" s="358"/>
      <c r="AF41" s="367"/>
      <c r="AG41" s="358"/>
      <c r="AH41" s="367"/>
      <c r="AI41" s="358"/>
      <c r="AJ41" s="367"/>
      <c r="AK41" s="358"/>
      <c r="AL41" s="357"/>
      <c r="AM41" s="357"/>
      <c r="AN41" s="357"/>
      <c r="AO41" s="357"/>
      <c r="AP41" s="357"/>
      <c r="AQ41" s="357"/>
      <c r="AR41" s="357"/>
      <c r="AS41" s="357"/>
      <c r="AT41" s="357"/>
      <c r="AU41" s="357"/>
      <c r="AV41" s="357"/>
      <c r="AW41" s="357"/>
      <c r="AX41" s="357"/>
      <c r="AY41" s="357"/>
      <c r="AZ41" s="357"/>
      <c r="BA41" s="357"/>
      <c r="BB41" s="357"/>
      <c r="BC41" s="357"/>
      <c r="BD41" s="357"/>
      <c r="BE41" s="357"/>
      <c r="BF41" s="357"/>
      <c r="BG41" s="357"/>
      <c r="BH41" s="357"/>
      <c r="BI41" s="357"/>
      <c r="BJ41" s="357"/>
      <c r="BK41" s="357"/>
      <c r="BL41" s="357"/>
      <c r="BM41" s="357"/>
      <c r="BN41" s="357"/>
      <c r="BO41" s="357"/>
      <c r="BP41" s="357"/>
      <c r="BQ41" s="357"/>
      <c r="BR41" s="357"/>
    </row>
    <row r="42" spans="2:70" ht="14.25" customHeight="1">
      <c r="B42" s="401" t="s">
        <v>18</v>
      </c>
      <c r="C42" s="88">
        <v>4536</v>
      </c>
      <c r="D42" s="89">
        <v>699.41443121693101</v>
      </c>
      <c r="E42" s="88">
        <v>21971</v>
      </c>
      <c r="F42" s="89">
        <v>798.3281798734705</v>
      </c>
      <c r="G42" s="88">
        <v>0</v>
      </c>
      <c r="H42" s="89">
        <v>0</v>
      </c>
      <c r="I42" s="88">
        <v>26507</v>
      </c>
      <c r="J42" s="392">
        <v>781.40160335005919</v>
      </c>
      <c r="K42" s="88">
        <v>10445</v>
      </c>
      <c r="L42" s="89">
        <v>482.89633891814185</v>
      </c>
      <c r="M42" s="88">
        <v>7168</v>
      </c>
      <c r="N42" s="89">
        <v>488.28000279017749</v>
      </c>
      <c r="O42" s="88">
        <v>0</v>
      </c>
      <c r="P42" s="89">
        <v>0</v>
      </c>
      <c r="Q42" s="88">
        <v>17613</v>
      </c>
      <c r="R42" s="392">
        <v>485.08734003292926</v>
      </c>
      <c r="U42" s="357"/>
      <c r="V42" s="367"/>
      <c r="W42" s="358"/>
      <c r="X42" s="367"/>
      <c r="Y42" s="358"/>
      <c r="Z42" s="367"/>
      <c r="AA42" s="358"/>
      <c r="AB42" s="367"/>
      <c r="AC42" s="358"/>
      <c r="AD42" s="367"/>
      <c r="AE42" s="358"/>
      <c r="AF42" s="367"/>
      <c r="AG42" s="358"/>
      <c r="AH42" s="367"/>
      <c r="AI42" s="358"/>
      <c r="AJ42" s="367"/>
      <c r="AK42" s="358"/>
      <c r="AL42" s="357"/>
      <c r="AM42" s="357"/>
      <c r="AN42" s="357"/>
      <c r="AO42" s="357"/>
      <c r="AP42" s="357"/>
      <c r="AQ42" s="357"/>
      <c r="AR42" s="357"/>
      <c r="AS42" s="357"/>
      <c r="AT42" s="357"/>
      <c r="AU42" s="357"/>
      <c r="AV42" s="357"/>
      <c r="AW42" s="357"/>
      <c r="AX42" s="357"/>
      <c r="AY42" s="357"/>
      <c r="AZ42" s="357"/>
      <c r="BA42" s="357"/>
      <c r="BB42" s="357"/>
      <c r="BC42" s="357"/>
      <c r="BD42" s="357"/>
      <c r="BE42" s="357"/>
      <c r="BF42" s="357"/>
      <c r="BG42" s="357"/>
      <c r="BH42" s="357"/>
      <c r="BI42" s="357"/>
      <c r="BJ42" s="357"/>
      <c r="BK42" s="357"/>
      <c r="BL42" s="357"/>
      <c r="BM42" s="357"/>
      <c r="BN42" s="357"/>
      <c r="BO42" s="357"/>
      <c r="BP42" s="357"/>
      <c r="BQ42" s="357"/>
      <c r="BR42" s="357"/>
    </row>
    <row r="43" spans="2:70" ht="14.25" customHeight="1">
      <c r="B43" s="401" t="s">
        <v>19</v>
      </c>
      <c r="C43" s="88">
        <v>8430</v>
      </c>
      <c r="D43" s="89">
        <v>670.85872716488791</v>
      </c>
      <c r="E43" s="88">
        <v>45844</v>
      </c>
      <c r="F43" s="89">
        <v>768.5377401622884</v>
      </c>
      <c r="G43" s="88">
        <v>0</v>
      </c>
      <c r="H43" s="89">
        <v>0</v>
      </c>
      <c r="I43" s="88">
        <v>54274</v>
      </c>
      <c r="J43" s="392">
        <v>753.36594372996205</v>
      </c>
      <c r="K43" s="88">
        <v>13458</v>
      </c>
      <c r="L43" s="89">
        <v>541.14537821370004</v>
      </c>
      <c r="M43" s="88">
        <v>9431</v>
      </c>
      <c r="N43" s="89">
        <v>548.44947089385914</v>
      </c>
      <c r="O43" s="88">
        <v>1</v>
      </c>
      <c r="P43" s="89">
        <v>392.13</v>
      </c>
      <c r="Q43" s="88">
        <v>22890</v>
      </c>
      <c r="R43" s="392">
        <v>544.14825644386019</v>
      </c>
      <c r="U43" s="357"/>
      <c r="V43" s="367"/>
      <c r="W43" s="358"/>
      <c r="X43" s="367"/>
      <c r="Y43" s="358"/>
      <c r="Z43" s="367"/>
      <c r="AA43" s="358"/>
      <c r="AB43" s="367"/>
      <c r="AC43" s="358"/>
      <c r="AD43" s="367"/>
      <c r="AE43" s="358"/>
      <c r="AF43" s="367"/>
      <c r="AG43" s="358"/>
      <c r="AH43" s="367"/>
      <c r="AI43" s="358"/>
      <c r="AJ43" s="367"/>
      <c r="AK43" s="358"/>
      <c r="AL43" s="357"/>
      <c r="AM43" s="357"/>
      <c r="AN43" s="357"/>
      <c r="AO43" s="357"/>
      <c r="AP43" s="357"/>
      <c r="AQ43" s="357"/>
      <c r="AR43" s="357"/>
      <c r="AS43" s="357"/>
      <c r="AT43" s="357"/>
      <c r="AU43" s="357"/>
      <c r="AV43" s="357"/>
      <c r="AW43" s="357"/>
      <c r="AX43" s="357"/>
      <c r="AY43" s="357"/>
      <c r="AZ43" s="357"/>
      <c r="BA43" s="357"/>
      <c r="BB43" s="357"/>
      <c r="BC43" s="357"/>
      <c r="BD43" s="357"/>
      <c r="BE43" s="357"/>
      <c r="BF43" s="357"/>
      <c r="BG43" s="357"/>
      <c r="BH43" s="357"/>
      <c r="BI43" s="357"/>
      <c r="BJ43" s="357"/>
      <c r="BK43" s="357"/>
      <c r="BL43" s="357"/>
      <c r="BM43" s="357"/>
      <c r="BN43" s="357"/>
      <c r="BO43" s="357"/>
      <c r="BP43" s="357"/>
      <c r="BQ43" s="357"/>
      <c r="BR43" s="357"/>
    </row>
    <row r="44" spans="2:70" ht="14.25" customHeight="1">
      <c r="B44" s="401" t="s">
        <v>20</v>
      </c>
      <c r="C44" s="88">
        <v>13923</v>
      </c>
      <c r="D44" s="89">
        <v>651.93961718020591</v>
      </c>
      <c r="E44" s="88">
        <v>81454</v>
      </c>
      <c r="F44" s="89">
        <v>762.25919537407742</v>
      </c>
      <c r="G44" s="88">
        <v>0</v>
      </c>
      <c r="H44" s="89">
        <v>0</v>
      </c>
      <c r="I44" s="88">
        <v>95377</v>
      </c>
      <c r="J44" s="392">
        <v>746.154898874992</v>
      </c>
      <c r="K44" s="88">
        <v>14361</v>
      </c>
      <c r="L44" s="89">
        <v>589.7043555462692</v>
      </c>
      <c r="M44" s="88">
        <v>10420</v>
      </c>
      <c r="N44" s="89">
        <v>598.85152783109277</v>
      </c>
      <c r="O44" s="88">
        <v>0</v>
      </c>
      <c r="P44" s="89">
        <v>0</v>
      </c>
      <c r="Q44" s="88">
        <v>24781</v>
      </c>
      <c r="R44" s="392">
        <v>593.55058996811908</v>
      </c>
      <c r="U44" s="357"/>
      <c r="V44" s="367"/>
      <c r="W44" s="358"/>
      <c r="X44" s="367"/>
      <c r="Y44" s="358"/>
      <c r="Z44" s="367"/>
      <c r="AA44" s="358"/>
      <c r="AB44" s="367"/>
      <c r="AC44" s="358"/>
      <c r="AD44" s="367"/>
      <c r="AE44" s="358"/>
      <c r="AF44" s="367"/>
      <c r="AG44" s="358"/>
      <c r="AH44" s="367"/>
      <c r="AI44" s="358"/>
      <c r="AJ44" s="367"/>
      <c r="AK44" s="358"/>
      <c r="AL44" s="357"/>
      <c r="AM44" s="357"/>
      <c r="AN44" s="357"/>
      <c r="AO44" s="357"/>
      <c r="AP44" s="357"/>
      <c r="AQ44" s="357"/>
      <c r="AR44" s="357"/>
      <c r="AS44" s="357"/>
      <c r="AT44" s="357"/>
      <c r="AU44" s="357"/>
      <c r="AV44" s="357"/>
      <c r="AW44" s="357"/>
      <c r="AX44" s="357"/>
      <c r="AY44" s="357"/>
      <c r="AZ44" s="357"/>
      <c r="BA44" s="357"/>
      <c r="BB44" s="357"/>
      <c r="BC44" s="357"/>
      <c r="BD44" s="357"/>
      <c r="BE44" s="357"/>
      <c r="BF44" s="357"/>
      <c r="BG44" s="357"/>
      <c r="BH44" s="357"/>
      <c r="BI44" s="357"/>
      <c r="BJ44" s="357"/>
      <c r="BK44" s="357"/>
      <c r="BL44" s="357"/>
      <c r="BM44" s="357"/>
      <c r="BN44" s="357"/>
      <c r="BO44" s="357"/>
      <c r="BP44" s="357"/>
      <c r="BQ44" s="357"/>
      <c r="BR44" s="357"/>
    </row>
    <row r="45" spans="2:70" ht="14.25" customHeight="1">
      <c r="B45" s="401" t="s">
        <v>21</v>
      </c>
      <c r="C45" s="88">
        <v>19975</v>
      </c>
      <c r="D45" s="89">
        <v>643.86227884856066</v>
      </c>
      <c r="E45" s="88">
        <v>128204</v>
      </c>
      <c r="F45" s="89">
        <v>792.59615012012193</v>
      </c>
      <c r="G45" s="88">
        <v>1</v>
      </c>
      <c r="H45" s="89">
        <v>790.95</v>
      </c>
      <c r="I45" s="88">
        <v>148180</v>
      </c>
      <c r="J45" s="392">
        <v>772.54647590768059</v>
      </c>
      <c r="K45" s="88">
        <v>11557</v>
      </c>
      <c r="L45" s="89">
        <v>621.20699835597168</v>
      </c>
      <c r="M45" s="88">
        <v>9380</v>
      </c>
      <c r="N45" s="89">
        <v>627.27446481876154</v>
      </c>
      <c r="O45" s="88">
        <v>0</v>
      </c>
      <c r="P45" s="89">
        <v>0</v>
      </c>
      <c r="Q45" s="88">
        <v>20937</v>
      </c>
      <c r="R45" s="392">
        <v>623.92528824568706</v>
      </c>
      <c r="U45" s="357"/>
      <c r="V45" s="367"/>
      <c r="W45" s="358"/>
      <c r="X45" s="367"/>
      <c r="Y45" s="358"/>
      <c r="Z45" s="367"/>
      <c r="AA45" s="358"/>
      <c r="AB45" s="367"/>
      <c r="AC45" s="358"/>
      <c r="AD45" s="367"/>
      <c r="AE45" s="358"/>
      <c r="AF45" s="367"/>
      <c r="AG45" s="358"/>
      <c r="AH45" s="367"/>
      <c r="AI45" s="358"/>
      <c r="AJ45" s="367"/>
      <c r="AK45" s="358"/>
      <c r="AL45" s="357"/>
      <c r="AM45" s="357"/>
      <c r="AN45" s="357"/>
      <c r="AO45" s="357"/>
      <c r="AP45" s="357"/>
      <c r="AQ45" s="357"/>
      <c r="AR45" s="357"/>
      <c r="AS45" s="357"/>
      <c r="AT45" s="357"/>
      <c r="AU45" s="357"/>
      <c r="AV45" s="357"/>
      <c r="AW45" s="357"/>
      <c r="AX45" s="357"/>
      <c r="AY45" s="357"/>
      <c r="AZ45" s="357"/>
      <c r="BA45" s="357"/>
      <c r="BB45" s="357"/>
      <c r="BC45" s="357"/>
      <c r="BD45" s="357"/>
      <c r="BE45" s="357"/>
      <c r="BF45" s="357"/>
      <c r="BG45" s="357"/>
      <c r="BH45" s="357"/>
      <c r="BI45" s="357"/>
      <c r="BJ45" s="357"/>
      <c r="BK45" s="357"/>
      <c r="BL45" s="357"/>
      <c r="BM45" s="357"/>
      <c r="BN45" s="357"/>
      <c r="BO45" s="357"/>
      <c r="BP45" s="357"/>
      <c r="BQ45" s="357"/>
      <c r="BR45" s="357"/>
    </row>
    <row r="46" spans="2:70" ht="14.25" customHeight="1">
      <c r="B46" s="401" t="s">
        <v>22</v>
      </c>
      <c r="C46" s="88">
        <v>22888</v>
      </c>
      <c r="D46" s="89">
        <v>591.16924283467245</v>
      </c>
      <c r="E46" s="88">
        <v>178485</v>
      </c>
      <c r="F46" s="89">
        <v>800.65057937641848</v>
      </c>
      <c r="G46" s="88">
        <v>0</v>
      </c>
      <c r="H46" s="89">
        <v>0</v>
      </c>
      <c r="I46" s="88">
        <v>201373</v>
      </c>
      <c r="J46" s="392">
        <v>776.84098806692089</v>
      </c>
      <c r="K46" s="88">
        <v>7674</v>
      </c>
      <c r="L46" s="89">
        <v>632.4893093562664</v>
      </c>
      <c r="M46" s="88">
        <v>7094</v>
      </c>
      <c r="N46" s="89">
        <v>645.93147589512103</v>
      </c>
      <c r="O46" s="88">
        <v>0</v>
      </c>
      <c r="P46" s="89">
        <v>0</v>
      </c>
      <c r="Q46" s="88">
        <v>14768</v>
      </c>
      <c r="R46" s="392">
        <v>638.94642808775575</v>
      </c>
      <c r="U46" s="357"/>
      <c r="V46" s="367"/>
      <c r="W46" s="358"/>
      <c r="X46" s="367"/>
      <c r="Y46" s="358"/>
      <c r="Z46" s="367"/>
      <c r="AA46" s="358"/>
      <c r="AB46" s="367"/>
      <c r="AC46" s="358"/>
      <c r="AD46" s="367"/>
      <c r="AE46" s="358"/>
      <c r="AF46" s="367"/>
      <c r="AG46" s="358"/>
      <c r="AH46" s="367"/>
      <c r="AI46" s="358"/>
      <c r="AJ46" s="367"/>
      <c r="AK46" s="358"/>
      <c r="AL46" s="357"/>
      <c r="AM46" s="357"/>
      <c r="AN46" s="357"/>
      <c r="AO46" s="357"/>
      <c r="AP46" s="357"/>
      <c r="AQ46" s="357"/>
      <c r="AR46" s="357"/>
      <c r="AS46" s="357"/>
      <c r="AT46" s="357"/>
      <c r="AU46" s="357"/>
      <c r="AV46" s="357"/>
      <c r="AW46" s="357"/>
      <c r="AX46" s="357"/>
      <c r="AY46" s="357"/>
      <c r="AZ46" s="357"/>
      <c r="BA46" s="357"/>
      <c r="BB46" s="357"/>
      <c r="BC46" s="357"/>
      <c r="BD46" s="357"/>
      <c r="BE46" s="357"/>
      <c r="BF46" s="357"/>
      <c r="BG46" s="357"/>
      <c r="BH46" s="357"/>
      <c r="BI46" s="357"/>
      <c r="BJ46" s="357"/>
      <c r="BK46" s="357"/>
      <c r="BL46" s="357"/>
      <c r="BM46" s="357"/>
      <c r="BN46" s="357"/>
      <c r="BO46" s="357"/>
      <c r="BP46" s="357"/>
      <c r="BQ46" s="357"/>
      <c r="BR46" s="357"/>
    </row>
    <row r="47" spans="2:70" ht="14.25" customHeight="1">
      <c r="B47" s="401" t="s">
        <v>23</v>
      </c>
      <c r="C47" s="88">
        <v>24519</v>
      </c>
      <c r="D47" s="89">
        <v>527.07286920347428</v>
      </c>
      <c r="E47" s="88">
        <v>255178</v>
      </c>
      <c r="F47" s="89">
        <v>805.55291122275196</v>
      </c>
      <c r="G47" s="88">
        <v>1</v>
      </c>
      <c r="H47" s="89">
        <v>689.7</v>
      </c>
      <c r="I47" s="88">
        <v>279698</v>
      </c>
      <c r="J47" s="392">
        <v>781.14026614419618</v>
      </c>
      <c r="K47" s="88">
        <v>4672</v>
      </c>
      <c r="L47" s="89">
        <v>621.51938998287574</v>
      </c>
      <c r="M47" s="88">
        <v>5381</v>
      </c>
      <c r="N47" s="89">
        <v>633.15272254227602</v>
      </c>
      <c r="O47" s="88">
        <v>1</v>
      </c>
      <c r="P47" s="89">
        <v>747.69</v>
      </c>
      <c r="Q47" s="88">
        <v>10054</v>
      </c>
      <c r="R47" s="392">
        <v>627.75821364630826</v>
      </c>
      <c r="U47" s="357"/>
      <c r="V47" s="367"/>
      <c r="W47" s="358"/>
      <c r="X47" s="367"/>
      <c r="Y47" s="358"/>
      <c r="Z47" s="367"/>
      <c r="AA47" s="358"/>
      <c r="AB47" s="367"/>
      <c r="AC47" s="358"/>
      <c r="AD47" s="367"/>
      <c r="AE47" s="358"/>
      <c r="AF47" s="367"/>
      <c r="AG47" s="358"/>
      <c r="AH47" s="367"/>
      <c r="AI47" s="358"/>
      <c r="AJ47" s="367"/>
      <c r="AK47" s="358"/>
      <c r="AL47" s="357"/>
      <c r="AM47" s="357"/>
      <c r="AN47" s="357"/>
      <c r="AO47" s="357"/>
      <c r="AP47" s="357"/>
      <c r="AQ47" s="357"/>
      <c r="AR47" s="357"/>
      <c r="AS47" s="357"/>
      <c r="AT47" s="357"/>
      <c r="AU47" s="357"/>
      <c r="AV47" s="357"/>
      <c r="AW47" s="357"/>
      <c r="AX47" s="357"/>
      <c r="AY47" s="357"/>
      <c r="AZ47" s="357"/>
      <c r="BA47" s="357"/>
      <c r="BB47" s="357"/>
      <c r="BC47" s="357"/>
      <c r="BD47" s="357"/>
      <c r="BE47" s="357"/>
      <c r="BF47" s="357"/>
      <c r="BG47" s="357"/>
      <c r="BH47" s="357"/>
      <c r="BI47" s="357"/>
      <c r="BJ47" s="357"/>
      <c r="BK47" s="357"/>
      <c r="BL47" s="357"/>
      <c r="BM47" s="357"/>
      <c r="BN47" s="357"/>
      <c r="BO47" s="357"/>
      <c r="BP47" s="357"/>
      <c r="BQ47" s="357"/>
      <c r="BR47" s="357"/>
    </row>
    <row r="48" spans="2:70" ht="14.25" customHeight="1">
      <c r="B48" s="401" t="s">
        <v>24</v>
      </c>
      <c r="C48" s="88">
        <v>24558</v>
      </c>
      <c r="D48" s="89">
        <v>473.76353774737237</v>
      </c>
      <c r="E48" s="88">
        <v>335843</v>
      </c>
      <c r="F48" s="89">
        <v>781.55974121836584</v>
      </c>
      <c r="G48" s="88">
        <v>1</v>
      </c>
      <c r="H48" s="89">
        <v>656.79</v>
      </c>
      <c r="I48" s="88">
        <v>360402</v>
      </c>
      <c r="J48" s="392">
        <v>760.58598431751102</v>
      </c>
      <c r="K48" s="88">
        <v>2529</v>
      </c>
      <c r="L48" s="89">
        <v>611.13072756030283</v>
      </c>
      <c r="M48" s="88">
        <v>3612</v>
      </c>
      <c r="N48" s="89">
        <v>615.8141583610203</v>
      </c>
      <c r="O48" s="88">
        <v>0</v>
      </c>
      <c r="P48" s="89">
        <v>0</v>
      </c>
      <c r="Q48" s="88">
        <v>6141</v>
      </c>
      <c r="R48" s="392">
        <v>613.88541768441803</v>
      </c>
      <c r="U48" s="357"/>
      <c r="V48" s="367"/>
      <c r="W48" s="358"/>
      <c r="X48" s="367"/>
      <c r="Y48" s="358"/>
      <c r="Z48" s="367"/>
      <c r="AA48" s="358"/>
      <c r="AB48" s="367"/>
      <c r="AC48" s="358"/>
      <c r="AD48" s="367"/>
      <c r="AE48" s="358"/>
      <c r="AF48" s="367"/>
      <c r="AG48" s="358"/>
      <c r="AH48" s="367"/>
      <c r="AI48" s="358"/>
      <c r="AJ48" s="367"/>
      <c r="AK48" s="358"/>
      <c r="AL48" s="357"/>
      <c r="AM48" s="357"/>
      <c r="AN48" s="357"/>
      <c r="AO48" s="357"/>
      <c r="AP48" s="357"/>
      <c r="AQ48" s="357"/>
      <c r="AR48" s="357"/>
      <c r="AS48" s="357"/>
      <c r="AT48" s="357"/>
      <c r="AU48" s="357"/>
      <c r="AV48" s="357"/>
      <c r="AW48" s="357"/>
      <c r="AX48" s="357"/>
      <c r="AY48" s="357"/>
      <c r="AZ48" s="357"/>
      <c r="BA48" s="357"/>
      <c r="BB48" s="357"/>
      <c r="BC48" s="357"/>
      <c r="BD48" s="357"/>
      <c r="BE48" s="357"/>
      <c r="BF48" s="357"/>
      <c r="BG48" s="357"/>
      <c r="BH48" s="357"/>
      <c r="BI48" s="357"/>
      <c r="BJ48" s="357"/>
      <c r="BK48" s="357"/>
      <c r="BL48" s="357"/>
      <c r="BM48" s="357"/>
      <c r="BN48" s="357"/>
      <c r="BO48" s="357"/>
      <c r="BP48" s="357"/>
      <c r="BQ48" s="357"/>
      <c r="BR48" s="357"/>
    </row>
    <row r="49" spans="2:70" ht="14.25" customHeight="1">
      <c r="B49" s="401" t="s">
        <v>25</v>
      </c>
      <c r="C49" s="88">
        <v>23422</v>
      </c>
      <c r="D49" s="89">
        <v>442.03951541286006</v>
      </c>
      <c r="E49" s="88">
        <v>377072</v>
      </c>
      <c r="F49" s="89">
        <v>756.00251405566951</v>
      </c>
      <c r="G49" s="88">
        <v>8</v>
      </c>
      <c r="H49" s="89">
        <v>790.14249999999993</v>
      </c>
      <c r="I49" s="88">
        <v>400502</v>
      </c>
      <c r="J49" s="392">
        <v>737.64213574463906</v>
      </c>
      <c r="K49" s="88">
        <v>959</v>
      </c>
      <c r="L49" s="89">
        <v>607.31327424400308</v>
      </c>
      <c r="M49" s="88">
        <v>1922</v>
      </c>
      <c r="N49" s="89">
        <v>620.20521331946111</v>
      </c>
      <c r="O49" s="88">
        <v>0</v>
      </c>
      <c r="P49" s="89">
        <v>0</v>
      </c>
      <c r="Q49" s="88">
        <v>2881</v>
      </c>
      <c r="R49" s="392">
        <v>615.91386671294811</v>
      </c>
      <c r="U49" s="357"/>
      <c r="V49" s="367"/>
      <c r="W49" s="358"/>
      <c r="X49" s="367"/>
      <c r="Y49" s="358"/>
      <c r="Z49" s="367"/>
      <c r="AA49" s="358"/>
      <c r="AB49" s="367"/>
      <c r="AC49" s="358"/>
      <c r="AD49" s="367"/>
      <c r="AE49" s="358"/>
      <c r="AF49" s="367"/>
      <c r="AG49" s="358"/>
      <c r="AH49" s="367"/>
      <c r="AI49" s="358"/>
      <c r="AJ49" s="367"/>
      <c r="AK49" s="358"/>
      <c r="AL49" s="357"/>
      <c r="AM49" s="357"/>
      <c r="AN49" s="357"/>
      <c r="AO49" s="357"/>
      <c r="AP49" s="357"/>
      <c r="AQ49" s="357"/>
      <c r="AR49" s="357"/>
      <c r="AS49" s="357"/>
      <c r="AT49" s="357"/>
      <c r="AU49" s="357"/>
      <c r="AV49" s="357"/>
      <c r="AW49" s="357"/>
      <c r="AX49" s="357"/>
      <c r="AY49" s="357"/>
      <c r="AZ49" s="357"/>
      <c r="BA49" s="357"/>
      <c r="BB49" s="357"/>
      <c r="BC49" s="357"/>
      <c r="BD49" s="357"/>
      <c r="BE49" s="357"/>
      <c r="BF49" s="357"/>
      <c r="BG49" s="357"/>
      <c r="BH49" s="357"/>
      <c r="BI49" s="357"/>
      <c r="BJ49" s="357"/>
      <c r="BK49" s="357"/>
      <c r="BL49" s="357"/>
      <c r="BM49" s="357"/>
      <c r="BN49" s="357"/>
      <c r="BO49" s="357"/>
      <c r="BP49" s="357"/>
      <c r="BQ49" s="357"/>
      <c r="BR49" s="357"/>
    </row>
    <row r="50" spans="2:70" ht="14.25" customHeight="1">
      <c r="B50" s="401" t="s">
        <v>26</v>
      </c>
      <c r="C50" s="88">
        <v>45987</v>
      </c>
      <c r="D50" s="89">
        <v>409.11267314675649</v>
      </c>
      <c r="E50" s="88">
        <v>724147</v>
      </c>
      <c r="F50" s="89">
        <v>712.04921199700038</v>
      </c>
      <c r="G50" s="88">
        <v>4</v>
      </c>
      <c r="H50" s="89">
        <v>519.5</v>
      </c>
      <c r="I50" s="88">
        <v>770138</v>
      </c>
      <c r="J50" s="392">
        <v>693.95906086959963</v>
      </c>
      <c r="K50" s="88">
        <v>551</v>
      </c>
      <c r="L50" s="89">
        <v>643.17437386569577</v>
      </c>
      <c r="M50" s="88">
        <v>1700</v>
      </c>
      <c r="N50" s="89">
        <v>637.47719411765161</v>
      </c>
      <c r="O50" s="88">
        <v>0</v>
      </c>
      <c r="P50" s="89">
        <v>0</v>
      </c>
      <c r="Q50" s="88">
        <v>2251</v>
      </c>
      <c r="R50" s="392">
        <v>638.87175033318795</v>
      </c>
      <c r="U50" s="357"/>
      <c r="V50" s="367"/>
      <c r="W50" s="358"/>
      <c r="X50" s="367"/>
      <c r="Y50" s="358"/>
      <c r="Z50" s="367"/>
      <c r="AA50" s="358"/>
      <c r="AB50" s="367"/>
      <c r="AC50" s="358"/>
      <c r="AD50" s="367"/>
      <c r="AE50" s="358"/>
      <c r="AF50" s="367"/>
      <c r="AG50" s="358"/>
      <c r="AH50" s="367"/>
      <c r="AI50" s="358"/>
      <c r="AJ50" s="367"/>
      <c r="AK50" s="358"/>
      <c r="AL50" s="357"/>
      <c r="AM50" s="357"/>
      <c r="AN50" s="357"/>
      <c r="AO50" s="357"/>
      <c r="AP50" s="357"/>
      <c r="AQ50" s="357"/>
      <c r="AR50" s="357"/>
      <c r="AS50" s="357"/>
      <c r="AT50" s="357"/>
      <c r="AU50" s="357"/>
      <c r="AV50" s="357"/>
      <c r="AW50" s="357"/>
      <c r="AX50" s="357"/>
      <c r="AY50" s="357"/>
      <c r="AZ50" s="357"/>
      <c r="BA50" s="357"/>
      <c r="BB50" s="357"/>
      <c r="BC50" s="357"/>
      <c r="BD50" s="357"/>
      <c r="BE50" s="357"/>
      <c r="BF50" s="357"/>
      <c r="BG50" s="357"/>
      <c r="BH50" s="357"/>
      <c r="BI50" s="357"/>
      <c r="BJ50" s="357"/>
      <c r="BK50" s="357"/>
      <c r="BL50" s="357"/>
      <c r="BM50" s="357"/>
      <c r="BN50" s="357"/>
      <c r="BO50" s="357"/>
      <c r="BP50" s="357"/>
      <c r="BQ50" s="357"/>
      <c r="BR50" s="357"/>
    </row>
    <row r="51" spans="2:70" ht="14.25" customHeight="1">
      <c r="B51" s="401" t="s">
        <v>5</v>
      </c>
      <c r="C51" s="88">
        <v>0</v>
      </c>
      <c r="D51" s="89">
        <v>0</v>
      </c>
      <c r="E51" s="88">
        <v>13</v>
      </c>
      <c r="F51" s="89">
        <v>662.84384615384613</v>
      </c>
      <c r="G51" s="88">
        <v>0</v>
      </c>
      <c r="H51" s="89">
        <v>0</v>
      </c>
      <c r="I51" s="88">
        <v>13</v>
      </c>
      <c r="J51" s="392">
        <v>662.84384615384613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92">
        <v>733.3</v>
      </c>
      <c r="U51" s="357"/>
      <c r="V51" s="367"/>
      <c r="W51" s="358"/>
      <c r="X51" s="367"/>
      <c r="Y51" s="358"/>
      <c r="Z51" s="367"/>
      <c r="AA51" s="358"/>
      <c r="AB51" s="367"/>
      <c r="AC51" s="358"/>
      <c r="AD51" s="367"/>
      <c r="AE51" s="358"/>
      <c r="AF51" s="367"/>
      <c r="AG51" s="358"/>
      <c r="AH51" s="367"/>
      <c r="AI51" s="358"/>
      <c r="AJ51" s="367"/>
      <c r="AK51" s="358"/>
      <c r="AL51" s="357"/>
      <c r="AM51" s="357"/>
      <c r="AN51" s="357"/>
      <c r="AO51" s="357"/>
      <c r="AP51" s="357"/>
      <c r="AQ51" s="357"/>
      <c r="AR51" s="357"/>
      <c r="AS51" s="357"/>
      <c r="AT51" s="357"/>
      <c r="AU51" s="357"/>
      <c r="AV51" s="357"/>
      <c r="AW51" s="357"/>
      <c r="AX51" s="357"/>
      <c r="AY51" s="357"/>
      <c r="AZ51" s="357"/>
      <c r="BA51" s="357"/>
      <c r="BB51" s="357"/>
      <c r="BC51" s="357"/>
      <c r="BD51" s="357"/>
      <c r="BE51" s="357"/>
      <c r="BF51" s="357"/>
      <c r="BG51" s="357"/>
      <c r="BH51" s="357"/>
      <c r="BI51" s="357"/>
      <c r="BJ51" s="357"/>
      <c r="BK51" s="357"/>
      <c r="BL51" s="357"/>
      <c r="BM51" s="357"/>
      <c r="BN51" s="357"/>
      <c r="BO51" s="357"/>
      <c r="BP51" s="357"/>
      <c r="BQ51" s="357"/>
      <c r="BR51" s="357"/>
    </row>
    <row r="52" spans="2:70" ht="14.25" customHeight="1">
      <c r="B52" s="402" t="s">
        <v>6</v>
      </c>
      <c r="C52" s="397">
        <v>191105</v>
      </c>
      <c r="D52" s="91">
        <v>523.43141581852819</v>
      </c>
      <c r="E52" s="90">
        <v>2163495</v>
      </c>
      <c r="F52" s="91">
        <v>758.2533876990658</v>
      </c>
      <c r="G52" s="90">
        <v>15</v>
      </c>
      <c r="H52" s="91">
        <v>702.43866666666668</v>
      </c>
      <c r="I52" s="90">
        <v>2354615</v>
      </c>
      <c r="J52" s="393">
        <v>739.19443744305977</v>
      </c>
      <c r="K52" s="90">
        <v>179945</v>
      </c>
      <c r="L52" s="91">
        <v>417.49690677707014</v>
      </c>
      <c r="M52" s="90">
        <v>161897</v>
      </c>
      <c r="N52" s="91">
        <v>415.36888799668895</v>
      </c>
      <c r="O52" s="90">
        <v>4</v>
      </c>
      <c r="P52" s="91">
        <v>492.77750000000003</v>
      </c>
      <c r="Q52" s="90">
        <v>341846</v>
      </c>
      <c r="R52" s="393">
        <v>416.48996583256741</v>
      </c>
      <c r="U52" s="357"/>
      <c r="V52" s="367"/>
      <c r="W52" s="358"/>
      <c r="X52" s="367"/>
      <c r="Y52" s="358"/>
      <c r="Z52" s="367"/>
      <c r="AA52" s="358"/>
      <c r="AB52" s="367"/>
      <c r="AC52" s="358"/>
      <c r="AD52" s="367"/>
      <c r="AE52" s="358"/>
      <c r="AF52" s="367"/>
      <c r="AG52" s="358"/>
      <c r="AH52" s="367"/>
      <c r="AI52" s="358"/>
      <c r="AJ52" s="367"/>
      <c r="AK52" s="358"/>
      <c r="AL52" s="357"/>
      <c r="AM52" s="357"/>
      <c r="AN52" s="357"/>
      <c r="AO52" s="357"/>
      <c r="AP52" s="357"/>
      <c r="AQ52" s="357"/>
      <c r="AR52" s="357"/>
      <c r="AS52" s="357"/>
      <c r="AT52" s="357"/>
      <c r="AU52" s="357"/>
      <c r="AV52" s="357"/>
      <c r="AW52" s="357"/>
      <c r="AX52" s="357"/>
      <c r="AY52" s="357"/>
      <c r="AZ52" s="357"/>
      <c r="BA52" s="357"/>
      <c r="BB52" s="357"/>
      <c r="BC52" s="357"/>
      <c r="BD52" s="357"/>
      <c r="BE52" s="357"/>
      <c r="BF52" s="357"/>
      <c r="BG52" s="357"/>
      <c r="BH52" s="357"/>
      <c r="BI52" s="357"/>
      <c r="BJ52" s="357"/>
      <c r="BK52" s="357"/>
      <c r="BL52" s="357"/>
      <c r="BM52" s="357"/>
      <c r="BN52" s="357"/>
      <c r="BO52" s="357"/>
      <c r="BP52" s="357"/>
      <c r="BQ52" s="357"/>
      <c r="BR52" s="357"/>
    </row>
    <row r="53" spans="2:70" ht="14.25" customHeight="1" thickBot="1">
      <c r="B53" s="403" t="s">
        <v>27</v>
      </c>
      <c r="C53" s="398">
        <v>73.467381805813559</v>
      </c>
      <c r="D53" s="92" t="s">
        <v>199</v>
      </c>
      <c r="E53" s="92">
        <v>77.976512399918278</v>
      </c>
      <c r="F53" s="92" t="s">
        <v>199</v>
      </c>
      <c r="G53" s="92">
        <v>82.2</v>
      </c>
      <c r="H53" s="92" t="s">
        <v>199</v>
      </c>
      <c r="I53" s="92">
        <v>77.610567730767244</v>
      </c>
      <c r="J53" s="394" t="s">
        <v>199</v>
      </c>
      <c r="K53" s="92">
        <v>34.530356497818779</v>
      </c>
      <c r="L53" s="92" t="s">
        <v>199</v>
      </c>
      <c r="M53" s="92">
        <v>34.235033601818451</v>
      </c>
      <c r="N53" s="92" t="s">
        <v>199</v>
      </c>
      <c r="O53" s="92">
        <v>41.75</v>
      </c>
      <c r="P53" s="92" t="s">
        <v>199</v>
      </c>
      <c r="Q53" s="92">
        <v>34.390577600959496</v>
      </c>
      <c r="R53" s="394" t="s">
        <v>199</v>
      </c>
      <c r="U53" s="357"/>
      <c r="V53" s="367"/>
      <c r="W53" s="358"/>
      <c r="X53" s="367"/>
      <c r="Y53" s="358"/>
      <c r="Z53" s="367"/>
      <c r="AA53" s="358"/>
      <c r="AB53" s="367"/>
      <c r="AC53" s="358"/>
      <c r="AD53" s="367"/>
      <c r="AE53" s="358"/>
      <c r="AF53" s="367"/>
      <c r="AG53" s="358"/>
      <c r="AH53" s="367"/>
      <c r="AI53" s="358"/>
      <c r="AJ53" s="367"/>
      <c r="AK53" s="358"/>
      <c r="AL53" s="357"/>
      <c r="AM53" s="357"/>
      <c r="AN53" s="357"/>
      <c r="AO53" s="357"/>
      <c r="AP53" s="357"/>
      <c r="AQ53" s="357"/>
      <c r="AR53" s="357"/>
      <c r="AS53" s="357"/>
      <c r="AT53" s="357"/>
      <c r="AU53" s="357"/>
      <c r="AV53" s="357"/>
      <c r="AW53" s="357"/>
      <c r="AX53" s="357"/>
      <c r="AY53" s="357"/>
      <c r="AZ53" s="357"/>
      <c r="BA53" s="357"/>
      <c r="BB53" s="357"/>
      <c r="BC53" s="357"/>
      <c r="BD53" s="357"/>
      <c r="BE53" s="357"/>
      <c r="BF53" s="357"/>
      <c r="BG53" s="357"/>
      <c r="BH53" s="357"/>
      <c r="BI53" s="357"/>
      <c r="BJ53" s="357"/>
      <c r="BK53" s="357"/>
      <c r="BL53" s="357"/>
      <c r="BM53" s="357"/>
      <c r="BN53" s="357"/>
      <c r="BO53" s="357"/>
      <c r="BP53" s="357"/>
      <c r="BQ53" s="357"/>
      <c r="BR53" s="357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7"/>
      <c r="V54" s="355"/>
      <c r="W54" s="354"/>
      <c r="X54" s="355"/>
      <c r="Y54" s="354"/>
      <c r="Z54" s="355"/>
      <c r="AA54" s="354"/>
      <c r="AB54" s="355"/>
      <c r="AC54" s="354"/>
      <c r="AD54" s="355"/>
      <c r="AE54" s="354"/>
      <c r="AF54" s="355"/>
      <c r="AG54" s="354"/>
      <c r="AH54" s="355"/>
      <c r="AI54" s="354"/>
      <c r="AJ54" s="355"/>
      <c r="AK54" s="354"/>
      <c r="AL54" s="357"/>
      <c r="AM54" s="357"/>
      <c r="AN54" s="357"/>
      <c r="AO54" s="357"/>
      <c r="AP54" s="357"/>
      <c r="AQ54" s="357"/>
      <c r="AR54" s="357"/>
      <c r="AS54" s="357"/>
      <c r="AT54" s="357"/>
      <c r="AU54" s="357"/>
      <c r="AV54" s="357"/>
      <c r="AW54" s="357"/>
      <c r="AX54" s="357"/>
      <c r="AY54" s="357"/>
      <c r="AZ54" s="357"/>
      <c r="BA54" s="357"/>
      <c r="BB54" s="357"/>
      <c r="BC54" s="357"/>
      <c r="BD54" s="357"/>
      <c r="BE54" s="357"/>
      <c r="BF54" s="357"/>
      <c r="BG54" s="357"/>
      <c r="BH54" s="357"/>
      <c r="BI54" s="357"/>
      <c r="BJ54" s="357"/>
      <c r="BK54" s="357"/>
      <c r="BL54" s="357"/>
      <c r="BM54" s="357"/>
      <c r="BN54" s="357"/>
      <c r="BO54" s="357"/>
      <c r="BP54" s="357"/>
      <c r="BQ54" s="357"/>
      <c r="BR54" s="357"/>
    </row>
    <row r="55" spans="2:70" ht="14.25" customHeight="1" thickTop="1">
      <c r="B55" s="472" t="s">
        <v>0</v>
      </c>
      <c r="C55" s="475" t="s">
        <v>1</v>
      </c>
      <c r="D55" s="476"/>
      <c r="E55" s="476"/>
      <c r="F55" s="476"/>
      <c r="G55" s="476"/>
      <c r="H55" s="476"/>
      <c r="I55" s="476"/>
      <c r="J55" s="477"/>
      <c r="K55" s="475" t="s">
        <v>2</v>
      </c>
      <c r="L55" s="476"/>
      <c r="M55" s="476"/>
      <c r="N55" s="476"/>
      <c r="O55" s="476"/>
      <c r="P55" s="476"/>
      <c r="Q55" s="476"/>
      <c r="R55" s="477"/>
      <c r="U55" s="35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7"/>
      <c r="AH55" s="367"/>
      <c r="AI55" s="367"/>
      <c r="AJ55" s="367"/>
      <c r="AK55" s="367"/>
      <c r="AL55" s="357"/>
      <c r="AM55" s="357"/>
      <c r="AN55" s="357"/>
      <c r="AO55" s="357"/>
      <c r="AP55" s="357"/>
      <c r="AQ55" s="357"/>
      <c r="AR55" s="357"/>
      <c r="AS55" s="357"/>
      <c r="AT55" s="357"/>
      <c r="AU55" s="357"/>
      <c r="AV55" s="357"/>
      <c r="AW55" s="357"/>
      <c r="AX55" s="357"/>
      <c r="AY55" s="357"/>
      <c r="AZ55" s="357"/>
      <c r="BA55" s="357"/>
      <c r="BB55" s="357"/>
      <c r="BC55" s="357"/>
      <c r="BD55" s="357"/>
      <c r="BE55" s="357"/>
      <c r="BF55" s="357"/>
      <c r="BG55" s="357"/>
      <c r="BH55" s="357"/>
      <c r="BI55" s="357"/>
      <c r="BJ55" s="357"/>
      <c r="BK55" s="357"/>
      <c r="BL55" s="357"/>
      <c r="BM55" s="357"/>
      <c r="BN55" s="357"/>
      <c r="BO55" s="357"/>
      <c r="BP55" s="357"/>
      <c r="BQ55" s="357"/>
      <c r="BR55" s="357"/>
    </row>
    <row r="56" spans="2:70" ht="14.25" customHeight="1">
      <c r="B56" s="473"/>
      <c r="C56" s="478" t="s">
        <v>3</v>
      </c>
      <c r="D56" s="479"/>
      <c r="E56" s="480" t="s">
        <v>4</v>
      </c>
      <c r="F56" s="481"/>
      <c r="G56" s="478" t="s">
        <v>5</v>
      </c>
      <c r="H56" s="479"/>
      <c r="I56" s="478" t="s">
        <v>6</v>
      </c>
      <c r="J56" s="479"/>
      <c r="K56" s="478" t="s">
        <v>3</v>
      </c>
      <c r="L56" s="479"/>
      <c r="M56" s="480" t="s">
        <v>4</v>
      </c>
      <c r="N56" s="481"/>
      <c r="O56" s="478" t="s">
        <v>5</v>
      </c>
      <c r="P56" s="479"/>
      <c r="Q56" s="478" t="s">
        <v>6</v>
      </c>
      <c r="R56" s="479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  <c r="AG56" s="357"/>
      <c r="AH56" s="357"/>
      <c r="AI56" s="357"/>
      <c r="AJ56" s="357"/>
      <c r="AK56" s="357"/>
      <c r="AL56" s="357"/>
      <c r="AM56" s="357"/>
      <c r="AN56" s="357"/>
      <c r="AO56" s="357"/>
      <c r="AP56" s="357"/>
      <c r="AQ56" s="357"/>
      <c r="AR56" s="357"/>
      <c r="AS56" s="357"/>
      <c r="AT56" s="357"/>
      <c r="AU56" s="357"/>
      <c r="AV56" s="357"/>
      <c r="AW56" s="357"/>
      <c r="AX56" s="357"/>
      <c r="AY56" s="357"/>
      <c r="AZ56" s="357"/>
      <c r="BA56" s="357"/>
      <c r="BB56" s="357"/>
      <c r="BC56" s="357"/>
      <c r="BD56" s="357"/>
      <c r="BE56" s="357"/>
      <c r="BF56" s="357"/>
      <c r="BG56" s="357"/>
      <c r="BH56" s="357"/>
      <c r="BI56" s="357"/>
      <c r="BJ56" s="357"/>
      <c r="BK56" s="357"/>
      <c r="BL56" s="357"/>
      <c r="BM56" s="357"/>
      <c r="BN56" s="357"/>
      <c r="BO56" s="357"/>
      <c r="BP56" s="357"/>
      <c r="BQ56" s="357"/>
      <c r="BR56" s="357"/>
    </row>
    <row r="57" spans="2:70" ht="14.25" customHeight="1">
      <c r="B57" s="474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205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7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  <c r="AG57" s="357"/>
      <c r="AH57" s="357"/>
      <c r="AI57" s="357"/>
      <c r="AJ57" s="357"/>
      <c r="AK57" s="357"/>
      <c r="AL57" s="357"/>
      <c r="AM57" s="357"/>
      <c r="AN57" s="357"/>
      <c r="AO57" s="357"/>
      <c r="AP57" s="357"/>
      <c r="AQ57" s="357"/>
      <c r="AR57" s="357"/>
      <c r="AS57" s="357"/>
      <c r="AT57" s="357"/>
      <c r="AU57" s="357"/>
      <c r="AV57" s="357"/>
      <c r="AW57" s="357"/>
      <c r="AX57" s="357"/>
      <c r="AY57" s="357"/>
      <c r="AZ57" s="357"/>
      <c r="BA57" s="357"/>
      <c r="BB57" s="357"/>
      <c r="BC57" s="357"/>
      <c r="BD57" s="357"/>
      <c r="BE57" s="357"/>
      <c r="BF57" s="357"/>
      <c r="BG57" s="357"/>
      <c r="BH57" s="357"/>
      <c r="BI57" s="357"/>
      <c r="BJ57" s="357"/>
      <c r="BK57" s="357"/>
      <c r="BL57" s="357"/>
      <c r="BM57" s="357"/>
      <c r="BN57" s="357"/>
      <c r="BO57" s="357"/>
      <c r="BP57" s="357"/>
      <c r="BQ57" s="357"/>
      <c r="BR57" s="357"/>
    </row>
    <row r="58" spans="2:70" ht="14.25" customHeight="1">
      <c r="B58" s="399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91">
        <v>0</v>
      </c>
      <c r="K58" s="88">
        <v>1248</v>
      </c>
      <c r="L58" s="89">
        <v>304.3385977564098</v>
      </c>
      <c r="M58" s="88">
        <v>1261</v>
      </c>
      <c r="N58" s="89">
        <v>303.63876288659765</v>
      </c>
      <c r="O58" s="88">
        <v>0</v>
      </c>
      <c r="P58" s="89">
        <v>0</v>
      </c>
      <c r="Q58" s="88">
        <v>2509</v>
      </c>
      <c r="R58" s="391">
        <v>303.98686727779955</v>
      </c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  <c r="AG58" s="357"/>
      <c r="AH58" s="357"/>
      <c r="AI58" s="357"/>
      <c r="AJ58" s="357"/>
      <c r="AK58" s="357"/>
      <c r="AL58" s="357"/>
      <c r="AM58" s="357"/>
      <c r="AN58" s="357"/>
      <c r="AO58" s="357"/>
      <c r="AP58" s="357"/>
      <c r="AQ58" s="357"/>
      <c r="AR58" s="357"/>
      <c r="AS58" s="357"/>
      <c r="AT58" s="357"/>
      <c r="AU58" s="357"/>
      <c r="AV58" s="357"/>
      <c r="AW58" s="357"/>
      <c r="AX58" s="357"/>
      <c r="AY58" s="357"/>
      <c r="AZ58" s="357"/>
      <c r="BA58" s="357"/>
      <c r="BB58" s="357"/>
      <c r="BC58" s="357"/>
      <c r="BD58" s="357"/>
      <c r="BE58" s="357"/>
      <c r="BF58" s="357"/>
      <c r="BG58" s="357"/>
      <c r="BH58" s="357"/>
      <c r="BI58" s="357"/>
      <c r="BJ58" s="357"/>
      <c r="BK58" s="357"/>
      <c r="BL58" s="357"/>
      <c r="BM58" s="357"/>
      <c r="BN58" s="357"/>
      <c r="BO58" s="357"/>
      <c r="BP58" s="357"/>
      <c r="BQ58" s="357"/>
      <c r="BR58" s="357"/>
    </row>
    <row r="59" spans="2:70" ht="14.25" customHeight="1">
      <c r="B59" s="400" t="s">
        <v>10</v>
      </c>
      <c r="C59" s="88">
        <v>2</v>
      </c>
      <c r="D59" s="89">
        <v>210.8</v>
      </c>
      <c r="E59" s="88">
        <v>1</v>
      </c>
      <c r="F59" s="89">
        <v>210.8</v>
      </c>
      <c r="G59" s="88">
        <v>0</v>
      </c>
      <c r="H59" s="89">
        <v>0</v>
      </c>
      <c r="I59" s="88">
        <v>3</v>
      </c>
      <c r="J59" s="392">
        <v>210.80000000000004</v>
      </c>
      <c r="K59" s="88">
        <v>5965</v>
      </c>
      <c r="L59" s="89">
        <v>306.92984911986684</v>
      </c>
      <c r="M59" s="88">
        <v>5689</v>
      </c>
      <c r="N59" s="89">
        <v>307.10788011952951</v>
      </c>
      <c r="O59" s="88">
        <v>0</v>
      </c>
      <c r="P59" s="89">
        <v>0</v>
      </c>
      <c r="Q59" s="88">
        <v>11654</v>
      </c>
      <c r="R59" s="392">
        <v>307.01675647846309</v>
      </c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  <c r="AN59" s="357"/>
      <c r="AO59" s="357"/>
      <c r="AP59" s="357"/>
      <c r="AQ59" s="357"/>
      <c r="AR59" s="357"/>
      <c r="AS59" s="357"/>
      <c r="AT59" s="357"/>
      <c r="AU59" s="357"/>
      <c r="AV59" s="357"/>
      <c r="AW59" s="357"/>
      <c r="AX59" s="357"/>
      <c r="AY59" s="357"/>
      <c r="AZ59" s="357"/>
      <c r="BA59" s="357"/>
      <c r="BB59" s="357"/>
      <c r="BC59" s="357"/>
      <c r="BD59" s="357"/>
      <c r="BE59" s="357"/>
      <c r="BF59" s="357"/>
      <c r="BG59" s="357"/>
      <c r="BH59" s="357"/>
      <c r="BI59" s="357"/>
      <c r="BJ59" s="357"/>
      <c r="BK59" s="357"/>
      <c r="BL59" s="357"/>
      <c r="BM59" s="357"/>
      <c r="BN59" s="357"/>
      <c r="BO59" s="357"/>
      <c r="BP59" s="357"/>
      <c r="BQ59" s="357"/>
      <c r="BR59" s="357"/>
    </row>
    <row r="60" spans="2:70" ht="14.25" customHeight="1">
      <c r="B60" s="401" t="s">
        <v>11</v>
      </c>
      <c r="C60" s="88">
        <v>9</v>
      </c>
      <c r="D60" s="89">
        <v>257.25555555555559</v>
      </c>
      <c r="E60" s="88">
        <v>10</v>
      </c>
      <c r="F60" s="89">
        <v>230.5</v>
      </c>
      <c r="G60" s="88">
        <v>0</v>
      </c>
      <c r="H60" s="89">
        <v>0</v>
      </c>
      <c r="I60" s="88">
        <v>19</v>
      </c>
      <c r="J60" s="392">
        <v>243.17368421052632</v>
      </c>
      <c r="K60" s="88">
        <v>16032</v>
      </c>
      <c r="L60" s="89">
        <v>310.00187874251378</v>
      </c>
      <c r="M60" s="88">
        <v>15165</v>
      </c>
      <c r="N60" s="89">
        <v>306.59640422024387</v>
      </c>
      <c r="O60" s="88">
        <v>0</v>
      </c>
      <c r="P60" s="89">
        <v>0</v>
      </c>
      <c r="Q60" s="88">
        <v>31197</v>
      </c>
      <c r="R60" s="392">
        <v>308.34646248036597</v>
      </c>
      <c r="U60" s="357"/>
      <c r="V60" s="367"/>
      <c r="W60" s="358"/>
      <c r="X60" s="367"/>
      <c r="Y60" s="358"/>
      <c r="Z60" s="367"/>
      <c r="AA60" s="358"/>
      <c r="AB60" s="367"/>
      <c r="AC60" s="358"/>
      <c r="AD60" s="367"/>
      <c r="AE60" s="358"/>
      <c r="AF60" s="367"/>
      <c r="AG60" s="358"/>
      <c r="AH60" s="367"/>
      <c r="AI60" s="358"/>
      <c r="AJ60" s="367"/>
      <c r="AK60" s="358"/>
      <c r="AL60" s="357"/>
      <c r="AM60" s="357"/>
      <c r="AN60" s="357"/>
      <c r="AO60" s="357"/>
      <c r="AP60" s="357"/>
      <c r="AQ60" s="357"/>
      <c r="AR60" s="357"/>
      <c r="AS60" s="357"/>
      <c r="AT60" s="357"/>
      <c r="AU60" s="357"/>
      <c r="AV60" s="357"/>
      <c r="AW60" s="357"/>
      <c r="AX60" s="357"/>
      <c r="AY60" s="357"/>
      <c r="AZ60" s="357"/>
      <c r="BA60" s="357"/>
      <c r="BB60" s="357"/>
      <c r="BC60" s="357"/>
      <c r="BD60" s="357"/>
      <c r="BE60" s="357"/>
      <c r="BF60" s="357"/>
      <c r="BG60" s="357"/>
      <c r="BH60" s="357"/>
      <c r="BI60" s="357"/>
      <c r="BJ60" s="357"/>
      <c r="BK60" s="357"/>
      <c r="BL60" s="357"/>
      <c r="BM60" s="357"/>
      <c r="BN60" s="357"/>
      <c r="BO60" s="357"/>
      <c r="BP60" s="357"/>
      <c r="BQ60" s="357"/>
      <c r="BR60" s="357"/>
    </row>
    <row r="61" spans="2:70" ht="14.25" customHeight="1">
      <c r="B61" s="401" t="s">
        <v>12</v>
      </c>
      <c r="C61" s="88">
        <v>25</v>
      </c>
      <c r="D61" s="89">
        <v>400.61359999999985</v>
      </c>
      <c r="E61" s="88">
        <v>30</v>
      </c>
      <c r="F61" s="89">
        <v>352.26933333333329</v>
      </c>
      <c r="G61" s="88">
        <v>0</v>
      </c>
      <c r="H61" s="89">
        <v>0</v>
      </c>
      <c r="I61" s="88">
        <v>55</v>
      </c>
      <c r="J61" s="392">
        <v>374.24399999999991</v>
      </c>
      <c r="K61" s="88">
        <v>30226</v>
      </c>
      <c r="L61" s="89">
        <v>310.48461556275993</v>
      </c>
      <c r="M61" s="88">
        <v>29205</v>
      </c>
      <c r="N61" s="89">
        <v>310.42031193288767</v>
      </c>
      <c r="O61" s="88">
        <v>0</v>
      </c>
      <c r="P61" s="89">
        <v>0</v>
      </c>
      <c r="Q61" s="88">
        <v>59431</v>
      </c>
      <c r="R61" s="392">
        <v>310.45301610270678</v>
      </c>
      <c r="U61" s="357"/>
      <c r="V61" s="367"/>
      <c r="W61" s="358"/>
      <c r="X61" s="367"/>
      <c r="Y61" s="358"/>
      <c r="Z61" s="367"/>
      <c r="AA61" s="358"/>
      <c r="AB61" s="367"/>
      <c r="AC61" s="358"/>
      <c r="AD61" s="367"/>
      <c r="AE61" s="358"/>
      <c r="AF61" s="367"/>
      <c r="AG61" s="358"/>
      <c r="AH61" s="367"/>
      <c r="AI61" s="358"/>
      <c r="AJ61" s="367"/>
      <c r="AK61" s="358"/>
      <c r="AL61" s="357"/>
      <c r="AM61" s="357"/>
      <c r="AN61" s="357"/>
      <c r="AO61" s="357"/>
      <c r="AP61" s="357"/>
      <c r="AQ61" s="357"/>
      <c r="AR61" s="357"/>
      <c r="AS61" s="357"/>
      <c r="AT61" s="357"/>
      <c r="AU61" s="357"/>
      <c r="AV61" s="357"/>
      <c r="AW61" s="357"/>
      <c r="AX61" s="357"/>
      <c r="AY61" s="357"/>
      <c r="AZ61" s="357"/>
      <c r="BA61" s="357"/>
      <c r="BB61" s="357"/>
      <c r="BC61" s="357"/>
      <c r="BD61" s="357"/>
      <c r="BE61" s="357"/>
      <c r="BF61" s="357"/>
      <c r="BG61" s="357"/>
      <c r="BH61" s="357"/>
      <c r="BI61" s="357"/>
      <c r="BJ61" s="357"/>
      <c r="BK61" s="357"/>
      <c r="BL61" s="357"/>
      <c r="BM61" s="357"/>
      <c r="BN61" s="357"/>
      <c r="BO61" s="357"/>
      <c r="BP61" s="357"/>
      <c r="BQ61" s="357"/>
      <c r="BR61" s="357"/>
    </row>
    <row r="62" spans="2:70" ht="14.25" customHeight="1">
      <c r="B62" s="401" t="s">
        <v>13</v>
      </c>
      <c r="C62" s="88">
        <v>16</v>
      </c>
      <c r="D62" s="89">
        <v>350.37062500000002</v>
      </c>
      <c r="E62" s="88">
        <v>18</v>
      </c>
      <c r="F62" s="89">
        <v>259.85555555555561</v>
      </c>
      <c r="G62" s="88">
        <v>0</v>
      </c>
      <c r="H62" s="89">
        <v>0</v>
      </c>
      <c r="I62" s="88">
        <v>34</v>
      </c>
      <c r="J62" s="392">
        <v>302.45088235294122</v>
      </c>
      <c r="K62" s="88">
        <v>45469</v>
      </c>
      <c r="L62" s="89">
        <v>320.56646484418036</v>
      </c>
      <c r="M62" s="88">
        <v>43728</v>
      </c>
      <c r="N62" s="89">
        <v>317.2427952341755</v>
      </c>
      <c r="O62" s="88">
        <v>2</v>
      </c>
      <c r="P62" s="89">
        <v>415.64499999999998</v>
      </c>
      <c r="Q62" s="88">
        <v>89199</v>
      </c>
      <c r="R62" s="392">
        <v>318.93923508111152</v>
      </c>
      <c r="U62" s="357"/>
      <c r="V62" s="367"/>
      <c r="W62" s="358"/>
      <c r="X62" s="367"/>
      <c r="Y62" s="358"/>
      <c r="Z62" s="367"/>
      <c r="AA62" s="358"/>
      <c r="AB62" s="367"/>
      <c r="AC62" s="358"/>
      <c r="AD62" s="367"/>
      <c r="AE62" s="358"/>
      <c r="AF62" s="367"/>
      <c r="AG62" s="358"/>
      <c r="AH62" s="367"/>
      <c r="AI62" s="358"/>
      <c r="AJ62" s="367"/>
      <c r="AK62" s="358"/>
      <c r="AL62" s="357"/>
      <c r="AM62" s="357"/>
      <c r="AN62" s="357"/>
      <c r="AO62" s="357"/>
      <c r="AP62" s="357"/>
      <c r="AQ62" s="357"/>
      <c r="AR62" s="357"/>
      <c r="AS62" s="357"/>
      <c r="AT62" s="357"/>
      <c r="AU62" s="357"/>
      <c r="AV62" s="357"/>
      <c r="AW62" s="357"/>
      <c r="AX62" s="357"/>
      <c r="AY62" s="357"/>
      <c r="AZ62" s="357"/>
      <c r="BA62" s="357"/>
      <c r="BB62" s="357"/>
      <c r="BC62" s="357"/>
      <c r="BD62" s="357"/>
      <c r="BE62" s="357"/>
      <c r="BF62" s="357"/>
      <c r="BG62" s="357"/>
      <c r="BH62" s="357"/>
      <c r="BI62" s="357"/>
      <c r="BJ62" s="357"/>
      <c r="BK62" s="357"/>
      <c r="BL62" s="357"/>
      <c r="BM62" s="357"/>
      <c r="BN62" s="357"/>
      <c r="BO62" s="357"/>
      <c r="BP62" s="357"/>
      <c r="BQ62" s="357"/>
      <c r="BR62" s="357"/>
    </row>
    <row r="63" spans="2:70" ht="14.25" customHeight="1">
      <c r="B63" s="401" t="s">
        <v>14</v>
      </c>
      <c r="C63" s="88">
        <v>111</v>
      </c>
      <c r="D63" s="89">
        <v>313.3482882882883</v>
      </c>
      <c r="E63" s="88">
        <v>122</v>
      </c>
      <c r="F63" s="89">
        <v>309.49418032786895</v>
      </c>
      <c r="G63" s="88">
        <v>0</v>
      </c>
      <c r="H63" s="89">
        <v>0</v>
      </c>
      <c r="I63" s="88">
        <v>233</v>
      </c>
      <c r="J63" s="392">
        <v>311.33025751072967</v>
      </c>
      <c r="K63" s="88">
        <v>4475</v>
      </c>
      <c r="L63" s="89">
        <v>513.36988826815684</v>
      </c>
      <c r="M63" s="88">
        <v>3519</v>
      </c>
      <c r="N63" s="89">
        <v>457.38946007388495</v>
      </c>
      <c r="O63" s="88">
        <v>0</v>
      </c>
      <c r="P63" s="89">
        <v>0</v>
      </c>
      <c r="Q63" s="88">
        <v>7994</v>
      </c>
      <c r="R63" s="392">
        <v>488.72701526144647</v>
      </c>
      <c r="U63" s="357"/>
      <c r="V63" s="367"/>
      <c r="W63" s="358"/>
      <c r="X63" s="367"/>
      <c r="Y63" s="358"/>
      <c r="Z63" s="367"/>
      <c r="AA63" s="358"/>
      <c r="AB63" s="367"/>
      <c r="AC63" s="358"/>
      <c r="AD63" s="367"/>
      <c r="AE63" s="358"/>
      <c r="AF63" s="367"/>
      <c r="AG63" s="358"/>
      <c r="AH63" s="367"/>
      <c r="AI63" s="358"/>
      <c r="AJ63" s="367"/>
      <c r="AK63" s="358"/>
      <c r="AL63" s="357"/>
      <c r="AM63" s="357"/>
      <c r="AN63" s="357"/>
      <c r="AO63" s="357"/>
      <c r="AP63" s="357"/>
      <c r="AQ63" s="357"/>
      <c r="AR63" s="357"/>
      <c r="AS63" s="357"/>
      <c r="AT63" s="357"/>
      <c r="AU63" s="357"/>
      <c r="AV63" s="357"/>
      <c r="AW63" s="357"/>
      <c r="AX63" s="357"/>
      <c r="AY63" s="357"/>
      <c r="AZ63" s="357"/>
      <c r="BA63" s="357"/>
      <c r="BB63" s="357"/>
      <c r="BC63" s="357"/>
      <c r="BD63" s="357"/>
      <c r="BE63" s="357"/>
      <c r="BF63" s="357"/>
      <c r="BG63" s="357"/>
      <c r="BH63" s="357"/>
      <c r="BI63" s="357"/>
      <c r="BJ63" s="357"/>
      <c r="BK63" s="357"/>
      <c r="BL63" s="357"/>
      <c r="BM63" s="357"/>
      <c r="BN63" s="357"/>
      <c r="BO63" s="357"/>
      <c r="BP63" s="357"/>
      <c r="BQ63" s="357"/>
      <c r="BR63" s="357"/>
    </row>
    <row r="64" spans="2:70" ht="14.25" customHeight="1">
      <c r="B64" s="401" t="s">
        <v>15</v>
      </c>
      <c r="C64" s="88">
        <v>85</v>
      </c>
      <c r="D64" s="89">
        <v>309.49152941176482</v>
      </c>
      <c r="E64" s="88">
        <v>85</v>
      </c>
      <c r="F64" s="89">
        <v>342.21141176470604</v>
      </c>
      <c r="G64" s="88">
        <v>0</v>
      </c>
      <c r="H64" s="89">
        <v>0</v>
      </c>
      <c r="I64" s="88">
        <v>170</v>
      </c>
      <c r="J64" s="392">
        <v>325.85147058823543</v>
      </c>
      <c r="K64" s="88">
        <v>10154</v>
      </c>
      <c r="L64" s="89">
        <v>702.71344396297081</v>
      </c>
      <c r="M64" s="88">
        <v>6412</v>
      </c>
      <c r="N64" s="89">
        <v>664.22183250155956</v>
      </c>
      <c r="O64" s="88">
        <v>0</v>
      </c>
      <c r="P64" s="89">
        <v>0</v>
      </c>
      <c r="Q64" s="88">
        <v>16566</v>
      </c>
      <c r="R64" s="392">
        <v>687.81496438488512</v>
      </c>
      <c r="U64" s="357"/>
      <c r="V64" s="367"/>
      <c r="W64" s="358"/>
      <c r="X64" s="367"/>
      <c r="Y64" s="358"/>
      <c r="Z64" s="367"/>
      <c r="AA64" s="358"/>
      <c r="AB64" s="367"/>
      <c r="AC64" s="358"/>
      <c r="AD64" s="367"/>
      <c r="AE64" s="358"/>
      <c r="AF64" s="367"/>
      <c r="AG64" s="358"/>
      <c r="AH64" s="367"/>
      <c r="AI64" s="358"/>
      <c r="AJ64" s="367"/>
      <c r="AK64" s="358"/>
      <c r="AL64" s="357"/>
      <c r="AM64" s="357"/>
      <c r="AN64" s="357"/>
      <c r="AO64" s="357"/>
      <c r="AP64" s="357"/>
      <c r="AQ64" s="357"/>
      <c r="AR64" s="357"/>
      <c r="AS64" s="357"/>
      <c r="AT64" s="357"/>
      <c r="AU64" s="357"/>
      <c r="AV64" s="357"/>
      <c r="AW64" s="357"/>
      <c r="AX64" s="357"/>
      <c r="AY64" s="357"/>
      <c r="AZ64" s="357"/>
      <c r="BA64" s="357"/>
      <c r="BB64" s="357"/>
      <c r="BC64" s="357"/>
      <c r="BD64" s="357"/>
      <c r="BE64" s="357"/>
      <c r="BF64" s="357"/>
      <c r="BG64" s="357"/>
      <c r="BH64" s="357"/>
      <c r="BI64" s="357"/>
      <c r="BJ64" s="357"/>
      <c r="BK64" s="357"/>
      <c r="BL64" s="357"/>
      <c r="BM64" s="357"/>
      <c r="BN64" s="357"/>
      <c r="BO64" s="357"/>
      <c r="BP64" s="357"/>
      <c r="BQ64" s="357"/>
      <c r="BR64" s="357"/>
    </row>
    <row r="65" spans="2:70" ht="14.25" customHeight="1">
      <c r="B65" s="401" t="s">
        <v>16</v>
      </c>
      <c r="C65" s="88">
        <v>98</v>
      </c>
      <c r="D65" s="89">
        <v>298.44214285714304</v>
      </c>
      <c r="E65" s="88">
        <v>101</v>
      </c>
      <c r="F65" s="89">
        <v>308.14940594059419</v>
      </c>
      <c r="G65" s="88">
        <v>0</v>
      </c>
      <c r="H65" s="89">
        <v>0</v>
      </c>
      <c r="I65" s="88">
        <v>199</v>
      </c>
      <c r="J65" s="392">
        <v>303.36894472361826</v>
      </c>
      <c r="K65" s="88">
        <v>25307</v>
      </c>
      <c r="L65" s="89">
        <v>795.67638756075189</v>
      </c>
      <c r="M65" s="88">
        <v>17577</v>
      </c>
      <c r="N65" s="89">
        <v>750.41204301075243</v>
      </c>
      <c r="O65" s="88">
        <v>0</v>
      </c>
      <c r="P65" s="89">
        <v>0</v>
      </c>
      <c r="Q65" s="88">
        <v>42884</v>
      </c>
      <c r="R65" s="392">
        <v>777.12374825109464</v>
      </c>
      <c r="U65" s="357"/>
      <c r="V65" s="367"/>
      <c r="W65" s="358"/>
      <c r="X65" s="367"/>
      <c r="Y65" s="358"/>
      <c r="Z65" s="367"/>
      <c r="AA65" s="358"/>
      <c r="AB65" s="367"/>
      <c r="AC65" s="358"/>
      <c r="AD65" s="367"/>
      <c r="AE65" s="358"/>
      <c r="AF65" s="367"/>
      <c r="AG65" s="358"/>
      <c r="AH65" s="367"/>
      <c r="AI65" s="358"/>
      <c r="AJ65" s="367"/>
      <c r="AK65" s="358"/>
      <c r="AL65" s="357"/>
      <c r="AM65" s="357"/>
      <c r="AN65" s="357"/>
      <c r="AO65" s="357"/>
      <c r="AP65" s="357"/>
      <c r="AQ65" s="357"/>
      <c r="AR65" s="357"/>
      <c r="AS65" s="357"/>
      <c r="AT65" s="357"/>
      <c r="AU65" s="357"/>
      <c r="AV65" s="357"/>
      <c r="AW65" s="357"/>
      <c r="AX65" s="357"/>
      <c r="AY65" s="357"/>
      <c r="AZ65" s="357"/>
      <c r="BA65" s="357"/>
      <c r="BB65" s="357"/>
      <c r="BC65" s="357"/>
      <c r="BD65" s="357"/>
      <c r="BE65" s="357"/>
      <c r="BF65" s="357"/>
      <c r="BG65" s="357"/>
      <c r="BH65" s="357"/>
      <c r="BI65" s="357"/>
      <c r="BJ65" s="357"/>
      <c r="BK65" s="357"/>
      <c r="BL65" s="357"/>
      <c r="BM65" s="357"/>
      <c r="BN65" s="357"/>
      <c r="BO65" s="357"/>
      <c r="BP65" s="357"/>
      <c r="BQ65" s="357"/>
      <c r="BR65" s="357"/>
    </row>
    <row r="66" spans="2:70" ht="14.25" customHeight="1">
      <c r="B66" s="401" t="s">
        <v>17</v>
      </c>
      <c r="C66" s="88">
        <v>103</v>
      </c>
      <c r="D66" s="89">
        <v>291.92233009708735</v>
      </c>
      <c r="E66" s="88">
        <v>139</v>
      </c>
      <c r="F66" s="89">
        <v>289.44179856115113</v>
      </c>
      <c r="G66" s="88">
        <v>0</v>
      </c>
      <c r="H66" s="89">
        <v>0</v>
      </c>
      <c r="I66" s="88">
        <v>242</v>
      </c>
      <c r="J66" s="392">
        <v>290.49756198347109</v>
      </c>
      <c r="K66" s="88">
        <v>53311</v>
      </c>
      <c r="L66" s="89">
        <v>854.14127872296501</v>
      </c>
      <c r="M66" s="88">
        <v>40498</v>
      </c>
      <c r="N66" s="89">
        <v>790.11898414736515</v>
      </c>
      <c r="O66" s="88">
        <v>0</v>
      </c>
      <c r="P66" s="89">
        <v>0</v>
      </c>
      <c r="Q66" s="88">
        <v>93809</v>
      </c>
      <c r="R66" s="392">
        <v>826.50240733831492</v>
      </c>
      <c r="U66" s="357"/>
      <c r="V66" s="367"/>
      <c r="W66" s="358"/>
      <c r="X66" s="367"/>
      <c r="Y66" s="358"/>
      <c r="Z66" s="367"/>
      <c r="AA66" s="358"/>
      <c r="AB66" s="367"/>
      <c r="AC66" s="358"/>
      <c r="AD66" s="367"/>
      <c r="AE66" s="358"/>
      <c r="AF66" s="367"/>
      <c r="AG66" s="358"/>
      <c r="AH66" s="367"/>
      <c r="AI66" s="358"/>
      <c r="AJ66" s="367"/>
      <c r="AK66" s="358"/>
      <c r="AL66" s="357"/>
      <c r="AM66" s="357"/>
      <c r="AN66" s="357"/>
      <c r="AO66" s="357"/>
      <c r="AP66" s="357"/>
      <c r="AQ66" s="357"/>
      <c r="AR66" s="357"/>
      <c r="AS66" s="357"/>
      <c r="AT66" s="357"/>
      <c r="AU66" s="357"/>
      <c r="AV66" s="357"/>
      <c r="AW66" s="357"/>
      <c r="AX66" s="357"/>
      <c r="AY66" s="357"/>
      <c r="AZ66" s="357"/>
      <c r="BA66" s="357"/>
      <c r="BB66" s="357"/>
      <c r="BC66" s="357"/>
      <c r="BD66" s="357"/>
      <c r="BE66" s="357"/>
      <c r="BF66" s="357"/>
      <c r="BG66" s="357"/>
      <c r="BH66" s="357"/>
      <c r="BI66" s="357"/>
      <c r="BJ66" s="357"/>
      <c r="BK66" s="357"/>
      <c r="BL66" s="357"/>
      <c r="BM66" s="357"/>
      <c r="BN66" s="357"/>
      <c r="BO66" s="357"/>
      <c r="BP66" s="357"/>
      <c r="BQ66" s="357"/>
      <c r="BR66" s="357"/>
    </row>
    <row r="67" spans="2:70" ht="14.25" customHeight="1">
      <c r="B67" s="401" t="s">
        <v>18</v>
      </c>
      <c r="C67" s="88">
        <v>652</v>
      </c>
      <c r="D67" s="89">
        <v>515.16808282208535</v>
      </c>
      <c r="E67" s="88">
        <v>628</v>
      </c>
      <c r="F67" s="89">
        <v>530.41436305732429</v>
      </c>
      <c r="G67" s="88">
        <v>0</v>
      </c>
      <c r="H67" s="89">
        <v>0</v>
      </c>
      <c r="I67" s="88">
        <v>1280</v>
      </c>
      <c r="J67" s="392">
        <v>522.64828906249954</v>
      </c>
      <c r="K67" s="88">
        <v>86855</v>
      </c>
      <c r="L67" s="89">
        <v>868.42726889643779</v>
      </c>
      <c r="M67" s="88">
        <v>71141</v>
      </c>
      <c r="N67" s="89">
        <v>802.22778946036749</v>
      </c>
      <c r="O67" s="88">
        <v>0</v>
      </c>
      <c r="P67" s="89">
        <v>0</v>
      </c>
      <c r="Q67" s="88">
        <v>157996</v>
      </c>
      <c r="R67" s="392">
        <v>838.61957017899249</v>
      </c>
      <c r="U67" s="357"/>
      <c r="V67" s="367"/>
      <c r="W67" s="358"/>
      <c r="X67" s="367"/>
      <c r="Y67" s="358"/>
      <c r="Z67" s="367"/>
      <c r="AA67" s="358"/>
      <c r="AB67" s="367"/>
      <c r="AC67" s="358"/>
      <c r="AD67" s="367"/>
      <c r="AE67" s="358"/>
      <c r="AF67" s="367"/>
      <c r="AG67" s="358"/>
      <c r="AH67" s="367"/>
      <c r="AI67" s="358"/>
      <c r="AJ67" s="367"/>
      <c r="AK67" s="358"/>
      <c r="AL67" s="357"/>
      <c r="AM67" s="357"/>
      <c r="AN67" s="357"/>
      <c r="AO67" s="357"/>
      <c r="AP67" s="357"/>
      <c r="AQ67" s="357"/>
      <c r="AR67" s="357"/>
      <c r="AS67" s="357"/>
      <c r="AT67" s="357"/>
      <c r="AU67" s="357"/>
      <c r="AV67" s="357"/>
      <c r="AW67" s="357"/>
      <c r="AX67" s="357"/>
      <c r="AY67" s="357"/>
      <c r="AZ67" s="357"/>
      <c r="BA67" s="357"/>
      <c r="BB67" s="357"/>
      <c r="BC67" s="357"/>
      <c r="BD67" s="357"/>
      <c r="BE67" s="357"/>
      <c r="BF67" s="357"/>
      <c r="BG67" s="357"/>
      <c r="BH67" s="357"/>
      <c r="BI67" s="357"/>
      <c r="BJ67" s="357"/>
      <c r="BK67" s="357"/>
      <c r="BL67" s="357"/>
      <c r="BM67" s="357"/>
      <c r="BN67" s="357"/>
      <c r="BO67" s="357"/>
      <c r="BP67" s="357"/>
      <c r="BQ67" s="357"/>
      <c r="BR67" s="357"/>
    </row>
    <row r="68" spans="2:70" ht="14.25" customHeight="1">
      <c r="B68" s="401" t="s">
        <v>19</v>
      </c>
      <c r="C68" s="88">
        <v>2523</v>
      </c>
      <c r="D68" s="89">
        <v>572.29087197780473</v>
      </c>
      <c r="E68" s="88">
        <v>2691</v>
      </c>
      <c r="F68" s="89">
        <v>589.07764399851419</v>
      </c>
      <c r="G68" s="88">
        <v>0</v>
      </c>
      <c r="H68" s="89">
        <v>0</v>
      </c>
      <c r="I68" s="88">
        <v>5214</v>
      </c>
      <c r="J68" s="392">
        <v>580.95470080552411</v>
      </c>
      <c r="K68" s="88">
        <v>129822</v>
      </c>
      <c r="L68" s="89">
        <v>887.61293825391601</v>
      </c>
      <c r="M68" s="88">
        <v>117465</v>
      </c>
      <c r="N68" s="89">
        <v>788.22816541097257</v>
      </c>
      <c r="O68" s="88">
        <v>1</v>
      </c>
      <c r="P68" s="89">
        <v>392.13</v>
      </c>
      <c r="Q68" s="88">
        <v>247288</v>
      </c>
      <c r="R68" s="392">
        <v>840.40188140952966</v>
      </c>
      <c r="U68" s="357"/>
      <c r="V68" s="367"/>
      <c r="W68" s="358"/>
      <c r="X68" s="367"/>
      <c r="Y68" s="358"/>
      <c r="Z68" s="367"/>
      <c r="AA68" s="358"/>
      <c r="AB68" s="367"/>
      <c r="AC68" s="358"/>
      <c r="AD68" s="367"/>
      <c r="AE68" s="358"/>
      <c r="AF68" s="367"/>
      <c r="AG68" s="358"/>
      <c r="AH68" s="367"/>
      <c r="AI68" s="358"/>
      <c r="AJ68" s="367"/>
      <c r="AK68" s="358"/>
      <c r="AL68" s="357"/>
      <c r="AM68" s="357"/>
      <c r="AN68" s="357"/>
      <c r="AO68" s="357"/>
      <c r="AP68" s="357"/>
      <c r="AQ68" s="357"/>
      <c r="AR68" s="357"/>
      <c r="AS68" s="357"/>
      <c r="AT68" s="357"/>
      <c r="AU68" s="357"/>
      <c r="AV68" s="357"/>
      <c r="AW68" s="357"/>
      <c r="AX68" s="357"/>
      <c r="AY68" s="357"/>
      <c r="AZ68" s="357"/>
      <c r="BA68" s="357"/>
      <c r="BB68" s="357"/>
      <c r="BC68" s="357"/>
      <c r="BD68" s="357"/>
      <c r="BE68" s="357"/>
      <c r="BF68" s="357"/>
      <c r="BG68" s="357"/>
      <c r="BH68" s="357"/>
      <c r="BI68" s="357"/>
      <c r="BJ68" s="357"/>
      <c r="BK68" s="357"/>
      <c r="BL68" s="357"/>
      <c r="BM68" s="357"/>
      <c r="BN68" s="357"/>
      <c r="BO68" s="357"/>
      <c r="BP68" s="357"/>
      <c r="BQ68" s="357"/>
      <c r="BR68" s="357"/>
    </row>
    <row r="69" spans="2:70" ht="14.25" customHeight="1">
      <c r="B69" s="401" t="s">
        <v>20</v>
      </c>
      <c r="C69" s="88">
        <v>3712</v>
      </c>
      <c r="D69" s="89">
        <v>577.12785021551827</v>
      </c>
      <c r="E69" s="88">
        <v>4301</v>
      </c>
      <c r="F69" s="89">
        <v>622.06047198326019</v>
      </c>
      <c r="G69" s="88">
        <v>0</v>
      </c>
      <c r="H69" s="89">
        <v>0</v>
      </c>
      <c r="I69" s="88">
        <v>8013</v>
      </c>
      <c r="J69" s="392">
        <v>601.24555971546306</v>
      </c>
      <c r="K69" s="88">
        <v>195198</v>
      </c>
      <c r="L69" s="89">
        <v>1093.5918366479152</v>
      </c>
      <c r="M69" s="88">
        <v>182534</v>
      </c>
      <c r="N69" s="89">
        <v>833.5990068151691</v>
      </c>
      <c r="O69" s="88">
        <v>1</v>
      </c>
      <c r="P69" s="89">
        <v>529.47</v>
      </c>
      <c r="Q69" s="88">
        <v>377733</v>
      </c>
      <c r="R69" s="392">
        <v>967.95257472871003</v>
      </c>
      <c r="U69" s="357"/>
      <c r="V69" s="367"/>
      <c r="W69" s="358"/>
      <c r="X69" s="367"/>
      <c r="Y69" s="358"/>
      <c r="Z69" s="367"/>
      <c r="AA69" s="358"/>
      <c r="AB69" s="367"/>
      <c r="AC69" s="358"/>
      <c r="AD69" s="367"/>
      <c r="AE69" s="358"/>
      <c r="AF69" s="367"/>
      <c r="AG69" s="358"/>
      <c r="AH69" s="367"/>
      <c r="AI69" s="358"/>
      <c r="AJ69" s="367"/>
      <c r="AK69" s="358"/>
      <c r="AL69" s="357"/>
      <c r="AM69" s="357"/>
      <c r="AN69" s="357"/>
      <c r="AO69" s="357"/>
      <c r="AP69" s="357"/>
      <c r="AQ69" s="357"/>
      <c r="AR69" s="357"/>
      <c r="AS69" s="357"/>
      <c r="AT69" s="357"/>
      <c r="AU69" s="357"/>
      <c r="AV69" s="357"/>
      <c r="AW69" s="357"/>
      <c r="AX69" s="357"/>
      <c r="AY69" s="357"/>
      <c r="AZ69" s="357"/>
      <c r="BA69" s="357"/>
      <c r="BB69" s="357"/>
      <c r="BC69" s="357"/>
      <c r="BD69" s="357"/>
      <c r="BE69" s="357"/>
      <c r="BF69" s="357"/>
      <c r="BG69" s="357"/>
      <c r="BH69" s="357"/>
      <c r="BI69" s="357"/>
      <c r="BJ69" s="357"/>
      <c r="BK69" s="357"/>
      <c r="BL69" s="357"/>
      <c r="BM69" s="357"/>
      <c r="BN69" s="357"/>
      <c r="BO69" s="357"/>
      <c r="BP69" s="357"/>
      <c r="BQ69" s="357"/>
      <c r="BR69" s="357"/>
    </row>
    <row r="70" spans="2:70" ht="14.25" customHeight="1">
      <c r="B70" s="401" t="s">
        <v>21</v>
      </c>
      <c r="C70" s="88">
        <v>2921</v>
      </c>
      <c r="D70" s="89">
        <v>607.07056145155855</v>
      </c>
      <c r="E70" s="88">
        <v>4882</v>
      </c>
      <c r="F70" s="89">
        <v>644.03989553461793</v>
      </c>
      <c r="G70" s="88">
        <v>0</v>
      </c>
      <c r="H70" s="89">
        <v>0</v>
      </c>
      <c r="I70" s="88">
        <v>7803</v>
      </c>
      <c r="J70" s="392">
        <v>630.20067666282296</v>
      </c>
      <c r="K70" s="88">
        <v>436544</v>
      </c>
      <c r="L70" s="89">
        <v>1380.1817865094943</v>
      </c>
      <c r="M70" s="88">
        <v>348145</v>
      </c>
      <c r="N70" s="89">
        <v>1026.196093610421</v>
      </c>
      <c r="O70" s="88">
        <v>1</v>
      </c>
      <c r="P70" s="89">
        <v>790.95</v>
      </c>
      <c r="Q70" s="88">
        <v>784690</v>
      </c>
      <c r="R70" s="392">
        <v>1223.1274869948652</v>
      </c>
      <c r="U70" s="357"/>
      <c r="V70" s="367"/>
      <c r="W70" s="358"/>
      <c r="X70" s="367"/>
      <c r="Y70" s="358"/>
      <c r="Z70" s="367"/>
      <c r="AA70" s="358"/>
      <c r="AB70" s="367"/>
      <c r="AC70" s="358"/>
      <c r="AD70" s="367"/>
      <c r="AE70" s="358"/>
      <c r="AF70" s="367"/>
      <c r="AG70" s="358"/>
      <c r="AH70" s="367"/>
      <c r="AI70" s="358"/>
      <c r="AJ70" s="367"/>
      <c r="AK70" s="358"/>
      <c r="AL70" s="357"/>
      <c r="AM70" s="357"/>
      <c r="AN70" s="357"/>
      <c r="AO70" s="357"/>
      <c r="AP70" s="357"/>
      <c r="AQ70" s="357"/>
      <c r="AR70" s="357"/>
      <c r="AS70" s="357"/>
      <c r="AT70" s="357"/>
      <c r="AU70" s="357"/>
      <c r="AV70" s="357"/>
      <c r="AW70" s="357"/>
      <c r="AX70" s="357"/>
      <c r="AY70" s="357"/>
      <c r="AZ70" s="357"/>
      <c r="BA70" s="357"/>
      <c r="BB70" s="357"/>
      <c r="BC70" s="357"/>
      <c r="BD70" s="357"/>
      <c r="BE70" s="357"/>
      <c r="BF70" s="357"/>
      <c r="BG70" s="357"/>
      <c r="BH70" s="357"/>
      <c r="BI70" s="357"/>
      <c r="BJ70" s="357"/>
      <c r="BK70" s="357"/>
      <c r="BL70" s="357"/>
      <c r="BM70" s="357"/>
      <c r="BN70" s="357"/>
      <c r="BO70" s="357"/>
      <c r="BP70" s="357"/>
      <c r="BQ70" s="357"/>
      <c r="BR70" s="357"/>
    </row>
    <row r="71" spans="2:70" ht="14.25" customHeight="1">
      <c r="B71" s="401" t="s">
        <v>22</v>
      </c>
      <c r="C71" s="88">
        <v>1618</v>
      </c>
      <c r="D71" s="89">
        <v>634.41746600741851</v>
      </c>
      <c r="E71" s="88">
        <v>3713</v>
      </c>
      <c r="F71" s="89">
        <v>685.59276865068512</v>
      </c>
      <c r="G71" s="88">
        <v>0</v>
      </c>
      <c r="H71" s="89">
        <v>0</v>
      </c>
      <c r="I71" s="88">
        <v>5331</v>
      </c>
      <c r="J71" s="392">
        <v>670.06066591633783</v>
      </c>
      <c r="K71" s="88">
        <v>966789</v>
      </c>
      <c r="L71" s="89">
        <v>1437.5686551046808</v>
      </c>
      <c r="M71" s="88">
        <v>811288</v>
      </c>
      <c r="N71" s="89">
        <v>1076.5685763871779</v>
      </c>
      <c r="O71" s="88">
        <v>0</v>
      </c>
      <c r="P71" s="89">
        <v>0</v>
      </c>
      <c r="Q71" s="88">
        <v>1778077</v>
      </c>
      <c r="R71" s="392">
        <v>1272.8541731882251</v>
      </c>
      <c r="U71" s="357"/>
      <c r="V71" s="367"/>
      <c r="W71" s="358"/>
      <c r="X71" s="367"/>
      <c r="Y71" s="358"/>
      <c r="Z71" s="367"/>
      <c r="AA71" s="358"/>
      <c r="AB71" s="367"/>
      <c r="AC71" s="358"/>
      <c r="AD71" s="367"/>
      <c r="AE71" s="358"/>
      <c r="AF71" s="367"/>
      <c r="AG71" s="358"/>
      <c r="AH71" s="367"/>
      <c r="AI71" s="358"/>
      <c r="AJ71" s="367"/>
      <c r="AK71" s="358"/>
      <c r="AL71" s="357"/>
      <c r="AM71" s="357"/>
      <c r="AN71" s="357"/>
      <c r="AO71" s="357"/>
      <c r="AP71" s="357"/>
      <c r="AQ71" s="357"/>
      <c r="AR71" s="357"/>
      <c r="AS71" s="357"/>
      <c r="AT71" s="357"/>
      <c r="AU71" s="357"/>
      <c r="AV71" s="357"/>
      <c r="AW71" s="357"/>
      <c r="AX71" s="357"/>
      <c r="AY71" s="357"/>
      <c r="AZ71" s="357"/>
      <c r="BA71" s="357"/>
      <c r="BB71" s="357"/>
      <c r="BC71" s="357"/>
      <c r="BD71" s="357"/>
      <c r="BE71" s="357"/>
      <c r="BF71" s="357"/>
      <c r="BG71" s="357"/>
      <c r="BH71" s="357"/>
      <c r="BI71" s="357"/>
      <c r="BJ71" s="357"/>
      <c r="BK71" s="357"/>
      <c r="BL71" s="357"/>
      <c r="BM71" s="357"/>
      <c r="BN71" s="357"/>
      <c r="BO71" s="357"/>
      <c r="BP71" s="357"/>
      <c r="BQ71" s="357"/>
      <c r="BR71" s="357"/>
    </row>
    <row r="72" spans="2:70" ht="14.25" customHeight="1">
      <c r="B72" s="401" t="s">
        <v>23</v>
      </c>
      <c r="C72" s="88">
        <v>953</v>
      </c>
      <c r="D72" s="89">
        <v>608.08584470094593</v>
      </c>
      <c r="E72" s="88">
        <v>3346</v>
      </c>
      <c r="F72" s="89">
        <v>645.70750149431956</v>
      </c>
      <c r="G72" s="88">
        <v>0</v>
      </c>
      <c r="H72" s="89">
        <v>0</v>
      </c>
      <c r="I72" s="88">
        <v>4299</v>
      </c>
      <c r="J72" s="392">
        <v>637.36755291928239</v>
      </c>
      <c r="K72" s="88">
        <v>913652</v>
      </c>
      <c r="L72" s="89">
        <v>1419.3337137662961</v>
      </c>
      <c r="M72" s="88">
        <v>825484</v>
      </c>
      <c r="N72" s="89">
        <v>919.25434838228091</v>
      </c>
      <c r="O72" s="88">
        <v>3</v>
      </c>
      <c r="P72" s="89">
        <v>997.52666666666676</v>
      </c>
      <c r="Q72" s="88">
        <v>1739139</v>
      </c>
      <c r="R72" s="392">
        <v>1181.9698341248186</v>
      </c>
      <c r="U72" s="357"/>
      <c r="V72" s="367"/>
      <c r="W72" s="358"/>
      <c r="X72" s="367"/>
      <c r="Y72" s="358"/>
      <c r="Z72" s="367"/>
      <c r="AA72" s="358"/>
      <c r="AB72" s="367"/>
      <c r="AC72" s="358"/>
      <c r="AD72" s="367"/>
      <c r="AE72" s="358"/>
      <c r="AF72" s="367"/>
      <c r="AG72" s="358"/>
      <c r="AH72" s="367"/>
      <c r="AI72" s="358"/>
      <c r="AJ72" s="367"/>
      <c r="AK72" s="358"/>
      <c r="AL72" s="357"/>
      <c r="AM72" s="357"/>
      <c r="AN72" s="357"/>
      <c r="AO72" s="357"/>
      <c r="AP72" s="357"/>
      <c r="AQ72" s="357"/>
      <c r="AR72" s="357"/>
      <c r="AS72" s="357"/>
      <c r="AT72" s="357"/>
      <c r="AU72" s="357"/>
      <c r="AV72" s="357"/>
      <c r="AW72" s="357"/>
      <c r="AX72" s="357"/>
      <c r="AY72" s="357"/>
      <c r="AZ72" s="357"/>
      <c r="BA72" s="357"/>
      <c r="BB72" s="357"/>
      <c r="BC72" s="357"/>
      <c r="BD72" s="357"/>
      <c r="BE72" s="357"/>
      <c r="BF72" s="357"/>
      <c r="BG72" s="357"/>
      <c r="BH72" s="357"/>
      <c r="BI72" s="357"/>
      <c r="BJ72" s="357"/>
      <c r="BK72" s="357"/>
      <c r="BL72" s="357"/>
      <c r="BM72" s="357"/>
      <c r="BN72" s="357"/>
      <c r="BO72" s="357"/>
      <c r="BP72" s="357"/>
      <c r="BQ72" s="357"/>
      <c r="BR72" s="357"/>
    </row>
    <row r="73" spans="2:70" ht="14.25" customHeight="1">
      <c r="B73" s="401" t="s">
        <v>24</v>
      </c>
      <c r="C73" s="88">
        <v>546</v>
      </c>
      <c r="D73" s="89">
        <v>574.07652014652001</v>
      </c>
      <c r="E73" s="88">
        <v>2891</v>
      </c>
      <c r="F73" s="89">
        <v>615.97761674161109</v>
      </c>
      <c r="G73" s="88">
        <v>0</v>
      </c>
      <c r="H73" s="89">
        <v>0</v>
      </c>
      <c r="I73" s="88">
        <v>3437</v>
      </c>
      <c r="J73" s="392">
        <v>609.32123072446825</v>
      </c>
      <c r="K73" s="88">
        <v>735642</v>
      </c>
      <c r="L73" s="89">
        <v>1311.4803425171558</v>
      </c>
      <c r="M73" s="88">
        <v>785590</v>
      </c>
      <c r="N73" s="89">
        <v>784.84735825303267</v>
      </c>
      <c r="O73" s="88">
        <v>4</v>
      </c>
      <c r="P73" s="89">
        <v>659.89499999999998</v>
      </c>
      <c r="Q73" s="88">
        <v>1521236</v>
      </c>
      <c r="R73" s="392">
        <v>1039.5171412456748</v>
      </c>
      <c r="S73" s="97"/>
      <c r="U73" s="357"/>
      <c r="V73" s="367"/>
      <c r="W73" s="358"/>
      <c r="X73" s="367"/>
      <c r="Y73" s="358"/>
      <c r="Z73" s="367"/>
      <c r="AA73" s="358"/>
      <c r="AB73" s="367"/>
      <c r="AC73" s="358"/>
      <c r="AD73" s="367"/>
      <c r="AE73" s="358"/>
      <c r="AF73" s="367"/>
      <c r="AG73" s="358"/>
      <c r="AH73" s="367"/>
      <c r="AI73" s="358"/>
      <c r="AJ73" s="367"/>
      <c r="AK73" s="358"/>
      <c r="AL73" s="357"/>
      <c r="AM73" s="357"/>
      <c r="AN73" s="357"/>
      <c r="AO73" s="357"/>
      <c r="AP73" s="357"/>
      <c r="AQ73" s="357"/>
      <c r="AR73" s="357"/>
      <c r="AS73" s="357"/>
      <c r="AT73" s="357"/>
      <c r="AU73" s="357"/>
      <c r="AV73" s="357"/>
      <c r="AW73" s="357"/>
      <c r="AX73" s="357"/>
      <c r="AY73" s="357"/>
      <c r="AZ73" s="357"/>
      <c r="BA73" s="357"/>
      <c r="BB73" s="357"/>
      <c r="BC73" s="357"/>
      <c r="BD73" s="357"/>
      <c r="BE73" s="357"/>
      <c r="BF73" s="357"/>
      <c r="BG73" s="357"/>
      <c r="BH73" s="357"/>
      <c r="BI73" s="357"/>
      <c r="BJ73" s="357"/>
      <c r="BK73" s="357"/>
      <c r="BL73" s="357"/>
      <c r="BM73" s="357"/>
      <c r="BN73" s="357"/>
      <c r="BO73" s="357"/>
      <c r="BP73" s="357"/>
      <c r="BQ73" s="357"/>
      <c r="BR73" s="357"/>
    </row>
    <row r="74" spans="2:70" ht="14.25" customHeight="1">
      <c r="B74" s="401" t="s">
        <v>25</v>
      </c>
      <c r="C74" s="88">
        <v>248</v>
      </c>
      <c r="D74" s="89">
        <v>525.91483870967659</v>
      </c>
      <c r="E74" s="88">
        <v>2160</v>
      </c>
      <c r="F74" s="89">
        <v>609.96693055555443</v>
      </c>
      <c r="G74" s="88">
        <v>0</v>
      </c>
      <c r="H74" s="89">
        <v>0</v>
      </c>
      <c r="I74" s="88">
        <v>2408</v>
      </c>
      <c r="J74" s="392">
        <v>601.31040282391916</v>
      </c>
      <c r="K74" s="88">
        <v>498949</v>
      </c>
      <c r="L74" s="89">
        <v>1149.8038450021945</v>
      </c>
      <c r="M74" s="88">
        <v>689246</v>
      </c>
      <c r="N74" s="89">
        <v>718.96613525504506</v>
      </c>
      <c r="O74" s="88">
        <v>13</v>
      </c>
      <c r="P74" s="89">
        <v>860.75846153846157</v>
      </c>
      <c r="Q74" s="88">
        <v>1188208</v>
      </c>
      <c r="R74" s="392">
        <v>899.88385987975073</v>
      </c>
      <c r="U74" s="357"/>
      <c r="V74" s="367"/>
      <c r="W74" s="358"/>
      <c r="X74" s="367"/>
      <c r="Y74" s="358"/>
      <c r="Z74" s="367"/>
      <c r="AA74" s="358"/>
      <c r="AB74" s="367"/>
      <c r="AC74" s="358"/>
      <c r="AD74" s="367"/>
      <c r="AE74" s="358"/>
      <c r="AF74" s="367"/>
      <c r="AG74" s="358"/>
      <c r="AH74" s="367"/>
      <c r="AI74" s="358"/>
      <c r="AJ74" s="367"/>
      <c r="AK74" s="358"/>
      <c r="AL74" s="357"/>
      <c r="AM74" s="357"/>
      <c r="AN74" s="357"/>
      <c r="AO74" s="357"/>
      <c r="AP74" s="357"/>
      <c r="AQ74" s="357"/>
      <c r="AR74" s="357"/>
      <c r="AS74" s="357"/>
      <c r="AT74" s="357"/>
      <c r="AU74" s="357"/>
      <c r="AV74" s="357"/>
      <c r="AW74" s="357"/>
      <c r="AX74" s="357"/>
      <c r="AY74" s="357"/>
      <c r="AZ74" s="357"/>
      <c r="BA74" s="357"/>
      <c r="BB74" s="357"/>
      <c r="BC74" s="357"/>
      <c r="BD74" s="357"/>
      <c r="BE74" s="357"/>
      <c r="BF74" s="357"/>
      <c r="BG74" s="357"/>
      <c r="BH74" s="357"/>
      <c r="BI74" s="357"/>
      <c r="BJ74" s="357"/>
      <c r="BK74" s="357"/>
      <c r="BL74" s="357"/>
      <c r="BM74" s="357"/>
      <c r="BN74" s="357"/>
      <c r="BO74" s="357"/>
      <c r="BP74" s="357"/>
      <c r="BQ74" s="357"/>
      <c r="BR74" s="357"/>
    </row>
    <row r="75" spans="2:70" ht="14.25" customHeight="1">
      <c r="B75" s="401" t="s">
        <v>26</v>
      </c>
      <c r="C75" s="88">
        <v>393</v>
      </c>
      <c r="D75" s="89">
        <v>478.32633587786154</v>
      </c>
      <c r="E75" s="88">
        <v>4199</v>
      </c>
      <c r="F75" s="89">
        <v>559.00289354607855</v>
      </c>
      <c r="G75" s="88">
        <v>0</v>
      </c>
      <c r="H75" s="89">
        <v>0</v>
      </c>
      <c r="I75" s="88">
        <v>4592</v>
      </c>
      <c r="J75" s="392">
        <v>552.09830139372468</v>
      </c>
      <c r="K75" s="88">
        <v>551648</v>
      </c>
      <c r="L75" s="89">
        <v>1018.7941461765378</v>
      </c>
      <c r="M75" s="88">
        <v>1134729</v>
      </c>
      <c r="N75" s="89">
        <v>678.38307702542841</v>
      </c>
      <c r="O75" s="88">
        <v>31</v>
      </c>
      <c r="P75" s="89">
        <v>654.39064516129031</v>
      </c>
      <c r="Q75" s="88">
        <v>1686408</v>
      </c>
      <c r="R75" s="392">
        <v>789.73592978092017</v>
      </c>
      <c r="U75" s="357"/>
      <c r="V75" s="367"/>
      <c r="W75" s="358"/>
      <c r="X75" s="367"/>
      <c r="Y75" s="358"/>
      <c r="Z75" s="367"/>
      <c r="AA75" s="358"/>
      <c r="AB75" s="367"/>
      <c r="AC75" s="358"/>
      <c r="AD75" s="367"/>
      <c r="AE75" s="358"/>
      <c r="AF75" s="367"/>
      <c r="AG75" s="358"/>
      <c r="AH75" s="367"/>
      <c r="AI75" s="358"/>
      <c r="AJ75" s="367"/>
      <c r="AK75" s="358"/>
      <c r="AL75" s="357"/>
      <c r="AM75" s="357"/>
      <c r="AN75" s="357"/>
      <c r="AO75" s="357"/>
      <c r="AP75" s="357"/>
      <c r="AQ75" s="357"/>
      <c r="AR75" s="357"/>
      <c r="AS75" s="357"/>
      <c r="AT75" s="357"/>
      <c r="AU75" s="357"/>
      <c r="AV75" s="357"/>
      <c r="AW75" s="357"/>
      <c r="AX75" s="357"/>
      <c r="AY75" s="357"/>
      <c r="AZ75" s="357"/>
      <c r="BA75" s="357"/>
      <c r="BB75" s="357"/>
      <c r="BC75" s="357"/>
      <c r="BD75" s="357"/>
      <c r="BE75" s="357"/>
      <c r="BF75" s="357"/>
      <c r="BG75" s="357"/>
      <c r="BH75" s="357"/>
      <c r="BI75" s="357"/>
      <c r="BJ75" s="357"/>
      <c r="BK75" s="357"/>
      <c r="BL75" s="357"/>
      <c r="BM75" s="357"/>
      <c r="BN75" s="357"/>
      <c r="BO75" s="357"/>
      <c r="BP75" s="357"/>
      <c r="BQ75" s="357"/>
      <c r="BR75" s="357"/>
    </row>
    <row r="76" spans="2:70" ht="14.25" customHeight="1">
      <c r="B76" s="401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92">
        <v>0</v>
      </c>
      <c r="K76" s="88">
        <v>68</v>
      </c>
      <c r="L76" s="89">
        <v>1632.3470588235296</v>
      </c>
      <c r="M76" s="88">
        <v>29</v>
      </c>
      <c r="N76" s="89">
        <v>762.77413793103449</v>
      </c>
      <c r="O76" s="88">
        <v>0</v>
      </c>
      <c r="P76" s="89">
        <v>0</v>
      </c>
      <c r="Q76" s="88">
        <v>97</v>
      </c>
      <c r="R76" s="392">
        <v>1372.3716494845362</v>
      </c>
      <c r="U76" s="357"/>
      <c r="V76" s="367"/>
      <c r="W76" s="358"/>
      <c r="X76" s="367"/>
      <c r="Y76" s="358"/>
      <c r="Z76" s="367"/>
      <c r="AA76" s="358"/>
      <c r="AB76" s="367"/>
      <c r="AC76" s="358"/>
      <c r="AD76" s="367"/>
      <c r="AE76" s="358"/>
      <c r="AF76" s="367"/>
      <c r="AG76" s="358"/>
      <c r="AH76" s="367"/>
      <c r="AI76" s="358"/>
      <c r="AJ76" s="367"/>
      <c r="AK76" s="358"/>
      <c r="AL76" s="357"/>
      <c r="AM76" s="357"/>
      <c r="AN76" s="357"/>
      <c r="AO76" s="357"/>
      <c r="AP76" s="357"/>
      <c r="AQ76" s="357"/>
      <c r="AR76" s="357"/>
      <c r="AS76" s="357"/>
      <c r="AT76" s="357"/>
      <c r="AU76" s="357"/>
      <c r="AV76" s="357"/>
      <c r="AW76" s="357"/>
      <c r="AX76" s="357"/>
      <c r="AY76" s="357"/>
      <c r="AZ76" s="357"/>
      <c r="BA76" s="357"/>
      <c r="BB76" s="357"/>
      <c r="BC76" s="357"/>
      <c r="BD76" s="357"/>
      <c r="BE76" s="357"/>
      <c r="BF76" s="357"/>
      <c r="BG76" s="357"/>
      <c r="BH76" s="357"/>
      <c r="BI76" s="357"/>
      <c r="BJ76" s="357"/>
      <c r="BK76" s="357"/>
      <c r="BL76" s="357"/>
      <c r="BM76" s="357"/>
      <c r="BN76" s="357"/>
      <c r="BO76" s="357"/>
      <c r="BP76" s="357"/>
      <c r="BQ76" s="357"/>
      <c r="BR76" s="357"/>
    </row>
    <row r="77" spans="2:70" ht="14.25" customHeight="1">
      <c r="B77" s="404" t="s">
        <v>6</v>
      </c>
      <c r="C77" s="98">
        <v>14015</v>
      </c>
      <c r="D77" s="99">
        <v>575.95014413128877</v>
      </c>
      <c r="E77" s="98">
        <v>29317</v>
      </c>
      <c r="F77" s="99">
        <v>615.53611624654548</v>
      </c>
      <c r="G77" s="98">
        <v>0</v>
      </c>
      <c r="H77" s="99">
        <v>0</v>
      </c>
      <c r="I77" s="98">
        <v>43332</v>
      </c>
      <c r="J77" s="395">
        <v>602.73270539093471</v>
      </c>
      <c r="K77" s="98">
        <v>4707354</v>
      </c>
      <c r="L77" s="99">
        <v>1253.3758865744969</v>
      </c>
      <c r="M77" s="98">
        <v>5128705</v>
      </c>
      <c r="N77" s="99">
        <v>829.45168914764747</v>
      </c>
      <c r="O77" s="98">
        <v>56</v>
      </c>
      <c r="P77" s="99">
        <v>708.07089285714289</v>
      </c>
      <c r="Q77" s="98">
        <v>9836115</v>
      </c>
      <c r="R77" s="395">
        <v>1032.3320407020444</v>
      </c>
      <c r="U77" s="357"/>
      <c r="V77" s="367"/>
      <c r="W77" s="358"/>
      <c r="X77" s="367"/>
      <c r="Y77" s="358"/>
      <c r="Z77" s="367"/>
      <c r="AA77" s="358"/>
      <c r="AB77" s="367"/>
      <c r="AC77" s="358"/>
      <c r="AD77" s="367"/>
      <c r="AE77" s="358"/>
      <c r="AF77" s="367"/>
      <c r="AG77" s="358"/>
      <c r="AH77" s="367"/>
      <c r="AI77" s="358"/>
      <c r="AJ77" s="367"/>
      <c r="AK77" s="358"/>
      <c r="AL77" s="357"/>
      <c r="AM77" s="357"/>
      <c r="AN77" s="357"/>
      <c r="AO77" s="357"/>
      <c r="AP77" s="357"/>
      <c r="AQ77" s="357"/>
      <c r="AR77" s="357"/>
      <c r="AS77" s="357"/>
      <c r="AT77" s="357"/>
      <c r="AU77" s="357"/>
      <c r="AV77" s="357"/>
      <c r="AW77" s="357"/>
      <c r="AX77" s="357"/>
      <c r="AY77" s="357"/>
      <c r="AZ77" s="357"/>
      <c r="BA77" s="357"/>
      <c r="BB77" s="357"/>
      <c r="BC77" s="357"/>
      <c r="BD77" s="357"/>
      <c r="BE77" s="357"/>
      <c r="BF77" s="357"/>
      <c r="BG77" s="357"/>
      <c r="BH77" s="357"/>
      <c r="BI77" s="357"/>
      <c r="BJ77" s="357"/>
      <c r="BK77" s="357"/>
      <c r="BL77" s="357"/>
      <c r="BM77" s="357"/>
      <c r="BN77" s="357"/>
      <c r="BO77" s="357"/>
      <c r="BP77" s="357"/>
      <c r="BQ77" s="357"/>
      <c r="BR77" s="357"/>
    </row>
    <row r="78" spans="2:70" ht="14.25" customHeight="1" thickBot="1">
      <c r="B78" s="403" t="s">
        <v>27</v>
      </c>
      <c r="C78" s="92">
        <v>60.205922226186232</v>
      </c>
      <c r="D78" s="92" t="s">
        <v>199</v>
      </c>
      <c r="E78" s="92">
        <v>68.280417505201754</v>
      </c>
      <c r="F78" s="92" t="s">
        <v>199</v>
      </c>
      <c r="G78" s="92">
        <v>0</v>
      </c>
      <c r="H78" s="92">
        <v>0</v>
      </c>
      <c r="I78" s="92">
        <v>65.668859041816674</v>
      </c>
      <c r="J78" s="394" t="s">
        <v>199</v>
      </c>
      <c r="K78" s="92">
        <v>70.437328504535174</v>
      </c>
      <c r="L78" s="92" t="s">
        <v>199</v>
      </c>
      <c r="M78" s="92">
        <v>73.765387911172439</v>
      </c>
      <c r="N78" s="92" t="s">
        <v>199</v>
      </c>
      <c r="O78" s="92">
        <v>81.392857142857139</v>
      </c>
      <c r="P78" s="92" t="s">
        <v>199</v>
      </c>
      <c r="Q78" s="92">
        <v>72.172682075205643</v>
      </c>
      <c r="R78" s="394" t="s">
        <v>199</v>
      </c>
      <c r="U78" s="357"/>
      <c r="V78" s="367"/>
      <c r="W78" s="358"/>
      <c r="X78" s="367"/>
      <c r="Y78" s="358"/>
      <c r="Z78" s="367"/>
      <c r="AA78" s="358"/>
      <c r="AB78" s="367"/>
      <c r="AC78" s="358"/>
      <c r="AD78" s="367"/>
      <c r="AE78" s="358"/>
      <c r="AF78" s="367"/>
      <c r="AG78" s="358"/>
      <c r="AH78" s="367"/>
      <c r="AI78" s="358"/>
      <c r="AJ78" s="367"/>
      <c r="AK78" s="358"/>
      <c r="AL78" s="357"/>
      <c r="AM78" s="357"/>
      <c r="AN78" s="357"/>
      <c r="AO78" s="357"/>
      <c r="AP78" s="357"/>
      <c r="AQ78" s="357"/>
      <c r="AR78" s="357"/>
      <c r="AS78" s="357"/>
      <c r="AT78" s="357"/>
      <c r="AU78" s="357"/>
      <c r="AV78" s="357"/>
      <c r="AW78" s="357"/>
      <c r="AX78" s="357"/>
      <c r="AY78" s="357"/>
      <c r="AZ78" s="357"/>
      <c r="BA78" s="357"/>
      <c r="BB78" s="357"/>
      <c r="BC78" s="357"/>
      <c r="BD78" s="357"/>
      <c r="BE78" s="357"/>
      <c r="BF78" s="357"/>
      <c r="BG78" s="357"/>
      <c r="BH78" s="357"/>
      <c r="BI78" s="357"/>
      <c r="BJ78" s="357"/>
      <c r="BK78" s="357"/>
      <c r="BL78" s="357"/>
      <c r="BM78" s="357"/>
      <c r="BN78" s="357"/>
      <c r="BO78" s="357"/>
      <c r="BP78" s="357"/>
      <c r="BQ78" s="357"/>
      <c r="BR78" s="357"/>
    </row>
    <row r="79" spans="2:70" ht="16.350000000000001" customHeight="1" thickTop="1">
      <c r="U79" s="357"/>
      <c r="V79" s="355"/>
      <c r="W79" s="354"/>
      <c r="X79" s="355"/>
      <c r="Y79" s="354"/>
      <c r="Z79" s="355"/>
      <c r="AA79" s="354"/>
      <c r="AB79" s="355"/>
      <c r="AC79" s="354"/>
      <c r="AD79" s="355"/>
      <c r="AE79" s="354"/>
      <c r="AF79" s="355"/>
      <c r="AG79" s="354"/>
      <c r="AH79" s="355"/>
      <c r="AI79" s="354"/>
      <c r="AJ79" s="355"/>
      <c r="AK79" s="354"/>
      <c r="AL79" s="357"/>
      <c r="AM79" s="357"/>
      <c r="AN79" s="357"/>
      <c r="AO79" s="357"/>
      <c r="AP79" s="357"/>
      <c r="AQ79" s="357"/>
      <c r="AR79" s="357"/>
      <c r="AS79" s="357"/>
      <c r="AT79" s="357"/>
      <c r="AU79" s="357"/>
      <c r="AV79" s="357"/>
      <c r="AW79" s="357"/>
      <c r="AX79" s="357"/>
      <c r="AY79" s="357"/>
      <c r="AZ79" s="357"/>
      <c r="BA79" s="357"/>
      <c r="BB79" s="357"/>
      <c r="BC79" s="357"/>
      <c r="BD79" s="357"/>
      <c r="BE79" s="357"/>
      <c r="BF79" s="357"/>
      <c r="BG79" s="357"/>
      <c r="BH79" s="357"/>
      <c r="BI79" s="357"/>
      <c r="BJ79" s="357"/>
      <c r="BK79" s="357"/>
      <c r="BL79" s="357"/>
      <c r="BM79" s="357"/>
      <c r="BN79" s="357"/>
      <c r="BO79" s="357"/>
      <c r="BP79" s="357"/>
      <c r="BQ79" s="357"/>
      <c r="BR79" s="357"/>
    </row>
    <row r="80" spans="2:70" ht="15">
      <c r="B80" s="438" t="s">
        <v>200</v>
      </c>
      <c r="C80" s="438"/>
      <c r="D80" s="438"/>
      <c r="Q80" s="100" t="s">
        <v>132</v>
      </c>
      <c r="U80" s="35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57"/>
      <c r="AM80" s="357"/>
      <c r="AN80" s="357"/>
      <c r="AO80" s="357"/>
      <c r="AP80" s="357"/>
      <c r="AQ80" s="357"/>
      <c r="AR80" s="357"/>
      <c r="AS80" s="357"/>
      <c r="AT80" s="357"/>
      <c r="AU80" s="357"/>
      <c r="AV80" s="357"/>
      <c r="AW80" s="357"/>
      <c r="AX80" s="357"/>
      <c r="AY80" s="357"/>
      <c r="AZ80" s="357"/>
      <c r="BA80" s="357"/>
      <c r="BB80" s="357"/>
      <c r="BC80" s="357"/>
      <c r="BD80" s="357"/>
      <c r="BE80" s="357"/>
      <c r="BF80" s="357"/>
      <c r="BG80" s="357"/>
      <c r="BH80" s="357"/>
      <c r="BI80" s="357"/>
      <c r="BJ80" s="357"/>
      <c r="BK80" s="357"/>
      <c r="BL80" s="357"/>
      <c r="BM80" s="357"/>
      <c r="BN80" s="357"/>
      <c r="BO80" s="357"/>
      <c r="BP80" s="357"/>
      <c r="BQ80" s="357"/>
      <c r="BR80" s="357"/>
    </row>
    <row r="81" spans="19:70">
      <c r="U81" s="357"/>
      <c r="V81" s="357"/>
      <c r="W81" s="357"/>
      <c r="X81" s="357"/>
      <c r="Y81" s="357"/>
      <c r="Z81" s="357"/>
      <c r="AA81" s="357"/>
      <c r="AB81" s="357"/>
      <c r="AC81" s="357"/>
      <c r="AD81" s="357"/>
      <c r="AE81" s="357"/>
      <c r="AF81" s="357"/>
      <c r="AG81" s="357"/>
      <c r="AH81" s="357"/>
      <c r="AI81" s="357"/>
      <c r="AJ81" s="357"/>
      <c r="AK81" s="357"/>
      <c r="AL81" s="357"/>
      <c r="AM81" s="357"/>
      <c r="AN81" s="357"/>
      <c r="AO81" s="357"/>
      <c r="AP81" s="357"/>
      <c r="AQ81" s="357"/>
      <c r="AR81" s="357"/>
      <c r="AS81" s="357"/>
      <c r="AT81" s="357"/>
      <c r="AU81" s="357"/>
      <c r="AV81" s="357"/>
      <c r="AW81" s="357"/>
      <c r="AX81" s="357"/>
      <c r="AY81" s="357"/>
      <c r="AZ81" s="357"/>
      <c r="BA81" s="357"/>
      <c r="BB81" s="357"/>
      <c r="BC81" s="357"/>
      <c r="BD81" s="357"/>
      <c r="BE81" s="357"/>
      <c r="BF81" s="357"/>
      <c r="BG81" s="357"/>
      <c r="BH81" s="357"/>
      <c r="BI81" s="357"/>
      <c r="BJ81" s="357"/>
      <c r="BK81" s="357"/>
      <c r="BL81" s="357"/>
      <c r="BM81" s="357"/>
      <c r="BN81" s="357"/>
      <c r="BO81" s="357"/>
      <c r="BP81" s="357"/>
      <c r="BQ81" s="357"/>
      <c r="BR81" s="357"/>
    </row>
    <row r="82" spans="19:70">
      <c r="U82" s="357"/>
      <c r="V82" s="357"/>
      <c r="W82" s="357"/>
      <c r="X82" s="357"/>
      <c r="Y82" s="357"/>
      <c r="Z82" s="357"/>
      <c r="AA82" s="357"/>
      <c r="AB82" s="357"/>
      <c r="AC82" s="357"/>
      <c r="AD82" s="357"/>
      <c r="AE82" s="357"/>
      <c r="AF82" s="357"/>
      <c r="AG82" s="357"/>
      <c r="AH82" s="357"/>
      <c r="AI82" s="357"/>
      <c r="AJ82" s="357"/>
      <c r="AK82" s="357"/>
      <c r="AL82" s="357"/>
      <c r="AM82" s="357"/>
      <c r="AN82" s="357"/>
      <c r="AO82" s="357"/>
      <c r="AP82" s="357"/>
      <c r="AQ82" s="357"/>
      <c r="AR82" s="357"/>
      <c r="AS82" s="357"/>
      <c r="AT82" s="357"/>
      <c r="AU82" s="357"/>
      <c r="AV82" s="357"/>
      <c r="AW82" s="357"/>
      <c r="AX82" s="357"/>
      <c r="AY82" s="357"/>
      <c r="AZ82" s="357"/>
      <c r="BA82" s="357"/>
      <c r="BB82" s="357"/>
      <c r="BC82" s="357"/>
      <c r="BD82" s="357"/>
      <c r="BE82" s="357"/>
      <c r="BF82" s="357"/>
      <c r="BG82" s="357"/>
      <c r="BH82" s="357"/>
      <c r="BI82" s="357"/>
      <c r="BJ82" s="357"/>
      <c r="BK82" s="357"/>
      <c r="BL82" s="357"/>
      <c r="BM82" s="357"/>
      <c r="BN82" s="357"/>
      <c r="BO82" s="357"/>
      <c r="BP82" s="357"/>
      <c r="BQ82" s="357"/>
      <c r="BR82" s="357"/>
    </row>
    <row r="83" spans="19:70">
      <c r="S83" s="97"/>
      <c r="U83" s="357"/>
      <c r="V83" s="357"/>
      <c r="W83" s="357"/>
      <c r="X83" s="357"/>
      <c r="Y83" s="357"/>
      <c r="Z83" s="357"/>
      <c r="AA83" s="357"/>
      <c r="AB83" s="357"/>
      <c r="AC83" s="357"/>
      <c r="AD83" s="357"/>
      <c r="AE83" s="357"/>
      <c r="AF83" s="357"/>
      <c r="AG83" s="357"/>
      <c r="AH83" s="357"/>
      <c r="AI83" s="357"/>
      <c r="AJ83" s="357"/>
      <c r="AK83" s="357"/>
      <c r="AL83" s="357"/>
      <c r="AM83" s="357"/>
      <c r="AN83" s="357"/>
      <c r="AO83" s="357"/>
      <c r="AP83" s="357"/>
      <c r="AQ83" s="357"/>
      <c r="AR83" s="357"/>
      <c r="AS83" s="357"/>
      <c r="AT83" s="357"/>
      <c r="AU83" s="357"/>
      <c r="AV83" s="357"/>
      <c r="AW83" s="357"/>
      <c r="AX83" s="357"/>
      <c r="AY83" s="357"/>
      <c r="AZ83" s="357"/>
      <c r="BA83" s="357"/>
      <c r="BB83" s="357"/>
      <c r="BC83" s="357"/>
      <c r="BD83" s="357"/>
      <c r="BE83" s="357"/>
      <c r="BF83" s="357"/>
      <c r="BG83" s="357"/>
      <c r="BH83" s="357"/>
      <c r="BI83" s="357"/>
      <c r="BJ83" s="357"/>
      <c r="BK83" s="357"/>
      <c r="BL83" s="357"/>
      <c r="BM83" s="357"/>
      <c r="BN83" s="357"/>
      <c r="BO83" s="357"/>
      <c r="BP83" s="357"/>
      <c r="BQ83" s="357"/>
      <c r="BR83" s="357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5" activePane="bottomLeft" state="frozen"/>
      <selection activeCell="J57" sqref="J57"/>
      <selection pane="bottomLeft" activeCell="J57" sqref="J57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6.710937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2:11" s="34" customFormat="1" ht="18.75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  <c r="J4" s="108"/>
    </row>
    <row r="5" spans="2:11" s="34" customFormat="1">
      <c r="B5" s="56"/>
      <c r="C5" s="56"/>
      <c r="D5" s="109"/>
      <c r="E5" s="56"/>
      <c r="F5" s="56"/>
      <c r="G5" s="56"/>
      <c r="H5" s="56"/>
      <c r="I5" s="56"/>
      <c r="J5" s="33"/>
    </row>
    <row r="6" spans="2:11" s="34" customFormat="1">
      <c r="B6" s="110">
        <v>2010</v>
      </c>
      <c r="C6" s="110"/>
      <c r="D6" s="111">
        <v>936895</v>
      </c>
      <c r="E6" s="111">
        <v>5193107</v>
      </c>
      <c r="F6" s="111">
        <v>2300877</v>
      </c>
      <c r="G6" s="111">
        <v>271182</v>
      </c>
      <c r="H6" s="111">
        <v>37671</v>
      </c>
      <c r="I6" s="111">
        <v>8739732</v>
      </c>
      <c r="J6" s="33"/>
    </row>
    <row r="7" spans="2:11" s="34" customFormat="1">
      <c r="B7" s="110">
        <v>2011</v>
      </c>
      <c r="C7" s="110"/>
      <c r="D7" s="111">
        <v>942883</v>
      </c>
      <c r="E7" s="111">
        <v>5289994</v>
      </c>
      <c r="F7" s="111">
        <v>2319204</v>
      </c>
      <c r="G7" s="111">
        <v>275993</v>
      </c>
      <c r="H7" s="111">
        <v>38203</v>
      </c>
      <c r="I7" s="111">
        <v>8866277</v>
      </c>
      <c r="J7" s="33"/>
    </row>
    <row r="8" spans="2:11" s="34" customFormat="1">
      <c r="B8" s="110">
        <v>2012</v>
      </c>
      <c r="C8" s="110"/>
      <c r="D8" s="111">
        <v>943021</v>
      </c>
      <c r="E8" s="111">
        <v>5391504</v>
      </c>
      <c r="F8" s="111">
        <v>2331726</v>
      </c>
      <c r="G8" s="111">
        <v>294827</v>
      </c>
      <c r="H8" s="111">
        <v>37967</v>
      </c>
      <c r="I8" s="111">
        <v>8999045</v>
      </c>
      <c r="J8" s="33"/>
    </row>
    <row r="9" spans="2:11" s="34" customFormat="1">
      <c r="B9" s="110">
        <v>2013</v>
      </c>
      <c r="C9" s="110"/>
      <c r="D9" s="111">
        <v>933433</v>
      </c>
      <c r="E9" s="111">
        <v>5513570</v>
      </c>
      <c r="F9" s="111">
        <v>2345901</v>
      </c>
      <c r="G9" s="111">
        <v>315013</v>
      </c>
      <c r="H9" s="111">
        <v>38049</v>
      </c>
      <c r="I9" s="111">
        <v>9145966</v>
      </c>
      <c r="J9" s="33"/>
    </row>
    <row r="10" spans="2:11" s="34" customFormat="1">
      <c r="B10" s="110">
        <v>2014</v>
      </c>
      <c r="C10" s="110"/>
      <c r="D10" s="111">
        <v>929568</v>
      </c>
      <c r="E10" s="111">
        <v>5611105</v>
      </c>
      <c r="F10" s="111">
        <v>2355965</v>
      </c>
      <c r="G10" s="111">
        <v>335637</v>
      </c>
      <c r="H10" s="111">
        <v>38667</v>
      </c>
      <c r="I10" s="111">
        <v>9270942</v>
      </c>
      <c r="J10" s="33"/>
    </row>
    <row r="11" spans="2:11" s="34" customFormat="1">
      <c r="B11" s="110">
        <v>2015</v>
      </c>
      <c r="C11" s="110"/>
      <c r="D11" s="111">
        <v>936666</v>
      </c>
      <c r="E11" s="111">
        <v>5686678</v>
      </c>
      <c r="F11" s="111">
        <v>2358932</v>
      </c>
      <c r="G11" s="111">
        <v>339166</v>
      </c>
      <c r="H11" s="111">
        <v>39357</v>
      </c>
      <c r="I11" s="111">
        <v>9360799</v>
      </c>
      <c r="J11" s="33"/>
    </row>
    <row r="12" spans="2:11" s="34" customFormat="1">
      <c r="B12" s="110">
        <v>2016</v>
      </c>
      <c r="C12" s="110"/>
      <c r="D12" s="112">
        <v>944600</v>
      </c>
      <c r="E12" s="112">
        <v>5784748</v>
      </c>
      <c r="F12" s="112">
        <v>2364388</v>
      </c>
      <c r="G12" s="112">
        <v>339471</v>
      </c>
      <c r="H12" s="112">
        <v>40275</v>
      </c>
      <c r="I12" s="111">
        <v>9473482</v>
      </c>
      <c r="J12" s="33"/>
    </row>
    <row r="13" spans="2:11" s="34" customFormat="1">
      <c r="B13" s="110">
        <v>2017</v>
      </c>
      <c r="C13" s="110"/>
      <c r="D13" s="111">
        <v>951871</v>
      </c>
      <c r="E13" s="111">
        <v>5884135</v>
      </c>
      <c r="F13" s="111">
        <v>2365468</v>
      </c>
      <c r="G13" s="111">
        <v>339052</v>
      </c>
      <c r="H13" s="111">
        <v>41244</v>
      </c>
      <c r="I13" s="111">
        <v>9581770</v>
      </c>
      <c r="J13" s="33"/>
    </row>
    <row r="14" spans="2:11" s="34" customFormat="1">
      <c r="B14" s="110">
        <v>2018</v>
      </c>
      <c r="C14" s="110"/>
      <c r="D14" s="111">
        <v>955269</v>
      </c>
      <c r="E14" s="111">
        <v>5994755</v>
      </c>
      <c r="F14" s="111">
        <v>2365497</v>
      </c>
      <c r="G14" s="111">
        <v>338470</v>
      </c>
      <c r="H14" s="111">
        <v>42281</v>
      </c>
      <c r="I14" s="111">
        <v>9696272</v>
      </c>
      <c r="J14" s="33"/>
    </row>
    <row r="15" spans="2:11" s="34" customFormat="1">
      <c r="B15" s="110">
        <v>2019</v>
      </c>
      <c r="C15" s="110"/>
      <c r="D15" s="112">
        <v>962035</v>
      </c>
      <c r="E15" s="112">
        <v>6089294</v>
      </c>
      <c r="F15" s="112">
        <v>2366788</v>
      </c>
      <c r="G15" s="112">
        <v>340106</v>
      </c>
      <c r="H15" s="112">
        <v>43156</v>
      </c>
      <c r="I15" s="111">
        <v>9801379</v>
      </c>
      <c r="J15" s="33"/>
    </row>
    <row r="16" spans="2:11">
      <c r="B16" s="110"/>
      <c r="C16" s="110"/>
      <c r="D16" s="111"/>
      <c r="E16" s="111"/>
      <c r="F16" s="111"/>
      <c r="G16" s="111"/>
      <c r="H16" s="111"/>
      <c r="I16" s="111"/>
    </row>
    <row r="17" spans="2:10">
      <c r="B17" s="110">
        <v>2020</v>
      </c>
      <c r="C17" s="110" t="s">
        <v>120</v>
      </c>
      <c r="D17" s="111">
        <v>960706</v>
      </c>
      <c r="E17" s="111">
        <v>6094290</v>
      </c>
      <c r="F17" s="111">
        <v>2363223</v>
      </c>
      <c r="G17" s="111">
        <v>339620</v>
      </c>
      <c r="H17" s="111">
        <v>43177</v>
      </c>
      <c r="I17" s="111">
        <v>9801016</v>
      </c>
    </row>
    <row r="18" spans="2:10">
      <c r="B18" s="110"/>
      <c r="C18" s="110" t="s">
        <v>121</v>
      </c>
      <c r="D18" s="111">
        <v>958823</v>
      </c>
      <c r="E18" s="111">
        <v>6102437</v>
      </c>
      <c r="F18" s="111">
        <v>2361066</v>
      </c>
      <c r="G18" s="111">
        <v>339765</v>
      </c>
      <c r="H18" s="111">
        <v>43057</v>
      </c>
      <c r="I18" s="111">
        <v>9805148</v>
      </c>
      <c r="J18" s="46"/>
    </row>
    <row r="19" spans="2:10">
      <c r="B19" s="110"/>
      <c r="C19" s="110" t="s">
        <v>122</v>
      </c>
      <c r="D19" s="111">
        <v>958824</v>
      </c>
      <c r="E19" s="111">
        <v>6097333</v>
      </c>
      <c r="F19" s="111">
        <v>2359666</v>
      </c>
      <c r="G19" s="111">
        <v>340456</v>
      </c>
      <c r="H19" s="111">
        <v>43116</v>
      </c>
      <c r="I19" s="111">
        <v>9799395</v>
      </c>
      <c r="J19" s="46"/>
    </row>
    <row r="20" spans="2:10">
      <c r="B20" s="110"/>
      <c r="C20" s="110" t="s">
        <v>123</v>
      </c>
      <c r="D20" s="111">
        <v>957192</v>
      </c>
      <c r="E20" s="111">
        <v>6094913</v>
      </c>
      <c r="F20" s="111">
        <v>2356800</v>
      </c>
      <c r="G20" s="111">
        <v>340639</v>
      </c>
      <c r="H20" s="111">
        <v>43101</v>
      </c>
      <c r="I20" s="111">
        <v>9792645</v>
      </c>
      <c r="J20" s="46"/>
    </row>
    <row r="21" spans="2:10">
      <c r="B21" s="110"/>
      <c r="C21" s="110" t="s">
        <v>124</v>
      </c>
      <c r="D21" s="111">
        <v>953905</v>
      </c>
      <c r="E21" s="111">
        <v>6073499</v>
      </c>
      <c r="F21" s="111">
        <v>2343975</v>
      </c>
      <c r="G21" s="111">
        <v>339814</v>
      </c>
      <c r="H21" s="111">
        <v>42944</v>
      </c>
      <c r="I21" s="111">
        <v>9754137</v>
      </c>
      <c r="J21" s="46"/>
    </row>
    <row r="22" spans="2:10">
      <c r="B22" s="110"/>
      <c r="C22" s="110" t="s">
        <v>125</v>
      </c>
      <c r="D22" s="111">
        <v>951530</v>
      </c>
      <c r="E22" s="111">
        <v>6074345</v>
      </c>
      <c r="F22" s="111">
        <v>2346038</v>
      </c>
      <c r="G22" s="111">
        <v>339906</v>
      </c>
      <c r="H22" s="111">
        <v>42921</v>
      </c>
      <c r="I22" s="111">
        <v>9754740</v>
      </c>
      <c r="J22" s="46"/>
    </row>
    <row r="23" spans="2:10">
      <c r="B23" s="110"/>
      <c r="C23" s="110" t="s">
        <v>126</v>
      </c>
      <c r="D23" s="111">
        <v>950820</v>
      </c>
      <c r="E23" s="111">
        <v>6081618</v>
      </c>
      <c r="F23" s="111">
        <v>2351398</v>
      </c>
      <c r="G23" s="111">
        <v>340212</v>
      </c>
      <c r="H23" s="111">
        <v>43002</v>
      </c>
      <c r="I23" s="111">
        <v>9767050</v>
      </c>
      <c r="J23" s="46"/>
    </row>
    <row r="24" spans="2:10">
      <c r="B24" s="110"/>
      <c r="C24" s="110" t="s">
        <v>127</v>
      </c>
      <c r="D24" s="111">
        <v>950119</v>
      </c>
      <c r="E24" s="111">
        <v>6091312</v>
      </c>
      <c r="F24" s="111">
        <v>2352543</v>
      </c>
      <c r="G24" s="111">
        <v>340621</v>
      </c>
      <c r="H24" s="111">
        <v>42961</v>
      </c>
      <c r="I24" s="111">
        <v>9777556</v>
      </c>
      <c r="J24" s="46"/>
    </row>
    <row r="25" spans="2:10">
      <c r="B25" s="110"/>
      <c r="C25" s="110" t="s">
        <v>128</v>
      </c>
      <c r="D25" s="113">
        <v>947782</v>
      </c>
      <c r="E25" s="113">
        <v>6088231</v>
      </c>
      <c r="F25" s="113">
        <v>2346957</v>
      </c>
      <c r="G25" s="113">
        <v>339424</v>
      </c>
      <c r="H25" s="113">
        <v>42958</v>
      </c>
      <c r="I25" s="111">
        <v>9765352</v>
      </c>
      <c r="J25" s="46"/>
    </row>
    <row r="26" spans="2:10">
      <c r="B26" s="110"/>
      <c r="C26" s="110" t="s">
        <v>129</v>
      </c>
      <c r="D26" s="111">
        <v>946925</v>
      </c>
      <c r="E26" s="111">
        <v>6098053</v>
      </c>
      <c r="F26" s="111">
        <v>2347804</v>
      </c>
      <c r="G26" s="111">
        <v>337762</v>
      </c>
      <c r="H26" s="111">
        <v>42927</v>
      </c>
      <c r="I26" s="111">
        <v>9773471</v>
      </c>
      <c r="J26" s="46"/>
    </row>
    <row r="27" spans="2:10">
      <c r="B27" s="110"/>
      <c r="C27" s="110" t="s">
        <v>130</v>
      </c>
      <c r="D27" s="112">
        <v>946900</v>
      </c>
      <c r="E27" s="112">
        <v>6111538</v>
      </c>
      <c r="F27" s="112">
        <v>2349946</v>
      </c>
      <c r="G27" s="112">
        <v>337265</v>
      </c>
      <c r="H27" s="112">
        <v>42938</v>
      </c>
      <c r="I27" s="111">
        <v>9788587</v>
      </c>
      <c r="J27" s="46"/>
    </row>
    <row r="28" spans="2:10">
      <c r="B28" s="110"/>
      <c r="C28" s="110" t="s">
        <v>131</v>
      </c>
      <c r="D28" s="111">
        <v>948917</v>
      </c>
      <c r="E28" s="111">
        <v>6125792</v>
      </c>
      <c r="F28" s="111">
        <v>2352738</v>
      </c>
      <c r="G28" s="111">
        <v>338540</v>
      </c>
      <c r="H28" s="111">
        <v>43032</v>
      </c>
      <c r="I28" s="111">
        <v>9809019</v>
      </c>
      <c r="J28" s="46"/>
    </row>
    <row r="29" spans="2:10">
      <c r="B29" s="110">
        <v>2021</v>
      </c>
      <c r="C29" s="110" t="s">
        <v>120</v>
      </c>
      <c r="D29" s="111">
        <v>949193</v>
      </c>
      <c r="E29" s="111">
        <v>6130604</v>
      </c>
      <c r="F29" s="111">
        <v>2349865</v>
      </c>
      <c r="G29" s="111">
        <v>338414</v>
      </c>
      <c r="H29" s="111">
        <v>43048</v>
      </c>
      <c r="I29" s="111">
        <v>9811124</v>
      </c>
      <c r="J29" s="46"/>
    </row>
    <row r="30" spans="2:10">
      <c r="B30" s="110"/>
      <c r="C30" s="110" t="s">
        <v>121</v>
      </c>
      <c r="D30" s="111">
        <v>947026</v>
      </c>
      <c r="E30" s="111">
        <v>6132449</v>
      </c>
      <c r="F30" s="111">
        <v>2345906</v>
      </c>
      <c r="G30" s="111">
        <v>338925</v>
      </c>
      <c r="H30" s="111">
        <v>42944</v>
      </c>
      <c r="I30" s="111">
        <v>9807250</v>
      </c>
      <c r="J30" s="46"/>
    </row>
    <row r="31" spans="2:10">
      <c r="B31" s="110"/>
      <c r="C31" s="110" t="s">
        <v>122</v>
      </c>
      <c r="D31" s="111">
        <v>947359</v>
      </c>
      <c r="E31" s="111">
        <v>6136784</v>
      </c>
      <c r="F31" s="111">
        <v>2348572</v>
      </c>
      <c r="G31" s="111">
        <v>339935</v>
      </c>
      <c r="H31" s="111">
        <v>43078</v>
      </c>
      <c r="I31" s="111">
        <v>9815728</v>
      </c>
      <c r="J31" s="46"/>
    </row>
    <row r="32" spans="2:10">
      <c r="B32" s="110"/>
      <c r="C32" s="110" t="s">
        <v>123</v>
      </c>
      <c r="D32" s="111">
        <v>947296</v>
      </c>
      <c r="E32" s="111">
        <v>6141415</v>
      </c>
      <c r="F32" s="111">
        <v>2352694</v>
      </c>
      <c r="G32" s="111">
        <v>340912</v>
      </c>
      <c r="H32" s="111">
        <v>43228</v>
      </c>
      <c r="I32" s="111">
        <v>9825545</v>
      </c>
      <c r="J32" s="46"/>
    </row>
    <row r="33" spans="2:42">
      <c r="B33" s="110"/>
      <c r="C33" s="114" t="s">
        <v>124</v>
      </c>
      <c r="D33" s="115">
        <v>947910</v>
      </c>
      <c r="E33" s="115">
        <v>6148412</v>
      </c>
      <c r="F33" s="115">
        <v>2354615</v>
      </c>
      <c r="G33" s="115">
        <v>341846</v>
      </c>
      <c r="H33" s="115">
        <v>43332</v>
      </c>
      <c r="I33" s="116">
        <v>9836115</v>
      </c>
      <c r="J33" s="46"/>
      <c r="AC33" s="33"/>
      <c r="AD33" s="33"/>
      <c r="AE33" s="33"/>
    </row>
    <row r="34" spans="2:42">
      <c r="B34" s="110"/>
      <c r="C34" s="110" t="s">
        <v>125</v>
      </c>
      <c r="D34" s="111"/>
      <c r="E34" s="111"/>
      <c r="F34" s="111"/>
      <c r="G34" s="111"/>
      <c r="H34" s="111"/>
      <c r="I34" s="111"/>
      <c r="J34" s="46"/>
    </row>
    <row r="35" spans="2:42">
      <c r="B35" s="110"/>
      <c r="C35" s="110" t="s">
        <v>126</v>
      </c>
      <c r="D35" s="111"/>
      <c r="E35" s="111"/>
      <c r="F35" s="111"/>
      <c r="G35" s="111"/>
      <c r="H35" s="111"/>
      <c r="I35" s="111"/>
      <c r="J35" s="46"/>
    </row>
    <row r="36" spans="2:42">
      <c r="B36" s="110"/>
      <c r="C36" s="110" t="s">
        <v>127</v>
      </c>
      <c r="D36" s="111"/>
      <c r="E36" s="111"/>
      <c r="F36" s="111"/>
      <c r="G36" s="111"/>
      <c r="H36" s="111"/>
      <c r="I36" s="111"/>
      <c r="J36" s="46"/>
    </row>
    <row r="37" spans="2:42">
      <c r="B37" s="110"/>
      <c r="C37" s="110" t="s">
        <v>128</v>
      </c>
      <c r="D37" s="111"/>
      <c r="E37" s="111"/>
      <c r="F37" s="111"/>
      <c r="G37" s="111"/>
      <c r="H37" s="111"/>
      <c r="I37" s="111"/>
      <c r="J37" s="46"/>
    </row>
    <row r="38" spans="2:42">
      <c r="B38" s="110"/>
      <c r="C38" s="110" t="s">
        <v>129</v>
      </c>
      <c r="D38" s="111"/>
      <c r="E38" s="111"/>
      <c r="F38" s="111"/>
      <c r="G38" s="111"/>
      <c r="H38" s="111"/>
      <c r="I38" s="111"/>
      <c r="J38" s="46"/>
      <c r="K38" s="368"/>
      <c r="L38" s="368"/>
      <c r="M38" s="368"/>
      <c r="N38" s="368"/>
      <c r="O38" s="368"/>
      <c r="P38" s="368"/>
    </row>
    <row r="39" spans="2:42">
      <c r="B39" s="117"/>
      <c r="C39" s="110" t="s">
        <v>130</v>
      </c>
      <c r="D39" s="111"/>
      <c r="E39" s="111"/>
      <c r="F39" s="111"/>
      <c r="G39" s="111"/>
      <c r="H39" s="111"/>
      <c r="I39" s="111"/>
    </row>
    <row r="40" spans="2:42" ht="15.75" customHeight="1">
      <c r="B40" s="117"/>
      <c r="C40" s="110" t="s">
        <v>131</v>
      </c>
      <c r="D40" s="111"/>
      <c r="E40" s="111"/>
      <c r="F40" s="111"/>
      <c r="G40" s="111"/>
      <c r="H40" s="111"/>
      <c r="I40" s="111"/>
    </row>
    <row r="41" spans="2:42">
      <c r="B41" s="117"/>
      <c r="C41" s="110"/>
      <c r="D41" s="111"/>
      <c r="E41" s="111"/>
      <c r="F41" s="111"/>
      <c r="G41" s="111"/>
      <c r="H41" s="111"/>
      <c r="I41" s="111"/>
    </row>
    <row r="42" spans="2:42">
      <c r="B42" s="110"/>
      <c r="C42" s="110"/>
      <c r="D42" s="116" t="s">
        <v>133</v>
      </c>
      <c r="E42" s="111"/>
      <c r="F42" s="111"/>
      <c r="G42" s="111"/>
      <c r="H42" s="111"/>
      <c r="I42" s="111"/>
    </row>
    <row r="43" spans="2:42">
      <c r="B43" s="110">
        <v>2010</v>
      </c>
      <c r="C43" s="110"/>
      <c r="D43" s="118">
        <v>0.64605465145384233</v>
      </c>
      <c r="E43" s="118">
        <v>2.0740877893759446</v>
      </c>
      <c r="F43" s="118">
        <v>0.85947739636256237</v>
      </c>
      <c r="G43" s="118">
        <v>1.7392870273798877</v>
      </c>
      <c r="H43" s="118">
        <v>-0.43609261021249068</v>
      </c>
      <c r="I43" s="118">
        <v>1.5761404508701116</v>
      </c>
    </row>
    <row r="44" spans="2:42">
      <c r="B44" s="110">
        <v>2011</v>
      </c>
      <c r="C44" s="110"/>
      <c r="D44" s="118">
        <v>0.63913245347664294</v>
      </c>
      <c r="E44" s="118">
        <v>1.8656846469753186</v>
      </c>
      <c r="F44" s="118">
        <v>0.79652236951388566</v>
      </c>
      <c r="G44" s="118">
        <v>1.7740853006467994</v>
      </c>
      <c r="H44" s="118">
        <v>1.4122269119481778</v>
      </c>
      <c r="I44" s="118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10">
        <v>2012</v>
      </c>
      <c r="C45" s="110"/>
      <c r="D45" s="119">
        <v>1.4635962256193125E-2</v>
      </c>
      <c r="E45" s="119">
        <v>1.9189057681350929</v>
      </c>
      <c r="F45" s="119">
        <v>0.53992662999891028</v>
      </c>
      <c r="G45" s="119">
        <v>6.8240861181261936</v>
      </c>
      <c r="H45" s="119">
        <v>-0.61775253252361884</v>
      </c>
      <c r="I45" s="119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10">
        <v>2013</v>
      </c>
      <c r="C46" s="110"/>
      <c r="D46" s="118">
        <v>-1.0167323951428386</v>
      </c>
      <c r="E46" s="118">
        <v>2.2640435767088407</v>
      </c>
      <c r="F46" s="118">
        <v>0.60791876918642185</v>
      </c>
      <c r="G46" s="118">
        <v>6.8467270636678457</v>
      </c>
      <c r="H46" s="118">
        <v>0.21597703268627644</v>
      </c>
      <c r="I46" s="118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10">
        <v>2014</v>
      </c>
      <c r="C47" s="110"/>
      <c r="D47" s="118">
        <v>-0.41406292685174373</v>
      </c>
      <c r="E47" s="118">
        <v>1.7689990332942163</v>
      </c>
      <c r="F47" s="118">
        <v>0.42900361097932826</v>
      </c>
      <c r="G47" s="118">
        <v>6.5470313923552403</v>
      </c>
      <c r="H47" s="118">
        <v>1.6242213987226917</v>
      </c>
      <c r="I47" s="118">
        <v>1.3664603607754566</v>
      </c>
    </row>
    <row r="48" spans="2:42">
      <c r="B48" s="110">
        <v>2015</v>
      </c>
      <c r="C48" s="110"/>
      <c r="D48" s="118">
        <v>0.7635805019105657</v>
      </c>
      <c r="E48" s="118">
        <v>1.3468470114175402</v>
      </c>
      <c r="F48" s="118">
        <v>0.12593565693888031</v>
      </c>
      <c r="G48" s="118">
        <v>1.0514335427858068</v>
      </c>
      <c r="H48" s="118">
        <v>1.7844673752812401</v>
      </c>
      <c r="I48" s="118">
        <v>0.96923268422992592</v>
      </c>
    </row>
    <row r="49" spans="2:10">
      <c r="B49" s="110">
        <v>2016</v>
      </c>
      <c r="C49" s="110"/>
      <c r="D49" s="118">
        <v>0.84704686622552039</v>
      </c>
      <c r="E49" s="118">
        <v>1.724556938163202</v>
      </c>
      <c r="F49" s="118">
        <v>0.23129110970558919</v>
      </c>
      <c r="G49" s="118">
        <v>8.9926466685930073E-2</v>
      </c>
      <c r="H49" s="118">
        <v>2.3324948547907676</v>
      </c>
      <c r="I49" s="118">
        <v>1.2037754469463646</v>
      </c>
    </row>
    <row r="50" spans="2:10">
      <c r="B50" s="110">
        <v>2017</v>
      </c>
      <c r="C50" s="110"/>
      <c r="D50" s="118">
        <v>0.76974380690240096</v>
      </c>
      <c r="E50" s="118">
        <v>1.7180869417302125</v>
      </c>
      <c r="F50" s="118">
        <v>4.5677782157582669E-2</v>
      </c>
      <c r="G50" s="118">
        <v>-0.12342733252619364</v>
      </c>
      <c r="H50" s="118">
        <v>2.4059590316573454</v>
      </c>
      <c r="I50" s="118">
        <v>1.1430643980745447</v>
      </c>
    </row>
    <row r="51" spans="2:10">
      <c r="B51" s="110">
        <v>2018</v>
      </c>
      <c r="C51" s="110"/>
      <c r="D51" s="118">
        <v>0.35698114555438032</v>
      </c>
      <c r="E51" s="118">
        <v>1.879970462948255</v>
      </c>
      <c r="F51" s="118">
        <v>1.2259730421293469E-3</v>
      </c>
      <c r="G51" s="118">
        <v>-0.17165508535563756</v>
      </c>
      <c r="H51" s="118">
        <v>2.5143051110464443</v>
      </c>
      <c r="I51" s="118">
        <v>1.1949984188724949</v>
      </c>
    </row>
    <row r="52" spans="2:10">
      <c r="B52" s="110">
        <v>2019</v>
      </c>
      <c r="C52" s="110"/>
      <c r="D52" s="118">
        <v>0.70828216973439773</v>
      </c>
      <c r="E52" s="118">
        <v>1.5770285858221156</v>
      </c>
      <c r="F52" s="118">
        <v>5.4576268750294865E-2</v>
      </c>
      <c r="G52" s="118">
        <v>0.48335155257481777</v>
      </c>
      <c r="H52" s="118">
        <v>2.0694874766443494</v>
      </c>
      <c r="I52" s="118">
        <v>1.0839939308633362</v>
      </c>
    </row>
    <row r="53" spans="2:10">
      <c r="B53" s="110"/>
      <c r="C53" s="110"/>
      <c r="D53" s="118"/>
      <c r="E53" s="118"/>
      <c r="F53" s="118"/>
      <c r="G53" s="118"/>
      <c r="H53" s="118"/>
      <c r="I53" s="118"/>
    </row>
    <row r="54" spans="2:10">
      <c r="B54" s="110">
        <v>2020</v>
      </c>
      <c r="C54" s="110" t="s">
        <v>120</v>
      </c>
      <c r="D54" s="118">
        <v>0.69966279921722663</v>
      </c>
      <c r="E54" s="118">
        <v>1.5682667435086728</v>
      </c>
      <c r="F54" s="118">
        <v>7.1267054549140063E-2</v>
      </c>
      <c r="G54" s="118">
        <v>0.51914072442920123</v>
      </c>
      <c r="H54" s="118">
        <v>2.2134368637848567</v>
      </c>
      <c r="I54" s="118">
        <v>1.0844411073993365</v>
      </c>
    </row>
    <row r="55" spans="2:10">
      <c r="B55" s="110"/>
      <c r="C55" s="110" t="s">
        <v>121</v>
      </c>
      <c r="D55" s="118">
        <v>0.59930060612036762</v>
      </c>
      <c r="E55" s="118">
        <v>1.4969478251237289</v>
      </c>
      <c r="F55" s="118">
        <v>-1.905882442632123E-3</v>
      </c>
      <c r="G55" s="118">
        <v>0.41553497911981374</v>
      </c>
      <c r="H55" s="118">
        <v>2.2124629080118696</v>
      </c>
      <c r="I55" s="118">
        <v>1.0096485679613076</v>
      </c>
    </row>
    <row r="56" spans="2:10">
      <c r="B56" s="110"/>
      <c r="C56" s="110" t="s">
        <v>122</v>
      </c>
      <c r="D56" s="118">
        <v>0.44753978829858987</v>
      </c>
      <c r="E56" s="118">
        <v>1.4366383368294322</v>
      </c>
      <c r="F56" s="118">
        <v>4.6002236090258997E-2</v>
      </c>
      <c r="G56" s="118">
        <v>0.40521171869931649</v>
      </c>
      <c r="H56" s="118">
        <v>2.0641984660543455</v>
      </c>
      <c r="I56" s="118">
        <v>0.96810694542728282</v>
      </c>
    </row>
    <row r="57" spans="2:10">
      <c r="B57" s="110"/>
      <c r="C57" s="110" t="s">
        <v>123</v>
      </c>
      <c r="D57" s="118">
        <v>0.15873597195699141</v>
      </c>
      <c r="E57" s="118">
        <v>1.2899656523233327</v>
      </c>
      <c r="F57" s="118">
        <v>-0.13296959496393868</v>
      </c>
      <c r="G57" s="118">
        <v>0.19000391184524901</v>
      </c>
      <c r="H57" s="118">
        <v>1.6772823779193313</v>
      </c>
      <c r="I57" s="118">
        <v>0.79623990560033775</v>
      </c>
      <c r="J57" s="33" t="s">
        <v>205</v>
      </c>
    </row>
    <row r="58" spans="2:10">
      <c r="B58" s="110"/>
      <c r="C58" s="110" t="s">
        <v>124</v>
      </c>
      <c r="D58" s="118">
        <v>-0.19638369418968349</v>
      </c>
      <c r="E58" s="118">
        <v>0.98425370321382211</v>
      </c>
      <c r="F58" s="118">
        <v>-0.50799191661258236</v>
      </c>
      <c r="G58" s="118">
        <v>0.10870685972690364</v>
      </c>
      <c r="H58" s="118">
        <v>1.1089397970475368</v>
      </c>
      <c r="I58" s="118">
        <v>0.47580610769775156</v>
      </c>
    </row>
    <row r="59" spans="2:10">
      <c r="B59" s="110"/>
      <c r="C59" s="110" t="s">
        <v>125</v>
      </c>
      <c r="D59" s="118">
        <v>-0.70366169139691737</v>
      </c>
      <c r="E59" s="118">
        <v>0.72294538685595544</v>
      </c>
      <c r="F59" s="118">
        <v>-0.62622256146376287</v>
      </c>
      <c r="G59" s="118">
        <v>-0.25442156508878044</v>
      </c>
      <c r="H59" s="118">
        <v>0.70624120131392853</v>
      </c>
      <c r="I59" s="118">
        <v>0.22095430973918528</v>
      </c>
    </row>
    <row r="60" spans="2:10">
      <c r="B60" s="110"/>
      <c r="C60" s="110" t="s">
        <v>126</v>
      </c>
      <c r="D60" s="118">
        <v>-0.87581485392834724</v>
      </c>
      <c r="E60" s="118">
        <v>0.6895898603419548</v>
      </c>
      <c r="F60" s="118">
        <v>-0.44464202548795129</v>
      </c>
      <c r="G60" s="118">
        <v>-0.32841828947098861</v>
      </c>
      <c r="H60" s="118">
        <v>0.70725995316158752</v>
      </c>
      <c r="I60" s="118">
        <v>0.2250254255437234</v>
      </c>
    </row>
    <row r="61" spans="2:10">
      <c r="B61" s="110"/>
      <c r="C61" s="110" t="s">
        <v>127</v>
      </c>
      <c r="D61" s="118">
        <v>-1.0346314574627202</v>
      </c>
      <c r="E61" s="118">
        <v>0.70418227465720573</v>
      </c>
      <c r="F61" s="118">
        <v>-0.42963667745379297</v>
      </c>
      <c r="G61" s="118">
        <v>-0.38632282667820927</v>
      </c>
      <c r="H61" s="118">
        <v>0.52648820666416629</v>
      </c>
      <c r="I61" s="118">
        <v>0.21949250021167099</v>
      </c>
    </row>
    <row r="62" spans="2:10">
      <c r="B62" s="110"/>
      <c r="C62" s="110" t="s">
        <v>128</v>
      </c>
      <c r="D62" s="118">
        <v>-1.1519283457808394</v>
      </c>
      <c r="E62" s="118">
        <v>0.54966606655151296</v>
      </c>
      <c r="F62" s="118">
        <v>-0.63439349247080834</v>
      </c>
      <c r="G62" s="118">
        <v>-0.71082976943372955</v>
      </c>
      <c r="H62" s="118">
        <v>0.53828870997940648</v>
      </c>
      <c r="I62" s="118">
        <v>5.1770954967667038E-2</v>
      </c>
    </row>
    <row r="63" spans="2:10">
      <c r="B63" s="110"/>
      <c r="C63" s="110" t="s">
        <v>129</v>
      </c>
      <c r="D63" s="118">
        <v>-1.2128723458637025</v>
      </c>
      <c r="E63" s="118">
        <v>0.56001779656082995</v>
      </c>
      <c r="F63" s="118">
        <v>-0.64900909425209541</v>
      </c>
      <c r="G63" s="118">
        <v>-0.72480806988255431</v>
      </c>
      <c r="H63" s="118">
        <v>0.32485743666448297</v>
      </c>
      <c r="I63" s="118">
        <v>4.7805252660992892E-2</v>
      </c>
    </row>
    <row r="64" spans="2:10">
      <c r="B64" s="110"/>
      <c r="C64" s="110" t="s">
        <v>130</v>
      </c>
      <c r="D64" s="118">
        <v>-1.3536911367296844</v>
      </c>
      <c r="E64" s="118">
        <v>0.56929949306741001</v>
      </c>
      <c r="F64" s="118">
        <v>-0.6380452559707317</v>
      </c>
      <c r="G64" s="118">
        <v>-0.62436649930461829</v>
      </c>
      <c r="H64" s="118">
        <v>-0.15811747198065662</v>
      </c>
      <c r="I64" s="118">
        <v>4.420364049939618E-2</v>
      </c>
    </row>
    <row r="65" spans="2:17">
      <c r="B65" s="110"/>
      <c r="C65" s="120" t="s">
        <v>131</v>
      </c>
      <c r="D65" s="118">
        <v>-1.3635678535604212</v>
      </c>
      <c r="E65" s="118">
        <v>0.59937982958286895</v>
      </c>
      <c r="F65" s="118">
        <v>-0.59363153776341715</v>
      </c>
      <c r="G65" s="118">
        <v>-0.46044468489235824</v>
      </c>
      <c r="H65" s="118">
        <v>-0.2873296876448217</v>
      </c>
      <c r="I65" s="118">
        <v>7.7948215246048669E-2</v>
      </c>
    </row>
    <row r="66" spans="2:17">
      <c r="B66" s="110">
        <v>2021</v>
      </c>
      <c r="C66" s="120" t="s">
        <v>120</v>
      </c>
      <c r="D66" s="118">
        <v>-1.1983895177088533</v>
      </c>
      <c r="E66" s="118">
        <v>0.59586924809944541</v>
      </c>
      <c r="F66" s="118">
        <v>-0.56524500650171339</v>
      </c>
      <c r="G66" s="118">
        <v>-0.35510276191037526</v>
      </c>
      <c r="H66" s="118">
        <v>-0.29877017856729804</v>
      </c>
      <c r="I66" s="118">
        <v>0.10313216507349399</v>
      </c>
    </row>
    <row r="67" spans="2:17">
      <c r="B67" s="110"/>
      <c r="C67" s="120" t="s">
        <v>121</v>
      </c>
      <c r="D67" s="118">
        <v>-1.2303626425315239</v>
      </c>
      <c r="E67" s="118">
        <v>0.49180352046240827</v>
      </c>
      <c r="F67" s="118">
        <v>-0.64208285579480107</v>
      </c>
      <c r="G67" s="118">
        <v>-0.24722970288287849</v>
      </c>
      <c r="H67" s="118">
        <v>-0.2624428083703001</v>
      </c>
      <c r="I67" s="118">
        <v>2.1437718227201863E-2</v>
      </c>
    </row>
    <row r="68" spans="2:17">
      <c r="B68" s="110"/>
      <c r="C68" s="120" t="s">
        <v>122</v>
      </c>
      <c r="D68" s="118">
        <v>-1.1957356094549176</v>
      </c>
      <c r="E68" s="118">
        <v>0.64702059080585794</v>
      </c>
      <c r="F68" s="118">
        <v>-0.47015128412241092</v>
      </c>
      <c r="G68" s="118">
        <v>-0.15303005381018808</v>
      </c>
      <c r="H68" s="118">
        <v>-8.8134335281564447E-2</v>
      </c>
      <c r="I68" s="118">
        <v>0.16667355484700774</v>
      </c>
    </row>
    <row r="69" spans="2:17">
      <c r="B69" s="110"/>
      <c r="C69" s="120" t="s">
        <v>123</v>
      </c>
      <c r="D69" s="118">
        <v>-1.0338573661292649</v>
      </c>
      <c r="E69" s="118">
        <v>0.7629641309071955</v>
      </c>
      <c r="F69" s="118">
        <v>-0.17421928038017231</v>
      </c>
      <c r="G69" s="118">
        <v>8.0143495019657784E-2</v>
      </c>
      <c r="H69" s="118">
        <v>0.2946567365026409</v>
      </c>
      <c r="I69" s="118">
        <v>0.33596643194968578</v>
      </c>
    </row>
    <row r="70" spans="2:17">
      <c r="B70" s="110"/>
      <c r="C70" s="121" t="s">
        <v>124</v>
      </c>
      <c r="D70" s="122">
        <v>-0.62846929201545443</v>
      </c>
      <c r="E70" s="122">
        <v>1.2334405587290043</v>
      </c>
      <c r="F70" s="122">
        <v>0.45392975607674302</v>
      </c>
      <c r="G70" s="122">
        <v>0.59797418587814732</v>
      </c>
      <c r="H70" s="122">
        <v>0.90350223546944441</v>
      </c>
      <c r="I70" s="122">
        <v>0.84044339340323404</v>
      </c>
    </row>
    <row r="71" spans="2:17">
      <c r="B71" s="110"/>
      <c r="C71" s="120" t="s">
        <v>125</v>
      </c>
      <c r="D71" s="118"/>
      <c r="E71" s="118"/>
      <c r="F71" s="118"/>
      <c r="G71" s="118"/>
      <c r="H71" s="118"/>
      <c r="I71" s="118"/>
    </row>
    <row r="72" spans="2:17">
      <c r="B72" s="110"/>
      <c r="C72" s="120" t="s">
        <v>126</v>
      </c>
      <c r="D72" s="118"/>
      <c r="E72" s="118"/>
      <c r="F72" s="118"/>
      <c r="G72" s="118"/>
      <c r="H72" s="118"/>
      <c r="I72" s="118"/>
    </row>
    <row r="73" spans="2:17">
      <c r="B73" s="110"/>
      <c r="C73" s="120" t="s">
        <v>127</v>
      </c>
      <c r="D73" s="118"/>
      <c r="E73" s="118"/>
      <c r="F73" s="118"/>
      <c r="G73" s="118"/>
      <c r="H73" s="118"/>
      <c r="I73" s="118"/>
    </row>
    <row r="74" spans="2:17">
      <c r="B74" s="110"/>
      <c r="C74" s="120" t="s">
        <v>128</v>
      </c>
      <c r="D74" s="118"/>
      <c r="E74" s="118"/>
      <c r="F74" s="118"/>
      <c r="G74" s="118"/>
      <c r="H74" s="118"/>
      <c r="I74" s="118"/>
    </row>
    <row r="75" spans="2:17">
      <c r="B75" s="110"/>
      <c r="C75" s="120" t="s">
        <v>129</v>
      </c>
      <c r="D75" s="118"/>
      <c r="E75" s="118"/>
      <c r="F75" s="118"/>
      <c r="G75" s="118"/>
      <c r="H75" s="118"/>
      <c r="I75" s="118"/>
      <c r="L75" s="369"/>
      <c r="M75" s="369"/>
      <c r="N75" s="369"/>
      <c r="O75" s="369"/>
      <c r="P75" s="369"/>
      <c r="Q75" s="369"/>
    </row>
    <row r="76" spans="2:17">
      <c r="B76" s="110"/>
      <c r="C76" s="120" t="s">
        <v>130</v>
      </c>
      <c r="D76" s="118"/>
      <c r="E76" s="118"/>
      <c r="F76" s="118"/>
      <c r="G76" s="118"/>
      <c r="H76" s="118"/>
      <c r="I76" s="118"/>
    </row>
    <row r="77" spans="2:17">
      <c r="B77" s="110"/>
      <c r="C77" s="120" t="s">
        <v>131</v>
      </c>
      <c r="D77" s="118"/>
      <c r="E77" s="118"/>
      <c r="F77" s="118"/>
      <c r="G77" s="118"/>
      <c r="H77" s="118"/>
      <c r="I77" s="118"/>
    </row>
    <row r="78" spans="2:17" ht="15" customHeight="1">
      <c r="B78" s="110"/>
      <c r="C78" s="110"/>
      <c r="D78" s="110"/>
      <c r="E78" s="110"/>
      <c r="F78" s="110"/>
      <c r="G78" s="110"/>
      <c r="H78" s="110"/>
      <c r="I78" s="110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3"/>
      <c r="C80" s="102"/>
      <c r="D80" s="102"/>
      <c r="E80" s="102"/>
      <c r="F80" s="102"/>
      <c r="G80" s="102"/>
      <c r="H80" s="102"/>
      <c r="I80" s="102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5" activePane="bottomLeft" state="frozen"/>
      <selection activeCell="J57" sqref="J57"/>
      <selection pane="bottomLeft" activeCell="J57" sqref="J57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4"/>
      <c r="D4" s="105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</row>
    <row r="5" spans="2:11" s="34" customFormat="1">
      <c r="B5" s="56"/>
      <c r="C5" s="56"/>
      <c r="D5" s="109"/>
      <c r="E5" s="56"/>
      <c r="F5" s="56"/>
      <c r="G5" s="56"/>
      <c r="H5" s="56"/>
      <c r="I5" s="56"/>
    </row>
    <row r="6" spans="2:11" s="34" customFormat="1">
      <c r="B6" s="110">
        <v>2010</v>
      </c>
      <c r="C6" s="110"/>
      <c r="D6" s="111">
        <v>800117.55995000037</v>
      </c>
      <c r="E6" s="111">
        <v>4634212.5802099966</v>
      </c>
      <c r="F6" s="111">
        <v>1321001.3474400009</v>
      </c>
      <c r="G6" s="111">
        <v>95208.784000000058</v>
      </c>
      <c r="H6" s="111">
        <v>17407.443399999993</v>
      </c>
      <c r="I6" s="111">
        <v>6867947.7149999971</v>
      </c>
    </row>
    <row r="7" spans="2:11" s="34" customFormat="1">
      <c r="B7" s="110">
        <v>2011</v>
      </c>
      <c r="C7" s="110"/>
      <c r="D7" s="111">
        <v>823332.52611000114</v>
      </c>
      <c r="E7" s="111">
        <v>4883002.884100019</v>
      </c>
      <c r="F7" s="111">
        <v>1365368.6668599991</v>
      </c>
      <c r="G7" s="111">
        <v>99452.258420000027</v>
      </c>
      <c r="H7" s="111">
        <v>18095.940089999978</v>
      </c>
      <c r="I7" s="111">
        <v>7189252.2755800188</v>
      </c>
    </row>
    <row r="8" spans="2:11" s="34" customFormat="1">
      <c r="B8" s="110">
        <v>2012</v>
      </c>
      <c r="C8" s="110"/>
      <c r="D8" s="111">
        <v>840195.9084800015</v>
      </c>
      <c r="E8" s="111">
        <v>5151099.0235399846</v>
      </c>
      <c r="F8" s="111">
        <v>1408058.9732500033</v>
      </c>
      <c r="G8" s="111">
        <v>107701.54429999999</v>
      </c>
      <c r="H8" s="111">
        <v>18537.104830000037</v>
      </c>
      <c r="I8" s="111">
        <v>7525592.5543999895</v>
      </c>
    </row>
    <row r="9" spans="2:11" s="34" customFormat="1">
      <c r="B9" s="110">
        <v>2013</v>
      </c>
      <c r="C9" s="110"/>
      <c r="D9" s="111">
        <v>849771.3442700014</v>
      </c>
      <c r="E9" s="111">
        <v>5444543.6090999832</v>
      </c>
      <c r="F9" s="111">
        <v>1453888.2699700024</v>
      </c>
      <c r="G9" s="111">
        <v>116454.52990999994</v>
      </c>
      <c r="H9" s="111">
        <v>19170.105830000011</v>
      </c>
      <c r="I9" s="111">
        <v>7883827.8590799868</v>
      </c>
    </row>
    <row r="10" spans="2:11" s="34" customFormat="1">
      <c r="B10" s="110">
        <v>2014</v>
      </c>
      <c r="C10" s="110"/>
      <c r="D10" s="111">
        <v>853614.96671999933</v>
      </c>
      <c r="E10" s="111">
        <v>5654245.3628200023</v>
      </c>
      <c r="F10" s="111">
        <v>1475113.4939899985</v>
      </c>
      <c r="G10" s="111">
        <v>123516.43977000006</v>
      </c>
      <c r="H10" s="111">
        <v>19755.526400000013</v>
      </c>
      <c r="I10" s="111">
        <v>8126245.7897000005</v>
      </c>
    </row>
    <row r="11" spans="2:11" s="34" customFormat="1">
      <c r="B11" s="110">
        <v>2015</v>
      </c>
      <c r="C11" s="110"/>
      <c r="D11" s="111">
        <v>866570.22713999904</v>
      </c>
      <c r="E11" s="111">
        <v>5854633.2526199855</v>
      </c>
      <c r="F11" s="111">
        <v>1492582.3197100002</v>
      </c>
      <c r="G11" s="111">
        <v>126146.7780500001</v>
      </c>
      <c r="H11" s="111">
        <v>20489.345300000004</v>
      </c>
      <c r="I11" s="111">
        <v>8360421.9228199851</v>
      </c>
    </row>
    <row r="12" spans="2:11" s="34" customFormat="1">
      <c r="B12" s="110">
        <v>2016</v>
      </c>
      <c r="C12" s="110"/>
      <c r="D12" s="112">
        <v>880035.74225000117</v>
      </c>
      <c r="E12" s="112">
        <v>6078750.8298199791</v>
      </c>
      <c r="F12" s="112">
        <v>1515316.8190599994</v>
      </c>
      <c r="G12" s="112">
        <v>127783.98148</v>
      </c>
      <c r="H12" s="112">
        <v>21290.935639999985</v>
      </c>
      <c r="I12" s="111">
        <v>8623178.3082499783</v>
      </c>
    </row>
    <row r="13" spans="2:11" s="34" customFormat="1">
      <c r="B13" s="110">
        <v>2017</v>
      </c>
      <c r="C13" s="110"/>
      <c r="D13" s="111">
        <v>892032.10908000171</v>
      </c>
      <c r="E13" s="111">
        <v>6301951.7490800014</v>
      </c>
      <c r="F13" s="111">
        <v>1535639.4871500004</v>
      </c>
      <c r="G13" s="111">
        <v>129198.52848999998</v>
      </c>
      <c r="H13" s="111">
        <v>22205.811080000018</v>
      </c>
      <c r="I13" s="111">
        <v>8881027.6848800033</v>
      </c>
    </row>
    <row r="14" spans="2:11" s="34" customFormat="1">
      <c r="B14" s="110">
        <v>2018</v>
      </c>
      <c r="C14" s="110"/>
      <c r="D14" s="111">
        <v>911251.40633000177</v>
      </c>
      <c r="E14" s="111">
        <v>6639113.9908599965</v>
      </c>
      <c r="F14" s="111">
        <v>1610805.7869399975</v>
      </c>
      <c r="G14" s="111">
        <v>133154.47646999999</v>
      </c>
      <c r="H14" s="111">
        <v>23610.275499999996</v>
      </c>
      <c r="I14" s="111">
        <v>9317935.9360999949</v>
      </c>
    </row>
    <row r="15" spans="2:11" s="34" customFormat="1">
      <c r="B15" s="110">
        <v>2019</v>
      </c>
      <c r="C15" s="110"/>
      <c r="D15" s="111">
        <v>941258.33551000012</v>
      </c>
      <c r="E15" s="111">
        <v>6963418.5504199909</v>
      </c>
      <c r="F15" s="111">
        <v>1692196.8619700018</v>
      </c>
      <c r="G15" s="111">
        <v>137928.00965999984</v>
      </c>
      <c r="H15" s="111">
        <v>24998.320610000002</v>
      </c>
      <c r="I15" s="111">
        <v>9759800.0781699922</v>
      </c>
    </row>
    <row r="16" spans="2:11">
      <c r="B16" s="110"/>
      <c r="C16" s="110"/>
      <c r="D16" s="111"/>
      <c r="E16" s="111"/>
      <c r="F16" s="111"/>
      <c r="G16" s="111"/>
      <c r="H16" s="111"/>
      <c r="I16" s="111"/>
    </row>
    <row r="17" spans="2:9">
      <c r="B17" s="110">
        <v>2020</v>
      </c>
      <c r="C17" s="110" t="s">
        <v>120</v>
      </c>
      <c r="D17" s="111">
        <v>939763.63153999986</v>
      </c>
      <c r="E17" s="111">
        <v>6975564.2685099924</v>
      </c>
      <c r="F17" s="111">
        <v>1690755.5916900001</v>
      </c>
      <c r="G17" s="111">
        <v>137867.55580999996</v>
      </c>
      <c r="H17" s="111">
        <v>25039.391869999996</v>
      </c>
      <c r="I17" s="111">
        <v>9768990.4394199923</v>
      </c>
    </row>
    <row r="18" spans="2:9">
      <c r="B18" s="110"/>
      <c r="C18" s="110" t="s">
        <v>121</v>
      </c>
      <c r="D18" s="111">
        <v>945690.01529000117</v>
      </c>
      <c r="E18" s="111">
        <v>7056005.1909299968</v>
      </c>
      <c r="F18" s="111">
        <v>1706214.8767100014</v>
      </c>
      <c r="G18" s="111">
        <v>139178.29983000012</v>
      </c>
      <c r="H18" s="111">
        <v>25232.541410000023</v>
      </c>
      <c r="I18" s="111">
        <v>9872320.9241699986</v>
      </c>
    </row>
    <row r="19" spans="2:9">
      <c r="B19" s="110"/>
      <c r="C19" s="110" t="s">
        <v>122</v>
      </c>
      <c r="D19" s="111">
        <v>945839.12278000126</v>
      </c>
      <c r="E19" s="111">
        <v>7060519.6306599937</v>
      </c>
      <c r="F19" s="111">
        <v>1706548.6437800014</v>
      </c>
      <c r="G19" s="111">
        <v>139552.23875000008</v>
      </c>
      <c r="H19" s="111">
        <v>25314.986990000001</v>
      </c>
      <c r="I19" s="111">
        <v>9877774.6229599975</v>
      </c>
    </row>
    <row r="20" spans="2:9">
      <c r="B20" s="110"/>
      <c r="C20" s="110" t="s">
        <v>123</v>
      </c>
      <c r="D20" s="111">
        <v>943805.83269000042</v>
      </c>
      <c r="E20" s="111">
        <v>7064534.3524900042</v>
      </c>
      <c r="F20" s="111">
        <v>1705849.0010400033</v>
      </c>
      <c r="G20" s="111">
        <v>139616.6990599999</v>
      </c>
      <c r="H20" s="111">
        <v>25355.246370000001</v>
      </c>
      <c r="I20" s="111">
        <v>9879161.1316500083</v>
      </c>
    </row>
    <row r="21" spans="2:9">
      <c r="B21" s="110"/>
      <c r="C21" s="110" t="s">
        <v>124</v>
      </c>
      <c r="D21" s="111">
        <v>940178.15504999983</v>
      </c>
      <c r="E21" s="111">
        <v>7049446.2736699972</v>
      </c>
      <c r="F21" s="111">
        <v>1698649.4617500023</v>
      </c>
      <c r="G21" s="111">
        <v>139195.47882999998</v>
      </c>
      <c r="H21" s="111">
        <v>25311.587419999993</v>
      </c>
      <c r="I21" s="111">
        <v>9852780.9567200001</v>
      </c>
    </row>
    <row r="22" spans="2:9">
      <c r="B22" s="110"/>
      <c r="C22" s="110" t="s">
        <v>125</v>
      </c>
      <c r="D22" s="111">
        <v>937749.57556000026</v>
      </c>
      <c r="E22" s="111">
        <v>7057661.8657799941</v>
      </c>
      <c r="F22" s="111">
        <v>1702316.3966300038</v>
      </c>
      <c r="G22" s="111">
        <v>139292.52832999986</v>
      </c>
      <c r="H22" s="111">
        <v>25328.627030000003</v>
      </c>
      <c r="I22" s="111">
        <v>9862348.9933299981</v>
      </c>
    </row>
    <row r="23" spans="2:9">
      <c r="B23" s="110"/>
      <c r="C23" s="110" t="s">
        <v>126</v>
      </c>
      <c r="D23" s="111">
        <v>936927.41510999831</v>
      </c>
      <c r="E23" s="111">
        <v>7072760.2215199908</v>
      </c>
      <c r="F23" s="111">
        <v>1708029.3437100006</v>
      </c>
      <c r="G23" s="111">
        <v>139534.52611000004</v>
      </c>
      <c r="H23" s="111">
        <v>25410.283800000001</v>
      </c>
      <c r="I23" s="111">
        <v>9882661.7902499903</v>
      </c>
    </row>
    <row r="24" spans="2:9">
      <c r="B24" s="110"/>
      <c r="C24" s="110" t="s">
        <v>127</v>
      </c>
      <c r="D24" s="111">
        <v>936227.97279999871</v>
      </c>
      <c r="E24" s="111">
        <v>7092191.4481099965</v>
      </c>
      <c r="F24" s="111">
        <v>1710388.5950400019</v>
      </c>
      <c r="G24" s="111">
        <v>139801.43761999984</v>
      </c>
      <c r="H24" s="111">
        <v>25419.385750000001</v>
      </c>
      <c r="I24" s="111">
        <v>9904028.8393199965</v>
      </c>
    </row>
    <row r="25" spans="2:9">
      <c r="B25" s="110"/>
      <c r="C25" s="110" t="s">
        <v>128</v>
      </c>
      <c r="D25" s="111">
        <v>934108.72281999921</v>
      </c>
      <c r="E25" s="111">
        <v>7103242.6117699826</v>
      </c>
      <c r="F25" s="111">
        <v>1708997.1415000025</v>
      </c>
      <c r="G25" s="111">
        <v>139620.2782899999</v>
      </c>
      <c r="H25" s="111">
        <v>25456.379160000004</v>
      </c>
      <c r="I25" s="111">
        <v>9911425.1335399821</v>
      </c>
    </row>
    <row r="26" spans="2:9">
      <c r="B26" s="110"/>
      <c r="C26" s="110" t="s">
        <v>129</v>
      </c>
      <c r="D26" s="111">
        <v>933248.27372999955</v>
      </c>
      <c r="E26" s="111">
        <v>7121517.7533299848</v>
      </c>
      <c r="F26" s="111">
        <v>1710740.6910200007</v>
      </c>
      <c r="G26" s="111">
        <v>139136.99188999989</v>
      </c>
      <c r="H26" s="111">
        <v>25468.939839999995</v>
      </c>
      <c r="I26" s="111">
        <v>9930112.6498099845</v>
      </c>
    </row>
    <row r="27" spans="2:9">
      <c r="B27" s="110"/>
      <c r="C27" s="110" t="s">
        <v>130</v>
      </c>
      <c r="D27" s="111">
        <v>932896.92177999998</v>
      </c>
      <c r="E27" s="111">
        <v>7144385.9493499873</v>
      </c>
      <c r="F27" s="111">
        <v>1713308.9258700022</v>
      </c>
      <c r="G27" s="111">
        <v>138979.05212999988</v>
      </c>
      <c r="H27" s="111">
        <v>25520.309649999996</v>
      </c>
      <c r="I27" s="111">
        <v>9955091.1587799881</v>
      </c>
    </row>
    <row r="28" spans="2:9">
      <c r="B28" s="110"/>
      <c r="C28" s="110" t="s">
        <v>131</v>
      </c>
      <c r="D28" s="111">
        <v>934830.95553000015</v>
      </c>
      <c r="E28" s="111">
        <v>7168760.3746499866</v>
      </c>
      <c r="F28" s="111">
        <v>1716601.2477200024</v>
      </c>
      <c r="G28" s="111">
        <v>139481.00810000006</v>
      </c>
      <c r="H28" s="111">
        <v>25586.222180000001</v>
      </c>
      <c r="I28" s="111">
        <v>9985259.8081799876</v>
      </c>
    </row>
    <row r="29" spans="2:9">
      <c r="B29" s="110">
        <v>2021</v>
      </c>
      <c r="C29" s="110" t="s">
        <v>120</v>
      </c>
      <c r="D29" s="111">
        <v>943238.2103500003</v>
      </c>
      <c r="E29" s="111">
        <v>7246793.5733700013</v>
      </c>
      <c r="F29" s="111">
        <v>1731033.1283699996</v>
      </c>
      <c r="G29" s="111">
        <v>140771.30845000001</v>
      </c>
      <c r="H29" s="111">
        <v>25860.56504999999</v>
      </c>
      <c r="I29" s="111">
        <v>10087696.78559</v>
      </c>
    </row>
    <row r="30" spans="2:9">
      <c r="B30" s="110"/>
      <c r="C30" s="110" t="s">
        <v>121</v>
      </c>
      <c r="D30" s="111">
        <v>941036.2800800004</v>
      </c>
      <c r="E30" s="111">
        <v>7262416.8523399979</v>
      </c>
      <c r="F30" s="111">
        <v>1730238.198040002</v>
      </c>
      <c r="G30" s="111">
        <v>140991.78568999984</v>
      </c>
      <c r="H30" s="111">
        <v>25837.455249999999</v>
      </c>
      <c r="I30" s="111">
        <v>10100520.571400002</v>
      </c>
    </row>
    <row r="31" spans="2:9">
      <c r="B31" s="110"/>
      <c r="C31" s="110" t="s">
        <v>122</v>
      </c>
      <c r="D31" s="111">
        <v>941424.81355000031</v>
      </c>
      <c r="E31" s="111">
        <v>7277049.4986599898</v>
      </c>
      <c r="F31" s="111">
        <v>1733762.0797200014</v>
      </c>
      <c r="G31" s="111">
        <v>141409.82865999988</v>
      </c>
      <c r="H31" s="111">
        <v>25942.088170000003</v>
      </c>
      <c r="I31" s="111">
        <v>10119588.308759991</v>
      </c>
    </row>
    <row r="32" spans="2:9">
      <c r="B32" s="110"/>
      <c r="C32" s="110" t="s">
        <v>123</v>
      </c>
      <c r="D32" s="111">
        <v>941359.99406999943</v>
      </c>
      <c r="E32" s="111">
        <v>7289054.5718799839</v>
      </c>
      <c r="F32" s="111">
        <v>1737842.9220700038</v>
      </c>
      <c r="G32" s="111">
        <v>141906.24934999979</v>
      </c>
      <c r="H32" s="111">
        <v>26032.011889999991</v>
      </c>
      <c r="I32" s="111">
        <v>10136195.749259984</v>
      </c>
    </row>
    <row r="33" spans="2:43">
      <c r="B33" s="110"/>
      <c r="C33" s="114" t="s">
        <v>124</v>
      </c>
      <c r="D33" s="116">
        <v>942059.60006999993</v>
      </c>
      <c r="E33" s="116">
        <v>7303065.717689991</v>
      </c>
      <c r="F33" s="116">
        <v>1740518.3103200018</v>
      </c>
      <c r="G33" s="116">
        <v>142375.42885999978</v>
      </c>
      <c r="H33" s="116">
        <v>26117.613589999979</v>
      </c>
      <c r="I33" s="116">
        <v>10154136.670529993</v>
      </c>
    </row>
    <row r="34" spans="2:43">
      <c r="B34" s="110"/>
      <c r="C34" s="110" t="s">
        <v>125</v>
      </c>
    </row>
    <row r="35" spans="2:43">
      <c r="B35" s="110"/>
      <c r="C35" s="110" t="s">
        <v>126</v>
      </c>
    </row>
    <row r="36" spans="2:43">
      <c r="B36" s="110"/>
      <c r="C36" s="110" t="s">
        <v>127</v>
      </c>
    </row>
    <row r="37" spans="2:43">
      <c r="B37" s="110"/>
      <c r="C37" s="110" t="s">
        <v>128</v>
      </c>
    </row>
    <row r="38" spans="2:43">
      <c r="B38" s="110"/>
      <c r="C38" s="110" t="s">
        <v>129</v>
      </c>
    </row>
    <row r="39" spans="2:43">
      <c r="B39" s="117"/>
      <c r="C39" s="110" t="s">
        <v>130</v>
      </c>
    </row>
    <row r="40" spans="2:43">
      <c r="B40" s="117"/>
      <c r="C40" s="110" t="s">
        <v>131</v>
      </c>
      <c r="L40" s="371"/>
      <c r="M40" s="371"/>
      <c r="N40" s="371"/>
      <c r="O40" s="371"/>
      <c r="P40" s="371"/>
      <c r="Q40" s="371"/>
    </row>
    <row r="41" spans="2:43" ht="15.75" customHeight="1">
      <c r="B41" s="117"/>
      <c r="C41" s="110"/>
      <c r="D41" s="125"/>
      <c r="E41" s="125"/>
      <c r="F41" s="125"/>
      <c r="G41" s="125"/>
      <c r="H41" s="125"/>
      <c r="I41" s="125"/>
    </row>
    <row r="42" spans="2:43">
      <c r="B42" s="110"/>
      <c r="C42" s="110"/>
      <c r="D42" s="122" t="s">
        <v>133</v>
      </c>
      <c r="E42" s="118"/>
      <c r="F42" s="118"/>
      <c r="G42" s="118"/>
      <c r="H42" s="118"/>
      <c r="I42" s="118"/>
    </row>
    <row r="43" spans="2:43">
      <c r="B43" s="110">
        <v>2010</v>
      </c>
      <c r="C43" s="110"/>
      <c r="D43" s="118">
        <v>2.834365539271877</v>
      </c>
      <c r="E43" s="118">
        <v>5.7338720293969914</v>
      </c>
      <c r="F43" s="118">
        <v>4.0954971341678359</v>
      </c>
      <c r="G43" s="118">
        <v>4.688202749908954</v>
      </c>
      <c r="H43" s="118">
        <v>2.3744656387648222</v>
      </c>
      <c r="I43" s="118">
        <v>5.0475144168232511</v>
      </c>
    </row>
    <row r="44" spans="2:43">
      <c r="B44" s="110">
        <v>2011</v>
      </c>
      <c r="C44" s="110"/>
      <c r="D44" s="118">
        <v>2.9014444029264341</v>
      </c>
      <c r="E44" s="118">
        <v>5.3685561372920132</v>
      </c>
      <c r="F44" s="118">
        <v>3.3586127301064916</v>
      </c>
      <c r="G44" s="118">
        <v>4.457019869091039</v>
      </c>
      <c r="H44" s="118">
        <v>3.9551855730864283</v>
      </c>
      <c r="I44" s="118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10">
        <v>2012</v>
      </c>
      <c r="C45" s="110"/>
      <c r="D45" s="119">
        <v>2.0481861016319547</v>
      </c>
      <c r="E45" s="119">
        <v>5.4903948615909526</v>
      </c>
      <c r="F45" s="119">
        <v>3.1266505103109798</v>
      </c>
      <c r="G45" s="119">
        <v>8.2947195076879421</v>
      </c>
      <c r="H45" s="119">
        <v>2.4379210906199322</v>
      </c>
      <c r="I45" s="119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10">
        <v>2013</v>
      </c>
      <c r="C46" s="110"/>
      <c r="D46" s="118">
        <v>1.1396670340043435</v>
      </c>
      <c r="E46" s="118">
        <v>5.6967374189272446</v>
      </c>
      <c r="F46" s="118">
        <v>3.2547853172810282</v>
      </c>
      <c r="G46" s="118">
        <v>8.1270753050844959</v>
      </c>
      <c r="H46" s="118">
        <v>3.4147781209908246</v>
      </c>
      <c r="I46" s="118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10">
        <v>2014</v>
      </c>
      <c r="C47" s="110"/>
      <c r="D47" s="118">
        <v>0.45231255159583483</v>
      </c>
      <c r="E47" s="118">
        <v>3.8515947116214644</v>
      </c>
      <c r="F47" s="118">
        <v>1.4598937523881528</v>
      </c>
      <c r="G47" s="118">
        <v>6.0640920241211704</v>
      </c>
      <c r="H47" s="118">
        <v>3.053820230266302</v>
      </c>
      <c r="I47" s="118">
        <v>3.0748759987296648</v>
      </c>
    </row>
    <row r="48" spans="2:43" s="34" customFormat="1">
      <c r="B48" s="110">
        <v>2015</v>
      </c>
      <c r="C48" s="110"/>
      <c r="D48" s="118">
        <v>1.5176936821738263</v>
      </c>
      <c r="E48" s="118">
        <v>3.5440253639796415</v>
      </c>
      <c r="F48" s="118">
        <v>1.1842360463228285</v>
      </c>
      <c r="G48" s="118">
        <v>2.1295450912429015</v>
      </c>
      <c r="H48" s="118">
        <v>3.7144993514320657</v>
      </c>
      <c r="I48" s="118">
        <v>2.8817259430769626</v>
      </c>
    </row>
    <row r="49" spans="2:10" s="34" customFormat="1">
      <c r="B49" s="110">
        <v>2016</v>
      </c>
      <c r="C49" s="110"/>
      <c r="D49" s="118">
        <v>1.55388619274901</v>
      </c>
      <c r="E49" s="118">
        <v>3.8280378553122718</v>
      </c>
      <c r="F49" s="118">
        <v>1.5231655266033428</v>
      </c>
      <c r="G49" s="118">
        <v>1.2978559225277797</v>
      </c>
      <c r="H49" s="118">
        <v>3.9122301287000116</v>
      </c>
      <c r="I49" s="118">
        <v>3.1428603467104077</v>
      </c>
    </row>
    <row r="50" spans="2:10" s="34" customFormat="1">
      <c r="B50" s="110">
        <v>2017</v>
      </c>
      <c r="C50" s="110"/>
      <c r="D50" s="118">
        <v>1.3631681367087811</v>
      </c>
      <c r="E50" s="118">
        <v>3.6718221474893342</v>
      </c>
      <c r="F50" s="118">
        <v>1.3411497737224165</v>
      </c>
      <c r="G50" s="118">
        <v>1.1069830456185814</v>
      </c>
      <c r="H50" s="118">
        <v>4.2970184846232273</v>
      </c>
      <c r="I50" s="118">
        <v>2.9901895497549402</v>
      </c>
    </row>
    <row r="51" spans="2:10" s="34" customFormat="1">
      <c r="B51" s="110">
        <v>2018</v>
      </c>
      <c r="C51" s="110"/>
      <c r="D51" s="118">
        <v>2.1545521797216471</v>
      </c>
      <c r="E51" s="118">
        <v>5.3501241393861143</v>
      </c>
      <c r="F51" s="118">
        <v>4.8947881595242437</v>
      </c>
      <c r="G51" s="118">
        <v>3.0619141148393147</v>
      </c>
      <c r="H51" s="118">
        <v>6.3247607346571089</v>
      </c>
      <c r="I51" s="118">
        <v>4.9195686211386258</v>
      </c>
    </row>
    <row r="52" spans="2:10" s="34" customFormat="1">
      <c r="B52" s="110">
        <v>2019</v>
      </c>
      <c r="C52" s="110"/>
      <c r="D52" s="118">
        <v>3.2929363918184906</v>
      </c>
      <c r="E52" s="118">
        <v>4.8847566106932527</v>
      </c>
      <c r="F52" s="118">
        <v>5.0528173967279377</v>
      </c>
      <c r="G52" s="118">
        <v>3.5849588512146813</v>
      </c>
      <c r="H52" s="118">
        <v>5.8789873502323342</v>
      </c>
      <c r="I52" s="118">
        <v>4.7420817775544633</v>
      </c>
    </row>
    <row r="53" spans="2:10" s="34" customFormat="1">
      <c r="B53" s="110"/>
      <c r="C53" s="110"/>
      <c r="D53" s="118"/>
      <c r="E53" s="118"/>
      <c r="F53" s="118"/>
      <c r="G53" s="118"/>
      <c r="H53" s="118"/>
      <c r="I53" s="118"/>
    </row>
    <row r="54" spans="2:10" s="34" customFormat="1">
      <c r="B54" s="110">
        <v>2020</v>
      </c>
      <c r="C54" s="110" t="s">
        <v>120</v>
      </c>
      <c r="D54" s="118">
        <v>1.4286166178126614</v>
      </c>
      <c r="E54" s="118">
        <v>2.9122509269340791</v>
      </c>
      <c r="F54" s="118">
        <v>1.2090449571755535</v>
      </c>
      <c r="G54" s="118">
        <v>1.2864903050949339</v>
      </c>
      <c r="H54" s="118">
        <v>3.6651529418935569</v>
      </c>
      <c r="I54" s="118">
        <v>2.4484023555305656</v>
      </c>
    </row>
    <row r="55" spans="2:10" s="34" customFormat="1">
      <c r="B55" s="110"/>
      <c r="C55" s="110" t="s">
        <v>121</v>
      </c>
      <c r="D55" s="118">
        <v>2.218285987422508</v>
      </c>
      <c r="E55" s="118">
        <v>3.6845453842800691</v>
      </c>
      <c r="F55" s="118">
        <v>2.0295408263142578</v>
      </c>
      <c r="G55" s="118">
        <v>2.1174355135192169</v>
      </c>
      <c r="H55" s="118">
        <v>4.5611662346426218</v>
      </c>
      <c r="I55" s="118">
        <v>3.2331670664786705</v>
      </c>
    </row>
    <row r="56" spans="2:10" s="34" customFormat="1">
      <c r="B56" s="110"/>
      <c r="C56" s="110" t="s">
        <v>122</v>
      </c>
      <c r="D56" s="118">
        <v>2.0353989767477154</v>
      </c>
      <c r="E56" s="118">
        <v>3.5858722752978966</v>
      </c>
      <c r="F56" s="118">
        <v>2.037612713349235</v>
      </c>
      <c r="G56" s="118">
        <v>2.0809307329507476</v>
      </c>
      <c r="H56" s="118">
        <v>4.4903342269752011</v>
      </c>
      <c r="I56" s="118">
        <v>3.1462026708399815</v>
      </c>
    </row>
    <row r="57" spans="2:10" s="34" customFormat="1">
      <c r="B57" s="110"/>
      <c r="C57" s="110" t="s">
        <v>123</v>
      </c>
      <c r="D57" s="118">
        <v>1.645918459836726</v>
      </c>
      <c r="E57" s="118">
        <v>3.4171525489576471</v>
      </c>
      <c r="F57" s="118">
        <v>1.7264615006260087</v>
      </c>
      <c r="G57" s="118">
        <v>1.781299646450063</v>
      </c>
      <c r="H57" s="118">
        <v>4.1204126733589863</v>
      </c>
      <c r="I57" s="118">
        <v>2.9288224046814859</v>
      </c>
      <c r="J57" s="34" t="s">
        <v>205</v>
      </c>
    </row>
    <row r="58" spans="2:10" s="34" customFormat="1">
      <c r="B58" s="110"/>
      <c r="C58" s="110" t="s">
        <v>124</v>
      </c>
      <c r="D58" s="118">
        <v>1.1529692105522127</v>
      </c>
      <c r="E58" s="118">
        <v>3.0240468372183305</v>
      </c>
      <c r="F58" s="118">
        <v>1.2755233922110421</v>
      </c>
      <c r="G58" s="118">
        <v>1.3856091146033034</v>
      </c>
      <c r="H58" s="118">
        <v>3.6185729381584375</v>
      </c>
      <c r="I58" s="118">
        <v>2.5160603684301952</v>
      </c>
    </row>
    <row r="59" spans="2:10" s="34" customFormat="1">
      <c r="B59" s="110"/>
      <c r="C59" s="110" t="s">
        <v>125</v>
      </c>
      <c r="D59" s="118">
        <v>-2.5715820593852357E-3</v>
      </c>
      <c r="E59" s="118">
        <v>2.8376260833707923</v>
      </c>
      <c r="F59" s="118">
        <v>1.2473157004056601</v>
      </c>
      <c r="G59" s="118">
        <v>1.1005657537370483</v>
      </c>
      <c r="H59" s="118">
        <v>3.2499272631483667</v>
      </c>
      <c r="I59" s="118">
        <v>2.2604448942264099</v>
      </c>
    </row>
    <row r="60" spans="2:10" s="34" customFormat="1">
      <c r="B60" s="110"/>
      <c r="C60" s="110" t="s">
        <v>126</v>
      </c>
      <c r="D60" s="118">
        <v>-0.18122906679951534</v>
      </c>
      <c r="E60" s="118">
        <v>2.8315437917375563</v>
      </c>
      <c r="F60" s="118">
        <v>1.4946019139154165</v>
      </c>
      <c r="G60" s="118">
        <v>1.0974589824340075</v>
      </c>
      <c r="H60" s="118">
        <v>3.2680571841508854</v>
      </c>
      <c r="I60" s="118">
        <v>2.2823506017316531</v>
      </c>
    </row>
    <row r="61" spans="2:10" s="34" customFormat="1">
      <c r="B61" s="110"/>
      <c r="C61" s="110" t="s">
        <v>127</v>
      </c>
      <c r="D61" s="118">
        <v>-0.3362471369608655</v>
      </c>
      <c r="E61" s="118">
        <v>2.8676132359132467</v>
      </c>
      <c r="F61" s="118">
        <v>1.5288303294523242</v>
      </c>
      <c r="G61" s="118">
        <v>1.0451639126349832</v>
      </c>
      <c r="H61" s="118">
        <v>3.083473047899199</v>
      </c>
      <c r="I61" s="118">
        <v>2.2982971032642574</v>
      </c>
    </row>
    <row r="62" spans="2:10" s="34" customFormat="1">
      <c r="B62" s="110"/>
      <c r="C62" s="110" t="s">
        <v>128</v>
      </c>
      <c r="D62" s="118">
        <v>-0.4017613660828645</v>
      </c>
      <c r="E62" s="118">
        <v>2.8417316961269812</v>
      </c>
      <c r="F62" s="118">
        <v>1.4184920156251168</v>
      </c>
      <c r="G62" s="118">
        <v>0.89320629528859552</v>
      </c>
      <c r="H62" s="118">
        <v>3.1067630148400749</v>
      </c>
      <c r="I62" s="118">
        <v>2.2533291700091551</v>
      </c>
    </row>
    <row r="63" spans="2:10" s="34" customFormat="1">
      <c r="B63" s="110"/>
      <c r="C63" s="110" t="s">
        <v>129</v>
      </c>
      <c r="D63" s="118">
        <v>-0.45736754847708339</v>
      </c>
      <c r="E63" s="118">
        <v>2.867977049374737</v>
      </c>
      <c r="F63" s="118">
        <v>1.3907061932348697</v>
      </c>
      <c r="G63" s="118">
        <v>0.92988379331737647</v>
      </c>
      <c r="H63" s="118">
        <v>2.8824330616251004</v>
      </c>
      <c r="I63" s="118">
        <v>2.2627478206763918</v>
      </c>
    </row>
    <row r="64" spans="2:10" s="34" customFormat="1">
      <c r="B64" s="110"/>
      <c r="C64" s="110" t="s">
        <v>130</v>
      </c>
      <c r="D64" s="118">
        <v>-0.66252457542931298</v>
      </c>
      <c r="E64" s="118">
        <v>2.8862309766258143</v>
      </c>
      <c r="F64" s="118">
        <v>1.3859743723306783</v>
      </c>
      <c r="G64" s="118">
        <v>0.98241875321456451</v>
      </c>
      <c r="H64" s="118">
        <v>2.4870105013012678</v>
      </c>
      <c r="I64" s="118">
        <v>2.2555572479669106</v>
      </c>
    </row>
    <row r="65" spans="2:20" s="34" customFormat="1">
      <c r="B65" s="110"/>
      <c r="C65" s="110" t="s">
        <v>131</v>
      </c>
      <c r="D65" s="118">
        <v>-0.68284972759549145</v>
      </c>
      <c r="E65" s="118">
        <v>2.9488651693584611</v>
      </c>
      <c r="F65" s="118">
        <v>1.4421717885466867</v>
      </c>
      <c r="G65" s="118">
        <v>1.1259485610125131</v>
      </c>
      <c r="H65" s="118">
        <v>2.3517642611752709</v>
      </c>
      <c r="I65" s="118">
        <v>2.3100855366317896</v>
      </c>
    </row>
    <row r="66" spans="2:20" s="34" customFormat="1">
      <c r="B66" s="110">
        <v>2021</v>
      </c>
      <c r="C66" s="110" t="s">
        <v>120</v>
      </c>
      <c r="D66" s="118">
        <v>0.36972901412513082</v>
      </c>
      <c r="E66" s="118">
        <v>3.8882776277241238</v>
      </c>
      <c r="F66" s="118">
        <v>2.3822211133271542</v>
      </c>
      <c r="G66" s="118">
        <v>2.1061899755456137</v>
      </c>
      <c r="H66" s="118">
        <v>3.2795252547001663</v>
      </c>
      <c r="I66" s="118">
        <v>3.2624286833564886</v>
      </c>
    </row>
    <row r="67" spans="2:20" s="34" customFormat="1">
      <c r="B67" s="110"/>
      <c r="C67" s="110" t="s">
        <v>121</v>
      </c>
      <c r="D67" s="118">
        <v>-0.49209943372119369</v>
      </c>
      <c r="E67" s="118">
        <v>2.925333185345913</v>
      </c>
      <c r="F67" s="118">
        <v>1.4079892080371526</v>
      </c>
      <c r="G67" s="118">
        <v>1.3029946925741775</v>
      </c>
      <c r="H67" s="118">
        <v>2.3973559784202347</v>
      </c>
      <c r="I67" s="118">
        <v>2.3115096134214808</v>
      </c>
    </row>
    <row r="68" spans="2:20" s="34" customFormat="1">
      <c r="B68" s="110"/>
      <c r="C68" s="110" t="s">
        <v>122</v>
      </c>
      <c r="D68" s="118">
        <v>-0.46670825129586646</v>
      </c>
      <c r="E68" s="118">
        <v>3.0667695768415104</v>
      </c>
      <c r="F68" s="118">
        <v>1.5946475384211345</v>
      </c>
      <c r="G68" s="118">
        <v>1.3311072087690556</v>
      </c>
      <c r="H68" s="118">
        <v>2.4771933726362105</v>
      </c>
      <c r="I68" s="118">
        <v>2.4480583434038472</v>
      </c>
    </row>
    <row r="69" spans="2:20" s="34" customFormat="1">
      <c r="B69" s="110"/>
      <c r="C69" s="110" t="s">
        <v>123</v>
      </c>
      <c r="D69" s="118">
        <v>-0.25914637685900965</v>
      </c>
      <c r="E69" s="118">
        <v>3.1781318935883096</v>
      </c>
      <c r="F69" s="118">
        <v>1.8755423844956765</v>
      </c>
      <c r="G69" s="118">
        <v>1.6398828402439003</v>
      </c>
      <c r="H69" s="118">
        <v>2.669134072389534</v>
      </c>
      <c r="I69" s="118">
        <v>2.601785862025463</v>
      </c>
      <c r="O69" s="370"/>
      <c r="P69" s="370"/>
      <c r="Q69" s="370"/>
      <c r="R69" s="370"/>
      <c r="S69" s="370"/>
      <c r="T69" s="370"/>
    </row>
    <row r="70" spans="2:20" s="34" customFormat="1">
      <c r="B70" s="110"/>
      <c r="C70" s="114" t="s">
        <v>124</v>
      </c>
      <c r="D70" s="122">
        <v>0.2001157982552515</v>
      </c>
      <c r="E70" s="122">
        <v>3.5977214971804505</v>
      </c>
      <c r="F70" s="122">
        <v>2.4648315919674646</v>
      </c>
      <c r="G70" s="122">
        <v>2.284521061121203</v>
      </c>
      <c r="H70" s="122">
        <v>3.1844157248039462</v>
      </c>
      <c r="I70" s="122">
        <v>3.0585853388375162</v>
      </c>
    </row>
    <row r="71" spans="2:20" s="34" customFormat="1">
      <c r="B71" s="110"/>
      <c r="C71" s="110" t="s">
        <v>125</v>
      </c>
      <c r="D71" s="118"/>
      <c r="E71" s="118"/>
      <c r="F71" s="118"/>
      <c r="G71" s="118"/>
      <c r="H71" s="118"/>
      <c r="I71" s="118"/>
    </row>
    <row r="72" spans="2:20" s="34" customFormat="1">
      <c r="B72" s="110"/>
      <c r="C72" s="110" t="s">
        <v>126</v>
      </c>
      <c r="D72" s="118"/>
      <c r="E72" s="118"/>
      <c r="F72" s="118"/>
      <c r="G72" s="118"/>
      <c r="H72" s="118"/>
      <c r="I72" s="118"/>
    </row>
    <row r="73" spans="2:20" s="34" customFormat="1">
      <c r="B73" s="110"/>
      <c r="C73" s="110" t="s">
        <v>127</v>
      </c>
      <c r="D73" s="118"/>
      <c r="E73" s="118"/>
      <c r="F73" s="118"/>
      <c r="G73" s="118"/>
      <c r="H73" s="118"/>
      <c r="I73" s="118"/>
    </row>
    <row r="74" spans="2:20" s="34" customFormat="1">
      <c r="B74" s="110"/>
      <c r="C74" s="110" t="s">
        <v>128</v>
      </c>
      <c r="D74" s="118"/>
      <c r="E74" s="118"/>
      <c r="F74" s="118"/>
      <c r="G74" s="118"/>
      <c r="H74" s="118"/>
      <c r="I74" s="118"/>
    </row>
    <row r="75" spans="2:20" s="34" customFormat="1">
      <c r="B75" s="110"/>
      <c r="C75" s="110" t="s">
        <v>129</v>
      </c>
      <c r="D75" s="118"/>
      <c r="E75" s="118"/>
      <c r="F75" s="118"/>
      <c r="G75" s="118"/>
      <c r="H75" s="118"/>
      <c r="I75" s="118"/>
    </row>
    <row r="76" spans="2:20" s="34" customFormat="1">
      <c r="B76" s="110"/>
      <c r="C76" s="110" t="s">
        <v>130</v>
      </c>
      <c r="D76" s="118"/>
      <c r="E76" s="118"/>
      <c r="F76" s="118"/>
      <c r="G76" s="118"/>
      <c r="H76" s="118"/>
      <c r="I76" s="118"/>
    </row>
    <row r="77" spans="2:20" s="34" customFormat="1">
      <c r="B77" s="110"/>
      <c r="C77" s="110" t="s">
        <v>131</v>
      </c>
      <c r="D77" s="118"/>
      <c r="E77" s="118"/>
      <c r="F77" s="118"/>
      <c r="G77" s="118"/>
      <c r="H77" s="118"/>
      <c r="I77" s="118"/>
    </row>
    <row r="78" spans="2:20" s="34" customFormat="1">
      <c r="B78" s="110"/>
      <c r="C78" s="110"/>
      <c r="D78" s="118"/>
      <c r="E78" s="118"/>
      <c r="F78" s="118"/>
      <c r="G78" s="118"/>
      <c r="H78" s="118"/>
      <c r="I78" s="118"/>
    </row>
    <row r="79" spans="2:20">
      <c r="B79" s="33" t="s">
        <v>134</v>
      </c>
    </row>
    <row r="80" spans="2:20" ht="21">
      <c r="B80" s="126"/>
      <c r="C80" s="486"/>
      <c r="D80" s="487"/>
      <c r="E80" s="487"/>
      <c r="F80" s="487"/>
      <c r="G80" s="487"/>
      <c r="H80" s="487"/>
      <c r="I80" s="487"/>
    </row>
    <row r="81" spans="2:9">
      <c r="C81" s="486"/>
      <c r="D81" s="488"/>
      <c r="E81" s="488"/>
      <c r="F81" s="488"/>
      <c r="G81" s="488"/>
      <c r="H81" s="488"/>
      <c r="I81" s="488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  <row r="83" spans="2:9" ht="18.75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10"/>
      <c r="C88" s="110"/>
      <c r="D88" s="111"/>
      <c r="E88" s="111"/>
      <c r="F88" s="111"/>
      <c r="G88" s="111"/>
      <c r="H88" s="111"/>
      <c r="I88" s="111"/>
    </row>
    <row r="89" spans="2:9">
      <c r="B89" s="110"/>
      <c r="C89" s="110"/>
      <c r="D89" s="111"/>
      <c r="E89" s="111"/>
      <c r="F89" s="111"/>
      <c r="G89" s="111"/>
      <c r="H89" s="111"/>
      <c r="I89" s="111"/>
    </row>
    <row r="90" spans="2:9">
      <c r="B90" s="110"/>
      <c r="C90" s="110"/>
      <c r="D90" s="111"/>
      <c r="E90" s="111"/>
      <c r="F90" s="111"/>
      <c r="G90" s="111"/>
      <c r="H90" s="111"/>
      <c r="I90" s="111"/>
    </row>
    <row r="91" spans="2:9">
      <c r="B91" s="110"/>
      <c r="C91" s="110"/>
      <c r="D91" s="111"/>
      <c r="E91" s="111"/>
      <c r="F91" s="111"/>
      <c r="G91" s="111"/>
      <c r="H91" s="111"/>
      <c r="I91" s="111"/>
    </row>
  </sheetData>
  <mergeCells count="2">
    <mergeCell ref="C80:I80"/>
    <mergeCell ref="C81:I81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5" activePane="bottomLeft" state="frozen"/>
      <selection activeCell="J57" sqref="J57"/>
      <selection pane="bottomLeft" activeCell="J57" sqref="J57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.75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27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  <c r="J4" s="108"/>
    </row>
    <row r="5" spans="2:16">
      <c r="B5" s="56"/>
      <c r="C5" s="56"/>
      <c r="D5" s="109"/>
      <c r="E5" s="56"/>
      <c r="F5" s="56"/>
      <c r="G5" s="56"/>
      <c r="H5" s="56"/>
      <c r="I5" s="56"/>
      <c r="J5" s="57"/>
    </row>
    <row r="6" spans="2:16">
      <c r="B6" s="110">
        <v>2010</v>
      </c>
      <c r="C6" s="110"/>
      <c r="D6" s="118">
        <v>854.0098516375906</v>
      </c>
      <c r="E6" s="118">
        <v>892.37764217259462</v>
      </c>
      <c r="F6" s="118">
        <v>574.12949385821184</v>
      </c>
      <c r="G6" s="118">
        <v>351.08814006829385</v>
      </c>
      <c r="H6" s="118">
        <v>462.0913540920069</v>
      </c>
      <c r="I6" s="118">
        <v>785.83047111742064</v>
      </c>
      <c r="K6" s="47"/>
      <c r="L6" s="47"/>
      <c r="M6" s="47"/>
      <c r="N6" s="47"/>
      <c r="O6" s="47"/>
      <c r="P6" s="47"/>
    </row>
    <row r="7" spans="2:16">
      <c r="B7" s="110">
        <v>2011</v>
      </c>
      <c r="C7" s="110"/>
      <c r="D7" s="118">
        <v>873.20752003164876</v>
      </c>
      <c r="E7" s="118">
        <v>923.06397400451101</v>
      </c>
      <c r="F7" s="118">
        <v>588.72296997590513</v>
      </c>
      <c r="G7" s="118">
        <v>360.34340878210691</v>
      </c>
      <c r="H7" s="118">
        <v>473.67850927937536</v>
      </c>
      <c r="I7" s="118">
        <v>810.85356069746285</v>
      </c>
      <c r="K7" s="47"/>
      <c r="L7" s="47"/>
      <c r="M7" s="47"/>
      <c r="N7" s="47"/>
      <c r="O7" s="47"/>
      <c r="P7" s="47"/>
    </row>
    <row r="8" spans="2:16">
      <c r="B8" s="110">
        <v>2012</v>
      </c>
      <c r="C8" s="110"/>
      <c r="D8" s="118">
        <v>890.96203422829547</v>
      </c>
      <c r="E8" s="118">
        <v>955.4104056196536</v>
      </c>
      <c r="F8" s="118">
        <v>603.86982572137697</v>
      </c>
      <c r="G8" s="118">
        <v>365.30420992649925</v>
      </c>
      <c r="H8" s="118">
        <v>488.24254826560002</v>
      </c>
      <c r="I8" s="118">
        <v>836.26568757017981</v>
      </c>
      <c r="K8" s="47"/>
      <c r="L8" s="47"/>
      <c r="M8" s="47"/>
      <c r="N8" s="47"/>
      <c r="O8" s="47"/>
      <c r="P8" s="47"/>
    </row>
    <row r="9" spans="2:16">
      <c r="B9" s="110">
        <v>2013</v>
      </c>
      <c r="C9" s="110"/>
      <c r="D9" s="118">
        <v>910.3720826990276</v>
      </c>
      <c r="E9" s="118">
        <v>987.48063579495374</v>
      </c>
      <c r="F9" s="118">
        <v>619.75687378538237</v>
      </c>
      <c r="G9" s="118">
        <v>369.68166364562711</v>
      </c>
      <c r="H9" s="118">
        <v>503.82679781334627</v>
      </c>
      <c r="I9" s="118">
        <v>862.0005649572704</v>
      </c>
      <c r="K9" s="47"/>
      <c r="L9" s="47"/>
      <c r="M9" s="47"/>
      <c r="N9" s="47"/>
      <c r="O9" s="47"/>
      <c r="P9" s="47"/>
    </row>
    <row r="10" spans="2:16">
      <c r="B10" s="110">
        <v>2014</v>
      </c>
      <c r="C10" s="110"/>
      <c r="D10" s="118">
        <v>918.29211711246444</v>
      </c>
      <c r="E10" s="118">
        <v>1007.6883898661677</v>
      </c>
      <c r="F10" s="118">
        <v>626.11859428726598</v>
      </c>
      <c r="G10" s="118">
        <v>368.0060296391639</v>
      </c>
      <c r="H10" s="118">
        <v>510.91438177257129</v>
      </c>
      <c r="I10" s="118">
        <v>876.52859760097738</v>
      </c>
      <c r="K10" s="47"/>
      <c r="L10" s="47"/>
      <c r="M10" s="47"/>
      <c r="N10" s="47"/>
      <c r="O10" s="47"/>
      <c r="P10" s="47"/>
    </row>
    <row r="11" spans="2:16">
      <c r="B11" s="110">
        <v>2015</v>
      </c>
      <c r="C11" s="110"/>
      <c r="D11" s="118">
        <v>925.16460204597911</v>
      </c>
      <c r="E11" s="118">
        <v>1029.5348624662738</v>
      </c>
      <c r="F11" s="118">
        <v>632.73647553638693</v>
      </c>
      <c r="G11" s="118">
        <v>371.93226340494067</v>
      </c>
      <c r="H11" s="118">
        <v>520.60231470894644</v>
      </c>
      <c r="I11" s="118">
        <v>893.13122980420644</v>
      </c>
      <c r="K11" s="47"/>
      <c r="L11" s="47"/>
      <c r="M11" s="47"/>
      <c r="N11" s="47"/>
      <c r="O11" s="47"/>
      <c r="P11" s="47"/>
    </row>
    <row r="12" spans="2:16">
      <c r="B12" s="110">
        <v>2016</v>
      </c>
      <c r="C12" s="110"/>
      <c r="D12" s="128">
        <v>931.64910253017274</v>
      </c>
      <c r="E12" s="128">
        <v>1050.8237921202408</v>
      </c>
      <c r="F12" s="128">
        <v>640.89177371057519</v>
      </c>
      <c r="G12" s="128">
        <v>376.42090629243734</v>
      </c>
      <c r="H12" s="128">
        <v>528.63899788950926</v>
      </c>
      <c r="I12" s="118">
        <v>910.2438056302824</v>
      </c>
      <c r="K12" s="47"/>
      <c r="L12" s="47"/>
      <c r="M12" s="47"/>
      <c r="N12" s="47"/>
      <c r="O12" s="47"/>
      <c r="P12" s="47"/>
    </row>
    <row r="13" spans="2:16">
      <c r="B13" s="110">
        <v>2017</v>
      </c>
      <c r="C13" s="110"/>
      <c r="D13" s="118">
        <v>937.13550373947908</v>
      </c>
      <c r="E13" s="118">
        <v>1071.0073356712587</v>
      </c>
      <c r="F13" s="118">
        <v>649.19055643534398</v>
      </c>
      <c r="G13" s="118">
        <v>381.05815181742025</v>
      </c>
      <c r="H13" s="118">
        <v>538.40100572204483</v>
      </c>
      <c r="I13" s="118">
        <v>926.86713257362715</v>
      </c>
      <c r="K13" s="47"/>
      <c r="L13" s="47"/>
      <c r="M13" s="47"/>
      <c r="N13" s="47"/>
      <c r="O13" s="47"/>
      <c r="P13" s="47"/>
    </row>
    <row r="14" spans="2:16">
      <c r="B14" s="110">
        <v>2018</v>
      </c>
      <c r="C14" s="110"/>
      <c r="D14" s="118">
        <v>953.92125812729375</v>
      </c>
      <c r="E14" s="118">
        <v>1107.4871268066829</v>
      </c>
      <c r="F14" s="118">
        <v>680.95871055427142</v>
      </c>
      <c r="G14" s="118">
        <v>393.40111817886367</v>
      </c>
      <c r="H14" s="118">
        <v>558.41336534140623</v>
      </c>
      <c r="I14" s="118">
        <v>960.98128601384064</v>
      </c>
      <c r="K14" s="47"/>
      <c r="L14" s="47"/>
      <c r="M14" s="47"/>
      <c r="N14" s="47"/>
      <c r="O14" s="47"/>
      <c r="P14" s="47"/>
    </row>
    <row r="15" spans="2:16">
      <c r="B15" s="110">
        <v>2019</v>
      </c>
      <c r="C15" s="110"/>
      <c r="D15" s="118">
        <v>978.40342140358734</v>
      </c>
      <c r="E15" s="118">
        <v>1143.5510504863109</v>
      </c>
      <c r="F15" s="118">
        <v>714.976103465964</v>
      </c>
      <c r="G15" s="118">
        <v>405.54418228434622</v>
      </c>
      <c r="H15" s="118">
        <v>579.25481068681074</v>
      </c>
      <c r="I15" s="118">
        <v>995.75784980562355</v>
      </c>
      <c r="K15" s="47"/>
      <c r="L15" s="47"/>
      <c r="M15" s="47"/>
      <c r="N15" s="47"/>
      <c r="O15" s="47"/>
      <c r="P15" s="47"/>
    </row>
    <row r="16" spans="2:16">
      <c r="B16" s="110"/>
      <c r="C16" s="110"/>
      <c r="D16" s="118"/>
      <c r="E16" s="118"/>
      <c r="F16" s="118"/>
      <c r="G16" s="118"/>
      <c r="H16" s="118"/>
      <c r="I16" s="118"/>
      <c r="K16" s="47"/>
      <c r="L16" s="47"/>
      <c r="M16" s="47"/>
      <c r="N16" s="47"/>
      <c r="O16" s="47"/>
      <c r="P16" s="47"/>
    </row>
    <row r="17" spans="2:16">
      <c r="B17" s="110">
        <v>2020</v>
      </c>
      <c r="C17" s="110" t="s">
        <v>120</v>
      </c>
      <c r="D17" s="118">
        <v>978.20106415490261</v>
      </c>
      <c r="E17" s="118">
        <v>1144.6065527748094</v>
      </c>
      <c r="F17" s="118">
        <v>715.44479369488192</v>
      </c>
      <c r="G17" s="118">
        <v>405.94651613568095</v>
      </c>
      <c r="H17" s="118">
        <v>579.92430854390068</v>
      </c>
      <c r="I17" s="118">
        <v>996.73242441599859</v>
      </c>
      <c r="K17" s="47"/>
      <c r="L17" s="47"/>
      <c r="M17" s="47"/>
      <c r="N17" s="47"/>
      <c r="O17" s="47"/>
      <c r="P17" s="47"/>
    </row>
    <row r="18" spans="2:16">
      <c r="B18" s="110"/>
      <c r="C18" s="110" t="s">
        <v>121</v>
      </c>
      <c r="D18" s="118">
        <v>986.30301451884361</v>
      </c>
      <c r="E18" s="118">
        <v>1156.2602270093073</v>
      </c>
      <c r="F18" s="118">
        <v>722.64598986644228</v>
      </c>
      <c r="G18" s="118">
        <v>409.63106803231682</v>
      </c>
      <c r="H18" s="118">
        <v>586.02646282834439</v>
      </c>
      <c r="I18" s="118">
        <v>1006.8507812600074</v>
      </c>
      <c r="K18" s="47"/>
      <c r="L18" s="47"/>
      <c r="M18" s="47"/>
      <c r="N18" s="47"/>
      <c r="O18" s="47"/>
      <c r="P18" s="47"/>
    </row>
    <row r="19" spans="2:16">
      <c r="B19" s="110"/>
      <c r="C19" s="110" t="s">
        <v>122</v>
      </c>
      <c r="D19" s="118">
        <v>986.45749666257962</v>
      </c>
      <c r="E19" s="118">
        <v>1157.9685135550237</v>
      </c>
      <c r="F19" s="118">
        <v>723.21618558728289</v>
      </c>
      <c r="G19" s="118">
        <v>409.89801545574198</v>
      </c>
      <c r="H19" s="118">
        <v>587.13672395398464</v>
      </c>
      <c r="I19" s="118">
        <v>1007.9984144898739</v>
      </c>
      <c r="K19" s="47"/>
      <c r="L19" s="47"/>
      <c r="M19" s="47"/>
      <c r="N19" s="47"/>
      <c r="O19" s="47"/>
      <c r="P19" s="47"/>
    </row>
    <row r="20" spans="2:16">
      <c r="B20" s="110"/>
      <c r="C20" s="110" t="s">
        <v>123</v>
      </c>
      <c r="D20" s="118">
        <v>986.01517009126735</v>
      </c>
      <c r="E20" s="118">
        <v>1159.0869881965509</v>
      </c>
      <c r="F20" s="118">
        <v>723.79879541751666</v>
      </c>
      <c r="G20" s="118">
        <v>409.86704123720386</v>
      </c>
      <c r="H20" s="118">
        <v>588.27512981137329</v>
      </c>
      <c r="I20" s="118">
        <v>1008.8348073120193</v>
      </c>
      <c r="K20" s="47"/>
      <c r="L20" s="47"/>
      <c r="M20" s="47"/>
      <c r="N20" s="47"/>
      <c r="O20" s="47"/>
      <c r="P20" s="47"/>
    </row>
    <row r="21" spans="2:16">
      <c r="B21" s="110"/>
      <c r="C21" s="110" t="s">
        <v>124</v>
      </c>
      <c r="D21" s="118">
        <v>985.60984065499167</v>
      </c>
      <c r="E21" s="118">
        <v>1160.6894598434933</v>
      </c>
      <c r="F21" s="118">
        <v>724.687533676768</v>
      </c>
      <c r="G21" s="118">
        <v>409.6225547799678</v>
      </c>
      <c r="H21" s="118">
        <v>589.40917054768988</v>
      </c>
      <c r="I21" s="118">
        <v>1010.1130378546046</v>
      </c>
      <c r="K21" s="47"/>
      <c r="L21" s="47"/>
      <c r="M21" s="47"/>
      <c r="N21" s="47"/>
      <c r="O21" s="47"/>
      <c r="P21" s="47"/>
    </row>
    <row r="22" spans="2:16">
      <c r="B22" s="110"/>
      <c r="C22" s="110" t="s">
        <v>125</v>
      </c>
      <c r="D22" s="118">
        <v>985.51761432640092</v>
      </c>
      <c r="E22" s="118">
        <v>1161.8803123266778</v>
      </c>
      <c r="F22" s="118">
        <v>725.61330917487442</v>
      </c>
      <c r="G22" s="118">
        <v>409.79720372691236</v>
      </c>
      <c r="H22" s="118">
        <v>590.12201556347725</v>
      </c>
      <c r="I22" s="118">
        <v>1011.0314568435446</v>
      </c>
      <c r="K22" s="47"/>
      <c r="L22" s="47"/>
      <c r="M22" s="47"/>
      <c r="N22" s="47"/>
      <c r="O22" s="47"/>
      <c r="P22" s="47"/>
    </row>
    <row r="23" spans="2:16">
      <c r="B23" s="110"/>
      <c r="C23" s="110" t="s">
        <v>126</v>
      </c>
      <c r="D23" s="118">
        <v>985.388838171261</v>
      </c>
      <c r="E23" s="118">
        <v>1162.9734425148029</v>
      </c>
      <c r="F23" s="118">
        <v>726.38887321925108</v>
      </c>
      <c r="G23" s="118">
        <v>410.13993071966905</v>
      </c>
      <c r="H23" s="118">
        <v>590.90934840239993</v>
      </c>
      <c r="I23" s="118">
        <v>1011.8369200782212</v>
      </c>
      <c r="K23" s="47"/>
      <c r="L23" s="47"/>
      <c r="M23" s="47"/>
      <c r="N23" s="47"/>
      <c r="O23" s="47"/>
      <c r="P23" s="47"/>
    </row>
    <row r="24" spans="2:16">
      <c r="B24" s="110"/>
      <c r="C24" s="110" t="s">
        <v>127</v>
      </c>
      <c r="D24" s="118">
        <v>985.37969749052354</v>
      </c>
      <c r="E24" s="118">
        <v>1164.3126223234003</v>
      </c>
      <c r="F24" s="118">
        <v>727.03818592901462</v>
      </c>
      <c r="G24" s="118">
        <v>410.43105862527511</v>
      </c>
      <c r="H24" s="118">
        <v>591.6851504853239</v>
      </c>
      <c r="I24" s="118">
        <v>1012.9350155928532</v>
      </c>
      <c r="K24" s="47"/>
      <c r="L24" s="47"/>
      <c r="M24" s="47"/>
      <c r="N24" s="47"/>
      <c r="O24" s="47"/>
      <c r="P24" s="47"/>
    </row>
    <row r="25" spans="2:16">
      <c r="B25" s="110"/>
      <c r="C25" s="110" t="s">
        <v>128</v>
      </c>
      <c r="D25" s="118">
        <v>985.57339432485446</v>
      </c>
      <c r="E25" s="118">
        <v>1166.7170006804904</v>
      </c>
      <c r="F25" s="118">
        <v>728.17573628319667</v>
      </c>
      <c r="G25" s="118">
        <v>411.34474371287803</v>
      </c>
      <c r="H25" s="118">
        <v>592.5876241910704</v>
      </c>
      <c r="I25" s="118">
        <v>1014.958307036959</v>
      </c>
      <c r="K25" s="47"/>
      <c r="L25" s="47"/>
      <c r="M25" s="47"/>
      <c r="N25" s="47"/>
      <c r="O25" s="47"/>
      <c r="P25" s="47"/>
    </row>
    <row r="26" spans="2:16">
      <c r="B26" s="110"/>
      <c r="C26" s="110" t="s">
        <v>129</v>
      </c>
      <c r="D26" s="118">
        <v>985.55669533489936</v>
      </c>
      <c r="E26" s="118">
        <v>1167.8346766303907</v>
      </c>
      <c r="F26" s="118">
        <v>728.65566760257695</v>
      </c>
      <c r="G26" s="118">
        <v>411.93796782941803</v>
      </c>
      <c r="H26" s="118">
        <v>593.30817061523044</v>
      </c>
      <c r="I26" s="118">
        <v>1016.0272281781963</v>
      </c>
      <c r="K26" s="47"/>
      <c r="L26" s="47"/>
      <c r="M26" s="47"/>
      <c r="N26" s="47"/>
      <c r="O26" s="47"/>
      <c r="P26" s="47"/>
    </row>
    <row r="27" spans="2:16">
      <c r="B27" s="110"/>
      <c r="C27" s="110" t="s">
        <v>130</v>
      </c>
      <c r="D27" s="118">
        <v>985.21166097792798</v>
      </c>
      <c r="E27" s="118">
        <v>1168.9996772252725</v>
      </c>
      <c r="F27" s="118">
        <v>729.08438145812806</v>
      </c>
      <c r="G27" s="118">
        <v>412.07671157694949</v>
      </c>
      <c r="H27" s="118">
        <v>594.35254669523488</v>
      </c>
      <c r="I27" s="118">
        <v>1017.0100300257828</v>
      </c>
      <c r="K27" s="47"/>
      <c r="L27" s="47"/>
      <c r="M27" s="47"/>
      <c r="N27" s="47"/>
      <c r="O27" s="47"/>
      <c r="P27" s="47"/>
    </row>
    <row r="28" spans="2:16">
      <c r="B28" s="110"/>
      <c r="C28" s="110" t="s">
        <v>131</v>
      </c>
      <c r="D28" s="118">
        <v>985.15566222335588</v>
      </c>
      <c r="E28" s="118">
        <v>1170.2585354922246</v>
      </c>
      <c r="F28" s="118">
        <v>729.61853284131189</v>
      </c>
      <c r="G28" s="118">
        <v>412.00746765522553</v>
      </c>
      <c r="H28" s="118">
        <v>594.58594023052615</v>
      </c>
      <c r="I28" s="118">
        <v>1017.9672205936176</v>
      </c>
      <c r="K28" s="47"/>
      <c r="L28" s="47"/>
      <c r="M28" s="47"/>
      <c r="N28" s="47"/>
      <c r="O28" s="47"/>
      <c r="P28" s="47"/>
    </row>
    <row r="29" spans="2:16">
      <c r="B29" s="110">
        <v>2021</v>
      </c>
      <c r="C29" s="110" t="s">
        <v>120</v>
      </c>
      <c r="D29" s="118">
        <v>993.72647117077372</v>
      </c>
      <c r="E29" s="118">
        <v>1182.0684509014122</v>
      </c>
      <c r="F29" s="118">
        <v>736.65216017515888</v>
      </c>
      <c r="G29" s="118">
        <v>415.97365490198399</v>
      </c>
      <c r="H29" s="118">
        <v>600.73789839249184</v>
      </c>
      <c r="I29" s="118">
        <v>1028.1897146127192</v>
      </c>
      <c r="K29" s="47"/>
      <c r="L29" s="47"/>
      <c r="M29" s="47"/>
      <c r="N29" s="47"/>
      <c r="O29" s="47"/>
      <c r="P29" s="47"/>
    </row>
    <row r="30" spans="2:16">
      <c r="B30" s="110"/>
      <c r="C30" s="110" t="s">
        <v>121</v>
      </c>
      <c r="D30" s="118">
        <v>993.67523180989792</v>
      </c>
      <c r="E30" s="118">
        <v>1184.2604565223451</v>
      </c>
      <c r="F30" s="118">
        <v>737.55649119785789</v>
      </c>
      <c r="G30" s="118">
        <v>415.99700727299506</v>
      </c>
      <c r="H30" s="118">
        <v>601.65460250558863</v>
      </c>
      <c r="I30" s="118">
        <v>1029.9034460628618</v>
      </c>
      <c r="K30" s="47"/>
      <c r="L30" s="47"/>
      <c r="M30" s="47"/>
      <c r="N30" s="47"/>
      <c r="O30" s="47"/>
      <c r="P30" s="47"/>
    </row>
    <row r="31" spans="2:16">
      <c r="B31" s="110"/>
      <c r="C31" s="110" t="s">
        <v>122</v>
      </c>
      <c r="D31" s="118">
        <v>993.73607423373858</v>
      </c>
      <c r="E31" s="118">
        <v>1185.8083156682701</v>
      </c>
      <c r="F31" s="118">
        <v>738.21968401224296</v>
      </c>
      <c r="G31" s="118">
        <v>415.99078841543201</v>
      </c>
      <c r="H31" s="118">
        <v>602.21199150378391</v>
      </c>
      <c r="I31" s="118">
        <v>1030.9564719764026</v>
      </c>
      <c r="K31" s="47"/>
      <c r="L31" s="47"/>
      <c r="M31" s="47"/>
      <c r="N31" s="47"/>
      <c r="O31" s="47"/>
      <c r="P31" s="47"/>
    </row>
    <row r="32" spans="2:16">
      <c r="B32" s="110"/>
      <c r="C32" s="110" t="s">
        <v>123</v>
      </c>
      <c r="D32" s="118">
        <v>993.73373694177894</v>
      </c>
      <c r="E32" s="118">
        <v>1186.8689173227967</v>
      </c>
      <c r="F32" s="118">
        <v>738.66083820080462</v>
      </c>
      <c r="G32" s="118">
        <v>416.25477938588193</v>
      </c>
      <c r="H32" s="118">
        <v>602.20255135560262</v>
      </c>
      <c r="I32" s="118">
        <v>1031.6166430727237</v>
      </c>
      <c r="K32" s="47"/>
      <c r="L32" s="47"/>
      <c r="M32" s="47"/>
      <c r="N32" s="47"/>
      <c r="O32" s="47"/>
      <c r="P32" s="47"/>
    </row>
    <row r="33" spans="2:42">
      <c r="B33" s="110"/>
      <c r="C33" s="114" t="s">
        <v>124</v>
      </c>
      <c r="D33" s="122">
        <v>993.82810611766934</v>
      </c>
      <c r="E33" s="122">
        <v>1187.7970633213895</v>
      </c>
      <c r="F33" s="122">
        <v>739.19443744306477</v>
      </c>
      <c r="G33" s="122">
        <v>416.48996583256724</v>
      </c>
      <c r="H33" s="122">
        <v>602.7327053909346</v>
      </c>
      <c r="I33" s="122">
        <v>1032.3320407020449</v>
      </c>
      <c r="K33" s="47"/>
      <c r="L33" s="47"/>
      <c r="M33" s="47"/>
      <c r="N33" s="47"/>
      <c r="O33" s="47"/>
      <c r="P33" s="47"/>
    </row>
    <row r="34" spans="2:42">
      <c r="B34" s="110"/>
      <c r="C34" s="110" t="s">
        <v>125</v>
      </c>
      <c r="D34" s="118"/>
      <c r="E34" s="118"/>
      <c r="F34" s="118"/>
      <c r="G34" s="118"/>
      <c r="H34" s="118"/>
      <c r="I34" s="118"/>
      <c r="K34" s="47"/>
      <c r="L34" s="47"/>
      <c r="M34" s="47"/>
      <c r="N34" s="47"/>
      <c r="O34" s="47"/>
      <c r="P34" s="47"/>
    </row>
    <row r="35" spans="2:42">
      <c r="B35" s="110"/>
      <c r="C35" s="110" t="s">
        <v>126</v>
      </c>
      <c r="D35" s="118"/>
      <c r="E35" s="118"/>
      <c r="F35" s="118"/>
      <c r="G35" s="118"/>
      <c r="H35" s="118"/>
      <c r="I35" s="118"/>
      <c r="K35" s="47"/>
      <c r="L35" s="47"/>
      <c r="M35" s="47"/>
      <c r="N35" s="47"/>
      <c r="O35" s="47"/>
      <c r="P35" s="47"/>
    </row>
    <row r="36" spans="2:42">
      <c r="B36" s="110"/>
      <c r="C36" s="110" t="s">
        <v>127</v>
      </c>
      <c r="D36" s="118"/>
      <c r="E36" s="118"/>
      <c r="F36" s="118"/>
      <c r="G36" s="118"/>
      <c r="H36" s="118"/>
      <c r="I36" s="118"/>
      <c r="K36" s="47"/>
      <c r="L36" s="47"/>
      <c r="M36" s="47"/>
      <c r="N36" s="47"/>
      <c r="O36" s="47"/>
      <c r="P36" s="47"/>
    </row>
    <row r="37" spans="2:42">
      <c r="B37" s="110"/>
      <c r="C37" s="110" t="s">
        <v>128</v>
      </c>
      <c r="D37" s="118"/>
      <c r="E37" s="118"/>
      <c r="F37" s="118"/>
      <c r="G37" s="118"/>
      <c r="H37" s="118"/>
      <c r="I37" s="118"/>
      <c r="K37" s="47"/>
      <c r="L37" s="47"/>
      <c r="M37" s="47"/>
      <c r="N37" s="47"/>
      <c r="O37" s="47"/>
      <c r="P37" s="47"/>
    </row>
    <row r="38" spans="2:42">
      <c r="B38" s="110"/>
      <c r="C38" s="110" t="s">
        <v>129</v>
      </c>
      <c r="D38" s="118"/>
      <c r="E38" s="118"/>
      <c r="F38" s="118"/>
      <c r="G38" s="118"/>
      <c r="H38" s="118"/>
      <c r="I38" s="118"/>
      <c r="K38" s="47"/>
      <c r="L38" s="47"/>
      <c r="M38" s="47"/>
      <c r="N38" s="47"/>
      <c r="O38" s="47"/>
      <c r="P38" s="47"/>
    </row>
    <row r="39" spans="2:42">
      <c r="B39" s="117"/>
      <c r="C39" s="110" t="s">
        <v>130</v>
      </c>
      <c r="D39" s="118"/>
      <c r="E39" s="118"/>
      <c r="F39" s="118"/>
      <c r="G39" s="118"/>
      <c r="H39" s="118"/>
      <c r="I39" s="118"/>
      <c r="K39" s="47"/>
      <c r="L39" s="47"/>
      <c r="M39" s="47"/>
      <c r="N39" s="47"/>
      <c r="O39" s="47"/>
      <c r="P39" s="47"/>
    </row>
    <row r="40" spans="2:42">
      <c r="B40" s="117"/>
      <c r="C40" s="110" t="s">
        <v>131</v>
      </c>
      <c r="D40" s="118"/>
      <c r="E40" s="118"/>
      <c r="F40" s="118"/>
      <c r="G40" s="118"/>
      <c r="H40" s="118"/>
      <c r="I40" s="118"/>
      <c r="K40" s="47"/>
      <c r="L40" s="372"/>
      <c r="M40" s="372"/>
      <c r="N40" s="372"/>
      <c r="O40" s="372"/>
      <c r="P40" s="372"/>
      <c r="Q40" s="372"/>
    </row>
    <row r="41" spans="2:42">
      <c r="B41" s="117"/>
      <c r="C41" s="110"/>
      <c r="D41" s="125"/>
      <c r="E41" s="125"/>
      <c r="F41" s="125"/>
      <c r="G41" s="125"/>
      <c r="H41" s="125"/>
      <c r="I41" s="125"/>
      <c r="K41" s="47"/>
      <c r="L41" s="47"/>
      <c r="M41" s="47"/>
      <c r="N41" s="47"/>
      <c r="O41" s="47"/>
      <c r="P41" s="47"/>
    </row>
    <row r="42" spans="2:42">
      <c r="B42" s="110"/>
      <c r="C42" s="110"/>
      <c r="D42" s="122" t="s">
        <v>133</v>
      </c>
      <c r="E42" s="118"/>
      <c r="F42" s="118"/>
      <c r="G42" s="118"/>
      <c r="H42" s="118"/>
      <c r="I42" s="118"/>
      <c r="K42" s="47"/>
      <c r="L42" s="47"/>
      <c r="M42" s="47"/>
      <c r="N42" s="47"/>
      <c r="O42" s="47"/>
      <c r="P42" s="47"/>
    </row>
    <row r="43" spans="2:42">
      <c r="B43" s="110">
        <v>2010</v>
      </c>
      <c r="C43" s="110"/>
      <c r="D43" s="118">
        <v>2.1742639544057196</v>
      </c>
      <c r="E43" s="118">
        <v>3.5854194921367322</v>
      </c>
      <c r="F43" s="118">
        <v>3.2084438878145383</v>
      </c>
      <c r="G43" s="118">
        <v>2.8985024455060904</v>
      </c>
      <c r="H43" s="118">
        <v>2.8228685702079925</v>
      </c>
      <c r="I43" s="118">
        <v>3.4175092207132662</v>
      </c>
      <c r="K43" s="47"/>
      <c r="L43" s="47"/>
      <c r="M43" s="47"/>
      <c r="N43" s="47"/>
      <c r="O43" s="47"/>
      <c r="P43" s="47"/>
    </row>
    <row r="44" spans="2:42">
      <c r="B44" s="110">
        <v>2011</v>
      </c>
      <c r="C44" s="110"/>
      <c r="D44" s="118">
        <v>2.2479446059370467</v>
      </c>
      <c r="E44" s="118">
        <v>3.4387158957957631</v>
      </c>
      <c r="F44" s="118">
        <v>2.541844004498639</v>
      </c>
      <c r="G44" s="118">
        <v>2.636166722126454</v>
      </c>
      <c r="H44" s="118">
        <v>2.5075464158243799</v>
      </c>
      <c r="I44" s="118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10">
        <v>2012</v>
      </c>
      <c r="C45" s="110"/>
      <c r="D45" s="119">
        <v>2.0332525532994916</v>
      </c>
      <c r="E45" s="119">
        <v>3.5042459164357442</v>
      </c>
      <c r="F45" s="119">
        <v>2.5728324726469909</v>
      </c>
      <c r="G45" s="119">
        <v>1.3766870777958573</v>
      </c>
      <c r="H45" s="119">
        <v>3.0746674592396994</v>
      </c>
      <c r="I45" s="119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10">
        <v>2013</v>
      </c>
      <c r="C46" s="110"/>
      <c r="D46" s="118">
        <v>2.1785494471202815</v>
      </c>
      <c r="E46" s="118">
        <v>3.3566967647270074</v>
      </c>
      <c r="F46" s="118">
        <v>2.6308729774710882</v>
      </c>
      <c r="G46" s="118">
        <v>1.1983036603954389</v>
      </c>
      <c r="H46" s="118">
        <v>3.1919073016283939</v>
      </c>
      <c r="I46" s="118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10">
        <v>2014</v>
      </c>
      <c r="C47" s="110"/>
      <c r="D47" s="118">
        <v>0.86997773371475517</v>
      </c>
      <c r="E47" s="118">
        <v>2.0463949710716189</v>
      </c>
      <c r="F47" s="118">
        <v>1.0264864773547711</v>
      </c>
      <c r="G47" s="118">
        <v>-0.45326402990586434</v>
      </c>
      <c r="H47" s="118">
        <v>1.4067500954664913</v>
      </c>
      <c r="I47" s="118">
        <v>1.6853855129929318</v>
      </c>
      <c r="K47" s="47"/>
      <c r="L47" s="47"/>
      <c r="M47" s="47"/>
      <c r="N47" s="47"/>
      <c r="O47" s="47"/>
      <c r="P47" s="47"/>
    </row>
    <row r="48" spans="2:42">
      <c r="B48" s="110">
        <v>2015</v>
      </c>
      <c r="C48" s="110"/>
      <c r="D48" s="118">
        <v>0.74839855482207174</v>
      </c>
      <c r="E48" s="118">
        <v>2.1679789922961712</v>
      </c>
      <c r="F48" s="118">
        <v>1.0569692881672532</v>
      </c>
      <c r="G48" s="118">
        <v>1.0668938684582185</v>
      </c>
      <c r="H48" s="118">
        <v>1.8961949950916823</v>
      </c>
      <c r="I48" s="118">
        <v>1.8941346863832864</v>
      </c>
      <c r="K48" s="47"/>
      <c r="L48" s="47"/>
      <c r="M48" s="47"/>
      <c r="N48" s="47"/>
      <c r="O48" s="47"/>
      <c r="P48" s="47"/>
    </row>
    <row r="49" spans="2:16">
      <c r="B49" s="110">
        <v>2016</v>
      </c>
      <c r="C49" s="110"/>
      <c r="D49" s="118">
        <v>0.70090235508939447</v>
      </c>
      <c r="E49" s="118">
        <v>2.0678201807531771</v>
      </c>
      <c r="F49" s="118">
        <v>1.2888933212321652</v>
      </c>
      <c r="G49" s="118">
        <v>1.2068441835092036</v>
      </c>
      <c r="H49" s="118">
        <v>1.5437279000681814</v>
      </c>
      <c r="I49" s="118">
        <v>1.9160203176220136</v>
      </c>
      <c r="K49" s="47"/>
      <c r="L49" s="47"/>
      <c r="M49" s="47"/>
      <c r="N49" s="47"/>
      <c r="O49" s="47"/>
      <c r="P49" s="47"/>
    </row>
    <row r="50" spans="2:16">
      <c r="B50" s="110">
        <v>2017</v>
      </c>
      <c r="C50" s="110"/>
      <c r="D50" s="118">
        <v>0.58889137491855426</v>
      </c>
      <c r="E50" s="118">
        <v>1.9207353033274588</v>
      </c>
      <c r="F50" s="118">
        <v>1.2948805188622181</v>
      </c>
      <c r="G50" s="118">
        <v>1.231930917614954</v>
      </c>
      <c r="H50" s="118">
        <v>1.8466302848462846</v>
      </c>
      <c r="I50" s="118">
        <v>1.8262499388099984</v>
      </c>
      <c r="K50" s="47"/>
      <c r="L50" s="47"/>
      <c r="M50" s="47"/>
      <c r="N50" s="47"/>
      <c r="O50" s="47"/>
      <c r="P50" s="47"/>
    </row>
    <row r="51" spans="2:16">
      <c r="B51" s="110">
        <v>2018</v>
      </c>
      <c r="C51" s="110"/>
      <c r="D51" s="118">
        <v>1.7911768704562014</v>
      </c>
      <c r="E51" s="118">
        <v>3.4061196333973198</v>
      </c>
      <c r="F51" s="118">
        <v>4.8935021934644274</v>
      </c>
      <c r="G51" s="118">
        <v>3.2391293304118607</v>
      </c>
      <c r="H51" s="118">
        <v>3.7169989295475103</v>
      </c>
      <c r="I51" s="118">
        <v>3.6805872429081399</v>
      </c>
      <c r="K51" s="47"/>
      <c r="L51" s="47"/>
      <c r="M51" s="47"/>
      <c r="N51" s="47"/>
      <c r="O51" s="47"/>
      <c r="P51" s="47"/>
    </row>
    <row r="52" spans="2:16">
      <c r="B52" s="110">
        <v>2019</v>
      </c>
      <c r="C52" s="110"/>
      <c r="D52" s="118">
        <v>2.5664763278633762</v>
      </c>
      <c r="E52" s="118">
        <v>3.2563740748494663</v>
      </c>
      <c r="F52" s="118">
        <v>4.995514762415465</v>
      </c>
      <c r="G52" s="118">
        <v>3.0866877454988728</v>
      </c>
      <c r="H52" s="118">
        <v>3.7322611955504126</v>
      </c>
      <c r="I52" s="118">
        <v>3.6188596279576268</v>
      </c>
      <c r="K52" s="47"/>
      <c r="L52" s="47"/>
      <c r="M52" s="47"/>
      <c r="N52" s="47"/>
      <c r="O52" s="47"/>
      <c r="P52" s="47"/>
    </row>
    <row r="53" spans="2:16">
      <c r="B53" s="129"/>
      <c r="C53" s="110"/>
      <c r="D53" s="118"/>
      <c r="E53" s="118"/>
      <c r="F53" s="118"/>
      <c r="G53" s="118"/>
      <c r="H53" s="118"/>
      <c r="I53" s="118"/>
      <c r="K53" s="47"/>
      <c r="L53" s="47"/>
      <c r="M53" s="47"/>
      <c r="N53" s="47"/>
      <c r="O53" s="47"/>
      <c r="P53" s="47"/>
    </row>
    <row r="54" spans="2:16">
      <c r="B54" s="129">
        <v>2020</v>
      </c>
      <c r="C54" s="110" t="s">
        <v>120</v>
      </c>
      <c r="D54" s="118">
        <v>0.723889036300851</v>
      </c>
      <c r="E54" s="118">
        <v>1.3232323702238702</v>
      </c>
      <c r="F54" s="118">
        <v>1.1369676192929612</v>
      </c>
      <c r="G54" s="118">
        <v>0.76338653030212367</v>
      </c>
      <c r="H54" s="118">
        <v>1.4202790970069268</v>
      </c>
      <c r="I54" s="118">
        <v>1.3493285743965799</v>
      </c>
      <c r="K54" s="47"/>
      <c r="L54" s="47"/>
      <c r="M54" s="47"/>
      <c r="N54" s="47"/>
      <c r="O54" s="47"/>
      <c r="P54" s="47"/>
    </row>
    <row r="55" spans="2:16">
      <c r="B55" s="129"/>
      <c r="C55" s="110" t="s">
        <v>121</v>
      </c>
      <c r="D55" s="118">
        <v>1.6093405933714999</v>
      </c>
      <c r="E55" s="118">
        <v>2.1553333435459399</v>
      </c>
      <c r="F55" s="118">
        <v>2.0314854264809501</v>
      </c>
      <c r="G55" s="118">
        <v>1.6948578073634701</v>
      </c>
      <c r="H55" s="118">
        <v>2.2978639392972067</v>
      </c>
      <c r="I55" s="118">
        <v>2.2012931735143404</v>
      </c>
      <c r="K55" s="47"/>
      <c r="L55" s="47"/>
      <c r="M55" s="47"/>
      <c r="N55" s="47"/>
      <c r="O55" s="47"/>
      <c r="P55" s="47"/>
    </row>
    <row r="56" spans="2:16">
      <c r="B56" s="129"/>
      <c r="C56" s="110" t="s">
        <v>122</v>
      </c>
      <c r="D56" s="118">
        <v>1.5807845486267347</v>
      </c>
      <c r="E56" s="118">
        <v>2.1187945240572104</v>
      </c>
      <c r="F56" s="118">
        <v>1.9906947131771879</v>
      </c>
      <c r="G56" s="118">
        <v>1.6689562081162013</v>
      </c>
      <c r="H56" s="118">
        <v>2.3770683524524605</v>
      </c>
      <c r="I56" s="118">
        <v>2.1572116099888294</v>
      </c>
      <c r="K56" s="47"/>
      <c r="L56" s="47"/>
      <c r="M56" s="47"/>
      <c r="N56" s="47"/>
      <c r="O56" s="47"/>
      <c r="P56" s="47"/>
    </row>
    <row r="57" spans="2:16">
      <c r="B57" s="129"/>
      <c r="C57" s="110" t="s">
        <v>123</v>
      </c>
      <c r="D57" s="118">
        <v>1.4848255356338713</v>
      </c>
      <c r="E57" s="118">
        <v>2.1000963747345391</v>
      </c>
      <c r="F57" s="118">
        <v>1.8619068656077431</v>
      </c>
      <c r="G57" s="118">
        <v>1.5882779443795236</v>
      </c>
      <c r="H57" s="118">
        <v>2.4028280834246907</v>
      </c>
      <c r="I57" s="118">
        <v>2.1157361634505545</v>
      </c>
      <c r="J57" s="33" t="s">
        <v>205</v>
      </c>
      <c r="K57" s="47"/>
      <c r="L57" s="47"/>
      <c r="M57" s="47"/>
      <c r="N57" s="47"/>
      <c r="O57" s="47"/>
      <c r="P57" s="47"/>
    </row>
    <row r="58" spans="2:16">
      <c r="B58" s="129"/>
      <c r="C58" s="110" t="s">
        <v>124</v>
      </c>
      <c r="D58" s="118">
        <v>1.352008028053131</v>
      </c>
      <c r="E58" s="118">
        <v>2.0199120746084986</v>
      </c>
      <c r="F58" s="118">
        <v>1.7926216820639329</v>
      </c>
      <c r="G58" s="118">
        <v>1.2755156818333502</v>
      </c>
      <c r="H58" s="118">
        <v>2.4821080570604392</v>
      </c>
      <c r="I58" s="118">
        <v>2.0305925772275302</v>
      </c>
      <c r="K58" s="47"/>
      <c r="L58" s="47"/>
      <c r="M58" s="47"/>
      <c r="N58" s="47"/>
      <c r="O58" s="47"/>
      <c r="P58" s="47"/>
    </row>
    <row r="59" spans="2:16">
      <c r="B59" s="129"/>
      <c r="C59" s="110" t="s">
        <v>125</v>
      </c>
      <c r="D59" s="118">
        <v>0.70605837161750173</v>
      </c>
      <c r="E59" s="118">
        <v>2.0995024404744989</v>
      </c>
      <c r="F59" s="118">
        <v>1.8853447158413861</v>
      </c>
      <c r="G59" s="118">
        <v>1.3584434920190791</v>
      </c>
      <c r="H59" s="118">
        <v>2.5258474862045022</v>
      </c>
      <c r="I59" s="118">
        <v>2.0349941771498736</v>
      </c>
      <c r="K59" s="47"/>
      <c r="L59" s="47"/>
      <c r="M59" s="47"/>
      <c r="N59" s="47"/>
      <c r="O59" s="47"/>
      <c r="P59" s="47"/>
    </row>
    <row r="60" spans="2:16">
      <c r="B60" s="110"/>
      <c r="C60" s="110" t="s">
        <v>126</v>
      </c>
      <c r="D60" s="118">
        <v>0.7007228216860284</v>
      </c>
      <c r="E60" s="118">
        <v>2.1272843939145192</v>
      </c>
      <c r="F60" s="118">
        <v>1.9479051442915285</v>
      </c>
      <c r="G60" s="118">
        <v>1.4305755436349932</v>
      </c>
      <c r="H60" s="118">
        <v>2.5428129334273519</v>
      </c>
      <c r="I60" s="118">
        <v>2.0527060656285956</v>
      </c>
      <c r="K60" s="47"/>
      <c r="L60" s="47"/>
      <c r="M60" s="47"/>
      <c r="N60" s="47"/>
      <c r="O60" s="47"/>
      <c r="P60" s="47"/>
    </row>
    <row r="61" spans="2:16">
      <c r="B61" s="129"/>
      <c r="C61" s="110" t="s">
        <v>127</v>
      </c>
      <c r="D61" s="118">
        <v>0.70568556535177684</v>
      </c>
      <c r="E61" s="118">
        <v>2.1483029923778041</v>
      </c>
      <c r="F61" s="118">
        <v>1.9669176063583205</v>
      </c>
      <c r="G61" s="118">
        <v>1.4370383464737513</v>
      </c>
      <c r="H61" s="118">
        <v>2.5435931234147224</v>
      </c>
      <c r="I61" s="118">
        <v>2.0742517759688273</v>
      </c>
      <c r="K61" s="47"/>
      <c r="L61" s="47"/>
      <c r="M61" s="47"/>
      <c r="N61" s="47"/>
      <c r="O61" s="47"/>
      <c r="P61" s="47"/>
    </row>
    <row r="62" spans="2:16">
      <c r="B62" s="110"/>
      <c r="C62" s="110" t="s">
        <v>128</v>
      </c>
      <c r="D62" s="118">
        <v>0.75890906837527972</v>
      </c>
      <c r="E62" s="118">
        <v>2.2795357948363737</v>
      </c>
      <c r="F62" s="118">
        <v>2.0659920270706289</v>
      </c>
      <c r="G62" s="118">
        <v>1.6155196593923726</v>
      </c>
      <c r="H62" s="118">
        <v>2.5547225219537006</v>
      </c>
      <c r="I62" s="118">
        <v>2.2004190370926935</v>
      </c>
      <c r="K62" s="47"/>
      <c r="L62" s="47"/>
      <c r="M62" s="47"/>
      <c r="N62" s="47"/>
      <c r="O62" s="47"/>
      <c r="P62" s="47"/>
    </row>
    <row r="63" spans="2:16">
      <c r="B63" s="110"/>
      <c r="C63" s="110" t="s">
        <v>129</v>
      </c>
      <c r="D63" s="118">
        <v>0.76478060991074237</v>
      </c>
      <c r="E63" s="118">
        <v>2.2951062493674401</v>
      </c>
      <c r="F63" s="118">
        <v>2.0530397018606372</v>
      </c>
      <c r="G63" s="118">
        <v>1.6667727667197152</v>
      </c>
      <c r="H63" s="118">
        <v>2.5492940536449016</v>
      </c>
      <c r="I63" s="118">
        <v>2.2138842150727367</v>
      </c>
      <c r="K63" s="47"/>
      <c r="L63" s="47"/>
      <c r="M63" s="47"/>
      <c r="N63" s="47"/>
      <c r="O63" s="47"/>
      <c r="P63" s="47"/>
    </row>
    <row r="64" spans="2:16">
      <c r="B64" s="110"/>
      <c r="C64" s="110" t="s">
        <v>130</v>
      </c>
      <c r="D64" s="118">
        <v>0.70065121469304881</v>
      </c>
      <c r="E64" s="118">
        <v>2.3038158714808743</v>
      </c>
      <c r="F64" s="118">
        <v>2.0370167168264564</v>
      </c>
      <c r="G64" s="118">
        <v>1.6168805127747543</v>
      </c>
      <c r="H64" s="118">
        <v>2.6493170063571325</v>
      </c>
      <c r="I64" s="118">
        <v>2.2103765405678155</v>
      </c>
      <c r="K64" s="47"/>
      <c r="L64" s="47"/>
      <c r="M64" s="47"/>
      <c r="N64" s="47"/>
      <c r="O64" s="47"/>
      <c r="P64" s="47"/>
    </row>
    <row r="65" spans="2:16">
      <c r="B65" s="110"/>
      <c r="C65" s="110" t="s">
        <v>131</v>
      </c>
      <c r="D65" s="118">
        <v>0.69012849628857786</v>
      </c>
      <c r="E65" s="118">
        <v>2.3354869023602731</v>
      </c>
      <c r="F65" s="118">
        <v>2.0479606667086703</v>
      </c>
      <c r="G65" s="118">
        <v>1.5937314978782924</v>
      </c>
      <c r="H65" s="118">
        <v>2.6466986999275077</v>
      </c>
      <c r="I65" s="118">
        <v>2.2303987653552682</v>
      </c>
      <c r="K65" s="47"/>
      <c r="L65" s="47"/>
      <c r="M65" s="47"/>
      <c r="N65" s="47"/>
      <c r="O65" s="47"/>
      <c r="P65" s="47"/>
    </row>
    <row r="66" spans="2:16">
      <c r="B66" s="129">
        <v>2021</v>
      </c>
      <c r="C66" s="110" t="s">
        <v>120</v>
      </c>
      <c r="D66" s="118">
        <v>1.5871386348657035</v>
      </c>
      <c r="E66" s="118">
        <v>3.2729061384266345</v>
      </c>
      <c r="F66" s="118">
        <v>2.9642212323262696</v>
      </c>
      <c r="G66" s="118">
        <v>2.4700640029513998</v>
      </c>
      <c r="H66" s="118">
        <v>3.5890183497999661</v>
      </c>
      <c r="I66" s="118">
        <v>3.156041624225292</v>
      </c>
      <c r="K66" s="47"/>
      <c r="L66" s="47"/>
      <c r="M66" s="47"/>
      <c r="N66" s="47"/>
      <c r="O66" s="47"/>
      <c r="P66" s="47"/>
    </row>
    <row r="67" spans="2:16">
      <c r="B67" s="129"/>
      <c r="C67" s="110" t="s">
        <v>121</v>
      </c>
      <c r="D67" s="118">
        <v>0.74745967339981956</v>
      </c>
      <c r="E67" s="118">
        <v>2.4216200522145126</v>
      </c>
      <c r="F67" s="118">
        <v>2.0633202896720659</v>
      </c>
      <c r="G67" s="118">
        <v>1.5540665094710082</v>
      </c>
      <c r="H67" s="118">
        <v>2.6667976053194931</v>
      </c>
      <c r="I67" s="118">
        <v>2.2895810612577838</v>
      </c>
      <c r="K67" s="47"/>
      <c r="L67" s="47"/>
      <c r="M67" s="47"/>
      <c r="N67" s="47"/>
      <c r="O67" s="47"/>
      <c r="P67" s="47"/>
    </row>
    <row r="68" spans="2:16">
      <c r="B68" s="129"/>
      <c r="C68" s="110" t="s">
        <v>122</v>
      </c>
      <c r="D68" s="118">
        <v>0.73785009448317229</v>
      </c>
      <c r="E68" s="118">
        <v>2.4041933599539655</v>
      </c>
      <c r="F68" s="118">
        <v>2.0745523570902202</v>
      </c>
      <c r="G68" s="118">
        <v>1.4864119195395542</v>
      </c>
      <c r="H68" s="118">
        <v>2.567590636858319</v>
      </c>
      <c r="I68" s="118">
        <v>2.2775886505881138</v>
      </c>
      <c r="K68" s="47"/>
      <c r="L68" s="47"/>
      <c r="M68" s="47"/>
      <c r="N68" s="47"/>
      <c r="O68" s="47"/>
      <c r="P68" s="47"/>
    </row>
    <row r="69" spans="2:16">
      <c r="B69" s="129"/>
      <c r="C69" s="110" t="s">
        <v>123</v>
      </c>
      <c r="D69" s="118">
        <v>0.78280406677697645</v>
      </c>
      <c r="E69" s="118">
        <v>2.3968804247793019</v>
      </c>
      <c r="F69" s="118">
        <v>2.0533389772658062</v>
      </c>
      <c r="G69" s="118">
        <v>1.5584903166149688</v>
      </c>
      <c r="H69" s="118">
        <v>2.367501333720301</v>
      </c>
      <c r="I69" s="118">
        <v>2.2582325268302617</v>
      </c>
      <c r="K69" s="47"/>
      <c r="L69" s="47"/>
      <c r="M69" s="47"/>
      <c r="N69" s="47"/>
      <c r="O69" s="47"/>
      <c r="P69" s="47"/>
    </row>
    <row r="70" spans="2:16">
      <c r="B70" s="129"/>
      <c r="C70" s="114" t="s">
        <v>124</v>
      </c>
      <c r="D70" s="122">
        <v>0.83382542702858942</v>
      </c>
      <c r="E70" s="122">
        <v>2.3354742517912142</v>
      </c>
      <c r="F70" s="122">
        <v>2.0018150019353476</v>
      </c>
      <c r="G70" s="122">
        <v>1.6765217082073347</v>
      </c>
      <c r="H70" s="122">
        <v>2.2604899124430089</v>
      </c>
      <c r="I70" s="122">
        <v>2.1996550895564626</v>
      </c>
      <c r="K70" s="47"/>
      <c r="L70" s="47"/>
      <c r="M70" s="47"/>
      <c r="N70" s="47"/>
      <c r="O70" s="47"/>
      <c r="P70" s="47"/>
    </row>
    <row r="71" spans="2:16">
      <c r="B71" s="129"/>
      <c r="C71" s="110" t="s">
        <v>125</v>
      </c>
      <c r="D71" s="118" t="s">
        <v>132</v>
      </c>
      <c r="E71" s="118" t="s">
        <v>132</v>
      </c>
      <c r="F71" s="118" t="s">
        <v>132</v>
      </c>
      <c r="G71" s="118" t="s">
        <v>132</v>
      </c>
      <c r="H71" s="118" t="s">
        <v>132</v>
      </c>
      <c r="I71" s="118" t="s">
        <v>132</v>
      </c>
      <c r="K71" s="47"/>
      <c r="L71" s="47"/>
      <c r="M71" s="47"/>
      <c r="N71" s="47"/>
      <c r="O71" s="47"/>
      <c r="P71" s="47"/>
    </row>
    <row r="72" spans="2:16">
      <c r="B72" s="110"/>
      <c r="C72" s="110" t="s">
        <v>126</v>
      </c>
      <c r="D72" s="118" t="s">
        <v>132</v>
      </c>
      <c r="E72" s="118" t="s">
        <v>132</v>
      </c>
      <c r="F72" s="118" t="s">
        <v>132</v>
      </c>
      <c r="G72" s="118" t="s">
        <v>132</v>
      </c>
      <c r="H72" s="118" t="s">
        <v>132</v>
      </c>
      <c r="I72" s="118" t="s">
        <v>132</v>
      </c>
      <c r="K72" s="47"/>
      <c r="L72" s="47"/>
      <c r="M72" s="47"/>
      <c r="N72" s="47"/>
      <c r="O72" s="47"/>
      <c r="P72" s="47"/>
    </row>
    <row r="73" spans="2:16">
      <c r="B73" s="129"/>
      <c r="C73" s="110" t="s">
        <v>127</v>
      </c>
      <c r="D73" s="118"/>
      <c r="E73" s="118"/>
      <c r="F73" s="118"/>
      <c r="G73" s="118"/>
      <c r="H73" s="118"/>
      <c r="I73" s="118"/>
      <c r="K73" s="373"/>
      <c r="L73" s="373"/>
      <c r="M73" s="373"/>
      <c r="N73" s="373"/>
      <c r="O73" s="373"/>
      <c r="P73" s="373"/>
    </row>
    <row r="74" spans="2:16">
      <c r="B74" s="110"/>
      <c r="C74" s="110" t="s">
        <v>128</v>
      </c>
      <c r="D74" s="118"/>
      <c r="E74" s="118"/>
      <c r="F74" s="118"/>
      <c r="G74" s="118"/>
      <c r="H74" s="118"/>
      <c r="I74" s="118"/>
      <c r="K74" s="47"/>
      <c r="L74" s="47"/>
      <c r="M74" s="47"/>
      <c r="N74" s="47"/>
      <c r="O74" s="47"/>
      <c r="P74" s="47"/>
    </row>
    <row r="75" spans="2:16">
      <c r="B75" s="110"/>
      <c r="C75" s="110" t="s">
        <v>129</v>
      </c>
      <c r="D75" s="118"/>
      <c r="E75" s="118"/>
      <c r="F75" s="118"/>
      <c r="G75" s="118"/>
      <c r="H75" s="118"/>
      <c r="I75" s="118"/>
      <c r="K75" s="47"/>
      <c r="L75" s="47"/>
      <c r="M75" s="47"/>
      <c r="N75" s="47"/>
      <c r="O75" s="47"/>
      <c r="P75" s="47"/>
    </row>
    <row r="76" spans="2:16">
      <c r="B76" s="110"/>
      <c r="C76" s="110" t="s">
        <v>130</v>
      </c>
      <c r="D76" s="118"/>
      <c r="E76" s="118"/>
      <c r="F76" s="118"/>
      <c r="G76" s="118"/>
      <c r="H76" s="118"/>
      <c r="I76" s="118"/>
      <c r="K76" s="47"/>
      <c r="L76" s="47"/>
      <c r="M76" s="47"/>
      <c r="N76" s="47"/>
      <c r="O76" s="47"/>
      <c r="P76" s="47"/>
    </row>
    <row r="77" spans="2:16">
      <c r="B77" s="110"/>
      <c r="C77" s="110" t="s">
        <v>131</v>
      </c>
      <c r="D77" s="118"/>
      <c r="E77" s="118"/>
      <c r="F77" s="118"/>
      <c r="G77" s="118"/>
      <c r="H77" s="118"/>
      <c r="I77" s="118"/>
      <c r="K77" s="47"/>
      <c r="L77" s="47"/>
      <c r="M77" s="47"/>
      <c r="N77" s="47"/>
      <c r="O77" s="47"/>
      <c r="P77" s="47"/>
    </row>
    <row r="78" spans="2:16">
      <c r="B78" s="110"/>
      <c r="C78" s="110"/>
      <c r="D78" s="119"/>
      <c r="E78" s="119"/>
      <c r="F78" s="119"/>
      <c r="G78" s="119"/>
      <c r="H78" s="119"/>
      <c r="I78" s="119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486"/>
      <c r="D80" s="489"/>
      <c r="E80" s="489"/>
      <c r="F80" s="489"/>
      <c r="G80" s="489"/>
      <c r="H80" s="489"/>
      <c r="I80" s="489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/>
  </sheetPr>
  <dimension ref="A1:EI219"/>
  <sheetViews>
    <sheetView showGridLines="0" showRowColHeaders="0" zoomScaleNormal="100" workbookViewId="0">
      <pane ySplit="5" topLeftCell="A6" activePane="bottomLeft" state="frozen"/>
      <selection activeCell="J57" sqref="J57"/>
      <selection pane="bottomLeft" activeCell="K23" sqref="K23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493" t="s">
        <v>33</v>
      </c>
      <c r="C1" s="494"/>
      <c r="D1" s="494"/>
      <c r="E1" s="494"/>
      <c r="F1" s="494"/>
      <c r="G1" s="494"/>
      <c r="H1" s="494"/>
    </row>
    <row r="3" spans="2:139" ht="18.75">
      <c r="B3" s="130" t="s">
        <v>196</v>
      </c>
      <c r="C3" s="131"/>
      <c r="D3" s="131"/>
      <c r="E3" s="131"/>
      <c r="F3" s="131"/>
      <c r="G3" s="131"/>
      <c r="H3" s="131"/>
      <c r="L3" s="9" t="s">
        <v>178</v>
      </c>
    </row>
    <row r="4" spans="2:139" ht="23.65" customHeight="1">
      <c r="B4" s="495" t="s">
        <v>41</v>
      </c>
      <c r="C4" s="497" t="s">
        <v>40</v>
      </c>
      <c r="D4" s="498"/>
      <c r="E4" s="157" t="s">
        <v>34</v>
      </c>
      <c r="F4" s="157"/>
      <c r="G4" s="157"/>
      <c r="H4" s="157"/>
      <c r="K4" s="132"/>
      <c r="L4" s="132"/>
      <c r="M4" s="132"/>
      <c r="N4" s="132"/>
      <c r="O4" s="132"/>
    </row>
    <row r="5" spans="2:139" ht="18.600000000000001" customHeight="1">
      <c r="B5" s="496"/>
      <c r="C5" s="158" t="s">
        <v>7</v>
      </c>
      <c r="D5" s="158" t="s">
        <v>32</v>
      </c>
      <c r="E5" s="159" t="s">
        <v>4</v>
      </c>
      <c r="F5" s="159" t="s">
        <v>3</v>
      </c>
      <c r="G5" s="159" t="s">
        <v>3</v>
      </c>
      <c r="H5" s="159" t="s">
        <v>6</v>
      </c>
      <c r="K5" s="133"/>
      <c r="L5" s="134"/>
      <c r="M5" s="133"/>
      <c r="N5" s="135"/>
      <c r="O5" s="133"/>
    </row>
    <row r="6" spans="2:139" ht="18.600000000000001" customHeight="1">
      <c r="B6" s="136"/>
      <c r="C6" s="137"/>
      <c r="D6" s="138"/>
      <c r="E6" s="139"/>
      <c r="F6" s="139"/>
      <c r="G6" s="139"/>
      <c r="H6" s="139"/>
      <c r="K6" s="132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</row>
    <row r="7" spans="2:139" s="142" customFormat="1" ht="30.75" customHeight="1">
      <c r="B7" s="153" t="s">
        <v>29</v>
      </c>
      <c r="C7" s="405">
        <v>1027080</v>
      </c>
      <c r="D7" s="374">
        <f>C7/C15</f>
        <v>0.4537867253642161</v>
      </c>
      <c r="E7" s="408">
        <v>0.308</v>
      </c>
      <c r="F7" s="408"/>
      <c r="G7" s="408">
        <v>0.14499999999999999</v>
      </c>
      <c r="H7" s="408">
        <v>0.20499999999999999</v>
      </c>
      <c r="I7" s="4"/>
      <c r="J7" s="4"/>
      <c r="K7" s="140"/>
      <c r="L7" s="141"/>
      <c r="M7" s="140"/>
      <c r="N7" s="141"/>
      <c r="O7" s="140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42" customFormat="1" ht="32.1" customHeight="1">
      <c r="B8" s="154" t="s">
        <v>28</v>
      </c>
      <c r="C8" s="405">
        <v>137730</v>
      </c>
      <c r="D8" s="374">
        <f>C8/C15</f>
        <v>6.085216894926733E-2</v>
      </c>
      <c r="E8" s="408">
        <v>0.19500000000000001</v>
      </c>
      <c r="F8" s="408"/>
      <c r="G8" s="408">
        <v>0.11799999999999999</v>
      </c>
      <c r="H8" s="408">
        <v>0.14599999999999999</v>
      </c>
      <c r="I8" s="4"/>
      <c r="J8" s="328"/>
      <c r="K8" s="329"/>
      <c r="L8" s="329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297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42" customFormat="1" ht="32.1" customHeight="1">
      <c r="B9" s="153" t="s">
        <v>35</v>
      </c>
      <c r="C9" s="405">
        <v>279532</v>
      </c>
      <c r="D9" s="374">
        <f>C9/C15</f>
        <v>0.12350343781838811</v>
      </c>
      <c r="E9" s="408">
        <v>0.371</v>
      </c>
      <c r="F9" s="408"/>
      <c r="G9" s="408">
        <v>0.27300000000000002</v>
      </c>
      <c r="H9" s="408">
        <v>0.314</v>
      </c>
      <c r="I9" s="4"/>
      <c r="J9" s="328"/>
      <c r="K9" s="491"/>
      <c r="L9" s="491"/>
      <c r="M9" s="491"/>
      <c r="N9" s="491"/>
      <c r="O9" s="491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16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328"/>
      <c r="AU9" s="328"/>
      <c r="AV9" s="328"/>
      <c r="AW9" s="328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42" customFormat="1" ht="27.6" customHeight="1">
      <c r="B10" s="153" t="s">
        <v>30</v>
      </c>
      <c r="C10" s="405">
        <v>643590</v>
      </c>
      <c r="D10" s="374">
        <f>C10/C15</f>
        <v>0.28435233728351816</v>
      </c>
      <c r="E10" s="408">
        <v>0.29399999999999998</v>
      </c>
      <c r="F10" s="408"/>
      <c r="G10" s="408" t="s">
        <v>201</v>
      </c>
      <c r="H10" s="408">
        <v>0.27600000000000002</v>
      </c>
      <c r="I10" s="4"/>
      <c r="J10" s="328"/>
      <c r="K10" s="296"/>
      <c r="L10" s="320"/>
      <c r="M10" s="296"/>
      <c r="N10" s="321"/>
      <c r="O10" s="296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297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42" customFormat="1" ht="27.6" customHeight="1">
      <c r="B11" s="153" t="s">
        <v>31</v>
      </c>
      <c r="C11" s="405">
        <v>151830</v>
      </c>
      <c r="D11" s="374">
        <f>C11/C15</f>
        <v>6.7081861697286416E-2</v>
      </c>
      <c r="E11" s="408">
        <v>0.44800000000000001</v>
      </c>
      <c r="F11" s="408"/>
      <c r="G11" s="408">
        <v>0.44</v>
      </c>
      <c r="H11" s="408">
        <v>0.44400000000000001</v>
      </c>
      <c r="I11" s="4"/>
      <c r="J11" s="328"/>
      <c r="K11" s="309"/>
      <c r="L11" s="304"/>
      <c r="M11" s="309"/>
      <c r="N11" s="304"/>
      <c r="O11" s="309"/>
      <c r="P11" s="291"/>
      <c r="Q11" s="291"/>
      <c r="R11" s="291"/>
      <c r="S11" s="291"/>
      <c r="T11" s="291"/>
      <c r="U11" s="291"/>
      <c r="V11" s="317"/>
      <c r="W11" s="291"/>
      <c r="X11" s="318"/>
      <c r="Y11" s="291"/>
      <c r="Z11" s="291"/>
      <c r="AA11" s="291"/>
      <c r="AB11" s="291"/>
      <c r="AC11" s="297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8"/>
      <c r="AU11" s="328"/>
      <c r="AV11" s="328"/>
      <c r="AW11" s="328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42" customFormat="1" ht="27.6" customHeight="1">
      <c r="B12" s="153" t="s">
        <v>37</v>
      </c>
      <c r="C12" s="406">
        <v>22583</v>
      </c>
      <c r="D12" s="374">
        <f>C12/C15</f>
        <v>9.9776703069868883E-3</v>
      </c>
      <c r="E12" s="409">
        <v>0.51900000000000002</v>
      </c>
      <c r="F12" s="409"/>
      <c r="G12" s="409">
        <v>0.52700000000000002</v>
      </c>
      <c r="H12" s="409">
        <v>0.52100000000000002</v>
      </c>
      <c r="I12" s="4"/>
      <c r="J12" s="328"/>
      <c r="K12" s="309"/>
      <c r="L12" s="304"/>
      <c r="M12" s="309"/>
      <c r="N12" s="304"/>
      <c r="O12" s="309"/>
      <c r="P12" s="334"/>
      <c r="Q12" s="334"/>
      <c r="R12" s="334"/>
      <c r="S12" s="334"/>
      <c r="T12" s="334"/>
      <c r="U12" s="334"/>
      <c r="V12" s="334"/>
      <c r="W12" s="291"/>
      <c r="X12" s="334"/>
      <c r="Y12" s="334"/>
      <c r="Z12" s="334"/>
      <c r="AA12" s="334"/>
      <c r="AB12" s="334"/>
      <c r="AC12" s="297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42" customFormat="1" ht="32.1" customHeight="1">
      <c r="B13" s="155" t="s">
        <v>36</v>
      </c>
      <c r="C13" s="407">
        <f>SUM(C7:C12)</f>
        <v>2262345</v>
      </c>
      <c r="D13" s="375">
        <f>SUM(D7:D12)</f>
        <v>0.999554201419663</v>
      </c>
      <c r="E13" s="410">
        <v>0.30399999999999999</v>
      </c>
      <c r="F13" s="410"/>
      <c r="G13" s="410">
        <v>0.16500000000000001</v>
      </c>
      <c r="H13" s="410">
        <v>0.23599999999999999</v>
      </c>
      <c r="I13" s="4"/>
      <c r="J13" s="328"/>
      <c r="K13" s="309"/>
      <c r="L13" s="304"/>
      <c r="M13" s="309"/>
      <c r="N13" s="304"/>
      <c r="O13" s="309"/>
      <c r="P13" s="319"/>
      <c r="Q13" s="294"/>
      <c r="R13" s="319"/>
      <c r="S13" s="294"/>
      <c r="T13" s="319"/>
      <c r="U13" s="294"/>
      <c r="V13" s="319"/>
      <c r="W13" s="295"/>
      <c r="X13" s="296"/>
      <c r="Y13" s="320"/>
      <c r="Z13" s="296"/>
      <c r="AA13" s="321"/>
      <c r="AB13" s="296"/>
      <c r="AC13" s="297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42" customFormat="1" ht="24.75" customHeight="1">
      <c r="B14" s="153" t="s">
        <v>38</v>
      </c>
      <c r="C14" s="405">
        <v>1009</v>
      </c>
      <c r="D14" s="374">
        <f>C14/C15</f>
        <v>4.4579858033696893E-4</v>
      </c>
      <c r="E14" s="408">
        <v>4.0000000000000001E-3</v>
      </c>
      <c r="F14" s="408"/>
      <c r="G14" s="408">
        <v>5.0000000000000001E-3</v>
      </c>
      <c r="H14" s="408">
        <v>4.0000000000000001E-3</v>
      </c>
      <c r="I14" s="4"/>
      <c r="J14" s="328"/>
      <c r="K14" s="309"/>
      <c r="L14" s="304"/>
      <c r="M14" s="309"/>
      <c r="N14" s="304"/>
      <c r="O14" s="309"/>
      <c r="P14" s="293"/>
      <c r="Q14" s="294"/>
      <c r="R14" s="293"/>
      <c r="S14" s="294"/>
      <c r="T14" s="293"/>
      <c r="U14" s="294"/>
      <c r="V14" s="293"/>
      <c r="W14" s="295"/>
      <c r="X14" s="296"/>
      <c r="Y14" s="297"/>
      <c r="Z14" s="296"/>
      <c r="AA14" s="297"/>
      <c r="AB14" s="296"/>
      <c r="AC14" s="297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42" customFormat="1" ht="32.1" customHeight="1">
      <c r="B15" s="155" t="s">
        <v>39</v>
      </c>
      <c r="C15" s="156">
        <f>SUM(C13:C14)</f>
        <v>2263354</v>
      </c>
      <c r="D15" s="376">
        <v>1</v>
      </c>
      <c r="E15" s="376">
        <v>0.28999999999999998</v>
      </c>
      <c r="F15" s="376"/>
      <c r="G15" s="376">
        <v>0.16400000000000001</v>
      </c>
      <c r="H15" s="376">
        <v>0.23</v>
      </c>
      <c r="I15" s="4"/>
      <c r="J15" s="328"/>
      <c r="K15" s="309"/>
      <c r="L15" s="304"/>
      <c r="M15" s="309"/>
      <c r="N15" s="304"/>
      <c r="O15" s="309"/>
      <c r="P15" s="293"/>
      <c r="Q15" s="294"/>
      <c r="R15" s="293"/>
      <c r="S15" s="294"/>
      <c r="T15" s="293"/>
      <c r="U15" s="294"/>
      <c r="V15" s="293"/>
      <c r="W15" s="295"/>
      <c r="X15" s="322"/>
      <c r="Y15" s="297"/>
      <c r="Z15" s="322"/>
      <c r="AA15" s="297"/>
      <c r="AB15" s="322"/>
      <c r="AC15" s="297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43"/>
      <c r="C16" s="144"/>
      <c r="D16" s="144"/>
      <c r="I16" s="5"/>
      <c r="J16" s="330"/>
      <c r="K16" s="309"/>
      <c r="L16" s="304"/>
      <c r="M16" s="309"/>
      <c r="N16" s="304"/>
      <c r="O16" s="309"/>
      <c r="P16" s="301"/>
      <c r="Q16" s="302"/>
      <c r="R16" s="301"/>
      <c r="S16" s="302"/>
      <c r="T16" s="301"/>
      <c r="U16" s="302"/>
      <c r="V16" s="301"/>
      <c r="W16" s="303"/>
      <c r="X16" s="301"/>
      <c r="Y16" s="304"/>
      <c r="Z16" s="301"/>
      <c r="AA16" s="304"/>
      <c r="AB16" s="305"/>
      <c r="AC16" s="297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  <c r="AR16" s="330"/>
      <c r="AS16" s="330"/>
      <c r="AT16" s="330"/>
      <c r="AU16" s="330"/>
      <c r="AV16" s="330"/>
      <c r="AW16" s="330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45" t="s">
        <v>44</v>
      </c>
      <c r="C17" s="146"/>
      <c r="D17" s="146"/>
      <c r="E17" s="146"/>
      <c r="F17" s="146"/>
      <c r="G17" s="146"/>
      <c r="H17" s="146"/>
      <c r="I17" s="5"/>
      <c r="J17" s="330"/>
      <c r="K17" s="309"/>
      <c r="L17" s="304"/>
      <c r="M17" s="309"/>
      <c r="N17" s="304"/>
      <c r="O17" s="309"/>
      <c r="P17" s="301"/>
      <c r="Q17" s="302"/>
      <c r="R17" s="301"/>
      <c r="S17" s="302"/>
      <c r="T17" s="301"/>
      <c r="U17" s="302"/>
      <c r="V17" s="301"/>
      <c r="W17" s="303"/>
      <c r="X17" s="301"/>
      <c r="Y17" s="304"/>
      <c r="Z17" s="301"/>
      <c r="AA17" s="304"/>
      <c r="AB17" s="305"/>
      <c r="AC17" s="297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30"/>
      <c r="K18" s="305"/>
      <c r="L18" s="304"/>
      <c r="M18" s="305"/>
      <c r="N18" s="304"/>
      <c r="O18" s="305"/>
      <c r="P18" s="308"/>
      <c r="Q18" s="302"/>
      <c r="R18" s="308"/>
      <c r="S18" s="302"/>
      <c r="T18" s="308"/>
      <c r="U18" s="302"/>
      <c r="V18" s="308"/>
      <c r="W18" s="303"/>
      <c r="X18" s="309"/>
      <c r="Y18" s="304"/>
      <c r="Z18" s="309"/>
      <c r="AA18" s="304"/>
      <c r="AB18" s="309"/>
      <c r="AC18" s="297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30"/>
      <c r="K19" s="305"/>
      <c r="L19" s="304"/>
      <c r="M19" s="305"/>
      <c r="N19" s="304"/>
      <c r="O19" s="305"/>
      <c r="P19" s="301"/>
      <c r="Q19" s="302"/>
      <c r="R19" s="301"/>
      <c r="S19" s="302"/>
      <c r="T19" s="301"/>
      <c r="U19" s="302"/>
      <c r="V19" s="301"/>
      <c r="W19" s="303"/>
      <c r="X19" s="305"/>
      <c r="Y19" s="304"/>
      <c r="Z19" s="305"/>
      <c r="AA19" s="304"/>
      <c r="AB19" s="305"/>
      <c r="AC19" s="297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330"/>
      <c r="AP19" s="330"/>
      <c r="AQ19" s="330"/>
      <c r="AR19" s="330"/>
      <c r="AS19" s="330"/>
      <c r="AT19" s="330"/>
      <c r="AU19" s="330"/>
      <c r="AV19" s="330"/>
      <c r="AW19" s="330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30"/>
      <c r="K20" s="305"/>
      <c r="L20" s="304"/>
      <c r="M20" s="305"/>
      <c r="N20" s="304"/>
      <c r="O20" s="305"/>
      <c r="P20" s="293"/>
      <c r="Q20" s="294"/>
      <c r="R20" s="293"/>
      <c r="S20" s="294"/>
      <c r="T20" s="293"/>
      <c r="U20" s="314"/>
      <c r="V20" s="324"/>
      <c r="W20" s="303"/>
      <c r="X20" s="322"/>
      <c r="Y20" s="297"/>
      <c r="Z20" s="322"/>
      <c r="AA20" s="297"/>
      <c r="AB20" s="322"/>
      <c r="AC20" s="297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30"/>
      <c r="K21" s="305"/>
      <c r="L21" s="304"/>
      <c r="M21" s="305"/>
      <c r="N21" s="304"/>
      <c r="O21" s="305"/>
      <c r="P21" s="301"/>
      <c r="Q21" s="302"/>
      <c r="R21" s="301"/>
      <c r="S21" s="302"/>
      <c r="T21" s="301"/>
      <c r="U21" s="302"/>
      <c r="V21" s="301"/>
      <c r="W21" s="303"/>
      <c r="X21" s="305"/>
      <c r="Y21" s="304"/>
      <c r="Z21" s="305"/>
      <c r="AA21" s="304"/>
      <c r="AB21" s="305"/>
      <c r="AC21" s="297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30"/>
      <c r="K22" s="305"/>
      <c r="L22" s="304"/>
      <c r="M22" s="305"/>
      <c r="N22" s="304"/>
      <c r="O22" s="305"/>
      <c r="P22" s="301"/>
      <c r="Q22" s="302"/>
      <c r="R22" s="301"/>
      <c r="S22" s="302"/>
      <c r="T22" s="301"/>
      <c r="U22" s="302"/>
      <c r="V22" s="301"/>
      <c r="W22" s="303"/>
      <c r="X22" s="305"/>
      <c r="Y22" s="304"/>
      <c r="Z22" s="305"/>
      <c r="AA22" s="304"/>
      <c r="AB22" s="305"/>
      <c r="AC22" s="297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30"/>
      <c r="K23" s="305"/>
      <c r="L23" s="304"/>
      <c r="M23" s="305"/>
      <c r="N23" s="304"/>
      <c r="O23" s="305"/>
      <c r="P23" s="301"/>
      <c r="Q23" s="302"/>
      <c r="R23" s="301"/>
      <c r="S23" s="302"/>
      <c r="T23" s="301"/>
      <c r="U23" s="302"/>
      <c r="V23" s="301"/>
      <c r="W23" s="303"/>
      <c r="X23" s="305"/>
      <c r="Y23" s="304"/>
      <c r="Z23" s="305"/>
      <c r="AA23" s="304"/>
      <c r="AB23" s="305"/>
      <c r="AC23" s="297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30"/>
      <c r="K24" s="305"/>
      <c r="L24" s="304"/>
      <c r="M24" s="305"/>
      <c r="N24" s="304"/>
      <c r="O24" s="305"/>
      <c r="P24" s="301"/>
      <c r="Q24" s="302"/>
      <c r="R24" s="301"/>
      <c r="S24" s="302"/>
      <c r="T24" s="301"/>
      <c r="U24" s="302"/>
      <c r="V24" s="301"/>
      <c r="W24" s="303"/>
      <c r="X24" s="305"/>
      <c r="Y24" s="304"/>
      <c r="Z24" s="305"/>
      <c r="AA24" s="304"/>
      <c r="AB24" s="305"/>
      <c r="AC24" s="297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30"/>
      <c r="K25" s="309"/>
      <c r="L25" s="304"/>
      <c r="M25" s="309"/>
      <c r="N25" s="304"/>
      <c r="O25" s="309"/>
      <c r="P25" s="301"/>
      <c r="Q25" s="302"/>
      <c r="R25" s="301"/>
      <c r="S25" s="302"/>
      <c r="T25" s="301"/>
      <c r="U25" s="302"/>
      <c r="V25" s="301"/>
      <c r="W25" s="303"/>
      <c r="X25" s="305"/>
      <c r="Y25" s="304"/>
      <c r="Z25" s="305"/>
      <c r="AA25" s="304"/>
      <c r="AB25" s="305"/>
      <c r="AC25" s="297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30"/>
      <c r="K26" s="305"/>
      <c r="L26" s="304"/>
      <c r="M26" s="305"/>
      <c r="N26" s="304"/>
      <c r="O26" s="305"/>
      <c r="P26" s="301"/>
      <c r="Q26" s="302"/>
      <c r="R26" s="301"/>
      <c r="S26" s="302"/>
      <c r="T26" s="301"/>
      <c r="U26" s="302"/>
      <c r="V26" s="301"/>
      <c r="W26" s="303"/>
      <c r="X26" s="305"/>
      <c r="Y26" s="304"/>
      <c r="Z26" s="305"/>
      <c r="AA26" s="304"/>
      <c r="AB26" s="305"/>
      <c r="AC26" s="297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30"/>
      <c r="K27" s="327"/>
      <c r="L27" s="327"/>
      <c r="M27" s="327"/>
      <c r="N27" s="327"/>
      <c r="O27" s="327"/>
      <c r="P27" s="301"/>
      <c r="Q27" s="302"/>
      <c r="R27" s="301"/>
      <c r="S27" s="302"/>
      <c r="T27" s="301"/>
      <c r="U27" s="302"/>
      <c r="V27" s="301"/>
      <c r="W27" s="303"/>
      <c r="X27" s="305"/>
      <c r="Y27" s="304"/>
      <c r="Z27" s="305"/>
      <c r="AA27" s="304"/>
      <c r="AB27" s="305"/>
      <c r="AC27" s="297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47"/>
      <c r="I28" s="5"/>
      <c r="J28" s="330"/>
      <c r="K28" s="327"/>
      <c r="L28" s="327"/>
      <c r="M28" s="327"/>
      <c r="N28" s="327"/>
      <c r="O28" s="327"/>
      <c r="P28" s="308"/>
      <c r="Q28" s="302"/>
      <c r="R28" s="308"/>
      <c r="S28" s="302"/>
      <c r="T28" s="308"/>
      <c r="U28" s="302"/>
      <c r="V28" s="308"/>
      <c r="W28" s="303"/>
      <c r="X28" s="309"/>
      <c r="Y28" s="304"/>
      <c r="Z28" s="309"/>
      <c r="AA28" s="304"/>
      <c r="AB28" s="309"/>
      <c r="AC28" s="297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01"/>
      <c r="Q29" s="302"/>
      <c r="R29" s="301"/>
      <c r="S29" s="302"/>
      <c r="T29" s="301"/>
      <c r="U29" s="302"/>
      <c r="V29" s="301"/>
      <c r="W29" s="303"/>
      <c r="X29" s="305"/>
      <c r="Y29" s="304"/>
      <c r="Z29" s="305"/>
      <c r="AA29" s="304"/>
      <c r="AB29" s="305"/>
      <c r="AC29" s="297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330"/>
      <c r="AS29" s="330"/>
      <c r="AT29" s="330"/>
      <c r="AU29" s="330"/>
      <c r="AV29" s="330"/>
      <c r="AW29" s="330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3"/>
      <c r="Q30" s="294"/>
      <c r="R30" s="293"/>
      <c r="S30" s="294"/>
      <c r="T30" s="293"/>
      <c r="U30" s="314"/>
      <c r="V30" s="293"/>
      <c r="W30" s="303"/>
      <c r="X30" s="322"/>
      <c r="Y30" s="297"/>
      <c r="Z30" s="322"/>
      <c r="AA30" s="297"/>
      <c r="AB30" s="322"/>
      <c r="AC30" s="297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01"/>
      <c r="Q31" s="302"/>
      <c r="R31" s="301"/>
      <c r="S31" s="302"/>
      <c r="T31" s="301"/>
      <c r="U31" s="302"/>
      <c r="V31" s="301"/>
      <c r="W31" s="303"/>
      <c r="X31" s="305"/>
      <c r="Y31" s="304"/>
      <c r="Z31" s="305"/>
      <c r="AA31" s="304"/>
      <c r="AB31" s="305"/>
      <c r="AC31" s="297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01"/>
      <c r="Q32" s="302"/>
      <c r="R32" s="301"/>
      <c r="S32" s="302"/>
      <c r="T32" s="301"/>
      <c r="U32" s="302"/>
      <c r="V32" s="301"/>
      <c r="W32" s="303"/>
      <c r="X32" s="305"/>
      <c r="Y32" s="304"/>
      <c r="Z32" s="305"/>
      <c r="AA32" s="304"/>
      <c r="AB32" s="305"/>
      <c r="AC32" s="297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0"/>
      <c r="AP32" s="330"/>
      <c r="AQ32" s="330"/>
      <c r="AR32" s="330"/>
      <c r="AS32" s="330"/>
      <c r="AT32" s="330"/>
      <c r="AU32" s="330"/>
      <c r="AV32" s="330"/>
      <c r="AW32" s="33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38"/>
      <c r="Q33" s="302"/>
      <c r="R33" s="301"/>
      <c r="S33" s="302"/>
      <c r="T33" s="301"/>
      <c r="U33" s="302"/>
      <c r="V33" s="301"/>
      <c r="W33" s="303"/>
      <c r="X33" s="305"/>
      <c r="Y33" s="304"/>
      <c r="Z33" s="305"/>
      <c r="AA33" s="304"/>
      <c r="AB33" s="305"/>
      <c r="AC33" s="297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0"/>
      <c r="AQ33" s="330"/>
      <c r="AR33" s="330"/>
      <c r="AS33" s="330"/>
      <c r="AT33" s="330"/>
      <c r="AU33" s="330"/>
      <c r="AV33" s="330"/>
      <c r="AW33" s="33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39"/>
      <c r="L34" s="340"/>
      <c r="M34" s="339"/>
      <c r="N34" s="340"/>
      <c r="O34" s="339"/>
      <c r="P34" s="338"/>
      <c r="Q34" s="302"/>
      <c r="R34" s="301"/>
      <c r="S34" s="302"/>
      <c r="T34" s="301"/>
      <c r="U34" s="302"/>
      <c r="V34" s="301"/>
      <c r="W34" s="303"/>
      <c r="X34" s="305"/>
      <c r="Y34" s="304"/>
      <c r="Z34" s="305"/>
      <c r="AA34" s="304"/>
      <c r="AB34" s="305"/>
      <c r="AC34" s="297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41"/>
      <c r="L35" s="340"/>
      <c r="M35" s="341"/>
      <c r="N35" s="340"/>
      <c r="O35" s="341"/>
      <c r="P35" s="338"/>
      <c r="Q35" s="302"/>
      <c r="R35" s="301"/>
      <c r="S35" s="302"/>
      <c r="T35" s="301"/>
      <c r="U35" s="302"/>
      <c r="V35" s="301"/>
      <c r="W35" s="303"/>
      <c r="X35" s="305"/>
      <c r="Y35" s="304"/>
      <c r="Z35" s="305"/>
      <c r="AA35" s="304"/>
      <c r="AB35" s="305"/>
      <c r="AC35" s="297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42"/>
      <c r="M36" s="343"/>
      <c r="N36" s="344"/>
      <c r="O36" s="345"/>
      <c r="P36" s="338"/>
      <c r="Q36" s="302"/>
      <c r="R36" s="301"/>
      <c r="S36" s="302"/>
      <c r="T36" s="301"/>
      <c r="U36" s="302"/>
      <c r="V36" s="301"/>
      <c r="W36" s="303"/>
      <c r="X36" s="305"/>
      <c r="Y36" s="304"/>
      <c r="Z36" s="305"/>
      <c r="AA36" s="304"/>
      <c r="AB36" s="305"/>
      <c r="AC36" s="297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30"/>
      <c r="AV36" s="330"/>
      <c r="AW36" s="33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42"/>
      <c r="M37" s="343"/>
      <c r="N37" s="344"/>
      <c r="O37" s="345"/>
      <c r="P37" s="338"/>
      <c r="Q37" s="302"/>
      <c r="R37" s="301"/>
      <c r="S37" s="302"/>
      <c r="T37" s="301"/>
      <c r="U37" s="302"/>
      <c r="V37" s="301"/>
      <c r="W37" s="303"/>
      <c r="X37" s="305"/>
      <c r="Y37" s="304"/>
      <c r="Z37" s="305"/>
      <c r="AA37" s="304"/>
      <c r="AB37" s="305"/>
      <c r="AC37" s="297"/>
      <c r="AD37" s="330"/>
      <c r="AE37" s="330"/>
      <c r="AF37" s="330"/>
      <c r="AG37" s="330"/>
      <c r="AH37" s="330"/>
      <c r="AI37" s="330"/>
      <c r="AJ37" s="330"/>
      <c r="AK37" s="330"/>
      <c r="AL37" s="330"/>
      <c r="AM37" s="330"/>
      <c r="AN37" s="330"/>
      <c r="AO37" s="330"/>
      <c r="AP37" s="330"/>
      <c r="AQ37" s="330"/>
      <c r="AR37" s="330"/>
      <c r="AS37" s="330"/>
      <c r="AT37" s="330"/>
      <c r="AU37" s="330"/>
      <c r="AV37" s="330"/>
      <c r="AW37" s="33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42"/>
      <c r="M38" s="346"/>
      <c r="N38" s="347"/>
      <c r="O38" s="345"/>
      <c r="P38" s="348"/>
      <c r="Q38" s="302"/>
      <c r="R38" s="308"/>
      <c r="S38" s="302"/>
      <c r="T38" s="308"/>
      <c r="U38" s="302"/>
      <c r="V38" s="308"/>
      <c r="W38" s="303"/>
      <c r="X38" s="309"/>
      <c r="Y38" s="304"/>
      <c r="Z38" s="309"/>
      <c r="AA38" s="304"/>
      <c r="AB38" s="309"/>
      <c r="AC38" s="297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0"/>
      <c r="AW38" s="33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42"/>
      <c r="M39" s="343"/>
      <c r="N39" s="344"/>
      <c r="O39" s="349"/>
      <c r="P39" s="338"/>
      <c r="Q39" s="302"/>
      <c r="R39" s="301"/>
      <c r="S39" s="302"/>
      <c r="T39" s="301"/>
      <c r="U39" s="302"/>
      <c r="V39" s="301"/>
      <c r="W39" s="303"/>
      <c r="X39" s="305"/>
      <c r="Y39" s="304"/>
      <c r="Z39" s="305"/>
      <c r="AA39" s="304"/>
      <c r="AB39" s="305"/>
      <c r="AC39" s="297"/>
      <c r="AD39" s="330"/>
      <c r="AE39" s="330"/>
      <c r="AF39" s="330"/>
      <c r="AG39" s="330"/>
      <c r="AH39" s="330"/>
      <c r="AI39" s="330"/>
      <c r="AJ39" s="330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30"/>
      <c r="M40" s="306"/>
      <c r="N40" s="315"/>
      <c r="O40" s="323"/>
      <c r="P40" s="293"/>
      <c r="Q40" s="294"/>
      <c r="R40" s="293"/>
      <c r="S40" s="294"/>
      <c r="T40" s="293"/>
      <c r="U40" s="314"/>
      <c r="V40" s="293"/>
      <c r="W40" s="303"/>
      <c r="X40" s="322"/>
      <c r="Y40" s="297"/>
      <c r="Z40" s="322"/>
      <c r="AA40" s="297"/>
      <c r="AB40" s="322"/>
      <c r="AC40" s="297"/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330"/>
      <c r="AO40" s="330"/>
      <c r="AP40" s="330"/>
      <c r="AQ40" s="330"/>
      <c r="AR40" s="330"/>
      <c r="AS40" s="330"/>
      <c r="AT40" s="330"/>
      <c r="AU40" s="330"/>
      <c r="AV40" s="330"/>
      <c r="AW40" s="330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30"/>
      <c r="M41" s="298"/>
      <c r="N41" s="299"/>
      <c r="O41" s="300"/>
      <c r="P41" s="301"/>
      <c r="Q41" s="302"/>
      <c r="R41" s="301"/>
      <c r="S41" s="302"/>
      <c r="T41" s="301"/>
      <c r="U41" s="302"/>
      <c r="V41" s="301"/>
      <c r="W41" s="303"/>
      <c r="X41" s="305"/>
      <c r="Y41" s="304"/>
      <c r="Z41" s="305"/>
      <c r="AA41" s="304"/>
      <c r="AB41" s="305"/>
      <c r="AC41" s="297"/>
      <c r="AD41" s="330"/>
      <c r="AE41" s="330"/>
      <c r="AF41" s="330"/>
      <c r="AG41" s="330"/>
      <c r="AH41" s="330"/>
      <c r="AI41" s="330"/>
      <c r="AJ41" s="330"/>
      <c r="AK41" s="330"/>
      <c r="AL41" s="330"/>
      <c r="AM41" s="330"/>
      <c r="AN41" s="330"/>
      <c r="AO41" s="330"/>
      <c r="AP41" s="330"/>
      <c r="AQ41" s="330"/>
      <c r="AR41" s="330"/>
      <c r="AS41" s="330"/>
      <c r="AT41" s="330"/>
      <c r="AU41" s="330"/>
      <c r="AV41" s="330"/>
      <c r="AW41" s="330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48" t="s">
        <v>29</v>
      </c>
      <c r="C42" s="149">
        <f>D7</f>
        <v>0.4537867253642161</v>
      </c>
      <c r="D42" s="6"/>
      <c r="E42" s="6"/>
      <c r="F42" s="6"/>
      <c r="G42" s="6"/>
      <c r="H42" s="5"/>
      <c r="I42" s="5"/>
      <c r="J42" s="5"/>
      <c r="K42" s="5"/>
      <c r="L42" s="330"/>
      <c r="M42" s="298"/>
      <c r="N42" s="299"/>
      <c r="O42" s="300"/>
      <c r="P42" s="301"/>
      <c r="Q42" s="302"/>
      <c r="R42" s="301"/>
      <c r="S42" s="302"/>
      <c r="T42" s="301"/>
      <c r="U42" s="302"/>
      <c r="V42" s="301"/>
      <c r="W42" s="303"/>
      <c r="X42" s="305"/>
      <c r="Y42" s="304"/>
      <c r="Z42" s="305"/>
      <c r="AA42" s="304"/>
      <c r="AB42" s="305"/>
      <c r="AC42" s="297"/>
      <c r="AD42" s="330"/>
      <c r="AE42" s="330"/>
      <c r="AF42" s="330"/>
      <c r="AG42" s="330"/>
      <c r="AH42" s="330"/>
      <c r="AI42" s="330"/>
      <c r="AJ42" s="330"/>
      <c r="AK42" s="330"/>
      <c r="AL42" s="330"/>
      <c r="AM42" s="330"/>
      <c r="AN42" s="330"/>
      <c r="AO42" s="330"/>
      <c r="AP42" s="330"/>
      <c r="AQ42" s="330"/>
      <c r="AR42" s="330"/>
      <c r="AS42" s="330"/>
      <c r="AT42" s="330"/>
      <c r="AU42" s="330"/>
      <c r="AV42" s="330"/>
      <c r="AW42" s="330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48" t="s">
        <v>35</v>
      </c>
      <c r="C43" s="149">
        <f>D9</f>
        <v>0.12350343781838811</v>
      </c>
      <c r="D43" s="6"/>
      <c r="E43" s="6"/>
      <c r="F43" s="6"/>
      <c r="G43" s="6"/>
      <c r="H43" s="5"/>
      <c r="I43" s="5"/>
      <c r="J43" s="5"/>
      <c r="K43" s="5"/>
      <c r="L43" s="330"/>
      <c r="M43" s="298"/>
      <c r="N43" s="299"/>
      <c r="O43" s="300"/>
      <c r="P43" s="301"/>
      <c r="Q43" s="302"/>
      <c r="R43" s="301"/>
      <c r="S43" s="302"/>
      <c r="T43" s="301"/>
      <c r="U43" s="302"/>
      <c r="V43" s="301"/>
      <c r="W43" s="303"/>
      <c r="X43" s="305"/>
      <c r="Y43" s="304"/>
      <c r="Z43" s="305"/>
      <c r="AA43" s="304"/>
      <c r="AB43" s="305"/>
      <c r="AC43" s="297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8" t="s">
        <v>30</v>
      </c>
      <c r="C44" s="149">
        <f>D10</f>
        <v>0.28435233728351816</v>
      </c>
      <c r="D44" s="6"/>
      <c r="E44" s="6"/>
      <c r="F44" s="6"/>
      <c r="G44" s="6"/>
      <c r="H44" s="5"/>
      <c r="I44" s="5"/>
      <c r="J44" s="5"/>
      <c r="K44" s="5"/>
      <c r="L44" s="330"/>
      <c r="M44" s="306"/>
      <c r="N44" s="299"/>
      <c r="O44" s="300"/>
      <c r="P44" s="301"/>
      <c r="Q44" s="302"/>
      <c r="R44" s="301"/>
      <c r="S44" s="302"/>
      <c r="T44" s="301"/>
      <c r="U44" s="302"/>
      <c r="V44" s="301"/>
      <c r="W44" s="303"/>
      <c r="X44" s="305"/>
      <c r="Y44" s="304"/>
      <c r="Z44" s="305"/>
      <c r="AA44" s="304"/>
      <c r="AB44" s="305"/>
      <c r="AC44" s="297"/>
      <c r="AD44" s="330"/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  <c r="AQ44" s="330"/>
      <c r="AR44" s="330"/>
      <c r="AS44" s="330"/>
      <c r="AT44" s="330"/>
      <c r="AU44" s="330"/>
      <c r="AV44" s="330"/>
      <c r="AW44" s="330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8" t="s">
        <v>43</v>
      </c>
      <c r="C45" s="149">
        <f>SUM(C46:C49)</f>
        <v>0.1383574995338776</v>
      </c>
      <c r="D45" s="6"/>
      <c r="E45" s="6"/>
      <c r="F45" s="6"/>
      <c r="G45" s="6"/>
      <c r="H45" s="5"/>
      <c r="I45" s="5"/>
      <c r="J45" s="5"/>
      <c r="K45" s="5"/>
      <c r="L45" s="330"/>
      <c r="M45" s="306"/>
      <c r="N45" s="307"/>
      <c r="O45" s="300"/>
      <c r="P45" s="301"/>
      <c r="Q45" s="302"/>
      <c r="R45" s="308"/>
      <c r="S45" s="302"/>
      <c r="T45" s="301"/>
      <c r="U45" s="302"/>
      <c r="V45" s="308"/>
      <c r="W45" s="303"/>
      <c r="X45" s="309"/>
      <c r="Y45" s="304"/>
      <c r="Z45" s="309"/>
      <c r="AA45" s="304"/>
      <c r="AB45" s="309"/>
      <c r="AC45" s="325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  <c r="AQ45" s="330"/>
      <c r="AR45" s="330"/>
      <c r="AS45" s="330"/>
      <c r="AT45" s="330"/>
      <c r="AU45" s="330"/>
      <c r="AV45" s="330"/>
      <c r="AW45" s="330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8" t="s">
        <v>31</v>
      </c>
      <c r="C46" s="149">
        <f>D11</f>
        <v>6.7081861697286416E-2</v>
      </c>
      <c r="D46" s="150">
        <f>SUM(C42:C45)</f>
        <v>1</v>
      </c>
      <c r="E46" s="150">
        <f>SUM(C42:C45)</f>
        <v>1</v>
      </c>
      <c r="F46" s="6"/>
      <c r="G46" s="6"/>
      <c r="H46" s="5"/>
      <c r="I46" s="5"/>
      <c r="J46" s="5"/>
      <c r="K46" s="5"/>
      <c r="L46" s="330"/>
      <c r="M46" s="298"/>
      <c r="N46" s="299"/>
      <c r="O46" s="303"/>
      <c r="P46" s="301"/>
      <c r="Q46" s="302"/>
      <c r="R46" s="301"/>
      <c r="S46" s="302"/>
      <c r="T46" s="301"/>
      <c r="U46" s="302"/>
      <c r="V46" s="301"/>
      <c r="W46" s="303"/>
      <c r="X46" s="305"/>
      <c r="Y46" s="304"/>
      <c r="Z46" s="305"/>
      <c r="AA46" s="304"/>
      <c r="AB46" s="305"/>
      <c r="AC46" s="297"/>
      <c r="AD46" s="330"/>
      <c r="AE46" s="330"/>
      <c r="AF46" s="330"/>
      <c r="AG46" s="330"/>
      <c r="AH46" s="330"/>
      <c r="AI46" s="330"/>
      <c r="AJ46" s="330"/>
      <c r="AK46" s="330"/>
      <c r="AL46" s="330"/>
      <c r="AM46" s="330"/>
      <c r="AN46" s="330"/>
      <c r="AO46" s="330"/>
      <c r="AP46" s="330"/>
      <c r="AQ46" s="330"/>
      <c r="AR46" s="330"/>
      <c r="AS46" s="330"/>
      <c r="AT46" s="330"/>
      <c r="AU46" s="330"/>
      <c r="AV46" s="330"/>
      <c r="AW46" s="330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8" t="s">
        <v>37</v>
      </c>
      <c r="C47" s="149">
        <f>D12</f>
        <v>9.9776703069868883E-3</v>
      </c>
      <c r="D47" s="6"/>
      <c r="E47" s="6"/>
      <c r="F47" s="6"/>
      <c r="G47" s="6"/>
      <c r="H47" s="5"/>
      <c r="I47" s="5"/>
      <c r="J47" s="5"/>
      <c r="K47" s="5"/>
      <c r="L47" s="330"/>
      <c r="M47" s="306"/>
      <c r="N47" s="315"/>
      <c r="O47" s="323"/>
      <c r="P47" s="293"/>
      <c r="Q47" s="294"/>
      <c r="R47" s="293"/>
      <c r="S47" s="294"/>
      <c r="T47" s="293"/>
      <c r="U47" s="314"/>
      <c r="V47" s="324"/>
      <c r="W47" s="303"/>
      <c r="X47" s="322"/>
      <c r="Y47" s="297"/>
      <c r="Z47" s="322"/>
      <c r="AA47" s="297"/>
      <c r="AB47" s="322"/>
      <c r="AC47" s="297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0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51" t="s">
        <v>28</v>
      </c>
      <c r="C48" s="149">
        <f>D8</f>
        <v>6.085216894926733E-2</v>
      </c>
      <c r="D48" s="6"/>
      <c r="E48" s="6"/>
      <c r="F48" s="6"/>
      <c r="G48" s="6"/>
      <c r="H48" s="5"/>
      <c r="I48" s="5"/>
      <c r="J48" s="5"/>
      <c r="K48" s="5"/>
      <c r="L48" s="330"/>
      <c r="M48" s="298"/>
      <c r="N48" s="299"/>
      <c r="O48" s="300"/>
      <c r="P48" s="301"/>
      <c r="Q48" s="302"/>
      <c r="R48" s="301"/>
      <c r="S48" s="302"/>
      <c r="T48" s="301"/>
      <c r="U48" s="302"/>
      <c r="V48" s="301"/>
      <c r="W48" s="303"/>
      <c r="X48" s="305"/>
      <c r="Y48" s="304"/>
      <c r="Z48" s="305"/>
      <c r="AA48" s="304"/>
      <c r="AB48" s="305"/>
      <c r="AC48" s="297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52">
        <f>D14</f>
        <v>4.4579858033696893E-4</v>
      </c>
      <c r="D49" s="6"/>
      <c r="E49" s="6"/>
      <c r="F49" s="6"/>
      <c r="G49" s="6"/>
      <c r="H49" s="5"/>
      <c r="I49" s="5"/>
      <c r="J49" s="5"/>
      <c r="K49" s="5"/>
      <c r="L49" s="330"/>
      <c r="M49" s="298"/>
      <c r="N49" s="299"/>
      <c r="O49" s="300"/>
      <c r="P49" s="301"/>
      <c r="Q49" s="302"/>
      <c r="R49" s="301"/>
      <c r="S49" s="302"/>
      <c r="T49" s="301"/>
      <c r="U49" s="302"/>
      <c r="V49" s="301"/>
      <c r="W49" s="303"/>
      <c r="X49" s="305"/>
      <c r="Y49" s="304"/>
      <c r="Z49" s="305"/>
      <c r="AA49" s="304"/>
      <c r="AB49" s="305"/>
      <c r="AC49" s="297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50">
        <f>SUM(C45:C49)</f>
        <v>0.27671499906775515</v>
      </c>
      <c r="D50" s="6"/>
      <c r="E50" s="6"/>
      <c r="F50" s="6"/>
      <c r="G50" s="6"/>
      <c r="H50" s="5"/>
      <c r="I50" s="5"/>
      <c r="J50" s="5"/>
      <c r="K50" s="5"/>
      <c r="L50" s="330"/>
      <c r="M50" s="306"/>
      <c r="N50" s="299"/>
      <c r="O50" s="300"/>
      <c r="P50" s="301"/>
      <c r="Q50" s="302"/>
      <c r="R50" s="301"/>
      <c r="S50" s="302"/>
      <c r="T50" s="301"/>
      <c r="U50" s="302"/>
      <c r="V50" s="301"/>
      <c r="W50" s="303"/>
      <c r="X50" s="305"/>
      <c r="Y50" s="304"/>
      <c r="Z50" s="305"/>
      <c r="AA50" s="304"/>
      <c r="AB50" s="305"/>
      <c r="AC50" s="297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50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30"/>
      <c r="M51" s="306"/>
      <c r="N51" s="307"/>
      <c r="O51" s="300"/>
      <c r="P51" s="301"/>
      <c r="Q51" s="302"/>
      <c r="R51" s="308"/>
      <c r="S51" s="302"/>
      <c r="T51" s="301"/>
      <c r="U51" s="302"/>
      <c r="V51" s="308"/>
      <c r="W51" s="303"/>
      <c r="X51" s="309"/>
      <c r="Y51" s="304"/>
      <c r="Z51" s="309"/>
      <c r="AA51" s="304"/>
      <c r="AB51" s="309"/>
      <c r="AC51" s="297"/>
      <c r="AD51" s="330"/>
      <c r="AE51" s="330"/>
      <c r="AF51" s="330"/>
      <c r="AG51" s="330"/>
      <c r="AH51" s="330"/>
      <c r="AI51" s="330"/>
      <c r="AJ51" s="330"/>
      <c r="AK51" s="330"/>
      <c r="AL51" s="330"/>
      <c r="AM51" s="330"/>
      <c r="AN51" s="330"/>
      <c r="AO51" s="330"/>
      <c r="AP51" s="330"/>
      <c r="AQ51" s="330"/>
      <c r="AR51" s="330"/>
      <c r="AS51" s="330"/>
      <c r="AT51" s="330"/>
      <c r="AU51" s="330"/>
      <c r="AV51" s="330"/>
      <c r="AW51" s="330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30"/>
      <c r="M52" s="298"/>
      <c r="N52" s="299"/>
      <c r="O52" s="303"/>
      <c r="P52" s="301"/>
      <c r="Q52" s="302"/>
      <c r="R52" s="301"/>
      <c r="S52" s="302"/>
      <c r="T52" s="301"/>
      <c r="U52" s="302"/>
      <c r="V52" s="301"/>
      <c r="W52" s="303"/>
      <c r="X52" s="305"/>
      <c r="Y52" s="304"/>
      <c r="Z52" s="305"/>
      <c r="AA52" s="304"/>
      <c r="AB52" s="305"/>
      <c r="AC52" s="297"/>
      <c r="AD52" s="330"/>
      <c r="AE52" s="330"/>
      <c r="AF52" s="330"/>
      <c r="AG52" s="330"/>
      <c r="AH52" s="330"/>
      <c r="AI52" s="330"/>
      <c r="AJ52" s="330"/>
      <c r="AK52" s="330"/>
      <c r="AL52" s="330"/>
      <c r="AM52" s="330"/>
      <c r="AN52" s="330"/>
      <c r="AO52" s="330"/>
      <c r="AP52" s="330"/>
      <c r="AQ52" s="330"/>
      <c r="AR52" s="330"/>
      <c r="AS52" s="330"/>
      <c r="AT52" s="330"/>
      <c r="AU52" s="330"/>
      <c r="AV52" s="330"/>
      <c r="AW52" s="330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30"/>
      <c r="M53" s="306"/>
      <c r="N53" s="315"/>
      <c r="O53" s="300"/>
      <c r="P53" s="301"/>
      <c r="Q53" s="302"/>
      <c r="R53" s="308"/>
      <c r="S53" s="302"/>
      <c r="T53" s="301"/>
      <c r="U53" s="302"/>
      <c r="V53" s="308"/>
      <c r="W53" s="303"/>
      <c r="X53" s="309"/>
      <c r="Y53" s="304"/>
      <c r="Z53" s="309"/>
      <c r="AA53" s="304"/>
      <c r="AB53" s="309"/>
      <c r="AC53" s="297"/>
      <c r="AD53" s="330"/>
      <c r="AE53" s="330"/>
      <c r="AF53" s="330"/>
      <c r="AG53" s="330"/>
      <c r="AH53" s="330"/>
      <c r="AI53" s="330"/>
      <c r="AJ53" s="330"/>
      <c r="AK53" s="330"/>
      <c r="AL53" s="330"/>
      <c r="AM53" s="330"/>
      <c r="AN53" s="330"/>
      <c r="AO53" s="330"/>
      <c r="AP53" s="330"/>
      <c r="AQ53" s="330"/>
      <c r="AR53" s="330"/>
      <c r="AS53" s="330"/>
      <c r="AT53" s="330"/>
      <c r="AU53" s="330"/>
      <c r="AV53" s="330"/>
      <c r="AW53" s="330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30"/>
      <c r="M54" s="310"/>
      <c r="N54" s="311"/>
      <c r="O54" s="312"/>
      <c r="P54" s="293"/>
      <c r="Q54" s="313"/>
      <c r="R54" s="293"/>
      <c r="S54" s="313"/>
      <c r="T54" s="293"/>
      <c r="U54" s="314"/>
      <c r="V54" s="293"/>
      <c r="W54" s="303"/>
      <c r="X54" s="305"/>
      <c r="Y54" s="304"/>
      <c r="Z54" s="305"/>
      <c r="AA54" s="304"/>
      <c r="AB54" s="305"/>
      <c r="AC54" s="297"/>
      <c r="AD54" s="330"/>
      <c r="AE54" s="330"/>
      <c r="AF54" s="330"/>
      <c r="AG54" s="330"/>
      <c r="AH54" s="330"/>
      <c r="AI54" s="330"/>
      <c r="AJ54" s="330"/>
      <c r="AK54" s="330"/>
      <c r="AL54" s="330"/>
      <c r="AM54" s="330"/>
      <c r="AN54" s="330"/>
      <c r="AO54" s="330"/>
      <c r="AP54" s="330"/>
      <c r="AQ54" s="330"/>
      <c r="AR54" s="330"/>
      <c r="AS54" s="330"/>
      <c r="AT54" s="330"/>
      <c r="AU54" s="330"/>
      <c r="AV54" s="330"/>
      <c r="AW54" s="330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30"/>
      <c r="M55" s="492"/>
      <c r="N55" s="492"/>
      <c r="O55" s="310"/>
      <c r="P55" s="308"/>
      <c r="Q55" s="302"/>
      <c r="R55" s="308"/>
      <c r="S55" s="302"/>
      <c r="T55" s="308"/>
      <c r="U55" s="302"/>
      <c r="V55" s="308"/>
      <c r="W55" s="314"/>
      <c r="X55" s="309"/>
      <c r="Y55" s="304"/>
      <c r="Z55" s="309"/>
      <c r="AA55" s="304"/>
      <c r="AB55" s="309"/>
      <c r="AC55" s="297"/>
      <c r="AD55" s="330"/>
      <c r="AE55" s="330"/>
      <c r="AF55" s="330"/>
      <c r="AG55" s="330"/>
      <c r="AH55" s="330"/>
      <c r="AI55" s="330"/>
      <c r="AJ55" s="330"/>
      <c r="AK55" s="330"/>
      <c r="AL55" s="330"/>
      <c r="AM55" s="330"/>
      <c r="AN55" s="330"/>
      <c r="AO55" s="330"/>
      <c r="AP55" s="330"/>
      <c r="AQ55" s="330"/>
      <c r="AR55" s="330"/>
      <c r="AS55" s="330"/>
      <c r="AT55" s="330"/>
      <c r="AU55" s="330"/>
      <c r="AV55" s="330"/>
      <c r="AW55" s="330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30"/>
      <c r="M56" s="315"/>
      <c r="N56" s="315"/>
      <c r="O56" s="310"/>
      <c r="P56" s="308"/>
      <c r="Q56" s="302"/>
      <c r="R56" s="308"/>
      <c r="S56" s="302"/>
      <c r="T56" s="308"/>
      <c r="U56" s="302"/>
      <c r="V56" s="308"/>
      <c r="W56" s="314"/>
      <c r="X56" s="309"/>
      <c r="Y56" s="304"/>
      <c r="Z56" s="309"/>
      <c r="AA56" s="304"/>
      <c r="AB56" s="309"/>
      <c r="AC56" s="297"/>
      <c r="AD56" s="330"/>
      <c r="AE56" s="330"/>
      <c r="AF56" s="330"/>
      <c r="AG56" s="330"/>
      <c r="AH56" s="330"/>
      <c r="AI56" s="330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 t="s">
        <v>205</v>
      </c>
      <c r="K57" s="5"/>
      <c r="L57" s="330"/>
      <c r="M57" s="492"/>
      <c r="N57" s="492"/>
      <c r="O57" s="310"/>
      <c r="P57" s="308"/>
      <c r="Q57" s="302"/>
      <c r="R57" s="308"/>
      <c r="S57" s="302"/>
      <c r="T57" s="308"/>
      <c r="U57" s="302"/>
      <c r="V57" s="301"/>
      <c r="W57" s="314"/>
      <c r="X57" s="309"/>
      <c r="Y57" s="304"/>
      <c r="Z57" s="309"/>
      <c r="AA57" s="304"/>
      <c r="AB57" s="309"/>
      <c r="AC57" s="297"/>
      <c r="AD57" s="330"/>
      <c r="AE57" s="330"/>
      <c r="AF57" s="330"/>
      <c r="AG57" s="330"/>
      <c r="AH57" s="330"/>
      <c r="AI57" s="330"/>
      <c r="AJ57" s="330"/>
      <c r="AK57" s="330"/>
      <c r="AL57" s="330"/>
      <c r="AM57" s="330"/>
      <c r="AN57" s="330"/>
      <c r="AO57" s="330"/>
      <c r="AP57" s="330"/>
      <c r="AQ57" s="330"/>
      <c r="AR57" s="330"/>
      <c r="AS57" s="330"/>
      <c r="AT57" s="330"/>
      <c r="AU57" s="330"/>
      <c r="AV57" s="330"/>
      <c r="AW57" s="330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30"/>
      <c r="M58" s="298"/>
      <c r="N58" s="299"/>
      <c r="O58" s="300"/>
      <c r="P58" s="301"/>
      <c r="Q58" s="302"/>
      <c r="R58" s="301"/>
      <c r="S58" s="302"/>
      <c r="T58" s="301"/>
      <c r="U58" s="302"/>
      <c r="V58" s="301"/>
      <c r="W58" s="303"/>
      <c r="X58" s="305"/>
      <c r="Y58" s="304"/>
      <c r="Z58" s="305"/>
      <c r="AA58" s="304"/>
      <c r="AB58" s="305"/>
      <c r="AC58" s="297"/>
      <c r="AD58" s="330"/>
      <c r="AE58" s="330"/>
      <c r="AF58" s="330"/>
      <c r="AG58" s="330"/>
      <c r="AH58" s="330"/>
      <c r="AI58" s="330"/>
      <c r="AJ58" s="330"/>
      <c r="AK58" s="330"/>
      <c r="AL58" s="330"/>
      <c r="AM58" s="330"/>
      <c r="AN58" s="330"/>
      <c r="AO58" s="330"/>
      <c r="AP58" s="330"/>
      <c r="AQ58" s="330"/>
      <c r="AR58" s="330"/>
      <c r="AS58" s="330"/>
      <c r="AT58" s="330"/>
      <c r="AU58" s="330"/>
      <c r="AV58" s="330"/>
      <c r="AW58" s="330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30"/>
      <c r="M59" s="298"/>
      <c r="N59" s="299"/>
      <c r="O59" s="300"/>
      <c r="P59" s="301"/>
      <c r="Q59" s="302"/>
      <c r="R59" s="301"/>
      <c r="S59" s="302"/>
      <c r="T59" s="301"/>
      <c r="U59" s="302"/>
      <c r="V59" s="301"/>
      <c r="W59" s="303"/>
      <c r="X59" s="305"/>
      <c r="Y59" s="304"/>
      <c r="Z59" s="305"/>
      <c r="AA59" s="304"/>
      <c r="AB59" s="305"/>
      <c r="AC59" s="297"/>
      <c r="AD59" s="330"/>
      <c r="AE59" s="330"/>
      <c r="AF59" s="330"/>
      <c r="AG59" s="330"/>
      <c r="AH59" s="330"/>
      <c r="AI59" s="330"/>
      <c r="AJ59" s="330"/>
      <c r="AK59" s="330"/>
      <c r="AL59" s="330"/>
      <c r="AM59" s="330"/>
      <c r="AN59" s="330"/>
      <c r="AO59" s="330"/>
      <c r="AP59" s="330"/>
      <c r="AQ59" s="330"/>
      <c r="AR59" s="330"/>
      <c r="AS59" s="330"/>
      <c r="AT59" s="330"/>
      <c r="AU59" s="330"/>
      <c r="AV59" s="330"/>
      <c r="AW59" s="330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30"/>
      <c r="M60" s="298"/>
      <c r="N60" s="299"/>
      <c r="O60" s="300"/>
      <c r="P60" s="301"/>
      <c r="Q60" s="302"/>
      <c r="R60" s="301"/>
      <c r="S60" s="302"/>
      <c r="T60" s="301"/>
      <c r="U60" s="302"/>
      <c r="V60" s="301"/>
      <c r="W60" s="303"/>
      <c r="X60" s="305"/>
      <c r="Y60" s="304"/>
      <c r="Z60" s="305"/>
      <c r="AA60" s="304"/>
      <c r="AB60" s="305"/>
      <c r="AC60" s="297"/>
      <c r="AD60" s="330"/>
      <c r="AE60" s="330"/>
      <c r="AF60" s="330"/>
      <c r="AG60" s="330"/>
      <c r="AH60" s="330"/>
      <c r="AI60" s="330"/>
      <c r="AJ60" s="330"/>
      <c r="AK60" s="330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30"/>
      <c r="M61" s="298"/>
      <c r="N61" s="307"/>
      <c r="O61" s="300"/>
      <c r="P61" s="301"/>
      <c r="Q61" s="302"/>
      <c r="R61" s="301"/>
      <c r="S61" s="302"/>
      <c r="T61" s="301"/>
      <c r="U61" s="302"/>
      <c r="V61" s="308"/>
      <c r="W61" s="303"/>
      <c r="X61" s="309"/>
      <c r="Y61" s="304"/>
      <c r="Z61" s="309"/>
      <c r="AA61" s="304"/>
      <c r="AB61" s="309"/>
      <c r="AC61" s="297"/>
      <c r="AD61" s="330"/>
      <c r="AE61" s="330"/>
      <c r="AF61" s="330"/>
      <c r="AG61" s="330"/>
      <c r="AH61" s="330"/>
      <c r="AI61" s="330"/>
      <c r="AJ61" s="330"/>
      <c r="AK61" s="330"/>
      <c r="AL61" s="330"/>
      <c r="AM61" s="330"/>
      <c r="AN61" s="330"/>
      <c r="AO61" s="330"/>
      <c r="AP61" s="330"/>
      <c r="AQ61" s="330"/>
      <c r="AR61" s="330"/>
      <c r="AS61" s="330"/>
      <c r="AT61" s="330"/>
      <c r="AU61" s="330"/>
      <c r="AV61" s="330"/>
      <c r="AW61" s="330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30"/>
      <c r="M62" s="298"/>
      <c r="N62" s="307"/>
      <c r="O62" s="300"/>
      <c r="P62" s="301"/>
      <c r="Q62" s="302"/>
      <c r="R62" s="301"/>
      <c r="S62" s="302"/>
      <c r="T62" s="301"/>
      <c r="U62" s="302"/>
      <c r="V62" s="308"/>
      <c r="W62" s="303"/>
      <c r="X62" s="305"/>
      <c r="Y62" s="304"/>
      <c r="Z62" s="305"/>
      <c r="AA62" s="304"/>
      <c r="AB62" s="305"/>
      <c r="AC62" s="297"/>
      <c r="AD62" s="330"/>
      <c r="AE62" s="330"/>
      <c r="AF62" s="330"/>
      <c r="AG62" s="330"/>
      <c r="AH62" s="330"/>
      <c r="AI62" s="330"/>
      <c r="AJ62" s="330"/>
      <c r="AK62" s="330"/>
      <c r="AL62" s="330"/>
      <c r="AM62" s="330"/>
      <c r="AN62" s="330"/>
      <c r="AO62" s="330"/>
      <c r="AP62" s="330"/>
      <c r="AQ62" s="330"/>
      <c r="AR62" s="330"/>
      <c r="AS62" s="330"/>
      <c r="AT62" s="330"/>
      <c r="AU62" s="330"/>
      <c r="AV62" s="330"/>
      <c r="AW62" s="330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30"/>
      <c r="M63" s="492"/>
      <c r="N63" s="492"/>
      <c r="O63" s="310"/>
      <c r="P63" s="308"/>
      <c r="Q63" s="302"/>
      <c r="R63" s="308"/>
      <c r="S63" s="302"/>
      <c r="T63" s="308"/>
      <c r="U63" s="302"/>
      <c r="V63" s="308"/>
      <c r="W63" s="314"/>
      <c r="X63" s="309"/>
      <c r="Y63" s="304"/>
      <c r="Z63" s="309"/>
      <c r="AA63" s="304"/>
      <c r="AB63" s="309"/>
      <c r="AC63" s="297"/>
      <c r="AD63" s="330"/>
      <c r="AE63" s="330"/>
      <c r="AF63" s="330"/>
      <c r="AG63" s="330"/>
      <c r="AH63" s="330"/>
      <c r="AI63" s="330"/>
      <c r="AJ63" s="330"/>
      <c r="AK63" s="330"/>
      <c r="AL63" s="330"/>
      <c r="AM63" s="330"/>
      <c r="AN63" s="330"/>
      <c r="AO63" s="330"/>
      <c r="AP63" s="330"/>
      <c r="AQ63" s="330"/>
      <c r="AR63" s="330"/>
      <c r="AS63" s="330"/>
      <c r="AT63" s="330"/>
      <c r="AU63" s="330"/>
      <c r="AV63" s="330"/>
      <c r="AW63" s="330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30"/>
      <c r="M64" s="490"/>
      <c r="N64" s="490"/>
      <c r="O64" s="490"/>
      <c r="P64" s="490"/>
      <c r="Q64" s="490"/>
      <c r="R64" s="490"/>
      <c r="S64" s="490"/>
      <c r="T64" s="490"/>
      <c r="U64" s="490"/>
      <c r="V64" s="490"/>
      <c r="W64" s="490"/>
      <c r="X64" s="490"/>
      <c r="Y64" s="490"/>
      <c r="Z64" s="490"/>
      <c r="AA64" s="490"/>
      <c r="AB64" s="490"/>
      <c r="AC64" s="297"/>
      <c r="AD64" s="330"/>
      <c r="AE64" s="330"/>
      <c r="AF64" s="330"/>
      <c r="AG64" s="330"/>
      <c r="AH64" s="330"/>
      <c r="AI64" s="330"/>
      <c r="AJ64" s="330"/>
      <c r="AK64" s="330"/>
      <c r="AL64" s="330"/>
      <c r="AM64" s="330"/>
      <c r="AN64" s="330"/>
      <c r="AO64" s="330"/>
      <c r="AP64" s="330"/>
      <c r="AQ64" s="330"/>
      <c r="AR64" s="330"/>
      <c r="AS64" s="330"/>
      <c r="AT64" s="330"/>
      <c r="AU64" s="330"/>
      <c r="AV64" s="330"/>
      <c r="AW64" s="330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30"/>
      <c r="M65" s="297"/>
      <c r="N65" s="292"/>
      <c r="O65" s="292"/>
      <c r="P65" s="297"/>
      <c r="Q65" s="297"/>
      <c r="R65" s="297"/>
      <c r="S65" s="297"/>
      <c r="T65" s="297"/>
      <c r="U65" s="297"/>
      <c r="V65" s="325"/>
      <c r="W65" s="325"/>
      <c r="X65" s="326"/>
      <c r="Y65" s="297"/>
      <c r="Z65" s="326"/>
      <c r="AA65" s="297"/>
      <c r="AB65" s="297"/>
      <c r="AC65" s="297"/>
      <c r="AD65" s="330"/>
      <c r="AE65" s="330"/>
      <c r="AF65" s="330"/>
      <c r="AG65" s="330"/>
      <c r="AH65" s="330"/>
      <c r="AI65" s="330"/>
      <c r="AJ65" s="330"/>
      <c r="AK65" s="330"/>
      <c r="AL65" s="330"/>
      <c r="AM65" s="330"/>
      <c r="AN65" s="330"/>
      <c r="AO65" s="330"/>
      <c r="AP65" s="330"/>
      <c r="AQ65" s="330"/>
      <c r="AR65" s="330"/>
      <c r="AS65" s="330"/>
      <c r="AT65" s="330"/>
      <c r="AU65" s="330"/>
      <c r="AV65" s="330"/>
      <c r="AW65" s="330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30"/>
      <c r="M66" s="297"/>
      <c r="N66" s="292"/>
      <c r="O66" s="292"/>
      <c r="P66" s="325"/>
      <c r="Q66" s="325"/>
      <c r="R66" s="325"/>
      <c r="S66" s="325"/>
      <c r="T66" s="325"/>
      <c r="U66" s="325"/>
      <c r="V66" s="325"/>
      <c r="W66" s="325"/>
      <c r="X66" s="326"/>
      <c r="Y66" s="297"/>
      <c r="Z66" s="326"/>
      <c r="AA66" s="297"/>
      <c r="AB66" s="297"/>
      <c r="AC66" s="297"/>
      <c r="AD66" s="330"/>
      <c r="AE66" s="330"/>
      <c r="AF66" s="330"/>
      <c r="AG66" s="330"/>
      <c r="AH66" s="330"/>
      <c r="AI66" s="330"/>
      <c r="AJ66" s="330"/>
      <c r="AK66" s="330"/>
      <c r="AL66" s="330"/>
      <c r="AM66" s="330"/>
      <c r="AN66" s="330"/>
      <c r="AO66" s="330"/>
      <c r="AP66" s="330"/>
      <c r="AQ66" s="330"/>
      <c r="AR66" s="330"/>
      <c r="AS66" s="330"/>
      <c r="AT66" s="330"/>
      <c r="AU66" s="330"/>
      <c r="AV66" s="330"/>
      <c r="AW66" s="330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330"/>
      <c r="AL67" s="330"/>
      <c r="AM67" s="330"/>
      <c r="AN67" s="330"/>
      <c r="AO67" s="330"/>
      <c r="AP67" s="330"/>
      <c r="AQ67" s="330"/>
      <c r="AR67" s="330"/>
      <c r="AS67" s="330"/>
      <c r="AT67" s="330"/>
      <c r="AU67" s="330"/>
      <c r="AV67" s="330"/>
      <c r="AW67" s="330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  <c r="W68" s="330"/>
      <c r="X68" s="330"/>
      <c r="Y68" s="330"/>
      <c r="Z68" s="330"/>
      <c r="AA68" s="330"/>
      <c r="AB68" s="330"/>
      <c r="AC68" s="330"/>
      <c r="AD68" s="330"/>
      <c r="AE68" s="330"/>
      <c r="AF68" s="330"/>
      <c r="AG68" s="330"/>
      <c r="AH68" s="330"/>
      <c r="AI68" s="330"/>
      <c r="AJ68" s="330"/>
      <c r="AK68" s="330"/>
      <c r="AL68" s="330"/>
      <c r="AM68" s="330"/>
      <c r="AN68" s="330"/>
      <c r="AO68" s="330"/>
      <c r="AP68" s="330"/>
      <c r="AQ68" s="330"/>
      <c r="AR68" s="330"/>
      <c r="AS68" s="330"/>
      <c r="AT68" s="330"/>
      <c r="AU68" s="330"/>
      <c r="AV68" s="330"/>
      <c r="AW68" s="330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30"/>
      <c r="M69" s="330"/>
      <c r="N69" s="330"/>
      <c r="O69" s="330"/>
      <c r="P69" s="330"/>
      <c r="Q69" s="330"/>
      <c r="R69" s="330"/>
      <c r="S69" s="330"/>
      <c r="T69" s="330"/>
      <c r="U69" s="330"/>
      <c r="V69" s="330"/>
      <c r="W69" s="330"/>
      <c r="X69" s="330"/>
      <c r="Y69" s="330"/>
      <c r="Z69" s="330"/>
      <c r="AA69" s="330"/>
      <c r="AB69" s="330"/>
      <c r="AC69" s="330"/>
      <c r="AD69" s="330"/>
      <c r="AE69" s="330"/>
      <c r="AF69" s="330"/>
      <c r="AG69" s="330"/>
      <c r="AH69" s="330"/>
      <c r="AI69" s="330"/>
      <c r="AJ69" s="330"/>
      <c r="AK69" s="330"/>
      <c r="AL69" s="330"/>
      <c r="AM69" s="330"/>
      <c r="AN69" s="330"/>
      <c r="AO69" s="330"/>
      <c r="AP69" s="330"/>
      <c r="AQ69" s="330"/>
      <c r="AR69" s="330"/>
      <c r="AS69" s="330"/>
      <c r="AT69" s="330"/>
      <c r="AU69" s="330"/>
      <c r="AV69" s="330"/>
      <c r="AW69" s="330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30"/>
      <c r="M70" s="330"/>
      <c r="N70" s="330"/>
      <c r="O70" s="330"/>
      <c r="P70" s="330"/>
      <c r="Q70" s="330"/>
      <c r="R70" s="330"/>
      <c r="S70" s="330"/>
      <c r="T70" s="330"/>
      <c r="U70" s="330"/>
      <c r="V70" s="330"/>
      <c r="W70" s="330"/>
      <c r="X70" s="330"/>
      <c r="Y70" s="330"/>
      <c r="Z70" s="330"/>
      <c r="AA70" s="330"/>
      <c r="AB70" s="330"/>
      <c r="AC70" s="330"/>
      <c r="AD70" s="330"/>
      <c r="AE70" s="330"/>
      <c r="AF70" s="330"/>
      <c r="AG70" s="330"/>
      <c r="AH70" s="330"/>
      <c r="AI70" s="330"/>
      <c r="AJ70" s="330"/>
      <c r="AK70" s="330"/>
      <c r="AL70" s="330"/>
      <c r="AM70" s="330"/>
      <c r="AN70" s="330"/>
      <c r="AO70" s="330"/>
      <c r="AP70" s="330"/>
      <c r="AQ70" s="330"/>
      <c r="AR70" s="330"/>
      <c r="AS70" s="330"/>
      <c r="AT70" s="330"/>
      <c r="AU70" s="330"/>
      <c r="AV70" s="330"/>
      <c r="AW70" s="330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  <c r="AQ71" s="330"/>
      <c r="AR71" s="330"/>
      <c r="AS71" s="330"/>
      <c r="AT71" s="330"/>
      <c r="AU71" s="330"/>
      <c r="AV71" s="330"/>
      <c r="AW71" s="330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30"/>
      <c r="M72" s="330"/>
      <c r="N72" s="330"/>
      <c r="O72" s="330"/>
      <c r="P72" s="330"/>
      <c r="Q72" s="330"/>
      <c r="R72" s="330"/>
      <c r="S72" s="330"/>
      <c r="T72" s="330"/>
      <c r="U72" s="330"/>
      <c r="V72" s="330"/>
      <c r="W72" s="330"/>
      <c r="X72" s="330"/>
      <c r="Y72" s="330"/>
      <c r="Z72" s="330"/>
      <c r="AA72" s="330"/>
      <c r="AB72" s="330"/>
      <c r="AC72" s="330"/>
      <c r="AD72" s="330"/>
      <c r="AE72" s="330"/>
      <c r="AF72" s="330"/>
      <c r="AG72" s="330"/>
      <c r="AH72" s="330"/>
      <c r="AI72" s="330"/>
      <c r="AJ72" s="330"/>
      <c r="AK72" s="330"/>
      <c r="AL72" s="330"/>
      <c r="AM72" s="330"/>
      <c r="AN72" s="330"/>
      <c r="AO72" s="330"/>
      <c r="AP72" s="330"/>
      <c r="AQ72" s="330"/>
      <c r="AR72" s="330"/>
      <c r="AS72" s="330"/>
      <c r="AT72" s="330"/>
      <c r="AU72" s="330"/>
      <c r="AV72" s="330"/>
      <c r="AW72" s="330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30"/>
      <c r="M73" s="330"/>
      <c r="N73" s="330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  <c r="AB73" s="330"/>
      <c r="AC73" s="330"/>
      <c r="AD73" s="330"/>
      <c r="AE73" s="330"/>
      <c r="AF73" s="330"/>
      <c r="AG73" s="330"/>
      <c r="AH73" s="330"/>
      <c r="AI73" s="330"/>
      <c r="AJ73" s="330"/>
      <c r="AK73" s="330"/>
      <c r="AL73" s="330"/>
      <c r="AM73" s="330"/>
      <c r="AN73" s="330"/>
      <c r="AO73" s="330"/>
      <c r="AP73" s="330"/>
      <c r="AQ73" s="330"/>
      <c r="AR73" s="330"/>
      <c r="AS73" s="330"/>
      <c r="AT73" s="330"/>
      <c r="AU73" s="330"/>
      <c r="AV73" s="330"/>
      <c r="AW73" s="330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30"/>
      <c r="M74" s="330"/>
      <c r="N74" s="330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  <c r="AB74" s="330"/>
      <c r="AC74" s="330"/>
      <c r="AD74" s="330"/>
      <c r="AE74" s="330"/>
      <c r="AF74" s="330"/>
      <c r="AG74" s="330"/>
      <c r="AH74" s="330"/>
      <c r="AI74" s="330"/>
      <c r="AJ74" s="330"/>
      <c r="AK74" s="330"/>
      <c r="AL74" s="330"/>
      <c r="AM74" s="330"/>
      <c r="AN74" s="330"/>
      <c r="AO74" s="330"/>
      <c r="AP74" s="330"/>
      <c r="AQ74" s="330"/>
      <c r="AR74" s="330"/>
      <c r="AS74" s="330"/>
      <c r="AT74" s="330"/>
      <c r="AU74" s="330"/>
      <c r="AV74" s="330"/>
      <c r="AW74" s="330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30"/>
      <c r="M75" s="330"/>
      <c r="N75" s="330"/>
      <c r="O75" s="330"/>
      <c r="P75" s="330"/>
      <c r="Q75" s="330"/>
      <c r="R75" s="330"/>
      <c r="S75" s="330"/>
      <c r="T75" s="330"/>
      <c r="U75" s="330"/>
      <c r="V75" s="330"/>
      <c r="W75" s="330"/>
      <c r="X75" s="330"/>
      <c r="Y75" s="330"/>
      <c r="Z75" s="330"/>
      <c r="AA75" s="330"/>
      <c r="AB75" s="330"/>
      <c r="AC75" s="330"/>
      <c r="AD75" s="330"/>
      <c r="AE75" s="330"/>
      <c r="AF75" s="330"/>
      <c r="AG75" s="330"/>
      <c r="AH75" s="330"/>
      <c r="AI75" s="330"/>
      <c r="AJ75" s="330"/>
      <c r="AK75" s="330"/>
      <c r="AL75" s="330"/>
      <c r="AM75" s="330"/>
      <c r="AN75" s="330"/>
      <c r="AO75" s="330"/>
      <c r="AP75" s="330"/>
      <c r="AQ75" s="330"/>
      <c r="AR75" s="330"/>
      <c r="AS75" s="330"/>
      <c r="AT75" s="330"/>
      <c r="AU75" s="330"/>
      <c r="AV75" s="330"/>
      <c r="AW75" s="330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0"/>
      <c r="AO78" s="330"/>
      <c r="AP78" s="330"/>
      <c r="AQ78" s="330"/>
      <c r="AR78" s="330"/>
      <c r="AS78" s="330"/>
      <c r="AT78" s="330"/>
      <c r="AU78" s="330"/>
      <c r="AV78" s="330"/>
      <c r="AW78" s="330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0"/>
      <c r="AO79" s="330"/>
      <c r="AP79" s="330"/>
      <c r="AQ79" s="330"/>
      <c r="AR79" s="330"/>
      <c r="AS79" s="330"/>
      <c r="AT79" s="330"/>
      <c r="AU79" s="330"/>
      <c r="AV79" s="330"/>
      <c r="AW79" s="330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30"/>
      <c r="M80" s="330"/>
      <c r="N80" s="330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  <c r="AB80" s="330"/>
      <c r="AC80" s="330"/>
      <c r="AD80" s="330"/>
      <c r="AE80" s="330"/>
      <c r="AF80" s="330"/>
      <c r="AG80" s="330"/>
      <c r="AH80" s="330"/>
      <c r="AI80" s="330"/>
      <c r="AJ80" s="330"/>
      <c r="AK80" s="330"/>
      <c r="AL80" s="330"/>
      <c r="AM80" s="330"/>
      <c r="AN80" s="330"/>
      <c r="AO80" s="330"/>
      <c r="AP80" s="330"/>
      <c r="AQ80" s="330"/>
      <c r="AR80" s="330"/>
      <c r="AS80" s="330"/>
      <c r="AT80" s="330"/>
      <c r="AU80" s="330"/>
      <c r="AV80" s="330"/>
      <c r="AW80" s="330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30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330"/>
      <c r="AL82" s="330"/>
      <c r="AM82" s="330"/>
      <c r="AN82" s="330"/>
      <c r="AO82" s="330"/>
      <c r="AP82" s="330"/>
      <c r="AQ82" s="330"/>
      <c r="AR82" s="330"/>
      <c r="AS82" s="330"/>
      <c r="AT82" s="330"/>
      <c r="AU82" s="330"/>
      <c r="AV82" s="330"/>
      <c r="AW82" s="330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30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0"/>
      <c r="AO83" s="330"/>
      <c r="AP83" s="330"/>
      <c r="AQ83" s="330"/>
      <c r="AR83" s="330"/>
      <c r="AS83" s="330"/>
      <c r="AT83" s="330"/>
      <c r="AU83" s="330"/>
      <c r="AV83" s="330"/>
      <c r="AW83" s="330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30"/>
      <c r="M84" s="330"/>
      <c r="N84" s="330"/>
      <c r="O84" s="330"/>
      <c r="P84" s="330"/>
      <c r="Q84" s="330"/>
      <c r="R84" s="330"/>
      <c r="S84" s="330"/>
      <c r="T84" s="330"/>
      <c r="U84" s="330"/>
      <c r="V84" s="330"/>
      <c r="W84" s="330"/>
      <c r="X84" s="330"/>
      <c r="Y84" s="330"/>
      <c r="Z84" s="330"/>
      <c r="AA84" s="330"/>
      <c r="AB84" s="330"/>
      <c r="AC84" s="330"/>
      <c r="AD84" s="330"/>
      <c r="AE84" s="330"/>
      <c r="AF84" s="330"/>
      <c r="AG84" s="330"/>
      <c r="AH84" s="330"/>
      <c r="AI84" s="330"/>
      <c r="AJ84" s="330"/>
      <c r="AK84" s="330"/>
      <c r="AL84" s="330"/>
      <c r="AM84" s="330"/>
      <c r="AN84" s="330"/>
      <c r="AO84" s="330"/>
      <c r="AP84" s="330"/>
      <c r="AQ84" s="330"/>
      <c r="AR84" s="330"/>
      <c r="AS84" s="330"/>
      <c r="AT84" s="330"/>
      <c r="AU84" s="330"/>
      <c r="AV84" s="330"/>
      <c r="AW84" s="330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30"/>
      <c r="M85" s="330"/>
      <c r="N85" s="330"/>
      <c r="O85" s="330"/>
      <c r="P85" s="330"/>
      <c r="Q85" s="330"/>
      <c r="R85" s="330"/>
      <c r="S85" s="330"/>
      <c r="T85" s="330"/>
      <c r="U85" s="330"/>
      <c r="V85" s="330"/>
      <c r="W85" s="330"/>
      <c r="X85" s="330"/>
      <c r="Y85" s="330"/>
      <c r="Z85" s="330"/>
      <c r="AA85" s="330"/>
      <c r="AB85" s="330"/>
      <c r="AC85" s="330"/>
      <c r="AD85" s="330"/>
      <c r="AE85" s="330"/>
      <c r="AF85" s="330"/>
      <c r="AG85" s="330"/>
      <c r="AH85" s="330"/>
      <c r="AI85" s="330"/>
      <c r="AJ85" s="330"/>
      <c r="AK85" s="330"/>
      <c r="AL85" s="330"/>
      <c r="AM85" s="330"/>
      <c r="AN85" s="330"/>
      <c r="AO85" s="330"/>
      <c r="AP85" s="330"/>
      <c r="AQ85" s="330"/>
      <c r="AR85" s="330"/>
      <c r="AS85" s="330"/>
      <c r="AT85" s="330"/>
      <c r="AU85" s="330"/>
      <c r="AV85" s="330"/>
      <c r="AW85" s="330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0"/>
      <c r="Z86" s="330"/>
      <c r="AA86" s="330"/>
      <c r="AB86" s="330"/>
      <c r="AC86" s="330"/>
      <c r="AD86" s="330"/>
      <c r="AE86" s="330"/>
      <c r="AF86" s="330"/>
      <c r="AG86" s="330"/>
      <c r="AH86" s="330"/>
      <c r="AI86" s="330"/>
      <c r="AJ86" s="330"/>
      <c r="AK86" s="330"/>
      <c r="AL86" s="330"/>
      <c r="AM86" s="330"/>
      <c r="AN86" s="330"/>
      <c r="AO86" s="330"/>
      <c r="AP86" s="330"/>
      <c r="AQ86" s="330"/>
      <c r="AR86" s="330"/>
      <c r="AS86" s="330"/>
      <c r="AT86" s="330"/>
      <c r="AU86" s="330"/>
      <c r="AV86" s="330"/>
      <c r="AW86" s="330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30"/>
      <c r="M87" s="330"/>
      <c r="N87" s="330"/>
      <c r="O87" s="330"/>
      <c r="P87" s="330"/>
      <c r="Q87" s="330"/>
      <c r="R87" s="330"/>
      <c r="S87" s="330"/>
      <c r="T87" s="330"/>
      <c r="U87" s="330"/>
      <c r="V87" s="330"/>
      <c r="W87" s="330"/>
      <c r="X87" s="330"/>
      <c r="Y87" s="330"/>
      <c r="Z87" s="330"/>
      <c r="AA87" s="330"/>
      <c r="AB87" s="330"/>
      <c r="AC87" s="330"/>
      <c r="AD87" s="330"/>
      <c r="AE87" s="330"/>
      <c r="AF87" s="330"/>
      <c r="AG87" s="330"/>
      <c r="AH87" s="330"/>
      <c r="AI87" s="330"/>
      <c r="AJ87" s="330"/>
      <c r="AK87" s="330"/>
      <c r="AL87" s="330"/>
      <c r="AM87" s="330"/>
      <c r="AN87" s="330"/>
      <c r="AO87" s="330"/>
      <c r="AP87" s="330"/>
      <c r="AQ87" s="330"/>
      <c r="AR87" s="330"/>
      <c r="AS87" s="330"/>
      <c r="AT87" s="330"/>
      <c r="AU87" s="330"/>
      <c r="AV87" s="330"/>
      <c r="AW87" s="330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30"/>
      <c r="M88" s="330"/>
      <c r="N88" s="330"/>
      <c r="O88" s="330"/>
      <c r="P88" s="330"/>
      <c r="Q88" s="330"/>
      <c r="R88" s="330"/>
      <c r="S88" s="330"/>
      <c r="T88" s="330"/>
      <c r="U88" s="330"/>
      <c r="V88" s="330"/>
      <c r="W88" s="330"/>
      <c r="X88" s="330"/>
      <c r="Y88" s="330"/>
      <c r="Z88" s="330"/>
      <c r="AA88" s="330"/>
      <c r="AB88" s="330"/>
      <c r="AC88" s="330"/>
      <c r="AD88" s="330"/>
      <c r="AE88" s="330"/>
      <c r="AF88" s="330"/>
      <c r="AG88" s="330"/>
      <c r="AH88" s="330"/>
      <c r="AI88" s="330"/>
      <c r="AJ88" s="330"/>
      <c r="AK88" s="330"/>
      <c r="AL88" s="330"/>
      <c r="AM88" s="330"/>
      <c r="AN88" s="330"/>
      <c r="AO88" s="330"/>
      <c r="AP88" s="330"/>
      <c r="AQ88" s="330"/>
      <c r="AR88" s="330"/>
      <c r="AS88" s="330"/>
      <c r="AT88" s="330"/>
      <c r="AU88" s="330"/>
      <c r="AV88" s="330"/>
      <c r="AW88" s="330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30"/>
      <c r="M89" s="330"/>
      <c r="N89" s="330"/>
      <c r="O89" s="330"/>
      <c r="P89" s="330"/>
      <c r="Q89" s="330"/>
      <c r="R89" s="330"/>
      <c r="S89" s="330"/>
      <c r="T89" s="330"/>
      <c r="U89" s="330"/>
      <c r="V89" s="330"/>
      <c r="W89" s="330"/>
      <c r="X89" s="330"/>
      <c r="Y89" s="330"/>
      <c r="Z89" s="330"/>
      <c r="AA89" s="330"/>
      <c r="AB89" s="330"/>
      <c r="AC89" s="330"/>
      <c r="AD89" s="330"/>
      <c r="AE89" s="330"/>
      <c r="AF89" s="330"/>
      <c r="AG89" s="330"/>
      <c r="AH89" s="330"/>
      <c r="AI89" s="330"/>
      <c r="AJ89" s="330"/>
      <c r="AK89" s="330"/>
      <c r="AL89" s="330"/>
      <c r="AM89" s="330"/>
      <c r="AN89" s="330"/>
      <c r="AO89" s="330"/>
      <c r="AP89" s="330"/>
      <c r="AQ89" s="330"/>
      <c r="AR89" s="330"/>
      <c r="AS89" s="330"/>
      <c r="AT89" s="330"/>
      <c r="AU89" s="330"/>
      <c r="AV89" s="330"/>
      <c r="AW89" s="330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30"/>
      <c r="M90" s="330"/>
      <c r="N90" s="330"/>
      <c r="O90" s="330"/>
      <c r="P90" s="330"/>
      <c r="Q90" s="330"/>
      <c r="R90" s="330"/>
      <c r="S90" s="330"/>
      <c r="T90" s="330"/>
      <c r="U90" s="330"/>
      <c r="V90" s="330"/>
      <c r="W90" s="330"/>
      <c r="X90" s="330"/>
      <c r="Y90" s="330"/>
      <c r="Z90" s="330"/>
      <c r="AA90" s="330"/>
      <c r="AB90" s="330"/>
      <c r="AC90" s="330"/>
      <c r="AD90" s="330"/>
      <c r="AE90" s="330"/>
      <c r="AF90" s="330"/>
      <c r="AG90" s="330"/>
      <c r="AH90" s="330"/>
      <c r="AI90" s="330"/>
      <c r="AJ90" s="330"/>
      <c r="AK90" s="330"/>
      <c r="AL90" s="330"/>
      <c r="AM90" s="330"/>
      <c r="AN90" s="330"/>
      <c r="AO90" s="330"/>
      <c r="AP90" s="330"/>
      <c r="AQ90" s="330"/>
      <c r="AR90" s="330"/>
      <c r="AS90" s="330"/>
      <c r="AT90" s="330"/>
      <c r="AU90" s="330"/>
      <c r="AV90" s="330"/>
      <c r="AW90" s="330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30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0"/>
      <c r="AM94" s="330"/>
      <c r="AN94" s="330"/>
      <c r="AO94" s="330"/>
      <c r="AP94" s="330"/>
      <c r="AQ94" s="330"/>
      <c r="AR94" s="330"/>
      <c r="AS94" s="330"/>
      <c r="AT94" s="330"/>
      <c r="AU94" s="330"/>
      <c r="AV94" s="330"/>
      <c r="AW94" s="330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30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0"/>
      <c r="Z95" s="330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330"/>
      <c r="AL95" s="330"/>
      <c r="AM95" s="330"/>
      <c r="AN95" s="330"/>
      <c r="AO95" s="330"/>
      <c r="AP95" s="330"/>
      <c r="AQ95" s="330"/>
      <c r="AR95" s="330"/>
      <c r="AS95" s="330"/>
      <c r="AT95" s="330"/>
      <c r="AU95" s="330"/>
      <c r="AV95" s="330"/>
      <c r="AW95" s="330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0"/>
      <c r="AT96" s="330"/>
      <c r="AU96" s="330"/>
      <c r="AV96" s="330"/>
      <c r="AW96" s="330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30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0"/>
      <c r="AR98" s="330"/>
      <c r="AS98" s="330"/>
      <c r="AT98" s="330"/>
      <c r="AU98" s="330"/>
      <c r="AV98" s="330"/>
      <c r="AW98" s="330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30"/>
      <c r="M99" s="330"/>
      <c r="N99" s="330"/>
      <c r="O99" s="330"/>
      <c r="P99" s="330"/>
      <c r="Q99" s="330"/>
      <c r="R99" s="330"/>
      <c r="S99" s="330"/>
      <c r="T99" s="330"/>
      <c r="U99" s="330"/>
      <c r="V99" s="330"/>
      <c r="W99" s="330"/>
      <c r="X99" s="330"/>
      <c r="Y99" s="330"/>
      <c r="Z99" s="330"/>
      <c r="AA99" s="330"/>
      <c r="AB99" s="330"/>
      <c r="AC99" s="330"/>
      <c r="AD99" s="330"/>
      <c r="AE99" s="330"/>
      <c r="AF99" s="330"/>
      <c r="AG99" s="330"/>
      <c r="AH99" s="330"/>
      <c r="AI99" s="330"/>
      <c r="AJ99" s="330"/>
      <c r="AK99" s="330"/>
      <c r="AL99" s="330"/>
      <c r="AM99" s="330"/>
      <c r="AN99" s="330"/>
      <c r="AO99" s="330"/>
      <c r="AP99" s="330"/>
      <c r="AQ99" s="330"/>
      <c r="AR99" s="330"/>
      <c r="AS99" s="330"/>
      <c r="AT99" s="330"/>
      <c r="AU99" s="330"/>
      <c r="AV99" s="330"/>
      <c r="AW99" s="330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30"/>
      <c r="M100" s="330"/>
      <c r="N100" s="330"/>
      <c r="O100" s="330"/>
      <c r="P100" s="330"/>
      <c r="Q100" s="330"/>
      <c r="R100" s="330"/>
      <c r="S100" s="330"/>
      <c r="T100" s="330"/>
      <c r="U100" s="330"/>
      <c r="V100" s="330"/>
      <c r="W100" s="330"/>
      <c r="X100" s="330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330"/>
      <c r="AL100" s="330"/>
      <c r="AM100" s="330"/>
      <c r="AN100" s="330"/>
      <c r="AO100" s="330"/>
      <c r="AP100" s="330"/>
      <c r="AQ100" s="330"/>
      <c r="AR100" s="330"/>
      <c r="AS100" s="330"/>
      <c r="AT100" s="330"/>
      <c r="AU100" s="330"/>
      <c r="AV100" s="330"/>
      <c r="AW100" s="330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30"/>
      <c r="M101" s="330"/>
      <c r="N101" s="330"/>
      <c r="O101" s="330"/>
      <c r="P101" s="330"/>
      <c r="Q101" s="330"/>
      <c r="R101" s="330"/>
      <c r="S101" s="330"/>
      <c r="T101" s="330"/>
      <c r="U101" s="330"/>
      <c r="V101" s="330"/>
      <c r="W101" s="330"/>
      <c r="X101" s="330"/>
      <c r="Y101" s="330"/>
      <c r="Z101" s="330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330"/>
      <c r="AM101" s="330"/>
      <c r="AN101" s="330"/>
      <c r="AO101" s="330"/>
      <c r="AP101" s="330"/>
      <c r="AQ101" s="330"/>
      <c r="AR101" s="330"/>
      <c r="AS101" s="330"/>
      <c r="AT101" s="330"/>
      <c r="AU101" s="330"/>
      <c r="AV101" s="330"/>
      <c r="AW101" s="330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30"/>
      <c r="M102" s="330"/>
      <c r="N102" s="330"/>
      <c r="O102" s="330"/>
      <c r="P102" s="330"/>
      <c r="Q102" s="330"/>
      <c r="R102" s="330"/>
      <c r="S102" s="330"/>
      <c r="T102" s="330"/>
      <c r="U102" s="330"/>
      <c r="V102" s="330"/>
      <c r="W102" s="330"/>
      <c r="X102" s="330"/>
      <c r="Y102" s="330"/>
      <c r="Z102" s="330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0"/>
      <c r="AM102" s="330"/>
      <c r="AN102" s="330"/>
      <c r="AO102" s="330"/>
      <c r="AP102" s="330"/>
      <c r="AQ102" s="330"/>
      <c r="AR102" s="330"/>
      <c r="AS102" s="330"/>
      <c r="AT102" s="330"/>
      <c r="AU102" s="330"/>
      <c r="AV102" s="330"/>
      <c r="AW102" s="330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30"/>
      <c r="M103" s="330"/>
      <c r="N103" s="330"/>
      <c r="O103" s="330"/>
      <c r="P103" s="330"/>
      <c r="Q103" s="330"/>
      <c r="R103" s="330"/>
      <c r="S103" s="330"/>
      <c r="T103" s="330"/>
      <c r="U103" s="330"/>
      <c r="V103" s="330"/>
      <c r="W103" s="330"/>
      <c r="X103" s="330"/>
      <c r="Y103" s="330"/>
      <c r="Z103" s="330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330"/>
      <c r="AL103" s="330"/>
      <c r="AM103" s="330"/>
      <c r="AN103" s="330"/>
      <c r="AO103" s="330"/>
      <c r="AP103" s="330"/>
      <c r="AQ103" s="330"/>
      <c r="AR103" s="330"/>
      <c r="AS103" s="330"/>
      <c r="AT103" s="330"/>
      <c r="AU103" s="330"/>
      <c r="AV103" s="330"/>
      <c r="AW103" s="330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30"/>
      <c r="M104" s="330"/>
      <c r="N104" s="330"/>
      <c r="O104" s="330"/>
      <c r="P104" s="330"/>
      <c r="Q104" s="330"/>
      <c r="R104" s="330"/>
      <c r="S104" s="330"/>
      <c r="T104" s="330"/>
      <c r="U104" s="330"/>
      <c r="V104" s="330"/>
      <c r="W104" s="330"/>
      <c r="X104" s="330"/>
      <c r="Y104" s="330"/>
      <c r="Z104" s="330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0"/>
      <c r="AM104" s="330"/>
      <c r="AN104" s="330"/>
      <c r="AO104" s="330"/>
      <c r="AP104" s="330"/>
      <c r="AQ104" s="330"/>
      <c r="AR104" s="330"/>
      <c r="AS104" s="330"/>
      <c r="AT104" s="330"/>
      <c r="AU104" s="330"/>
      <c r="AV104" s="330"/>
      <c r="AW104" s="330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30"/>
      <c r="M105" s="330"/>
      <c r="N105" s="330"/>
      <c r="O105" s="330"/>
      <c r="P105" s="330"/>
      <c r="Q105" s="330"/>
      <c r="R105" s="330"/>
      <c r="S105" s="330"/>
      <c r="T105" s="330"/>
      <c r="U105" s="330"/>
      <c r="V105" s="330"/>
      <c r="W105" s="330"/>
      <c r="X105" s="330"/>
      <c r="Y105" s="330"/>
      <c r="Z105" s="330"/>
      <c r="AA105" s="330"/>
      <c r="AB105" s="330"/>
      <c r="AC105" s="330"/>
      <c r="AD105" s="330"/>
      <c r="AE105" s="330"/>
      <c r="AF105" s="330"/>
      <c r="AG105" s="330"/>
      <c r="AH105" s="330"/>
      <c r="AI105" s="330"/>
      <c r="AJ105" s="330"/>
      <c r="AK105" s="330"/>
      <c r="AL105" s="330"/>
      <c r="AM105" s="330"/>
      <c r="AN105" s="330"/>
      <c r="AO105" s="330"/>
      <c r="AP105" s="330"/>
      <c r="AQ105" s="330"/>
      <c r="AR105" s="330"/>
      <c r="AS105" s="330"/>
      <c r="AT105" s="330"/>
      <c r="AU105" s="330"/>
      <c r="AV105" s="330"/>
      <c r="AW105" s="330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30"/>
      <c r="M106" s="330"/>
      <c r="N106" s="330"/>
      <c r="O106" s="330"/>
      <c r="P106" s="330"/>
      <c r="Q106" s="330"/>
      <c r="R106" s="330"/>
      <c r="S106" s="330"/>
      <c r="T106" s="330"/>
      <c r="U106" s="330"/>
      <c r="V106" s="330"/>
      <c r="W106" s="330"/>
      <c r="X106" s="330"/>
      <c r="Y106" s="330"/>
      <c r="Z106" s="330"/>
      <c r="AA106" s="330"/>
      <c r="AB106" s="330"/>
      <c r="AC106" s="330"/>
      <c r="AD106" s="330"/>
      <c r="AE106" s="330"/>
      <c r="AF106" s="330"/>
      <c r="AG106" s="330"/>
      <c r="AH106" s="330"/>
      <c r="AI106" s="330"/>
      <c r="AJ106" s="330"/>
      <c r="AK106" s="330"/>
      <c r="AL106" s="330"/>
      <c r="AM106" s="330"/>
      <c r="AN106" s="330"/>
      <c r="AO106" s="330"/>
      <c r="AP106" s="330"/>
      <c r="AQ106" s="330"/>
      <c r="AR106" s="330"/>
      <c r="AS106" s="330"/>
      <c r="AT106" s="330"/>
      <c r="AU106" s="330"/>
      <c r="AV106" s="330"/>
      <c r="AW106" s="330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30"/>
      <c r="M107" s="330"/>
      <c r="N107" s="330"/>
      <c r="O107" s="330"/>
      <c r="P107" s="330"/>
      <c r="Q107" s="330"/>
      <c r="R107" s="330"/>
      <c r="S107" s="330"/>
      <c r="T107" s="330"/>
      <c r="U107" s="330"/>
      <c r="V107" s="330"/>
      <c r="W107" s="330"/>
      <c r="X107" s="330"/>
      <c r="Y107" s="330"/>
      <c r="Z107" s="330"/>
      <c r="AA107" s="330"/>
      <c r="AB107" s="330"/>
      <c r="AC107" s="330"/>
      <c r="AD107" s="330"/>
      <c r="AE107" s="330"/>
      <c r="AF107" s="330"/>
      <c r="AG107" s="330"/>
      <c r="AH107" s="330"/>
      <c r="AI107" s="330"/>
      <c r="AJ107" s="330"/>
      <c r="AK107" s="330"/>
      <c r="AL107" s="330"/>
      <c r="AM107" s="330"/>
      <c r="AN107" s="330"/>
      <c r="AO107" s="330"/>
      <c r="AP107" s="330"/>
      <c r="AQ107" s="330"/>
      <c r="AR107" s="330"/>
      <c r="AS107" s="330"/>
      <c r="AT107" s="330"/>
      <c r="AU107" s="330"/>
      <c r="AV107" s="330"/>
      <c r="AW107" s="330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30"/>
      <c r="M108" s="330"/>
      <c r="N108" s="330"/>
      <c r="O108" s="330"/>
      <c r="P108" s="330"/>
      <c r="Q108" s="330"/>
      <c r="R108" s="330"/>
      <c r="S108" s="330"/>
      <c r="T108" s="330"/>
      <c r="U108" s="330"/>
      <c r="V108" s="330"/>
      <c r="W108" s="330"/>
      <c r="X108" s="330"/>
      <c r="Y108" s="330"/>
      <c r="Z108" s="330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0"/>
      <c r="AM108" s="330"/>
      <c r="AN108" s="330"/>
      <c r="AO108" s="330"/>
      <c r="AP108" s="330"/>
      <c r="AQ108" s="330"/>
      <c r="AR108" s="330"/>
      <c r="AS108" s="330"/>
      <c r="AT108" s="330"/>
      <c r="AU108" s="330"/>
      <c r="AV108" s="330"/>
      <c r="AW108" s="330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30"/>
      <c r="M109" s="330"/>
      <c r="N109" s="330"/>
      <c r="O109" s="330"/>
      <c r="P109" s="330"/>
      <c r="Q109" s="330"/>
      <c r="R109" s="330"/>
      <c r="S109" s="330"/>
      <c r="T109" s="330"/>
      <c r="U109" s="330"/>
      <c r="V109" s="330"/>
      <c r="W109" s="330"/>
      <c r="X109" s="330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0"/>
      <c r="AM109" s="330"/>
      <c r="AN109" s="330"/>
      <c r="AO109" s="330"/>
      <c r="AP109" s="330"/>
      <c r="AQ109" s="330"/>
      <c r="AR109" s="330"/>
      <c r="AS109" s="330"/>
      <c r="AT109" s="330"/>
      <c r="AU109" s="330"/>
      <c r="AV109" s="330"/>
      <c r="AW109" s="330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30"/>
      <c r="M110" s="330"/>
      <c r="N110" s="330"/>
      <c r="O110" s="330"/>
      <c r="P110" s="330"/>
      <c r="Q110" s="330"/>
      <c r="R110" s="330"/>
      <c r="S110" s="330"/>
      <c r="T110" s="330"/>
      <c r="U110" s="330"/>
      <c r="V110" s="330"/>
      <c r="W110" s="330"/>
      <c r="X110" s="330"/>
      <c r="Y110" s="330"/>
      <c r="Z110" s="330"/>
      <c r="AA110" s="330"/>
      <c r="AB110" s="330"/>
      <c r="AC110" s="330"/>
      <c r="AD110" s="330"/>
      <c r="AE110" s="330"/>
      <c r="AF110" s="330"/>
      <c r="AG110" s="330"/>
      <c r="AH110" s="330"/>
      <c r="AI110" s="330"/>
      <c r="AJ110" s="330"/>
      <c r="AK110" s="330"/>
      <c r="AL110" s="330"/>
      <c r="AM110" s="330"/>
      <c r="AN110" s="330"/>
      <c r="AO110" s="330"/>
      <c r="AP110" s="330"/>
      <c r="AQ110" s="330"/>
      <c r="AR110" s="330"/>
      <c r="AS110" s="330"/>
      <c r="AT110" s="330"/>
      <c r="AU110" s="330"/>
      <c r="AV110" s="330"/>
      <c r="AW110" s="330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30"/>
      <c r="M111" s="330"/>
      <c r="N111" s="330"/>
      <c r="O111" s="330"/>
      <c r="P111" s="330"/>
      <c r="Q111" s="330"/>
      <c r="R111" s="330"/>
      <c r="S111" s="330"/>
      <c r="T111" s="330"/>
      <c r="U111" s="330"/>
      <c r="V111" s="330"/>
      <c r="W111" s="330"/>
      <c r="X111" s="330"/>
      <c r="Y111" s="33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330"/>
      <c r="AL111" s="330"/>
      <c r="AM111" s="330"/>
      <c r="AN111" s="330"/>
      <c r="AO111" s="330"/>
      <c r="AP111" s="330"/>
      <c r="AQ111" s="330"/>
      <c r="AR111" s="330"/>
      <c r="AS111" s="330"/>
      <c r="AT111" s="330"/>
      <c r="AU111" s="330"/>
      <c r="AV111" s="330"/>
      <c r="AW111" s="330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30"/>
      <c r="M112" s="330"/>
      <c r="N112" s="330"/>
      <c r="O112" s="330"/>
      <c r="P112" s="330"/>
      <c r="Q112" s="330"/>
      <c r="R112" s="330"/>
      <c r="S112" s="330"/>
      <c r="T112" s="330"/>
      <c r="U112" s="330"/>
      <c r="V112" s="330"/>
      <c r="W112" s="330"/>
      <c r="X112" s="330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30"/>
      <c r="M113" s="330"/>
      <c r="N113" s="330"/>
      <c r="O113" s="330"/>
      <c r="P113" s="330"/>
      <c r="Q113" s="330"/>
      <c r="R113" s="330"/>
      <c r="S113" s="330"/>
      <c r="T113" s="330"/>
      <c r="U113" s="330"/>
      <c r="V113" s="330"/>
      <c r="W113" s="330"/>
      <c r="X113" s="330"/>
      <c r="Y113" s="330"/>
      <c r="Z113" s="330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330"/>
      <c r="AL113" s="330"/>
      <c r="AM113" s="330"/>
      <c r="AN113" s="330"/>
      <c r="AO113" s="330"/>
      <c r="AP113" s="330"/>
      <c r="AQ113" s="330"/>
      <c r="AR113" s="330"/>
      <c r="AS113" s="330"/>
      <c r="AT113" s="330"/>
      <c r="AU113" s="330"/>
      <c r="AV113" s="330"/>
      <c r="AW113" s="330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30"/>
      <c r="M114" s="330"/>
      <c r="N114" s="330"/>
      <c r="O114" s="330"/>
      <c r="P114" s="330"/>
      <c r="Q114" s="330"/>
      <c r="R114" s="330"/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330"/>
      <c r="AL114" s="330"/>
      <c r="AM114" s="330"/>
      <c r="AN114" s="330"/>
      <c r="AO114" s="330"/>
      <c r="AP114" s="330"/>
      <c r="AQ114" s="330"/>
      <c r="AR114" s="330"/>
      <c r="AS114" s="330"/>
      <c r="AT114" s="330"/>
      <c r="AU114" s="330"/>
      <c r="AV114" s="330"/>
      <c r="AW114" s="330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30"/>
      <c r="M115" s="330"/>
      <c r="N115" s="330"/>
      <c r="O115" s="330"/>
      <c r="P115" s="330"/>
      <c r="Q115" s="330"/>
      <c r="R115" s="330"/>
      <c r="S115" s="330"/>
      <c r="T115" s="330"/>
      <c r="U115" s="330"/>
      <c r="V115" s="330"/>
      <c r="W115" s="330"/>
      <c r="X115" s="330"/>
      <c r="Y115" s="330"/>
      <c r="Z115" s="330"/>
      <c r="AA115" s="330"/>
      <c r="AB115" s="330"/>
      <c r="AC115" s="330"/>
      <c r="AD115" s="330"/>
      <c r="AE115" s="330"/>
      <c r="AF115" s="330"/>
      <c r="AG115" s="330"/>
      <c r="AH115" s="330"/>
      <c r="AI115" s="330"/>
      <c r="AJ115" s="330"/>
      <c r="AK115" s="330"/>
      <c r="AL115" s="330"/>
      <c r="AM115" s="330"/>
      <c r="AN115" s="330"/>
      <c r="AO115" s="330"/>
      <c r="AP115" s="330"/>
      <c r="AQ115" s="330"/>
      <c r="AR115" s="330"/>
      <c r="AS115" s="330"/>
      <c r="AT115" s="330"/>
      <c r="AU115" s="330"/>
      <c r="AV115" s="330"/>
      <c r="AW115" s="330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30"/>
      <c r="M116" s="330"/>
      <c r="N116" s="330"/>
      <c r="O116" s="330"/>
      <c r="P116" s="330"/>
      <c r="Q116" s="330"/>
      <c r="R116" s="330"/>
      <c r="S116" s="330"/>
      <c r="T116" s="330"/>
      <c r="U116" s="330"/>
      <c r="V116" s="330"/>
      <c r="W116" s="330"/>
      <c r="X116" s="330"/>
      <c r="Y116" s="330"/>
      <c r="Z116" s="330"/>
      <c r="AA116" s="330"/>
      <c r="AB116" s="330"/>
      <c r="AC116" s="330"/>
      <c r="AD116" s="330"/>
      <c r="AE116" s="330"/>
      <c r="AF116" s="330"/>
      <c r="AG116" s="330"/>
      <c r="AH116" s="330"/>
      <c r="AI116" s="330"/>
      <c r="AJ116" s="330"/>
      <c r="AK116" s="330"/>
      <c r="AL116" s="330"/>
      <c r="AM116" s="330"/>
      <c r="AN116" s="330"/>
      <c r="AO116" s="330"/>
      <c r="AP116" s="330"/>
      <c r="AQ116" s="330"/>
      <c r="AR116" s="330"/>
      <c r="AS116" s="330"/>
      <c r="AT116" s="330"/>
      <c r="AU116" s="330"/>
      <c r="AV116" s="330"/>
      <c r="AW116" s="330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30"/>
      <c r="M117" s="330"/>
      <c r="N117" s="330"/>
      <c r="O117" s="330"/>
      <c r="P117" s="330"/>
      <c r="Q117" s="330"/>
      <c r="R117" s="330"/>
      <c r="S117" s="330"/>
      <c r="T117" s="330"/>
      <c r="U117" s="330"/>
      <c r="V117" s="330"/>
      <c r="W117" s="330"/>
      <c r="X117" s="330"/>
      <c r="Y117" s="330"/>
      <c r="Z117" s="330"/>
      <c r="AA117" s="330"/>
      <c r="AB117" s="330"/>
      <c r="AC117" s="330"/>
      <c r="AD117" s="330"/>
      <c r="AE117" s="330"/>
      <c r="AF117" s="330"/>
      <c r="AG117" s="330"/>
      <c r="AH117" s="330"/>
      <c r="AI117" s="330"/>
      <c r="AJ117" s="330"/>
      <c r="AK117" s="330"/>
      <c r="AL117" s="330"/>
      <c r="AM117" s="330"/>
      <c r="AN117" s="330"/>
      <c r="AO117" s="330"/>
      <c r="AP117" s="330"/>
      <c r="AQ117" s="330"/>
      <c r="AR117" s="330"/>
      <c r="AS117" s="330"/>
      <c r="AT117" s="330"/>
      <c r="AU117" s="330"/>
      <c r="AV117" s="330"/>
      <c r="AW117" s="330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30"/>
      <c r="M118" s="330"/>
      <c r="N118" s="330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  <c r="AA118" s="330"/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330"/>
      <c r="AL118" s="330"/>
      <c r="AM118" s="330"/>
      <c r="AN118" s="330"/>
      <c r="AO118" s="330"/>
      <c r="AP118" s="330"/>
      <c r="AQ118" s="330"/>
      <c r="AR118" s="330"/>
      <c r="AS118" s="330"/>
      <c r="AT118" s="330"/>
      <c r="AU118" s="330"/>
      <c r="AV118" s="330"/>
      <c r="AW118" s="330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30"/>
      <c r="M119" s="330"/>
      <c r="N119" s="330"/>
      <c r="O119" s="330"/>
      <c r="P119" s="330"/>
      <c r="Q119" s="330"/>
      <c r="R119" s="330"/>
      <c r="S119" s="330"/>
      <c r="T119" s="330"/>
      <c r="U119" s="330"/>
      <c r="V119" s="330"/>
      <c r="W119" s="330"/>
      <c r="X119" s="330"/>
      <c r="Y119" s="330"/>
      <c r="Z119" s="330"/>
      <c r="AA119" s="330"/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330"/>
      <c r="AL119" s="330"/>
      <c r="AM119" s="330"/>
      <c r="AN119" s="330"/>
      <c r="AO119" s="330"/>
      <c r="AP119" s="330"/>
      <c r="AQ119" s="330"/>
      <c r="AR119" s="330"/>
      <c r="AS119" s="330"/>
      <c r="AT119" s="330"/>
      <c r="AU119" s="330"/>
      <c r="AV119" s="330"/>
      <c r="AW119" s="330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30"/>
      <c r="M120" s="330"/>
      <c r="N120" s="330"/>
      <c r="O120" s="330"/>
      <c r="P120" s="330"/>
      <c r="Q120" s="330"/>
      <c r="R120" s="330"/>
      <c r="S120" s="330"/>
      <c r="T120" s="330"/>
      <c r="U120" s="330"/>
      <c r="V120" s="330"/>
      <c r="W120" s="330"/>
      <c r="X120" s="330"/>
      <c r="Y120" s="330"/>
      <c r="Z120" s="330"/>
      <c r="AA120" s="330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330"/>
      <c r="AL120" s="330"/>
      <c r="AM120" s="330"/>
      <c r="AN120" s="330"/>
      <c r="AO120" s="330"/>
      <c r="AP120" s="330"/>
      <c r="AQ120" s="330"/>
      <c r="AR120" s="330"/>
      <c r="AS120" s="330"/>
      <c r="AT120" s="330"/>
      <c r="AU120" s="330"/>
      <c r="AV120" s="330"/>
      <c r="AW120" s="330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30"/>
      <c r="M121" s="330"/>
      <c r="N121" s="330"/>
      <c r="O121" s="330"/>
      <c r="P121" s="330"/>
      <c r="Q121" s="330"/>
      <c r="R121" s="330"/>
      <c r="S121" s="330"/>
      <c r="T121" s="330"/>
      <c r="U121" s="330"/>
      <c r="V121" s="330"/>
      <c r="W121" s="330"/>
      <c r="X121" s="330"/>
      <c r="Y121" s="330"/>
      <c r="Z121" s="330"/>
      <c r="AA121" s="330"/>
      <c r="AB121" s="330"/>
      <c r="AC121" s="330"/>
      <c r="AD121" s="330"/>
      <c r="AE121" s="330"/>
      <c r="AF121" s="330"/>
      <c r="AG121" s="330"/>
      <c r="AH121" s="330"/>
      <c r="AI121" s="330"/>
      <c r="AJ121" s="330"/>
      <c r="AK121" s="330"/>
      <c r="AL121" s="330"/>
      <c r="AM121" s="330"/>
      <c r="AN121" s="330"/>
      <c r="AO121" s="330"/>
      <c r="AP121" s="330"/>
      <c r="AQ121" s="330"/>
      <c r="AR121" s="330"/>
      <c r="AS121" s="330"/>
      <c r="AT121" s="330"/>
      <c r="AU121" s="330"/>
      <c r="AV121" s="330"/>
      <c r="AW121" s="330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30"/>
      <c r="M122" s="330"/>
      <c r="N122" s="330"/>
      <c r="O122" s="330"/>
      <c r="P122" s="330"/>
      <c r="Q122" s="330"/>
      <c r="R122" s="330"/>
      <c r="S122" s="330"/>
      <c r="T122" s="330"/>
      <c r="U122" s="330"/>
      <c r="V122" s="330"/>
      <c r="W122" s="330"/>
      <c r="X122" s="330"/>
      <c r="Y122" s="330"/>
      <c r="Z122" s="330"/>
      <c r="AA122" s="330"/>
      <c r="AB122" s="330"/>
      <c r="AC122" s="330"/>
      <c r="AD122" s="330"/>
      <c r="AE122" s="330"/>
      <c r="AF122" s="330"/>
      <c r="AG122" s="330"/>
      <c r="AH122" s="330"/>
      <c r="AI122" s="330"/>
      <c r="AJ122" s="330"/>
      <c r="AK122" s="330"/>
      <c r="AL122" s="330"/>
      <c r="AM122" s="330"/>
      <c r="AN122" s="330"/>
      <c r="AO122" s="330"/>
      <c r="AP122" s="330"/>
      <c r="AQ122" s="330"/>
      <c r="AR122" s="330"/>
      <c r="AS122" s="330"/>
      <c r="AT122" s="330"/>
      <c r="AU122" s="330"/>
      <c r="AV122" s="330"/>
      <c r="AW122" s="330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30"/>
      <c r="M123" s="330"/>
      <c r="N123" s="330"/>
      <c r="O123" s="330"/>
      <c r="P123" s="330"/>
      <c r="Q123" s="330"/>
      <c r="R123" s="330"/>
      <c r="S123" s="330"/>
      <c r="T123" s="330"/>
      <c r="U123" s="330"/>
      <c r="V123" s="330"/>
      <c r="W123" s="330"/>
      <c r="X123" s="330"/>
      <c r="Y123" s="330"/>
      <c r="Z123" s="330"/>
      <c r="AA123" s="330"/>
      <c r="AB123" s="330"/>
      <c r="AC123" s="330"/>
      <c r="AD123" s="330"/>
      <c r="AE123" s="330"/>
      <c r="AF123" s="330"/>
      <c r="AG123" s="330"/>
      <c r="AH123" s="330"/>
      <c r="AI123" s="330"/>
      <c r="AJ123" s="330"/>
      <c r="AK123" s="330"/>
      <c r="AL123" s="330"/>
      <c r="AM123" s="330"/>
      <c r="AN123" s="330"/>
      <c r="AO123" s="330"/>
      <c r="AP123" s="330"/>
      <c r="AQ123" s="330"/>
      <c r="AR123" s="330"/>
      <c r="AS123" s="330"/>
      <c r="AT123" s="330"/>
      <c r="AU123" s="330"/>
      <c r="AV123" s="330"/>
      <c r="AW123" s="330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30"/>
      <c r="M124" s="330"/>
      <c r="N124" s="330"/>
      <c r="O124" s="330"/>
      <c r="P124" s="330"/>
      <c r="Q124" s="330"/>
      <c r="R124" s="330"/>
      <c r="S124" s="330"/>
      <c r="T124" s="330"/>
      <c r="U124" s="330"/>
      <c r="V124" s="330"/>
      <c r="W124" s="330"/>
      <c r="X124" s="330"/>
      <c r="Y124" s="330"/>
      <c r="Z124" s="330"/>
      <c r="AA124" s="330"/>
      <c r="AB124" s="330"/>
      <c r="AC124" s="330"/>
      <c r="AD124" s="330"/>
      <c r="AE124" s="330"/>
      <c r="AF124" s="330"/>
      <c r="AG124" s="330"/>
      <c r="AH124" s="330"/>
      <c r="AI124" s="330"/>
      <c r="AJ124" s="330"/>
      <c r="AK124" s="330"/>
      <c r="AL124" s="330"/>
      <c r="AM124" s="330"/>
      <c r="AN124" s="330"/>
      <c r="AO124" s="330"/>
      <c r="AP124" s="330"/>
      <c r="AQ124" s="330"/>
      <c r="AR124" s="330"/>
      <c r="AS124" s="330"/>
      <c r="AT124" s="330"/>
      <c r="AU124" s="330"/>
      <c r="AV124" s="330"/>
      <c r="AW124" s="330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30"/>
      <c r="M125" s="330"/>
      <c r="N125" s="330"/>
      <c r="O125" s="330"/>
      <c r="P125" s="330"/>
      <c r="Q125" s="330"/>
      <c r="R125" s="330"/>
      <c r="S125" s="330"/>
      <c r="T125" s="330"/>
      <c r="U125" s="330"/>
      <c r="V125" s="330"/>
      <c r="W125" s="330"/>
      <c r="X125" s="330"/>
      <c r="Y125" s="330"/>
      <c r="Z125" s="330"/>
      <c r="AA125" s="330"/>
      <c r="AB125" s="330"/>
      <c r="AC125" s="330"/>
      <c r="AD125" s="330"/>
      <c r="AE125" s="330"/>
      <c r="AF125" s="330"/>
      <c r="AG125" s="330"/>
      <c r="AH125" s="330"/>
      <c r="AI125" s="330"/>
      <c r="AJ125" s="330"/>
      <c r="AK125" s="330"/>
      <c r="AL125" s="330"/>
      <c r="AM125" s="330"/>
      <c r="AN125" s="330"/>
      <c r="AO125" s="330"/>
      <c r="AP125" s="330"/>
      <c r="AQ125" s="330"/>
      <c r="AR125" s="330"/>
      <c r="AS125" s="330"/>
      <c r="AT125" s="330"/>
      <c r="AU125" s="330"/>
      <c r="AV125" s="330"/>
      <c r="AW125" s="330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30"/>
      <c r="M126" s="330"/>
      <c r="N126" s="330"/>
      <c r="O126" s="330"/>
      <c r="P126" s="330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330"/>
      <c r="AO126" s="330"/>
      <c r="AP126" s="330"/>
      <c r="AQ126" s="330"/>
      <c r="AR126" s="330"/>
      <c r="AS126" s="330"/>
      <c r="AT126" s="330"/>
      <c r="AU126" s="330"/>
      <c r="AV126" s="330"/>
      <c r="AW126" s="330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30"/>
      <c r="M127" s="330"/>
      <c r="N127" s="330"/>
      <c r="O127" s="330"/>
      <c r="P127" s="330"/>
      <c r="Q127" s="330"/>
      <c r="R127" s="330"/>
      <c r="S127" s="330"/>
      <c r="T127" s="330"/>
      <c r="U127" s="330"/>
      <c r="V127" s="330"/>
      <c r="W127" s="330"/>
      <c r="X127" s="330"/>
      <c r="Y127" s="330"/>
      <c r="Z127" s="330"/>
      <c r="AA127" s="330"/>
      <c r="AB127" s="330"/>
      <c r="AC127" s="330"/>
      <c r="AD127" s="330"/>
      <c r="AE127" s="330"/>
      <c r="AF127" s="330"/>
      <c r="AG127" s="330"/>
      <c r="AH127" s="330"/>
      <c r="AI127" s="330"/>
      <c r="AJ127" s="330"/>
      <c r="AK127" s="330"/>
      <c r="AL127" s="330"/>
      <c r="AM127" s="330"/>
      <c r="AN127" s="330"/>
      <c r="AO127" s="330"/>
      <c r="AP127" s="330"/>
      <c r="AQ127" s="330"/>
      <c r="AR127" s="330"/>
      <c r="AS127" s="330"/>
      <c r="AT127" s="330"/>
      <c r="AU127" s="330"/>
      <c r="AV127" s="330"/>
      <c r="AW127" s="330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30"/>
      <c r="M128" s="330"/>
      <c r="N128" s="330"/>
      <c r="O128" s="330"/>
      <c r="P128" s="330"/>
      <c r="Q128" s="330"/>
      <c r="R128" s="330"/>
      <c r="S128" s="330"/>
      <c r="T128" s="330"/>
      <c r="U128" s="330"/>
      <c r="V128" s="330"/>
      <c r="W128" s="330"/>
      <c r="X128" s="330"/>
      <c r="Y128" s="330"/>
      <c r="Z128" s="330"/>
      <c r="AA128" s="330"/>
      <c r="AB128" s="330"/>
      <c r="AC128" s="330"/>
      <c r="AD128" s="330"/>
      <c r="AE128" s="330"/>
      <c r="AF128" s="330"/>
      <c r="AG128" s="330"/>
      <c r="AH128" s="330"/>
      <c r="AI128" s="330"/>
      <c r="AJ128" s="330"/>
      <c r="AK128" s="330"/>
      <c r="AL128" s="330"/>
      <c r="AM128" s="330"/>
      <c r="AN128" s="330"/>
      <c r="AO128" s="330"/>
      <c r="AP128" s="330"/>
      <c r="AQ128" s="330"/>
      <c r="AR128" s="330"/>
      <c r="AS128" s="330"/>
      <c r="AT128" s="330"/>
      <c r="AU128" s="330"/>
      <c r="AV128" s="330"/>
      <c r="AW128" s="330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30"/>
      <c r="M129" s="330"/>
      <c r="N129" s="330"/>
      <c r="O129" s="330"/>
      <c r="P129" s="330"/>
      <c r="Q129" s="330"/>
      <c r="R129" s="330"/>
      <c r="S129" s="330"/>
      <c r="T129" s="330"/>
      <c r="U129" s="330"/>
      <c r="V129" s="330"/>
      <c r="W129" s="330"/>
      <c r="X129" s="330"/>
      <c r="Y129" s="330"/>
      <c r="Z129" s="330"/>
      <c r="AA129" s="330"/>
      <c r="AB129" s="330"/>
      <c r="AC129" s="330"/>
      <c r="AD129" s="330"/>
      <c r="AE129" s="330"/>
      <c r="AF129" s="330"/>
      <c r="AG129" s="330"/>
      <c r="AH129" s="330"/>
      <c r="AI129" s="330"/>
      <c r="AJ129" s="330"/>
      <c r="AK129" s="330"/>
      <c r="AL129" s="330"/>
      <c r="AM129" s="330"/>
      <c r="AN129" s="330"/>
      <c r="AO129" s="330"/>
      <c r="AP129" s="330"/>
      <c r="AQ129" s="330"/>
      <c r="AR129" s="330"/>
      <c r="AS129" s="330"/>
      <c r="AT129" s="330"/>
      <c r="AU129" s="330"/>
      <c r="AV129" s="330"/>
      <c r="AW129" s="330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30"/>
      <c r="M130" s="330"/>
      <c r="N130" s="330"/>
      <c r="O130" s="330"/>
      <c r="P130" s="330"/>
      <c r="Q130" s="330"/>
      <c r="R130" s="330"/>
      <c r="S130" s="330"/>
      <c r="T130" s="330"/>
      <c r="U130" s="330"/>
      <c r="V130" s="330"/>
      <c r="W130" s="330"/>
      <c r="X130" s="330"/>
      <c r="Y130" s="330"/>
      <c r="Z130" s="330"/>
      <c r="AA130" s="330"/>
      <c r="AB130" s="330"/>
      <c r="AC130" s="330"/>
      <c r="AD130" s="330"/>
      <c r="AE130" s="330"/>
      <c r="AF130" s="330"/>
      <c r="AG130" s="330"/>
      <c r="AH130" s="330"/>
      <c r="AI130" s="330"/>
      <c r="AJ130" s="330"/>
      <c r="AK130" s="330"/>
      <c r="AL130" s="330"/>
      <c r="AM130" s="330"/>
      <c r="AN130" s="330"/>
      <c r="AO130" s="330"/>
      <c r="AP130" s="330"/>
      <c r="AQ130" s="330"/>
      <c r="AR130" s="330"/>
      <c r="AS130" s="330"/>
      <c r="AT130" s="330"/>
      <c r="AU130" s="330"/>
      <c r="AV130" s="330"/>
      <c r="AW130" s="330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30"/>
      <c r="M131" s="330"/>
      <c r="N131" s="330"/>
      <c r="O131" s="330"/>
      <c r="P131" s="330"/>
      <c r="Q131" s="330"/>
      <c r="R131" s="330"/>
      <c r="S131" s="330"/>
      <c r="T131" s="330"/>
      <c r="U131" s="330"/>
      <c r="V131" s="330"/>
      <c r="W131" s="330"/>
      <c r="X131" s="330"/>
      <c r="Y131" s="330"/>
      <c r="Z131" s="330"/>
      <c r="AA131" s="330"/>
      <c r="AB131" s="330"/>
      <c r="AC131" s="330"/>
      <c r="AD131" s="330"/>
      <c r="AE131" s="330"/>
      <c r="AF131" s="330"/>
      <c r="AG131" s="330"/>
      <c r="AH131" s="330"/>
      <c r="AI131" s="330"/>
      <c r="AJ131" s="330"/>
      <c r="AK131" s="330"/>
      <c r="AL131" s="330"/>
      <c r="AM131" s="330"/>
      <c r="AN131" s="330"/>
      <c r="AO131" s="330"/>
      <c r="AP131" s="330"/>
      <c r="AQ131" s="330"/>
      <c r="AR131" s="330"/>
      <c r="AS131" s="330"/>
      <c r="AT131" s="330"/>
      <c r="AU131" s="330"/>
      <c r="AV131" s="330"/>
      <c r="AW131" s="330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30"/>
      <c r="M132" s="330"/>
      <c r="N132" s="330"/>
      <c r="O132" s="330"/>
      <c r="P132" s="330"/>
      <c r="Q132" s="330"/>
      <c r="R132" s="330"/>
      <c r="S132" s="330"/>
      <c r="T132" s="330"/>
      <c r="U132" s="330"/>
      <c r="V132" s="330"/>
      <c r="W132" s="330"/>
      <c r="X132" s="330"/>
      <c r="Y132" s="330"/>
      <c r="Z132" s="330"/>
      <c r="AA132" s="330"/>
      <c r="AB132" s="330"/>
      <c r="AC132" s="330"/>
      <c r="AD132" s="330"/>
      <c r="AE132" s="330"/>
      <c r="AF132" s="330"/>
      <c r="AG132" s="330"/>
      <c r="AH132" s="330"/>
      <c r="AI132" s="330"/>
      <c r="AJ132" s="330"/>
      <c r="AK132" s="330"/>
      <c r="AL132" s="330"/>
      <c r="AM132" s="330"/>
      <c r="AN132" s="330"/>
      <c r="AO132" s="330"/>
      <c r="AP132" s="330"/>
      <c r="AQ132" s="330"/>
      <c r="AR132" s="330"/>
      <c r="AS132" s="330"/>
      <c r="AT132" s="330"/>
      <c r="AU132" s="330"/>
      <c r="AV132" s="330"/>
      <c r="AW132" s="330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30"/>
      <c r="M133" s="330"/>
      <c r="N133" s="330"/>
      <c r="O133" s="330"/>
      <c r="P133" s="330"/>
      <c r="Q133" s="330"/>
      <c r="R133" s="330"/>
      <c r="S133" s="330"/>
      <c r="T133" s="330"/>
      <c r="U133" s="330"/>
      <c r="V133" s="330"/>
      <c r="W133" s="330"/>
      <c r="X133" s="330"/>
      <c r="Y133" s="330"/>
      <c r="Z133" s="330"/>
      <c r="AA133" s="330"/>
      <c r="AB133" s="330"/>
      <c r="AC133" s="330"/>
      <c r="AD133" s="330"/>
      <c r="AE133" s="330"/>
      <c r="AF133" s="330"/>
      <c r="AG133" s="330"/>
      <c r="AH133" s="330"/>
      <c r="AI133" s="330"/>
      <c r="AJ133" s="330"/>
      <c r="AK133" s="330"/>
      <c r="AL133" s="330"/>
      <c r="AM133" s="330"/>
      <c r="AN133" s="330"/>
      <c r="AO133" s="330"/>
      <c r="AP133" s="330"/>
      <c r="AQ133" s="330"/>
      <c r="AR133" s="330"/>
      <c r="AS133" s="330"/>
      <c r="AT133" s="330"/>
      <c r="AU133" s="330"/>
      <c r="AV133" s="330"/>
      <c r="AW133" s="330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30"/>
      <c r="M134" s="330"/>
      <c r="N134" s="330"/>
      <c r="O134" s="330"/>
      <c r="P134" s="330"/>
      <c r="Q134" s="330"/>
      <c r="R134" s="330"/>
      <c r="S134" s="330"/>
      <c r="T134" s="330"/>
      <c r="U134" s="330"/>
      <c r="V134" s="330"/>
      <c r="W134" s="330"/>
      <c r="X134" s="330"/>
      <c r="Y134" s="330"/>
      <c r="Z134" s="330"/>
      <c r="AA134" s="330"/>
      <c r="AB134" s="330"/>
      <c r="AC134" s="330"/>
      <c r="AD134" s="330"/>
      <c r="AE134" s="330"/>
      <c r="AF134" s="330"/>
      <c r="AG134" s="330"/>
      <c r="AH134" s="330"/>
      <c r="AI134" s="330"/>
      <c r="AJ134" s="330"/>
      <c r="AK134" s="330"/>
      <c r="AL134" s="330"/>
      <c r="AM134" s="330"/>
      <c r="AN134" s="330"/>
      <c r="AO134" s="330"/>
      <c r="AP134" s="330"/>
      <c r="AQ134" s="330"/>
      <c r="AR134" s="330"/>
      <c r="AS134" s="330"/>
      <c r="AT134" s="330"/>
      <c r="AU134" s="330"/>
      <c r="AV134" s="330"/>
      <c r="AW134" s="330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30"/>
      <c r="M135" s="330"/>
      <c r="N135" s="330"/>
      <c r="O135" s="330"/>
      <c r="P135" s="330"/>
      <c r="Q135" s="330"/>
      <c r="R135" s="330"/>
      <c r="S135" s="330"/>
      <c r="T135" s="330"/>
      <c r="U135" s="330"/>
      <c r="V135" s="330"/>
      <c r="W135" s="330"/>
      <c r="X135" s="330"/>
      <c r="Y135" s="330"/>
      <c r="Z135" s="330"/>
      <c r="AA135" s="330"/>
      <c r="AB135" s="330"/>
      <c r="AC135" s="330"/>
      <c r="AD135" s="330"/>
      <c r="AE135" s="330"/>
      <c r="AF135" s="330"/>
      <c r="AG135" s="330"/>
      <c r="AH135" s="330"/>
      <c r="AI135" s="330"/>
      <c r="AJ135" s="330"/>
      <c r="AK135" s="330"/>
      <c r="AL135" s="330"/>
      <c r="AM135" s="330"/>
      <c r="AN135" s="330"/>
      <c r="AO135" s="330"/>
      <c r="AP135" s="330"/>
      <c r="AQ135" s="330"/>
      <c r="AR135" s="330"/>
      <c r="AS135" s="330"/>
      <c r="AT135" s="330"/>
      <c r="AU135" s="330"/>
      <c r="AV135" s="330"/>
      <c r="AW135" s="330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30"/>
      <c r="M136" s="330"/>
      <c r="N136" s="330"/>
      <c r="O136" s="330"/>
      <c r="P136" s="330"/>
      <c r="Q136" s="330"/>
      <c r="R136" s="330"/>
      <c r="S136" s="330"/>
      <c r="T136" s="330"/>
      <c r="U136" s="330"/>
      <c r="V136" s="330"/>
      <c r="W136" s="330"/>
      <c r="X136" s="330"/>
      <c r="Y136" s="330"/>
      <c r="Z136" s="330"/>
      <c r="AA136" s="330"/>
      <c r="AB136" s="330"/>
      <c r="AC136" s="330"/>
      <c r="AD136" s="330"/>
      <c r="AE136" s="330"/>
      <c r="AF136" s="330"/>
      <c r="AG136" s="330"/>
      <c r="AH136" s="330"/>
      <c r="AI136" s="330"/>
      <c r="AJ136" s="330"/>
      <c r="AK136" s="330"/>
      <c r="AL136" s="330"/>
      <c r="AM136" s="330"/>
      <c r="AN136" s="330"/>
      <c r="AO136" s="330"/>
      <c r="AP136" s="330"/>
      <c r="AQ136" s="330"/>
      <c r="AR136" s="330"/>
      <c r="AS136" s="330"/>
      <c r="AT136" s="330"/>
      <c r="AU136" s="330"/>
      <c r="AV136" s="330"/>
      <c r="AW136" s="330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30"/>
      <c r="M137" s="330"/>
      <c r="N137" s="330"/>
      <c r="O137" s="330"/>
      <c r="P137" s="330"/>
      <c r="Q137" s="330"/>
      <c r="R137" s="330"/>
      <c r="S137" s="330"/>
      <c r="T137" s="330"/>
      <c r="U137" s="330"/>
      <c r="V137" s="330"/>
      <c r="W137" s="330"/>
      <c r="X137" s="330"/>
      <c r="Y137" s="330"/>
      <c r="Z137" s="330"/>
      <c r="AA137" s="330"/>
      <c r="AB137" s="330"/>
      <c r="AC137" s="330"/>
      <c r="AD137" s="330"/>
      <c r="AE137" s="330"/>
      <c r="AF137" s="330"/>
      <c r="AG137" s="330"/>
      <c r="AH137" s="330"/>
      <c r="AI137" s="330"/>
      <c r="AJ137" s="330"/>
      <c r="AK137" s="330"/>
      <c r="AL137" s="330"/>
      <c r="AM137" s="330"/>
      <c r="AN137" s="330"/>
      <c r="AO137" s="330"/>
      <c r="AP137" s="330"/>
      <c r="AQ137" s="330"/>
      <c r="AR137" s="330"/>
      <c r="AS137" s="330"/>
      <c r="AT137" s="330"/>
      <c r="AU137" s="330"/>
      <c r="AV137" s="330"/>
      <c r="AW137" s="330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30"/>
      <c r="M138" s="330"/>
      <c r="N138" s="330"/>
      <c r="O138" s="330"/>
      <c r="P138" s="330"/>
      <c r="Q138" s="330"/>
      <c r="R138" s="330"/>
      <c r="S138" s="330"/>
      <c r="T138" s="330"/>
      <c r="U138" s="330"/>
      <c r="V138" s="330"/>
      <c r="W138" s="330"/>
      <c r="X138" s="330"/>
      <c r="Y138" s="330"/>
      <c r="Z138" s="330"/>
      <c r="AA138" s="330"/>
      <c r="AB138" s="330"/>
      <c r="AC138" s="330"/>
      <c r="AD138" s="330"/>
      <c r="AE138" s="330"/>
      <c r="AF138" s="330"/>
      <c r="AG138" s="330"/>
      <c r="AH138" s="330"/>
      <c r="AI138" s="330"/>
      <c r="AJ138" s="330"/>
      <c r="AK138" s="330"/>
      <c r="AL138" s="330"/>
      <c r="AM138" s="330"/>
      <c r="AN138" s="330"/>
      <c r="AO138" s="330"/>
      <c r="AP138" s="330"/>
      <c r="AQ138" s="330"/>
      <c r="AR138" s="330"/>
      <c r="AS138" s="330"/>
      <c r="AT138" s="330"/>
      <c r="AU138" s="330"/>
      <c r="AV138" s="330"/>
      <c r="AW138" s="330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30"/>
      <c r="M139" s="330"/>
      <c r="N139" s="330"/>
      <c r="O139" s="330"/>
      <c r="P139" s="330"/>
      <c r="Q139" s="330"/>
      <c r="R139" s="330"/>
      <c r="S139" s="330"/>
      <c r="T139" s="330"/>
      <c r="U139" s="330"/>
      <c r="V139" s="330"/>
      <c r="W139" s="330"/>
      <c r="X139" s="330"/>
      <c r="Y139" s="330"/>
      <c r="Z139" s="330"/>
      <c r="AA139" s="330"/>
      <c r="AB139" s="330"/>
      <c r="AC139" s="330"/>
      <c r="AD139" s="330"/>
      <c r="AE139" s="330"/>
      <c r="AF139" s="330"/>
      <c r="AG139" s="330"/>
      <c r="AH139" s="330"/>
      <c r="AI139" s="330"/>
      <c r="AJ139" s="330"/>
      <c r="AK139" s="330"/>
      <c r="AL139" s="330"/>
      <c r="AM139" s="330"/>
      <c r="AN139" s="330"/>
      <c r="AO139" s="330"/>
      <c r="AP139" s="330"/>
      <c r="AQ139" s="330"/>
      <c r="AR139" s="330"/>
      <c r="AS139" s="330"/>
      <c r="AT139" s="330"/>
      <c r="AU139" s="330"/>
      <c r="AV139" s="330"/>
      <c r="AW139" s="330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30"/>
      <c r="M140" s="330"/>
      <c r="N140" s="330"/>
      <c r="O140" s="330"/>
      <c r="P140" s="330"/>
      <c r="Q140" s="330"/>
      <c r="R140" s="330"/>
      <c r="S140" s="330"/>
      <c r="T140" s="330"/>
      <c r="U140" s="330"/>
      <c r="V140" s="330"/>
      <c r="W140" s="330"/>
      <c r="X140" s="330"/>
      <c r="Y140" s="330"/>
      <c r="Z140" s="330"/>
      <c r="AA140" s="330"/>
      <c r="AB140" s="330"/>
      <c r="AC140" s="330"/>
      <c r="AD140" s="330"/>
      <c r="AE140" s="330"/>
      <c r="AF140" s="330"/>
      <c r="AG140" s="330"/>
      <c r="AH140" s="330"/>
      <c r="AI140" s="330"/>
      <c r="AJ140" s="330"/>
      <c r="AK140" s="330"/>
      <c r="AL140" s="330"/>
      <c r="AM140" s="330"/>
      <c r="AN140" s="330"/>
      <c r="AO140" s="330"/>
      <c r="AP140" s="330"/>
      <c r="AQ140" s="330"/>
      <c r="AR140" s="330"/>
      <c r="AS140" s="330"/>
      <c r="AT140" s="330"/>
      <c r="AU140" s="330"/>
      <c r="AV140" s="330"/>
      <c r="AW140" s="330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30"/>
      <c r="M141" s="330"/>
      <c r="N141" s="330"/>
      <c r="O141" s="330"/>
      <c r="P141" s="330"/>
      <c r="Q141" s="330"/>
      <c r="R141" s="330"/>
      <c r="S141" s="330"/>
      <c r="T141" s="330"/>
      <c r="U141" s="330"/>
      <c r="V141" s="330"/>
      <c r="W141" s="330"/>
      <c r="X141" s="330"/>
      <c r="Y141" s="330"/>
      <c r="Z141" s="330"/>
      <c r="AA141" s="330"/>
      <c r="AB141" s="330"/>
      <c r="AC141" s="330"/>
      <c r="AD141" s="330"/>
      <c r="AE141" s="330"/>
      <c r="AF141" s="330"/>
      <c r="AG141" s="330"/>
      <c r="AH141" s="330"/>
      <c r="AI141" s="330"/>
      <c r="AJ141" s="330"/>
      <c r="AK141" s="330"/>
      <c r="AL141" s="330"/>
      <c r="AM141" s="330"/>
      <c r="AN141" s="330"/>
      <c r="AO141" s="330"/>
      <c r="AP141" s="330"/>
      <c r="AQ141" s="330"/>
      <c r="AR141" s="330"/>
      <c r="AS141" s="330"/>
      <c r="AT141" s="330"/>
      <c r="AU141" s="330"/>
      <c r="AV141" s="330"/>
      <c r="AW141" s="330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30"/>
      <c r="M142" s="330"/>
      <c r="N142" s="330"/>
      <c r="O142" s="330"/>
      <c r="P142" s="330"/>
      <c r="Q142" s="330"/>
      <c r="R142" s="330"/>
      <c r="S142" s="330"/>
      <c r="T142" s="330"/>
      <c r="U142" s="330"/>
      <c r="V142" s="330"/>
      <c r="W142" s="330"/>
      <c r="X142" s="330"/>
      <c r="Y142" s="330"/>
      <c r="Z142" s="330"/>
      <c r="AA142" s="330"/>
      <c r="AB142" s="330"/>
      <c r="AC142" s="330"/>
      <c r="AD142" s="330"/>
      <c r="AE142" s="330"/>
      <c r="AF142" s="330"/>
      <c r="AG142" s="330"/>
      <c r="AH142" s="330"/>
      <c r="AI142" s="330"/>
      <c r="AJ142" s="330"/>
      <c r="AK142" s="330"/>
      <c r="AL142" s="330"/>
      <c r="AM142" s="330"/>
      <c r="AN142" s="330"/>
      <c r="AO142" s="330"/>
      <c r="AP142" s="330"/>
      <c r="AQ142" s="330"/>
      <c r="AR142" s="330"/>
      <c r="AS142" s="330"/>
      <c r="AT142" s="330"/>
      <c r="AU142" s="330"/>
      <c r="AV142" s="330"/>
      <c r="AW142" s="330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30"/>
      <c r="M143" s="330"/>
      <c r="N143" s="330"/>
      <c r="O143" s="330"/>
      <c r="P143" s="330"/>
      <c r="Q143" s="330"/>
      <c r="R143" s="330"/>
      <c r="S143" s="330"/>
      <c r="T143" s="330"/>
      <c r="U143" s="330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  <c r="AF143" s="330"/>
      <c r="AG143" s="330"/>
      <c r="AH143" s="330"/>
      <c r="AI143" s="330"/>
      <c r="AJ143" s="330"/>
      <c r="AK143" s="330"/>
      <c r="AL143" s="330"/>
      <c r="AM143" s="330"/>
      <c r="AN143" s="330"/>
      <c r="AO143" s="330"/>
      <c r="AP143" s="330"/>
      <c r="AQ143" s="330"/>
      <c r="AR143" s="330"/>
      <c r="AS143" s="330"/>
      <c r="AT143" s="330"/>
      <c r="AU143" s="330"/>
      <c r="AV143" s="330"/>
      <c r="AW143" s="330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30"/>
      <c r="M144" s="330"/>
      <c r="N144" s="330"/>
      <c r="O144" s="330"/>
      <c r="P144" s="330"/>
      <c r="Q144" s="330"/>
      <c r="R144" s="330"/>
      <c r="S144" s="330"/>
      <c r="T144" s="330"/>
      <c r="U144" s="330"/>
      <c r="V144" s="330"/>
      <c r="W144" s="330"/>
      <c r="X144" s="330"/>
      <c r="Y144" s="330"/>
      <c r="Z144" s="330"/>
      <c r="AA144" s="330"/>
      <c r="AB144" s="330"/>
      <c r="AC144" s="330"/>
      <c r="AD144" s="330"/>
      <c r="AE144" s="330"/>
      <c r="AF144" s="330"/>
      <c r="AG144" s="330"/>
      <c r="AH144" s="330"/>
      <c r="AI144" s="330"/>
      <c r="AJ144" s="330"/>
      <c r="AK144" s="330"/>
      <c r="AL144" s="330"/>
      <c r="AM144" s="330"/>
      <c r="AN144" s="330"/>
      <c r="AO144" s="330"/>
      <c r="AP144" s="330"/>
      <c r="AQ144" s="330"/>
      <c r="AR144" s="330"/>
      <c r="AS144" s="330"/>
      <c r="AT144" s="330"/>
      <c r="AU144" s="330"/>
      <c r="AV144" s="330"/>
      <c r="AW144" s="330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30"/>
      <c r="M145" s="330"/>
      <c r="N145" s="330"/>
      <c r="O145" s="330"/>
      <c r="P145" s="330"/>
      <c r="Q145" s="330"/>
      <c r="R145" s="330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0"/>
      <c r="AE145" s="330"/>
      <c r="AF145" s="330"/>
      <c r="AG145" s="330"/>
      <c r="AH145" s="330"/>
      <c r="AI145" s="330"/>
      <c r="AJ145" s="330"/>
      <c r="AK145" s="330"/>
      <c r="AL145" s="330"/>
      <c r="AM145" s="330"/>
      <c r="AN145" s="330"/>
      <c r="AO145" s="330"/>
      <c r="AP145" s="330"/>
      <c r="AQ145" s="330"/>
      <c r="AR145" s="330"/>
      <c r="AS145" s="330"/>
      <c r="AT145" s="330"/>
      <c r="AU145" s="330"/>
      <c r="AV145" s="330"/>
      <c r="AW145" s="330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30"/>
      <c r="M146" s="330"/>
      <c r="N146" s="330"/>
      <c r="O146" s="330"/>
      <c r="P146" s="330"/>
      <c r="Q146" s="330"/>
      <c r="R146" s="330"/>
      <c r="S146" s="330"/>
      <c r="T146" s="330"/>
      <c r="U146" s="330"/>
      <c r="V146" s="330"/>
      <c r="W146" s="330"/>
      <c r="X146" s="330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330"/>
      <c r="AI146" s="330"/>
      <c r="AJ146" s="330"/>
      <c r="AK146" s="330"/>
      <c r="AL146" s="330"/>
      <c r="AM146" s="330"/>
      <c r="AN146" s="330"/>
      <c r="AO146" s="330"/>
      <c r="AP146" s="330"/>
      <c r="AQ146" s="330"/>
      <c r="AR146" s="330"/>
      <c r="AS146" s="330"/>
      <c r="AT146" s="330"/>
      <c r="AU146" s="330"/>
      <c r="AV146" s="330"/>
      <c r="AW146" s="330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30"/>
      <c r="M147" s="330"/>
      <c r="N147" s="330"/>
      <c r="O147" s="330"/>
      <c r="P147" s="330"/>
      <c r="Q147" s="330"/>
      <c r="R147" s="330"/>
      <c r="S147" s="330"/>
      <c r="T147" s="330"/>
      <c r="U147" s="330"/>
      <c r="V147" s="330"/>
      <c r="W147" s="330"/>
      <c r="X147" s="330"/>
      <c r="Y147" s="330"/>
      <c r="Z147" s="330"/>
      <c r="AA147" s="330"/>
      <c r="AB147" s="330"/>
      <c r="AC147" s="330"/>
      <c r="AD147" s="330"/>
      <c r="AE147" s="330"/>
      <c r="AF147" s="330"/>
      <c r="AG147" s="330"/>
      <c r="AH147" s="330"/>
      <c r="AI147" s="330"/>
      <c r="AJ147" s="330"/>
      <c r="AK147" s="330"/>
      <c r="AL147" s="330"/>
      <c r="AM147" s="330"/>
      <c r="AN147" s="330"/>
      <c r="AO147" s="330"/>
      <c r="AP147" s="330"/>
      <c r="AQ147" s="330"/>
      <c r="AR147" s="330"/>
      <c r="AS147" s="330"/>
      <c r="AT147" s="330"/>
      <c r="AU147" s="330"/>
      <c r="AV147" s="330"/>
      <c r="AW147" s="330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30"/>
      <c r="M148" s="330"/>
      <c r="N148" s="330"/>
      <c r="O148" s="330"/>
      <c r="P148" s="330"/>
      <c r="Q148" s="330"/>
      <c r="R148" s="330"/>
      <c r="S148" s="330"/>
      <c r="T148" s="330"/>
      <c r="U148" s="330"/>
      <c r="V148" s="330"/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0"/>
      <c r="AG148" s="330"/>
      <c r="AH148" s="330"/>
      <c r="AI148" s="330"/>
      <c r="AJ148" s="330"/>
      <c r="AK148" s="330"/>
      <c r="AL148" s="330"/>
      <c r="AM148" s="330"/>
      <c r="AN148" s="330"/>
      <c r="AO148" s="330"/>
      <c r="AP148" s="330"/>
      <c r="AQ148" s="330"/>
      <c r="AR148" s="330"/>
      <c r="AS148" s="330"/>
      <c r="AT148" s="330"/>
      <c r="AU148" s="330"/>
      <c r="AV148" s="330"/>
      <c r="AW148" s="330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30"/>
      <c r="M150" s="330"/>
      <c r="N150" s="330"/>
      <c r="O150" s="330"/>
      <c r="P150" s="330"/>
      <c r="Q150" s="330"/>
      <c r="R150" s="330"/>
      <c r="S150" s="330"/>
      <c r="T150" s="330"/>
      <c r="U150" s="330"/>
      <c r="V150" s="330"/>
      <c r="W150" s="330"/>
      <c r="X150" s="330"/>
      <c r="Y150" s="330"/>
      <c r="Z150" s="330"/>
      <c r="AA150" s="330"/>
      <c r="AB150" s="330"/>
      <c r="AC150" s="330"/>
      <c r="AD150" s="330"/>
      <c r="AE150" s="330"/>
      <c r="AF150" s="330"/>
      <c r="AG150" s="330"/>
      <c r="AH150" s="330"/>
      <c r="AI150" s="330"/>
      <c r="AJ150" s="330"/>
      <c r="AK150" s="330"/>
      <c r="AL150" s="330"/>
      <c r="AM150" s="330"/>
      <c r="AN150" s="330"/>
      <c r="AO150" s="330"/>
      <c r="AP150" s="330"/>
      <c r="AQ150" s="330"/>
      <c r="AR150" s="330"/>
      <c r="AS150" s="330"/>
      <c r="AT150" s="330"/>
      <c r="AU150" s="330"/>
      <c r="AV150" s="330"/>
      <c r="AW150" s="330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30"/>
      <c r="M151" s="330"/>
      <c r="N151" s="330"/>
      <c r="O151" s="330"/>
      <c r="P151" s="330"/>
      <c r="Q151" s="330"/>
      <c r="R151" s="330"/>
      <c r="S151" s="330"/>
      <c r="T151" s="330"/>
      <c r="U151" s="330"/>
      <c r="V151" s="330"/>
      <c r="W151" s="330"/>
      <c r="X151" s="330"/>
      <c r="Y151" s="330"/>
      <c r="Z151" s="330"/>
      <c r="AA151" s="330"/>
      <c r="AB151" s="330"/>
      <c r="AC151" s="330"/>
      <c r="AD151" s="330"/>
      <c r="AE151" s="330"/>
      <c r="AF151" s="330"/>
      <c r="AG151" s="330"/>
      <c r="AH151" s="330"/>
      <c r="AI151" s="330"/>
      <c r="AJ151" s="330"/>
      <c r="AK151" s="330"/>
      <c r="AL151" s="330"/>
      <c r="AM151" s="330"/>
      <c r="AN151" s="330"/>
      <c r="AO151" s="330"/>
      <c r="AP151" s="330"/>
      <c r="AQ151" s="330"/>
      <c r="AR151" s="330"/>
      <c r="AS151" s="330"/>
      <c r="AT151" s="330"/>
      <c r="AU151" s="330"/>
      <c r="AV151" s="330"/>
      <c r="AW151" s="330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30"/>
      <c r="M152" s="330"/>
      <c r="N152" s="330"/>
      <c r="O152" s="330"/>
      <c r="P152" s="330"/>
      <c r="Q152" s="330"/>
      <c r="R152" s="330"/>
      <c r="S152" s="330"/>
      <c r="T152" s="330"/>
      <c r="U152" s="330"/>
      <c r="V152" s="330"/>
      <c r="W152" s="330"/>
      <c r="X152" s="330"/>
      <c r="Y152" s="330"/>
      <c r="Z152" s="330"/>
      <c r="AA152" s="330"/>
      <c r="AB152" s="330"/>
      <c r="AC152" s="330"/>
      <c r="AD152" s="330"/>
      <c r="AE152" s="330"/>
      <c r="AF152" s="330"/>
      <c r="AG152" s="330"/>
      <c r="AH152" s="330"/>
      <c r="AI152" s="330"/>
      <c r="AJ152" s="330"/>
      <c r="AK152" s="330"/>
      <c r="AL152" s="330"/>
      <c r="AM152" s="330"/>
      <c r="AN152" s="330"/>
      <c r="AO152" s="330"/>
      <c r="AP152" s="330"/>
      <c r="AQ152" s="330"/>
      <c r="AR152" s="330"/>
      <c r="AS152" s="330"/>
      <c r="AT152" s="330"/>
      <c r="AU152" s="330"/>
      <c r="AV152" s="330"/>
      <c r="AW152" s="330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30"/>
      <c r="M153" s="330"/>
      <c r="N153" s="330"/>
      <c r="O153" s="330"/>
      <c r="P153" s="330"/>
      <c r="Q153" s="330"/>
      <c r="R153" s="330"/>
      <c r="S153" s="330"/>
      <c r="T153" s="330"/>
      <c r="U153" s="330"/>
      <c r="V153" s="330"/>
      <c r="W153" s="330"/>
      <c r="X153" s="330"/>
      <c r="Y153" s="330"/>
      <c r="Z153" s="330"/>
      <c r="AA153" s="330"/>
      <c r="AB153" s="330"/>
      <c r="AC153" s="330"/>
      <c r="AD153" s="330"/>
      <c r="AE153" s="330"/>
      <c r="AF153" s="330"/>
      <c r="AG153" s="330"/>
      <c r="AH153" s="330"/>
      <c r="AI153" s="330"/>
      <c r="AJ153" s="330"/>
      <c r="AK153" s="330"/>
      <c r="AL153" s="330"/>
      <c r="AM153" s="330"/>
      <c r="AN153" s="330"/>
      <c r="AO153" s="330"/>
      <c r="AP153" s="330"/>
      <c r="AQ153" s="330"/>
      <c r="AR153" s="330"/>
      <c r="AS153" s="330"/>
      <c r="AT153" s="330"/>
      <c r="AU153" s="330"/>
      <c r="AV153" s="330"/>
      <c r="AW153" s="330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30"/>
      <c r="M154" s="330"/>
      <c r="N154" s="330"/>
      <c r="O154" s="330"/>
      <c r="P154" s="330"/>
      <c r="Q154" s="330"/>
      <c r="R154" s="330"/>
      <c r="S154" s="330"/>
      <c r="T154" s="330"/>
      <c r="U154" s="330"/>
      <c r="V154" s="330"/>
      <c r="W154" s="330"/>
      <c r="X154" s="330"/>
      <c r="Y154" s="330"/>
      <c r="Z154" s="330"/>
      <c r="AA154" s="330"/>
      <c r="AB154" s="330"/>
      <c r="AC154" s="330"/>
      <c r="AD154" s="330"/>
      <c r="AE154" s="330"/>
      <c r="AF154" s="330"/>
      <c r="AG154" s="330"/>
      <c r="AH154" s="330"/>
      <c r="AI154" s="330"/>
      <c r="AJ154" s="330"/>
      <c r="AK154" s="330"/>
      <c r="AL154" s="330"/>
      <c r="AM154" s="330"/>
      <c r="AN154" s="330"/>
      <c r="AO154" s="330"/>
      <c r="AP154" s="330"/>
      <c r="AQ154" s="330"/>
      <c r="AR154" s="330"/>
      <c r="AS154" s="330"/>
      <c r="AT154" s="330"/>
      <c r="AU154" s="330"/>
      <c r="AV154" s="330"/>
      <c r="AW154" s="330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30"/>
      <c r="M155" s="330"/>
      <c r="N155" s="330"/>
      <c r="O155" s="330"/>
      <c r="P155" s="330"/>
      <c r="Q155" s="330"/>
      <c r="R155" s="330"/>
      <c r="S155" s="330"/>
      <c r="T155" s="330"/>
      <c r="U155" s="330"/>
      <c r="V155" s="330"/>
      <c r="W155" s="330"/>
      <c r="X155" s="330"/>
      <c r="Y155" s="330"/>
      <c r="Z155" s="330"/>
      <c r="AA155" s="330"/>
      <c r="AB155" s="330"/>
      <c r="AC155" s="330"/>
      <c r="AD155" s="330"/>
      <c r="AE155" s="330"/>
      <c r="AF155" s="330"/>
      <c r="AG155" s="330"/>
      <c r="AH155" s="330"/>
      <c r="AI155" s="330"/>
      <c r="AJ155" s="330"/>
      <c r="AK155" s="330"/>
      <c r="AL155" s="330"/>
      <c r="AM155" s="330"/>
      <c r="AN155" s="330"/>
      <c r="AO155" s="330"/>
      <c r="AP155" s="330"/>
      <c r="AQ155" s="330"/>
      <c r="AR155" s="330"/>
      <c r="AS155" s="330"/>
      <c r="AT155" s="330"/>
      <c r="AU155" s="330"/>
      <c r="AV155" s="330"/>
      <c r="AW155" s="330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30"/>
      <c r="M156" s="330"/>
      <c r="N156" s="330"/>
      <c r="O156" s="330"/>
      <c r="P156" s="330"/>
      <c r="Q156" s="330"/>
      <c r="R156" s="330"/>
      <c r="S156" s="330"/>
      <c r="T156" s="330"/>
      <c r="U156" s="330"/>
      <c r="V156" s="330"/>
      <c r="W156" s="330"/>
      <c r="X156" s="330"/>
      <c r="Y156" s="330"/>
      <c r="Z156" s="330"/>
      <c r="AA156" s="330"/>
      <c r="AB156" s="330"/>
      <c r="AC156" s="330"/>
      <c r="AD156" s="330"/>
      <c r="AE156" s="330"/>
      <c r="AF156" s="330"/>
      <c r="AG156" s="330"/>
      <c r="AH156" s="330"/>
      <c r="AI156" s="330"/>
      <c r="AJ156" s="330"/>
      <c r="AK156" s="330"/>
      <c r="AL156" s="330"/>
      <c r="AM156" s="330"/>
      <c r="AN156" s="330"/>
      <c r="AO156" s="330"/>
      <c r="AP156" s="330"/>
      <c r="AQ156" s="330"/>
      <c r="AR156" s="330"/>
      <c r="AS156" s="330"/>
      <c r="AT156" s="330"/>
      <c r="AU156" s="330"/>
      <c r="AV156" s="330"/>
      <c r="AW156" s="330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30"/>
      <c r="M157" s="330"/>
      <c r="N157" s="330"/>
      <c r="O157" s="330"/>
      <c r="P157" s="330"/>
      <c r="Q157" s="330"/>
      <c r="R157" s="330"/>
      <c r="S157" s="330"/>
      <c r="T157" s="330"/>
      <c r="U157" s="330"/>
      <c r="V157" s="330"/>
      <c r="W157" s="330"/>
      <c r="X157" s="330"/>
      <c r="Y157" s="330"/>
      <c r="Z157" s="330"/>
      <c r="AA157" s="330"/>
      <c r="AB157" s="330"/>
      <c r="AC157" s="330"/>
      <c r="AD157" s="330"/>
      <c r="AE157" s="330"/>
      <c r="AF157" s="330"/>
      <c r="AG157" s="330"/>
      <c r="AH157" s="330"/>
      <c r="AI157" s="330"/>
      <c r="AJ157" s="330"/>
      <c r="AK157" s="330"/>
      <c r="AL157" s="330"/>
      <c r="AM157" s="330"/>
      <c r="AN157" s="330"/>
      <c r="AO157" s="330"/>
      <c r="AP157" s="330"/>
      <c r="AQ157" s="330"/>
      <c r="AR157" s="330"/>
      <c r="AS157" s="330"/>
      <c r="AT157" s="330"/>
      <c r="AU157" s="330"/>
      <c r="AV157" s="330"/>
      <c r="AW157" s="330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30"/>
      <c r="M158" s="330"/>
      <c r="N158" s="330"/>
      <c r="O158" s="330"/>
      <c r="P158" s="330"/>
      <c r="Q158" s="330"/>
      <c r="R158" s="330"/>
      <c r="S158" s="330"/>
      <c r="T158" s="330"/>
      <c r="U158" s="330"/>
      <c r="V158" s="330"/>
      <c r="W158" s="330"/>
      <c r="X158" s="330"/>
      <c r="Y158" s="330"/>
      <c r="Z158" s="330"/>
      <c r="AA158" s="330"/>
      <c r="AB158" s="330"/>
      <c r="AC158" s="330"/>
      <c r="AD158" s="330"/>
      <c r="AE158" s="330"/>
      <c r="AF158" s="330"/>
      <c r="AG158" s="330"/>
      <c r="AH158" s="330"/>
      <c r="AI158" s="330"/>
      <c r="AJ158" s="330"/>
      <c r="AK158" s="330"/>
      <c r="AL158" s="330"/>
      <c r="AM158" s="330"/>
      <c r="AN158" s="330"/>
      <c r="AO158" s="330"/>
      <c r="AP158" s="330"/>
      <c r="AQ158" s="330"/>
      <c r="AR158" s="330"/>
      <c r="AS158" s="330"/>
      <c r="AT158" s="330"/>
      <c r="AU158" s="330"/>
      <c r="AV158" s="330"/>
      <c r="AW158" s="330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30"/>
      <c r="M159" s="330"/>
      <c r="N159" s="330"/>
      <c r="O159" s="330"/>
      <c r="P159" s="330"/>
      <c r="Q159" s="330"/>
      <c r="R159" s="330"/>
      <c r="S159" s="330"/>
      <c r="T159" s="330"/>
      <c r="U159" s="330"/>
      <c r="V159" s="330"/>
      <c r="W159" s="330"/>
      <c r="X159" s="330"/>
      <c r="Y159" s="330"/>
      <c r="Z159" s="330"/>
      <c r="AA159" s="330"/>
      <c r="AB159" s="330"/>
      <c r="AC159" s="330"/>
      <c r="AD159" s="330"/>
      <c r="AE159" s="330"/>
      <c r="AF159" s="330"/>
      <c r="AG159" s="330"/>
      <c r="AH159" s="330"/>
      <c r="AI159" s="330"/>
      <c r="AJ159" s="330"/>
      <c r="AK159" s="330"/>
      <c r="AL159" s="330"/>
      <c r="AM159" s="330"/>
      <c r="AN159" s="330"/>
      <c r="AO159" s="330"/>
      <c r="AP159" s="330"/>
      <c r="AQ159" s="330"/>
      <c r="AR159" s="330"/>
      <c r="AS159" s="330"/>
      <c r="AT159" s="330"/>
      <c r="AU159" s="330"/>
      <c r="AV159" s="330"/>
      <c r="AW159" s="330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0"/>
      <c r="M160" s="330"/>
      <c r="N160" s="330"/>
      <c r="O160" s="330"/>
      <c r="P160" s="330"/>
      <c r="Q160" s="330"/>
      <c r="R160" s="330"/>
      <c r="S160" s="330"/>
      <c r="T160" s="330"/>
      <c r="U160" s="330"/>
      <c r="V160" s="330"/>
      <c r="W160" s="330"/>
      <c r="X160" s="330"/>
      <c r="Y160" s="330"/>
      <c r="Z160" s="330"/>
      <c r="AA160" s="330"/>
      <c r="AB160" s="330"/>
      <c r="AC160" s="330"/>
      <c r="AD160" s="330"/>
      <c r="AE160" s="330"/>
      <c r="AF160" s="330"/>
      <c r="AG160" s="330"/>
      <c r="AH160" s="330"/>
      <c r="AI160" s="330"/>
      <c r="AJ160" s="330"/>
      <c r="AK160" s="330"/>
      <c r="AL160" s="330"/>
      <c r="AM160" s="330"/>
      <c r="AN160" s="330"/>
      <c r="AO160" s="330"/>
      <c r="AP160" s="330"/>
      <c r="AQ160" s="330"/>
      <c r="AR160" s="330"/>
      <c r="AS160" s="330"/>
      <c r="AT160" s="330"/>
      <c r="AU160" s="330"/>
      <c r="AV160" s="330"/>
      <c r="AW160" s="330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0"/>
      <c r="M161" s="330"/>
      <c r="N161" s="330"/>
      <c r="O161" s="330"/>
      <c r="P161" s="330"/>
      <c r="Q161" s="330"/>
      <c r="R161" s="330"/>
      <c r="S161" s="330"/>
      <c r="T161" s="330"/>
      <c r="U161" s="330"/>
      <c r="V161" s="330"/>
      <c r="W161" s="330"/>
      <c r="X161" s="330"/>
      <c r="Y161" s="330"/>
      <c r="Z161" s="330"/>
      <c r="AA161" s="330"/>
      <c r="AB161" s="330"/>
      <c r="AC161" s="330"/>
      <c r="AD161" s="330"/>
      <c r="AE161" s="330"/>
      <c r="AF161" s="330"/>
      <c r="AG161" s="330"/>
      <c r="AH161" s="330"/>
      <c r="AI161" s="330"/>
      <c r="AJ161" s="330"/>
      <c r="AK161" s="330"/>
      <c r="AL161" s="330"/>
      <c r="AM161" s="330"/>
      <c r="AN161" s="330"/>
      <c r="AO161" s="330"/>
      <c r="AP161" s="330"/>
      <c r="AQ161" s="330"/>
      <c r="AR161" s="330"/>
      <c r="AS161" s="330"/>
      <c r="AT161" s="330"/>
      <c r="AU161" s="330"/>
      <c r="AV161" s="330"/>
      <c r="AW161" s="330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0"/>
      <c r="M162" s="330"/>
      <c r="N162" s="330"/>
      <c r="O162" s="330"/>
      <c r="P162" s="330"/>
      <c r="Q162" s="330"/>
      <c r="R162" s="330"/>
      <c r="S162" s="330"/>
      <c r="T162" s="330"/>
      <c r="U162" s="330"/>
      <c r="V162" s="330"/>
      <c r="W162" s="330"/>
      <c r="X162" s="330"/>
      <c r="Y162" s="330"/>
      <c r="Z162" s="330"/>
      <c r="AA162" s="330"/>
      <c r="AB162" s="330"/>
      <c r="AC162" s="330"/>
      <c r="AD162" s="330"/>
      <c r="AE162" s="330"/>
      <c r="AF162" s="330"/>
      <c r="AG162" s="330"/>
      <c r="AH162" s="330"/>
      <c r="AI162" s="330"/>
      <c r="AJ162" s="330"/>
      <c r="AK162" s="330"/>
      <c r="AL162" s="330"/>
      <c r="AM162" s="330"/>
      <c r="AN162" s="330"/>
      <c r="AO162" s="330"/>
      <c r="AP162" s="330"/>
      <c r="AQ162" s="330"/>
      <c r="AR162" s="330"/>
      <c r="AS162" s="330"/>
      <c r="AT162" s="330"/>
      <c r="AU162" s="330"/>
      <c r="AV162" s="330"/>
      <c r="AW162" s="330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0"/>
      <c r="M163" s="330"/>
      <c r="N163" s="330"/>
      <c r="O163" s="330"/>
      <c r="P163" s="330"/>
      <c r="Q163" s="330"/>
      <c r="R163" s="330"/>
      <c r="S163" s="330"/>
      <c r="T163" s="330"/>
      <c r="U163" s="330"/>
      <c r="V163" s="330"/>
      <c r="W163" s="330"/>
      <c r="X163" s="330"/>
      <c r="Y163" s="330"/>
      <c r="Z163" s="330"/>
      <c r="AA163" s="330"/>
      <c r="AB163" s="330"/>
      <c r="AC163" s="330"/>
      <c r="AD163" s="330"/>
      <c r="AE163" s="330"/>
      <c r="AF163" s="330"/>
      <c r="AG163" s="330"/>
      <c r="AH163" s="330"/>
      <c r="AI163" s="330"/>
      <c r="AJ163" s="330"/>
      <c r="AK163" s="330"/>
      <c r="AL163" s="330"/>
      <c r="AM163" s="330"/>
      <c r="AN163" s="330"/>
      <c r="AO163" s="330"/>
      <c r="AP163" s="330"/>
      <c r="AQ163" s="330"/>
      <c r="AR163" s="330"/>
      <c r="AS163" s="330"/>
      <c r="AT163" s="330"/>
      <c r="AU163" s="330"/>
      <c r="AV163" s="330"/>
      <c r="AW163" s="330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0"/>
      <c r="M164" s="330"/>
      <c r="N164" s="330"/>
      <c r="O164" s="330"/>
      <c r="P164" s="330"/>
      <c r="Q164" s="330"/>
      <c r="R164" s="330"/>
      <c r="S164" s="330"/>
      <c r="T164" s="330"/>
      <c r="U164" s="330"/>
      <c r="V164" s="330"/>
      <c r="W164" s="330"/>
      <c r="X164" s="330"/>
      <c r="Y164" s="330"/>
      <c r="Z164" s="330"/>
      <c r="AA164" s="330"/>
      <c r="AB164" s="330"/>
      <c r="AC164" s="330"/>
      <c r="AD164" s="330"/>
      <c r="AE164" s="330"/>
      <c r="AF164" s="330"/>
      <c r="AG164" s="330"/>
      <c r="AH164" s="330"/>
      <c r="AI164" s="330"/>
      <c r="AJ164" s="330"/>
      <c r="AK164" s="330"/>
      <c r="AL164" s="330"/>
      <c r="AM164" s="330"/>
      <c r="AN164" s="330"/>
      <c r="AO164" s="330"/>
      <c r="AP164" s="330"/>
      <c r="AQ164" s="330"/>
      <c r="AR164" s="330"/>
      <c r="AS164" s="330"/>
      <c r="AT164" s="330"/>
      <c r="AU164" s="330"/>
      <c r="AV164" s="330"/>
      <c r="AW164" s="330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0"/>
      <c r="M165" s="330"/>
      <c r="N165" s="330"/>
      <c r="O165" s="330"/>
      <c r="P165" s="330"/>
      <c r="Q165" s="330"/>
      <c r="R165" s="330"/>
      <c r="S165" s="330"/>
      <c r="T165" s="330"/>
      <c r="U165" s="330"/>
      <c r="V165" s="330"/>
      <c r="W165" s="330"/>
      <c r="X165" s="330"/>
      <c r="Y165" s="330"/>
      <c r="Z165" s="330"/>
      <c r="AA165" s="330"/>
      <c r="AB165" s="330"/>
      <c r="AC165" s="330"/>
      <c r="AD165" s="330"/>
      <c r="AE165" s="330"/>
      <c r="AF165" s="330"/>
      <c r="AG165" s="330"/>
      <c r="AH165" s="330"/>
      <c r="AI165" s="330"/>
      <c r="AJ165" s="330"/>
      <c r="AK165" s="330"/>
      <c r="AL165" s="330"/>
      <c r="AM165" s="330"/>
      <c r="AN165" s="330"/>
      <c r="AO165" s="330"/>
      <c r="AP165" s="330"/>
      <c r="AQ165" s="330"/>
      <c r="AR165" s="330"/>
      <c r="AS165" s="330"/>
      <c r="AT165" s="330"/>
      <c r="AU165" s="330"/>
      <c r="AV165" s="330"/>
      <c r="AW165" s="330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0"/>
      <c r="M166" s="330"/>
      <c r="N166" s="330"/>
      <c r="O166" s="330"/>
      <c r="P166" s="330"/>
      <c r="Q166" s="330"/>
      <c r="R166" s="330"/>
      <c r="S166" s="330"/>
      <c r="T166" s="330"/>
      <c r="U166" s="330"/>
      <c r="V166" s="330"/>
      <c r="W166" s="330"/>
      <c r="X166" s="330"/>
      <c r="Y166" s="330"/>
      <c r="Z166" s="330"/>
      <c r="AA166" s="330"/>
      <c r="AB166" s="330"/>
      <c r="AC166" s="330"/>
      <c r="AD166" s="330"/>
      <c r="AE166" s="330"/>
      <c r="AF166" s="330"/>
      <c r="AG166" s="330"/>
      <c r="AH166" s="330"/>
      <c r="AI166" s="330"/>
      <c r="AJ166" s="330"/>
      <c r="AK166" s="330"/>
      <c r="AL166" s="330"/>
      <c r="AM166" s="330"/>
      <c r="AN166" s="330"/>
      <c r="AO166" s="330"/>
      <c r="AP166" s="330"/>
      <c r="AQ166" s="330"/>
      <c r="AR166" s="330"/>
      <c r="AS166" s="330"/>
      <c r="AT166" s="330"/>
      <c r="AU166" s="330"/>
      <c r="AV166" s="330"/>
      <c r="AW166" s="330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0"/>
      <c r="M167" s="330"/>
      <c r="N167" s="330"/>
      <c r="O167" s="330"/>
      <c r="P167" s="330"/>
      <c r="Q167" s="330"/>
      <c r="R167" s="330"/>
      <c r="S167" s="330"/>
      <c r="T167" s="330"/>
      <c r="U167" s="330"/>
      <c r="V167" s="330"/>
      <c r="W167" s="330"/>
      <c r="X167" s="330"/>
      <c r="Y167" s="330"/>
      <c r="Z167" s="330"/>
      <c r="AA167" s="330"/>
      <c r="AB167" s="330"/>
      <c r="AC167" s="330"/>
      <c r="AD167" s="330"/>
      <c r="AE167" s="330"/>
      <c r="AF167" s="330"/>
      <c r="AG167" s="330"/>
      <c r="AH167" s="330"/>
      <c r="AI167" s="330"/>
      <c r="AJ167" s="330"/>
      <c r="AK167" s="330"/>
      <c r="AL167" s="330"/>
      <c r="AM167" s="330"/>
      <c r="AN167" s="330"/>
      <c r="AO167" s="330"/>
      <c r="AP167" s="330"/>
      <c r="AQ167" s="330"/>
      <c r="AR167" s="330"/>
      <c r="AS167" s="330"/>
      <c r="AT167" s="330"/>
      <c r="AU167" s="330"/>
      <c r="AV167" s="330"/>
      <c r="AW167" s="330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0"/>
      <c r="M168" s="330"/>
      <c r="N168" s="330"/>
      <c r="O168" s="330"/>
      <c r="P168" s="330"/>
      <c r="Q168" s="330"/>
      <c r="R168" s="330"/>
      <c r="S168" s="330"/>
      <c r="T168" s="330"/>
      <c r="U168" s="330"/>
      <c r="V168" s="330"/>
      <c r="W168" s="330"/>
      <c r="X168" s="330"/>
      <c r="Y168" s="330"/>
      <c r="Z168" s="330"/>
      <c r="AA168" s="330"/>
      <c r="AB168" s="330"/>
      <c r="AC168" s="330"/>
      <c r="AD168" s="330"/>
      <c r="AE168" s="330"/>
      <c r="AF168" s="330"/>
      <c r="AG168" s="330"/>
      <c r="AH168" s="330"/>
      <c r="AI168" s="330"/>
      <c r="AJ168" s="330"/>
      <c r="AK168" s="330"/>
      <c r="AL168" s="330"/>
      <c r="AM168" s="330"/>
      <c r="AN168" s="330"/>
      <c r="AO168" s="330"/>
      <c r="AP168" s="330"/>
      <c r="AQ168" s="330"/>
      <c r="AR168" s="330"/>
      <c r="AS168" s="330"/>
      <c r="AT168" s="330"/>
      <c r="AU168" s="330"/>
      <c r="AV168" s="330"/>
      <c r="AW168" s="330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0"/>
      <c r="M169" s="330"/>
      <c r="N169" s="330"/>
      <c r="O169" s="330"/>
      <c r="P169" s="330"/>
      <c r="Q169" s="330"/>
      <c r="R169" s="330"/>
      <c r="S169" s="330"/>
      <c r="T169" s="330"/>
      <c r="U169" s="330"/>
      <c r="V169" s="330"/>
      <c r="W169" s="330"/>
      <c r="X169" s="330"/>
      <c r="Y169" s="330"/>
      <c r="Z169" s="330"/>
      <c r="AA169" s="330"/>
      <c r="AB169" s="330"/>
      <c r="AC169" s="330"/>
      <c r="AD169" s="330"/>
      <c r="AE169" s="330"/>
      <c r="AF169" s="330"/>
      <c r="AG169" s="330"/>
      <c r="AH169" s="330"/>
      <c r="AI169" s="330"/>
      <c r="AJ169" s="330"/>
      <c r="AK169" s="330"/>
      <c r="AL169" s="330"/>
      <c r="AM169" s="330"/>
      <c r="AN169" s="330"/>
      <c r="AO169" s="330"/>
      <c r="AP169" s="330"/>
      <c r="AQ169" s="330"/>
      <c r="AR169" s="330"/>
      <c r="AS169" s="330"/>
      <c r="AT169" s="330"/>
      <c r="AU169" s="330"/>
      <c r="AV169" s="330"/>
      <c r="AW169" s="330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0"/>
      <c r="M170" s="330"/>
      <c r="N170" s="330"/>
      <c r="O170" s="330"/>
      <c r="P170" s="330"/>
      <c r="Q170" s="330"/>
      <c r="R170" s="330"/>
      <c r="S170" s="330"/>
      <c r="T170" s="330"/>
      <c r="U170" s="330"/>
      <c r="V170" s="330"/>
      <c r="W170" s="330"/>
      <c r="X170" s="330"/>
      <c r="Y170" s="330"/>
      <c r="Z170" s="330"/>
      <c r="AA170" s="330"/>
      <c r="AB170" s="330"/>
      <c r="AC170" s="330"/>
      <c r="AD170" s="330"/>
      <c r="AE170" s="330"/>
      <c r="AF170" s="330"/>
      <c r="AG170" s="330"/>
      <c r="AH170" s="330"/>
      <c r="AI170" s="330"/>
      <c r="AJ170" s="330"/>
      <c r="AK170" s="330"/>
      <c r="AL170" s="330"/>
      <c r="AM170" s="330"/>
      <c r="AN170" s="330"/>
      <c r="AO170" s="330"/>
      <c r="AP170" s="330"/>
      <c r="AQ170" s="330"/>
      <c r="AR170" s="330"/>
      <c r="AS170" s="330"/>
      <c r="AT170" s="330"/>
      <c r="AU170" s="330"/>
      <c r="AV170" s="330"/>
      <c r="AW170" s="330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0"/>
      <c r="M171" s="330"/>
      <c r="N171" s="330"/>
      <c r="O171" s="330"/>
      <c r="P171" s="330"/>
      <c r="Q171" s="330"/>
      <c r="R171" s="330"/>
      <c r="S171" s="330"/>
      <c r="T171" s="330"/>
      <c r="U171" s="330"/>
      <c r="V171" s="330"/>
      <c r="W171" s="330"/>
      <c r="X171" s="330"/>
      <c r="Y171" s="330"/>
      <c r="Z171" s="330"/>
      <c r="AA171" s="330"/>
      <c r="AB171" s="330"/>
      <c r="AC171" s="330"/>
      <c r="AD171" s="330"/>
      <c r="AE171" s="330"/>
      <c r="AF171" s="330"/>
      <c r="AG171" s="330"/>
      <c r="AH171" s="330"/>
      <c r="AI171" s="330"/>
      <c r="AJ171" s="330"/>
      <c r="AK171" s="330"/>
      <c r="AL171" s="330"/>
      <c r="AM171" s="330"/>
      <c r="AN171" s="330"/>
      <c r="AO171" s="330"/>
      <c r="AP171" s="330"/>
      <c r="AQ171" s="330"/>
      <c r="AR171" s="330"/>
      <c r="AS171" s="330"/>
      <c r="AT171" s="330"/>
      <c r="AU171" s="330"/>
      <c r="AV171" s="330"/>
      <c r="AW171" s="330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0"/>
      <c r="M172" s="330"/>
      <c r="N172" s="330"/>
      <c r="O172" s="330"/>
      <c r="P172" s="330"/>
      <c r="Q172" s="330"/>
      <c r="R172" s="330"/>
      <c r="S172" s="330"/>
      <c r="T172" s="330"/>
      <c r="U172" s="330"/>
      <c r="V172" s="330"/>
      <c r="W172" s="330"/>
      <c r="X172" s="330"/>
      <c r="Y172" s="330"/>
      <c r="Z172" s="330"/>
      <c r="AA172" s="330"/>
      <c r="AB172" s="330"/>
      <c r="AC172" s="330"/>
      <c r="AD172" s="330"/>
      <c r="AE172" s="330"/>
      <c r="AF172" s="330"/>
      <c r="AG172" s="330"/>
      <c r="AH172" s="330"/>
      <c r="AI172" s="330"/>
      <c r="AJ172" s="330"/>
      <c r="AK172" s="330"/>
      <c r="AL172" s="330"/>
      <c r="AM172" s="330"/>
      <c r="AN172" s="330"/>
      <c r="AO172" s="330"/>
      <c r="AP172" s="330"/>
      <c r="AQ172" s="330"/>
      <c r="AR172" s="330"/>
      <c r="AS172" s="330"/>
      <c r="AT172" s="330"/>
      <c r="AU172" s="330"/>
      <c r="AV172" s="330"/>
      <c r="AW172" s="330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0"/>
      <c r="M173" s="330"/>
      <c r="N173" s="330"/>
      <c r="O173" s="330"/>
      <c r="P173" s="330"/>
      <c r="Q173" s="330"/>
      <c r="R173" s="330"/>
      <c r="S173" s="330"/>
      <c r="T173" s="330"/>
      <c r="U173" s="330"/>
      <c r="V173" s="330"/>
      <c r="W173" s="330"/>
      <c r="X173" s="330"/>
      <c r="Y173" s="330"/>
      <c r="Z173" s="330"/>
      <c r="AA173" s="330"/>
      <c r="AB173" s="330"/>
      <c r="AC173" s="330"/>
      <c r="AD173" s="330"/>
      <c r="AE173" s="330"/>
      <c r="AF173" s="330"/>
      <c r="AG173" s="330"/>
      <c r="AH173" s="330"/>
      <c r="AI173" s="330"/>
      <c r="AJ173" s="330"/>
      <c r="AK173" s="330"/>
      <c r="AL173" s="330"/>
      <c r="AM173" s="330"/>
      <c r="AN173" s="330"/>
      <c r="AO173" s="330"/>
      <c r="AP173" s="330"/>
      <c r="AQ173" s="330"/>
      <c r="AR173" s="330"/>
      <c r="AS173" s="330"/>
      <c r="AT173" s="330"/>
      <c r="AU173" s="330"/>
      <c r="AV173" s="330"/>
      <c r="AW173" s="330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0"/>
      <c r="M174" s="330"/>
      <c r="N174" s="330"/>
      <c r="O174" s="330"/>
      <c r="P174" s="330"/>
      <c r="Q174" s="330"/>
      <c r="R174" s="330"/>
      <c r="S174" s="330"/>
      <c r="T174" s="330"/>
      <c r="U174" s="330"/>
      <c r="V174" s="330"/>
      <c r="W174" s="330"/>
      <c r="X174" s="330"/>
      <c r="Y174" s="330"/>
      <c r="Z174" s="330"/>
      <c r="AA174" s="330"/>
      <c r="AB174" s="330"/>
      <c r="AC174" s="330"/>
      <c r="AD174" s="330"/>
      <c r="AE174" s="330"/>
      <c r="AF174" s="330"/>
      <c r="AG174" s="330"/>
      <c r="AH174" s="330"/>
      <c r="AI174" s="330"/>
      <c r="AJ174" s="330"/>
      <c r="AK174" s="330"/>
      <c r="AL174" s="330"/>
      <c r="AM174" s="330"/>
      <c r="AN174" s="330"/>
      <c r="AO174" s="330"/>
      <c r="AP174" s="330"/>
      <c r="AQ174" s="330"/>
      <c r="AR174" s="330"/>
      <c r="AS174" s="330"/>
      <c r="AT174" s="330"/>
      <c r="AU174" s="330"/>
      <c r="AV174" s="330"/>
      <c r="AW174" s="330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30"/>
      <c r="M175" s="330"/>
      <c r="N175" s="330"/>
      <c r="O175" s="330"/>
      <c r="P175" s="330"/>
      <c r="Q175" s="330"/>
      <c r="R175" s="330"/>
      <c r="S175" s="330"/>
      <c r="T175" s="330"/>
      <c r="U175" s="330"/>
      <c r="V175" s="330"/>
      <c r="W175" s="330"/>
      <c r="X175" s="330"/>
      <c r="Y175" s="330"/>
      <c r="Z175" s="330"/>
      <c r="AA175" s="330"/>
      <c r="AB175" s="330"/>
      <c r="AC175" s="330"/>
      <c r="AD175" s="330"/>
      <c r="AE175" s="330"/>
      <c r="AF175" s="330"/>
      <c r="AG175" s="330"/>
      <c r="AH175" s="330"/>
      <c r="AI175" s="330"/>
      <c r="AJ175" s="330"/>
      <c r="AK175" s="330"/>
      <c r="AL175" s="330"/>
      <c r="AM175" s="330"/>
      <c r="AN175" s="330"/>
      <c r="AO175" s="330"/>
      <c r="AP175" s="330"/>
      <c r="AQ175" s="330"/>
      <c r="AR175" s="330"/>
      <c r="AS175" s="330"/>
      <c r="AT175" s="330"/>
      <c r="AU175" s="330"/>
      <c r="AV175" s="330"/>
      <c r="AW175" s="330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30"/>
      <c r="M176" s="330"/>
      <c r="N176" s="330"/>
      <c r="O176" s="330"/>
      <c r="P176" s="330"/>
      <c r="Q176" s="330"/>
      <c r="R176" s="330"/>
      <c r="S176" s="330"/>
      <c r="T176" s="330"/>
      <c r="U176" s="330"/>
      <c r="V176" s="330"/>
      <c r="W176" s="330"/>
      <c r="X176" s="330"/>
      <c r="Y176" s="330"/>
      <c r="Z176" s="330"/>
      <c r="AA176" s="330"/>
      <c r="AB176" s="330"/>
      <c r="AC176" s="330"/>
      <c r="AD176" s="330"/>
      <c r="AE176" s="330"/>
      <c r="AF176" s="330"/>
      <c r="AG176" s="330"/>
      <c r="AH176" s="330"/>
      <c r="AI176" s="330"/>
      <c r="AJ176" s="330"/>
      <c r="AK176" s="330"/>
      <c r="AL176" s="330"/>
      <c r="AM176" s="330"/>
      <c r="AN176" s="330"/>
      <c r="AO176" s="330"/>
      <c r="AP176" s="330"/>
      <c r="AQ176" s="330"/>
      <c r="AR176" s="330"/>
      <c r="AS176" s="330"/>
      <c r="AT176" s="330"/>
      <c r="AU176" s="330"/>
      <c r="AV176" s="330"/>
      <c r="AW176" s="330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30"/>
      <c r="M177" s="330"/>
      <c r="N177" s="330"/>
      <c r="O177" s="330"/>
      <c r="P177" s="330"/>
      <c r="Q177" s="330"/>
      <c r="R177" s="330"/>
      <c r="S177" s="330"/>
      <c r="T177" s="330"/>
      <c r="U177" s="330"/>
      <c r="V177" s="330"/>
      <c r="W177" s="330"/>
      <c r="X177" s="330"/>
      <c r="Y177" s="330"/>
      <c r="Z177" s="330"/>
      <c r="AA177" s="330"/>
      <c r="AB177" s="330"/>
      <c r="AC177" s="330"/>
      <c r="AD177" s="330"/>
      <c r="AE177" s="330"/>
      <c r="AF177" s="330"/>
      <c r="AG177" s="330"/>
      <c r="AH177" s="330"/>
      <c r="AI177" s="330"/>
      <c r="AJ177" s="330"/>
      <c r="AK177" s="330"/>
      <c r="AL177" s="330"/>
      <c r="AM177" s="330"/>
      <c r="AN177" s="330"/>
      <c r="AO177" s="330"/>
      <c r="AP177" s="330"/>
      <c r="AQ177" s="330"/>
      <c r="AR177" s="330"/>
      <c r="AS177" s="330"/>
      <c r="AT177" s="330"/>
      <c r="AU177" s="330"/>
      <c r="AV177" s="330"/>
      <c r="AW177" s="330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30"/>
      <c r="M178" s="330"/>
      <c r="N178" s="330"/>
      <c r="O178" s="330"/>
      <c r="P178" s="330"/>
      <c r="Q178" s="330"/>
      <c r="R178" s="330"/>
      <c r="S178" s="330"/>
      <c r="T178" s="330"/>
      <c r="U178" s="330"/>
      <c r="V178" s="330"/>
      <c r="W178" s="330"/>
      <c r="X178" s="330"/>
      <c r="Y178" s="330"/>
      <c r="Z178" s="330"/>
      <c r="AA178" s="330"/>
      <c r="AB178" s="330"/>
      <c r="AC178" s="330"/>
      <c r="AD178" s="330"/>
      <c r="AE178" s="330"/>
      <c r="AF178" s="330"/>
      <c r="AG178" s="330"/>
      <c r="AH178" s="330"/>
      <c r="AI178" s="330"/>
      <c r="AJ178" s="330"/>
      <c r="AK178" s="330"/>
      <c r="AL178" s="330"/>
      <c r="AM178" s="330"/>
      <c r="AN178" s="330"/>
      <c r="AO178" s="330"/>
      <c r="AP178" s="330"/>
      <c r="AQ178" s="330"/>
      <c r="AR178" s="330"/>
      <c r="AS178" s="330"/>
      <c r="AT178" s="330"/>
      <c r="AU178" s="330"/>
      <c r="AV178" s="330"/>
      <c r="AW178" s="330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30"/>
      <c r="M179" s="330"/>
      <c r="N179" s="330"/>
      <c r="O179" s="330"/>
      <c r="P179" s="330"/>
      <c r="Q179" s="330"/>
      <c r="R179" s="330"/>
      <c r="S179" s="330"/>
      <c r="T179" s="330"/>
      <c r="U179" s="330"/>
      <c r="V179" s="330"/>
      <c r="W179" s="330"/>
      <c r="X179" s="330"/>
      <c r="Y179" s="330"/>
      <c r="Z179" s="330"/>
      <c r="AA179" s="330"/>
      <c r="AB179" s="330"/>
      <c r="AC179" s="330"/>
      <c r="AD179" s="330"/>
      <c r="AE179" s="330"/>
      <c r="AF179" s="330"/>
      <c r="AG179" s="330"/>
      <c r="AH179" s="330"/>
      <c r="AI179" s="330"/>
      <c r="AJ179" s="330"/>
      <c r="AK179" s="330"/>
      <c r="AL179" s="330"/>
      <c r="AM179" s="330"/>
      <c r="AN179" s="330"/>
      <c r="AO179" s="330"/>
      <c r="AP179" s="330"/>
      <c r="AQ179" s="330"/>
      <c r="AR179" s="330"/>
      <c r="AS179" s="330"/>
      <c r="AT179" s="330"/>
      <c r="AU179" s="330"/>
      <c r="AV179" s="330"/>
      <c r="AW179" s="330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30"/>
      <c r="M180" s="330"/>
      <c r="N180" s="330"/>
      <c r="O180" s="330"/>
      <c r="P180" s="330"/>
      <c r="Q180" s="330"/>
      <c r="R180" s="330"/>
      <c r="S180" s="330"/>
      <c r="T180" s="330"/>
      <c r="U180" s="330"/>
      <c r="V180" s="330"/>
      <c r="W180" s="330"/>
      <c r="X180" s="330"/>
      <c r="Y180" s="330"/>
      <c r="Z180" s="330"/>
      <c r="AA180" s="330"/>
      <c r="AB180" s="330"/>
      <c r="AC180" s="330"/>
      <c r="AD180" s="330"/>
      <c r="AE180" s="330"/>
      <c r="AF180" s="330"/>
      <c r="AG180" s="330"/>
      <c r="AH180" s="330"/>
      <c r="AI180" s="330"/>
      <c r="AJ180" s="330"/>
      <c r="AK180" s="330"/>
      <c r="AL180" s="330"/>
      <c r="AM180" s="330"/>
      <c r="AN180" s="330"/>
      <c r="AO180" s="330"/>
      <c r="AP180" s="330"/>
      <c r="AQ180" s="330"/>
      <c r="AR180" s="330"/>
      <c r="AS180" s="330"/>
      <c r="AT180" s="330"/>
      <c r="AU180" s="330"/>
      <c r="AV180" s="330"/>
      <c r="AW180" s="330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30"/>
      <c r="M181" s="330"/>
      <c r="N181" s="330"/>
      <c r="O181" s="330"/>
      <c r="P181" s="330"/>
      <c r="Q181" s="330"/>
      <c r="R181" s="330"/>
      <c r="S181" s="330"/>
      <c r="T181" s="330"/>
      <c r="U181" s="330"/>
      <c r="V181" s="330"/>
      <c r="W181" s="330"/>
      <c r="X181" s="330"/>
      <c r="Y181" s="330"/>
      <c r="Z181" s="330"/>
      <c r="AA181" s="330"/>
      <c r="AB181" s="330"/>
      <c r="AC181" s="330"/>
      <c r="AD181" s="330"/>
      <c r="AE181" s="330"/>
      <c r="AF181" s="330"/>
      <c r="AG181" s="330"/>
      <c r="AH181" s="330"/>
      <c r="AI181" s="330"/>
      <c r="AJ181" s="330"/>
      <c r="AK181" s="330"/>
      <c r="AL181" s="330"/>
      <c r="AM181" s="330"/>
      <c r="AN181" s="330"/>
      <c r="AO181" s="330"/>
      <c r="AP181" s="330"/>
      <c r="AQ181" s="330"/>
      <c r="AR181" s="330"/>
      <c r="AS181" s="330"/>
      <c r="AT181" s="330"/>
      <c r="AU181" s="330"/>
      <c r="AV181" s="330"/>
      <c r="AW181" s="330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30"/>
      <c r="M182" s="330"/>
      <c r="N182" s="330"/>
      <c r="O182" s="330"/>
      <c r="P182" s="330"/>
      <c r="Q182" s="330"/>
      <c r="R182" s="330"/>
      <c r="S182" s="330"/>
      <c r="T182" s="330"/>
      <c r="U182" s="330"/>
      <c r="V182" s="330"/>
      <c r="W182" s="330"/>
      <c r="X182" s="330"/>
      <c r="Y182" s="330"/>
      <c r="Z182" s="330"/>
      <c r="AA182" s="330"/>
      <c r="AB182" s="330"/>
      <c r="AC182" s="330"/>
      <c r="AD182" s="330"/>
      <c r="AE182" s="330"/>
      <c r="AF182" s="330"/>
      <c r="AG182" s="330"/>
      <c r="AH182" s="330"/>
      <c r="AI182" s="330"/>
      <c r="AJ182" s="330"/>
      <c r="AK182" s="330"/>
      <c r="AL182" s="330"/>
      <c r="AM182" s="330"/>
      <c r="AN182" s="330"/>
      <c r="AO182" s="330"/>
      <c r="AP182" s="330"/>
      <c r="AQ182" s="330"/>
      <c r="AR182" s="330"/>
      <c r="AS182" s="330"/>
      <c r="AT182" s="330"/>
      <c r="AU182" s="330"/>
      <c r="AV182" s="330"/>
      <c r="AW182" s="330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30"/>
      <c r="M183" s="330"/>
      <c r="N183" s="330"/>
      <c r="O183" s="330"/>
      <c r="P183" s="330"/>
      <c r="Q183" s="330"/>
      <c r="R183" s="330"/>
      <c r="S183" s="330"/>
      <c r="T183" s="330"/>
      <c r="U183" s="330"/>
      <c r="V183" s="330"/>
      <c r="W183" s="330"/>
      <c r="X183" s="330"/>
      <c r="Y183" s="330"/>
      <c r="Z183" s="330"/>
      <c r="AA183" s="330"/>
      <c r="AB183" s="330"/>
      <c r="AC183" s="330"/>
      <c r="AD183" s="330"/>
      <c r="AE183" s="330"/>
      <c r="AF183" s="330"/>
      <c r="AG183" s="330"/>
      <c r="AH183" s="330"/>
      <c r="AI183" s="330"/>
      <c r="AJ183" s="330"/>
      <c r="AK183" s="330"/>
      <c r="AL183" s="330"/>
      <c r="AM183" s="330"/>
      <c r="AN183" s="330"/>
      <c r="AO183" s="330"/>
      <c r="AP183" s="330"/>
      <c r="AQ183" s="330"/>
      <c r="AR183" s="330"/>
      <c r="AS183" s="330"/>
      <c r="AT183" s="330"/>
      <c r="AU183" s="330"/>
      <c r="AV183" s="330"/>
      <c r="AW183" s="330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30"/>
      <c r="M184" s="330"/>
      <c r="N184" s="330"/>
      <c r="O184" s="330"/>
      <c r="P184" s="330"/>
      <c r="Q184" s="330"/>
      <c r="R184" s="330"/>
      <c r="S184" s="330"/>
      <c r="T184" s="330"/>
      <c r="U184" s="330"/>
      <c r="V184" s="330"/>
      <c r="W184" s="330"/>
      <c r="X184" s="330"/>
      <c r="Y184" s="330"/>
      <c r="Z184" s="330"/>
      <c r="AA184" s="330"/>
      <c r="AB184" s="330"/>
      <c r="AC184" s="330"/>
      <c r="AD184" s="330"/>
      <c r="AE184" s="330"/>
      <c r="AF184" s="330"/>
      <c r="AG184" s="330"/>
      <c r="AH184" s="330"/>
      <c r="AI184" s="330"/>
      <c r="AJ184" s="330"/>
      <c r="AK184" s="330"/>
      <c r="AL184" s="330"/>
      <c r="AM184" s="330"/>
      <c r="AN184" s="330"/>
      <c r="AO184" s="330"/>
      <c r="AP184" s="330"/>
      <c r="AQ184" s="330"/>
      <c r="AR184" s="330"/>
      <c r="AS184" s="330"/>
      <c r="AT184" s="330"/>
      <c r="AU184" s="330"/>
      <c r="AV184" s="330"/>
      <c r="AW184" s="330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30"/>
      <c r="M185" s="330"/>
      <c r="N185" s="330"/>
      <c r="O185" s="330"/>
      <c r="P185" s="330"/>
      <c r="Q185" s="330"/>
      <c r="R185" s="330"/>
      <c r="S185" s="330"/>
      <c r="T185" s="330"/>
      <c r="U185" s="330"/>
      <c r="V185" s="330"/>
      <c r="W185" s="330"/>
      <c r="X185" s="330"/>
      <c r="Y185" s="330"/>
      <c r="Z185" s="330"/>
      <c r="AA185" s="330"/>
      <c r="AB185" s="330"/>
      <c r="AC185" s="330"/>
      <c r="AD185" s="330"/>
      <c r="AE185" s="330"/>
      <c r="AF185" s="330"/>
      <c r="AG185" s="330"/>
      <c r="AH185" s="330"/>
      <c r="AI185" s="330"/>
      <c r="AJ185" s="330"/>
      <c r="AK185" s="330"/>
      <c r="AL185" s="330"/>
      <c r="AM185" s="330"/>
      <c r="AN185" s="330"/>
      <c r="AO185" s="330"/>
      <c r="AP185" s="330"/>
      <c r="AQ185" s="330"/>
      <c r="AR185" s="330"/>
      <c r="AS185" s="330"/>
      <c r="AT185" s="330"/>
      <c r="AU185" s="330"/>
      <c r="AV185" s="330"/>
      <c r="AW185" s="330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30"/>
      <c r="M186" s="330"/>
      <c r="N186" s="330"/>
      <c r="O186" s="330"/>
      <c r="P186" s="330"/>
      <c r="Q186" s="330"/>
      <c r="R186" s="330"/>
      <c r="S186" s="330"/>
      <c r="T186" s="330"/>
      <c r="U186" s="330"/>
      <c r="V186" s="330"/>
      <c r="W186" s="330"/>
      <c r="X186" s="330"/>
      <c r="Y186" s="330"/>
      <c r="Z186" s="330"/>
      <c r="AA186" s="330"/>
      <c r="AB186" s="330"/>
      <c r="AC186" s="330"/>
      <c r="AD186" s="330"/>
      <c r="AE186" s="330"/>
      <c r="AF186" s="330"/>
      <c r="AG186" s="330"/>
      <c r="AH186" s="330"/>
      <c r="AI186" s="330"/>
      <c r="AJ186" s="330"/>
      <c r="AK186" s="330"/>
      <c r="AL186" s="330"/>
      <c r="AM186" s="330"/>
      <c r="AN186" s="330"/>
      <c r="AO186" s="330"/>
      <c r="AP186" s="330"/>
      <c r="AQ186" s="330"/>
      <c r="AR186" s="330"/>
      <c r="AS186" s="330"/>
      <c r="AT186" s="330"/>
      <c r="AU186" s="330"/>
      <c r="AV186" s="330"/>
      <c r="AW186" s="330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30"/>
      <c r="M187" s="330"/>
      <c r="N187" s="330"/>
      <c r="O187" s="330"/>
      <c r="P187" s="330"/>
      <c r="Q187" s="330"/>
      <c r="R187" s="330"/>
      <c r="S187" s="330"/>
      <c r="T187" s="330"/>
      <c r="U187" s="330"/>
      <c r="V187" s="330"/>
      <c r="W187" s="330"/>
      <c r="X187" s="330"/>
      <c r="Y187" s="330"/>
      <c r="Z187" s="330"/>
      <c r="AA187" s="330"/>
      <c r="AB187" s="330"/>
      <c r="AC187" s="330"/>
      <c r="AD187" s="330"/>
      <c r="AE187" s="330"/>
      <c r="AF187" s="330"/>
      <c r="AG187" s="330"/>
      <c r="AH187" s="330"/>
      <c r="AI187" s="330"/>
      <c r="AJ187" s="330"/>
      <c r="AK187" s="330"/>
      <c r="AL187" s="330"/>
      <c r="AM187" s="330"/>
      <c r="AN187" s="330"/>
      <c r="AO187" s="330"/>
      <c r="AP187" s="330"/>
      <c r="AQ187" s="330"/>
      <c r="AR187" s="330"/>
      <c r="AS187" s="330"/>
      <c r="AT187" s="330"/>
      <c r="AU187" s="330"/>
      <c r="AV187" s="330"/>
      <c r="AW187" s="330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30"/>
      <c r="M188" s="330"/>
      <c r="N188" s="330"/>
      <c r="O188" s="330"/>
      <c r="P188" s="330"/>
      <c r="Q188" s="330"/>
      <c r="R188" s="330"/>
      <c r="S188" s="330"/>
      <c r="T188" s="330"/>
      <c r="U188" s="330"/>
      <c r="V188" s="330"/>
      <c r="W188" s="330"/>
      <c r="X188" s="330"/>
      <c r="Y188" s="330"/>
      <c r="Z188" s="330"/>
      <c r="AA188" s="330"/>
      <c r="AB188" s="330"/>
      <c r="AC188" s="330"/>
      <c r="AD188" s="330"/>
      <c r="AE188" s="330"/>
      <c r="AF188" s="330"/>
      <c r="AG188" s="330"/>
      <c r="AH188" s="330"/>
      <c r="AI188" s="330"/>
      <c r="AJ188" s="330"/>
      <c r="AK188" s="330"/>
      <c r="AL188" s="330"/>
      <c r="AM188" s="330"/>
      <c r="AN188" s="330"/>
      <c r="AO188" s="330"/>
      <c r="AP188" s="330"/>
      <c r="AQ188" s="330"/>
      <c r="AR188" s="330"/>
      <c r="AS188" s="330"/>
      <c r="AT188" s="330"/>
      <c r="AU188" s="330"/>
      <c r="AV188" s="330"/>
      <c r="AW188" s="330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30"/>
      <c r="M189" s="330"/>
      <c r="N189" s="330"/>
      <c r="O189" s="330"/>
      <c r="P189" s="330"/>
      <c r="Q189" s="330"/>
      <c r="R189" s="330"/>
      <c r="S189" s="330"/>
      <c r="T189" s="330"/>
      <c r="U189" s="330"/>
      <c r="V189" s="330"/>
      <c r="W189" s="330"/>
      <c r="X189" s="330"/>
      <c r="Y189" s="330"/>
      <c r="Z189" s="330"/>
      <c r="AA189" s="330"/>
      <c r="AB189" s="330"/>
      <c r="AC189" s="330"/>
      <c r="AD189" s="330"/>
      <c r="AE189" s="330"/>
      <c r="AF189" s="330"/>
      <c r="AG189" s="330"/>
      <c r="AH189" s="330"/>
      <c r="AI189" s="330"/>
      <c r="AJ189" s="330"/>
      <c r="AK189" s="330"/>
      <c r="AL189" s="330"/>
      <c r="AM189" s="330"/>
      <c r="AN189" s="330"/>
      <c r="AO189" s="330"/>
      <c r="AP189" s="330"/>
      <c r="AQ189" s="330"/>
      <c r="AR189" s="330"/>
      <c r="AS189" s="330"/>
      <c r="AT189" s="330"/>
      <c r="AU189" s="330"/>
      <c r="AV189" s="330"/>
      <c r="AW189" s="330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  <c r="AJ190" s="327"/>
      <c r="AK190" s="327"/>
      <c r="AL190" s="327"/>
      <c r="AM190" s="327"/>
      <c r="AN190" s="327"/>
      <c r="AO190" s="327"/>
      <c r="AP190" s="327"/>
      <c r="AQ190" s="327"/>
      <c r="AR190" s="327"/>
      <c r="AS190" s="327"/>
      <c r="AT190" s="327"/>
      <c r="AU190" s="327"/>
      <c r="AV190" s="327"/>
      <c r="AW190" s="327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  <c r="AA191" s="327"/>
      <c r="AB191" s="327"/>
      <c r="AC191" s="327"/>
      <c r="AD191" s="327"/>
      <c r="AE191" s="327"/>
      <c r="AF191" s="327"/>
      <c r="AG191" s="327"/>
      <c r="AH191" s="327"/>
      <c r="AI191" s="327"/>
      <c r="AJ191" s="327"/>
      <c r="AK191" s="327"/>
      <c r="AL191" s="327"/>
      <c r="AM191" s="327"/>
      <c r="AN191" s="327"/>
      <c r="AO191" s="327"/>
      <c r="AP191" s="327"/>
      <c r="AQ191" s="327"/>
      <c r="AR191" s="327"/>
      <c r="AS191" s="327"/>
      <c r="AT191" s="327"/>
      <c r="AU191" s="327"/>
      <c r="AV191" s="327"/>
      <c r="AW191" s="327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  <c r="AJ192" s="327"/>
      <c r="AK192" s="327"/>
      <c r="AL192" s="327"/>
      <c r="AM192" s="327"/>
      <c r="AN192" s="327"/>
      <c r="AO192" s="327"/>
      <c r="AP192" s="327"/>
      <c r="AQ192" s="327"/>
      <c r="AR192" s="327"/>
      <c r="AS192" s="327"/>
      <c r="AT192" s="327"/>
      <c r="AU192" s="327"/>
      <c r="AV192" s="327"/>
      <c r="AW192" s="327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  <c r="AA193" s="327"/>
      <c r="AB193" s="327"/>
      <c r="AC193" s="327"/>
      <c r="AD193" s="327"/>
      <c r="AE193" s="327"/>
      <c r="AF193" s="327"/>
      <c r="AG193" s="327"/>
      <c r="AH193" s="327"/>
      <c r="AI193" s="327"/>
      <c r="AJ193" s="327"/>
      <c r="AK193" s="327"/>
      <c r="AL193" s="327"/>
      <c r="AM193" s="327"/>
      <c r="AN193" s="327"/>
      <c r="AO193" s="327"/>
      <c r="AP193" s="327"/>
      <c r="AQ193" s="327"/>
      <c r="AR193" s="327"/>
      <c r="AS193" s="327"/>
      <c r="AT193" s="327"/>
      <c r="AU193" s="327"/>
      <c r="AV193" s="327"/>
      <c r="AW193" s="327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  <c r="AA194" s="327"/>
      <c r="AB194" s="327"/>
      <c r="AC194" s="327"/>
      <c r="AD194" s="327"/>
      <c r="AE194" s="327"/>
      <c r="AF194" s="327"/>
      <c r="AG194" s="327"/>
      <c r="AH194" s="327"/>
      <c r="AI194" s="327"/>
      <c r="AJ194" s="327"/>
      <c r="AK194" s="327"/>
      <c r="AL194" s="327"/>
      <c r="AM194" s="327"/>
      <c r="AN194" s="327"/>
      <c r="AO194" s="327"/>
      <c r="AP194" s="327"/>
      <c r="AQ194" s="327"/>
      <c r="AR194" s="327"/>
      <c r="AS194" s="327"/>
      <c r="AT194" s="327"/>
      <c r="AU194" s="327"/>
      <c r="AV194" s="327"/>
      <c r="AW194" s="327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27"/>
      <c r="AB195" s="327"/>
      <c r="AC195" s="327"/>
      <c r="AD195" s="327"/>
      <c r="AE195" s="327"/>
      <c r="AF195" s="327"/>
      <c r="AG195" s="327"/>
      <c r="AH195" s="327"/>
      <c r="AI195" s="327"/>
      <c r="AJ195" s="327"/>
      <c r="AK195" s="327"/>
      <c r="AL195" s="327"/>
      <c r="AM195" s="327"/>
      <c r="AN195" s="327"/>
      <c r="AO195" s="327"/>
      <c r="AP195" s="327"/>
      <c r="AQ195" s="327"/>
      <c r="AR195" s="327"/>
      <c r="AS195" s="327"/>
      <c r="AT195" s="327"/>
      <c r="AU195" s="327"/>
      <c r="AV195" s="327"/>
      <c r="AW195" s="327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  <c r="AA196" s="327"/>
      <c r="AB196" s="327"/>
      <c r="AC196" s="327"/>
      <c r="AD196" s="327"/>
      <c r="AE196" s="327"/>
      <c r="AF196" s="327"/>
      <c r="AG196" s="327"/>
      <c r="AH196" s="327"/>
      <c r="AI196" s="327"/>
      <c r="AJ196" s="327"/>
      <c r="AK196" s="327"/>
      <c r="AL196" s="327"/>
      <c r="AM196" s="327"/>
      <c r="AN196" s="327"/>
      <c r="AO196" s="327"/>
      <c r="AP196" s="327"/>
      <c r="AQ196" s="327"/>
      <c r="AR196" s="327"/>
      <c r="AS196" s="327"/>
      <c r="AT196" s="327"/>
      <c r="AU196" s="327"/>
      <c r="AV196" s="327"/>
      <c r="AW196" s="327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  <c r="Y206" s="327"/>
      <c r="Z206" s="327"/>
      <c r="AA206" s="327"/>
      <c r="AB206" s="327"/>
      <c r="AC206" s="327"/>
      <c r="AD206" s="327"/>
      <c r="AE206" s="327"/>
      <c r="AF206" s="327"/>
      <c r="AG206" s="327"/>
      <c r="AH206" s="327"/>
      <c r="AI206" s="327"/>
      <c r="AJ206" s="327"/>
      <c r="AK206" s="327"/>
      <c r="AL206" s="327"/>
      <c r="AM206" s="327"/>
      <c r="AN206" s="327"/>
      <c r="AO206" s="327"/>
      <c r="AP206" s="327"/>
      <c r="AQ206" s="327"/>
      <c r="AR206" s="327"/>
      <c r="AS206" s="327"/>
      <c r="AT206" s="327"/>
      <c r="AU206" s="327"/>
      <c r="AV206" s="327"/>
      <c r="AW206" s="327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  <c r="Z207" s="327"/>
      <c r="AA207" s="327"/>
      <c r="AB207" s="327"/>
      <c r="AC207" s="327"/>
      <c r="AD207" s="327"/>
      <c r="AE207" s="327"/>
      <c r="AF207" s="327"/>
      <c r="AG207" s="327"/>
      <c r="AH207" s="327"/>
      <c r="AI207" s="327"/>
      <c r="AJ207" s="327"/>
      <c r="AK207" s="327"/>
      <c r="AL207" s="327"/>
      <c r="AM207" s="327"/>
      <c r="AN207" s="327"/>
      <c r="AO207" s="327"/>
      <c r="AP207" s="327"/>
      <c r="AQ207" s="327"/>
      <c r="AR207" s="327"/>
      <c r="AS207" s="327"/>
      <c r="AT207" s="327"/>
      <c r="AU207" s="327"/>
      <c r="AV207" s="327"/>
      <c r="AW207" s="327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  <c r="Z208" s="327"/>
      <c r="AA208" s="327"/>
      <c r="AB208" s="327"/>
      <c r="AC208" s="327"/>
      <c r="AD208" s="327"/>
      <c r="AE208" s="327"/>
      <c r="AF208" s="327"/>
      <c r="AG208" s="327"/>
      <c r="AH208" s="327"/>
      <c r="AI208" s="327"/>
      <c r="AJ208" s="327"/>
      <c r="AK208" s="327"/>
      <c r="AL208" s="327"/>
      <c r="AM208" s="327"/>
      <c r="AN208" s="327"/>
      <c r="AO208" s="327"/>
      <c r="AP208" s="327"/>
      <c r="AQ208" s="327"/>
      <c r="AR208" s="327"/>
      <c r="AS208" s="327"/>
      <c r="AT208" s="327"/>
      <c r="AU208" s="327"/>
      <c r="AV208" s="327"/>
      <c r="AW208" s="327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  <c r="Z209" s="327"/>
      <c r="AA209" s="327"/>
      <c r="AB209" s="327"/>
      <c r="AC209" s="327"/>
      <c r="AD209" s="327"/>
      <c r="AE209" s="327"/>
      <c r="AF209" s="327"/>
      <c r="AG209" s="327"/>
      <c r="AH209" s="327"/>
      <c r="AI209" s="327"/>
      <c r="AJ209" s="327"/>
      <c r="AK209" s="327"/>
      <c r="AL209" s="327"/>
      <c r="AM209" s="327"/>
      <c r="AN209" s="327"/>
      <c r="AO209" s="327"/>
      <c r="AP209" s="327"/>
      <c r="AQ209" s="327"/>
      <c r="AR209" s="327"/>
      <c r="AS209" s="327"/>
      <c r="AT209" s="327"/>
      <c r="AU209" s="327"/>
      <c r="AV209" s="327"/>
      <c r="AW209" s="327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  <c r="Z210" s="327"/>
      <c r="AA210" s="327"/>
      <c r="AB210" s="327"/>
      <c r="AC210" s="327"/>
      <c r="AD210" s="327"/>
      <c r="AE210" s="327"/>
      <c r="AF210" s="327"/>
      <c r="AG210" s="327"/>
      <c r="AH210" s="327"/>
      <c r="AI210" s="327"/>
      <c r="AJ210" s="327"/>
      <c r="AK210" s="327"/>
      <c r="AL210" s="327"/>
      <c r="AM210" s="327"/>
      <c r="AN210" s="327"/>
      <c r="AO210" s="327"/>
      <c r="AP210" s="327"/>
      <c r="AQ210" s="327"/>
      <c r="AR210" s="327"/>
      <c r="AS210" s="327"/>
      <c r="AT210" s="327"/>
      <c r="AU210" s="327"/>
      <c r="AV210" s="327"/>
      <c r="AW210" s="327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2:M57"/>
  <sheetViews>
    <sheetView showGridLines="0" showRowColHeaders="0" zoomScaleNormal="100" workbookViewId="0">
      <pane ySplit="6" topLeftCell="A15" activePane="bottomLeft" state="frozen"/>
      <selection activeCell="J57" sqref="J57"/>
      <selection pane="bottomLeft" activeCell="J41" sqref="J41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2:8" ht="18.75">
      <c r="B2" s="161" t="s">
        <v>156</v>
      </c>
      <c r="C2" s="14"/>
      <c r="D2" s="14"/>
      <c r="E2" s="14"/>
      <c r="F2" s="14"/>
    </row>
    <row r="4" spans="2:8" ht="26.1" customHeight="1">
      <c r="B4" s="499" t="s">
        <v>157</v>
      </c>
      <c r="C4" s="411" t="s">
        <v>154</v>
      </c>
      <c r="D4" s="411"/>
      <c r="E4" s="411" t="s">
        <v>151</v>
      </c>
      <c r="F4" s="411"/>
      <c r="H4" s="9" t="s">
        <v>178</v>
      </c>
    </row>
    <row r="5" spans="2:8" ht="38.65" customHeight="1">
      <c r="B5" s="500"/>
      <c r="C5" s="412" t="s">
        <v>28</v>
      </c>
      <c r="D5" s="412" t="s">
        <v>29</v>
      </c>
      <c r="E5" s="412" t="s">
        <v>28</v>
      </c>
      <c r="F5" s="412" t="s">
        <v>29</v>
      </c>
    </row>
    <row r="6" spans="2:8" ht="20.85" hidden="1" customHeight="1">
      <c r="B6" s="162">
        <v>2007</v>
      </c>
      <c r="C6" s="163">
        <v>895.43156999999997</v>
      </c>
      <c r="D6" s="163">
        <v>1222.1400000000001</v>
      </c>
      <c r="E6" s="163">
        <v>800.6</v>
      </c>
      <c r="F6" s="163">
        <v>994.34</v>
      </c>
    </row>
    <row r="7" spans="2:8" ht="18" customHeight="1">
      <c r="B7" s="162">
        <v>2008</v>
      </c>
      <c r="C7" s="163">
        <v>933.71</v>
      </c>
      <c r="D7" s="163">
        <v>1280.1500000000001</v>
      </c>
      <c r="E7" s="163">
        <v>837.37</v>
      </c>
      <c r="F7" s="163">
        <v>1051.7</v>
      </c>
      <c r="H7" s="17"/>
    </row>
    <row r="8" spans="2:8" ht="18" customHeight="1">
      <c r="B8" s="162">
        <v>2009</v>
      </c>
      <c r="C8" s="163">
        <v>953.86</v>
      </c>
      <c r="D8" s="163">
        <v>1331.13</v>
      </c>
      <c r="E8" s="163">
        <v>864.68</v>
      </c>
      <c r="F8" s="163">
        <v>1110.04</v>
      </c>
      <c r="H8" s="17"/>
    </row>
    <row r="9" spans="2:8" ht="18" customHeight="1">
      <c r="B9" s="162">
        <v>2010</v>
      </c>
      <c r="C9" s="163">
        <v>990.62</v>
      </c>
      <c r="D9" s="163">
        <v>1393.4</v>
      </c>
      <c r="E9" s="163">
        <v>895.89</v>
      </c>
      <c r="F9" s="163">
        <v>1172.18</v>
      </c>
      <c r="H9" s="17"/>
    </row>
    <row r="10" spans="2:8" ht="18" customHeight="1">
      <c r="B10" s="162">
        <v>2011</v>
      </c>
      <c r="C10" s="163">
        <v>1018.62</v>
      </c>
      <c r="D10" s="163">
        <v>1407.09</v>
      </c>
      <c r="E10" s="163">
        <v>921.51</v>
      </c>
      <c r="F10" s="163">
        <v>1202.07</v>
      </c>
      <c r="H10" s="17"/>
    </row>
    <row r="11" spans="2:8" ht="18" customHeight="1">
      <c r="B11" s="162">
        <v>2012</v>
      </c>
      <c r="C11" s="163">
        <v>1003.44</v>
      </c>
      <c r="D11" s="163">
        <v>1389.91</v>
      </c>
      <c r="E11" s="163">
        <v>943.46</v>
      </c>
      <c r="F11" s="163">
        <v>1251.97</v>
      </c>
      <c r="H11" s="17"/>
    </row>
    <row r="12" spans="2:8" ht="18" customHeight="1">
      <c r="B12" s="162">
        <v>2013</v>
      </c>
      <c r="C12" s="163">
        <v>1005.51</v>
      </c>
      <c r="D12" s="163">
        <v>1424.58</v>
      </c>
      <c r="E12" s="163">
        <v>955.24</v>
      </c>
      <c r="F12" s="163">
        <v>1295.6400000000001</v>
      </c>
      <c r="H12" s="17"/>
    </row>
    <row r="13" spans="2:8" ht="18" customHeight="1">
      <c r="B13" s="162">
        <v>2014</v>
      </c>
      <c r="C13" s="163">
        <v>996.8</v>
      </c>
      <c r="D13" s="163">
        <v>1425.67</v>
      </c>
      <c r="E13" s="163">
        <v>949.29</v>
      </c>
      <c r="F13" s="163">
        <v>1314.68</v>
      </c>
      <c r="H13" s="17"/>
    </row>
    <row r="14" spans="2:8" ht="18" customHeight="1">
      <c r="B14" s="162">
        <v>2015</v>
      </c>
      <c r="C14" s="163">
        <v>983.77</v>
      </c>
      <c r="D14" s="163">
        <v>1460.3</v>
      </c>
      <c r="E14" s="163">
        <v>941.18</v>
      </c>
      <c r="F14" s="163">
        <v>1342.94</v>
      </c>
      <c r="H14" s="17"/>
    </row>
    <row r="15" spans="2:8" ht="18" customHeight="1">
      <c r="B15" s="162">
        <v>2016</v>
      </c>
      <c r="C15" s="163">
        <v>973.19</v>
      </c>
      <c r="D15" s="163">
        <v>1451.07</v>
      </c>
      <c r="E15" s="163">
        <v>936.4</v>
      </c>
      <c r="F15" s="163">
        <v>1332.37</v>
      </c>
      <c r="H15" s="17"/>
    </row>
    <row r="16" spans="2:8" ht="18" customHeight="1">
      <c r="B16" s="162">
        <v>2017</v>
      </c>
      <c r="C16" s="163">
        <v>970.28</v>
      </c>
      <c r="D16" s="163">
        <v>1432.9</v>
      </c>
      <c r="E16" s="163">
        <v>935.71</v>
      </c>
      <c r="F16" s="163">
        <v>1318.47</v>
      </c>
      <c r="H16" s="17"/>
    </row>
    <row r="17" spans="2:13" ht="18" customHeight="1">
      <c r="B17" s="162">
        <v>2018</v>
      </c>
      <c r="C17" s="163">
        <v>967.4</v>
      </c>
      <c r="D17" s="163">
        <v>1420.02</v>
      </c>
      <c r="E17" s="163">
        <v>937.39</v>
      </c>
      <c r="F17" s="163">
        <v>1311.23</v>
      </c>
      <c r="H17" s="17"/>
    </row>
    <row r="18" spans="2:13" ht="18" customHeight="1">
      <c r="B18" s="162">
        <v>2019</v>
      </c>
      <c r="C18" s="163">
        <v>989.63963273409115</v>
      </c>
      <c r="D18" s="163">
        <v>1466.1257319129511</v>
      </c>
      <c r="E18" s="163">
        <v>962.55030148478431</v>
      </c>
      <c r="F18" s="163">
        <v>1345.982851671419</v>
      </c>
      <c r="H18" s="17"/>
    </row>
    <row r="19" spans="2:13" ht="18" customHeight="1">
      <c r="B19" s="352" t="s">
        <v>202</v>
      </c>
      <c r="C19" s="353">
        <f>'Distrib - regím. Altas nuevas'!$I$41</f>
        <v>1002.9245798908813</v>
      </c>
      <c r="D19" s="353">
        <f>'Distrib - regím. Altas nuevas'!$I$43</f>
        <v>1467.6044131314638</v>
      </c>
      <c r="E19" s="353">
        <f>'Distrib - regím. Altas nuevas'!$O$41</f>
        <v>975.17806841783784</v>
      </c>
      <c r="F19" s="353">
        <f>'Distrib - regím. Altas nuevas'!$O$43</f>
        <v>1349.5666393178888</v>
      </c>
    </row>
    <row r="21" spans="2:13">
      <c r="B21" s="165" t="s">
        <v>133</v>
      </c>
      <c r="C21" s="166"/>
    </row>
    <row r="22" spans="2:13" ht="25.5" customHeight="1">
      <c r="B22" s="162">
        <v>2008</v>
      </c>
      <c r="C22" s="167">
        <f t="shared" ref="C22:F33" si="0">C7/C6-1</f>
        <v>4.274858211666599E-2</v>
      </c>
      <c r="D22" s="167">
        <f t="shared" si="0"/>
        <v>4.7465920434647479E-2</v>
      </c>
      <c r="E22" s="167">
        <f t="shared" si="0"/>
        <v>4.5928053959530368E-2</v>
      </c>
      <c r="F22" s="167">
        <f t="shared" si="0"/>
        <v>5.7686505621819428E-2</v>
      </c>
      <c r="G22" s="167"/>
      <c r="H22" s="160"/>
    </row>
    <row r="23" spans="2:13" ht="17.850000000000001" customHeight="1">
      <c r="B23" s="162">
        <v>2009</v>
      </c>
      <c r="C23" s="167">
        <f t="shared" si="0"/>
        <v>2.1580576410234364E-2</v>
      </c>
      <c r="D23" s="167">
        <f t="shared" si="0"/>
        <v>3.9823458188493532E-2</v>
      </c>
      <c r="E23" s="167">
        <f t="shared" si="0"/>
        <v>3.2614017698269437E-2</v>
      </c>
      <c r="F23" s="167">
        <f t="shared" si="0"/>
        <v>5.5472092802129724E-2</v>
      </c>
      <c r="G23" s="167"/>
      <c r="H23" s="160"/>
    </row>
    <row r="24" spans="2:13" ht="17.850000000000001" customHeight="1">
      <c r="B24" s="162">
        <v>2010</v>
      </c>
      <c r="C24" s="167">
        <f t="shared" si="0"/>
        <v>3.853815025265761E-2</v>
      </c>
      <c r="D24" s="167">
        <f t="shared" si="0"/>
        <v>4.6779803625491168E-2</v>
      </c>
      <c r="E24" s="167">
        <f t="shared" si="0"/>
        <v>3.6094277651848028E-2</v>
      </c>
      <c r="F24" s="167">
        <f t="shared" si="0"/>
        <v>5.597996468595734E-2</v>
      </c>
      <c r="G24" s="167"/>
      <c r="H24" s="160"/>
    </row>
    <row r="25" spans="2:13" ht="17.850000000000001" customHeight="1">
      <c r="B25" s="162">
        <v>2011</v>
      </c>
      <c r="C25" s="167">
        <f t="shared" si="0"/>
        <v>2.8265126890230308E-2</v>
      </c>
      <c r="D25" s="167">
        <f t="shared" si="0"/>
        <v>9.8248887613030522E-3</v>
      </c>
      <c r="E25" s="167">
        <f t="shared" si="0"/>
        <v>2.8597260824431592E-2</v>
      </c>
      <c r="F25" s="167">
        <f t="shared" si="0"/>
        <v>2.5499496664334709E-2</v>
      </c>
      <c r="G25" s="167"/>
      <c r="H25" s="160"/>
    </row>
    <row r="26" spans="2:13" ht="17.850000000000001" customHeight="1">
      <c r="B26" s="162">
        <v>2012</v>
      </c>
      <c r="C26" s="167">
        <f t="shared" si="0"/>
        <v>-1.4902515167579566E-2</v>
      </c>
      <c r="D26" s="167">
        <f t="shared" si="0"/>
        <v>-1.2209595690396369E-2</v>
      </c>
      <c r="E26" s="167">
        <f t="shared" si="0"/>
        <v>2.3819600438411026E-2</v>
      </c>
      <c r="F26" s="167">
        <f t="shared" si="0"/>
        <v>4.1511725606661942E-2</v>
      </c>
      <c r="G26" s="167"/>
      <c r="H26" s="160"/>
    </row>
    <row r="27" spans="2:13" ht="17.850000000000001" customHeight="1">
      <c r="B27" s="162">
        <v>2013</v>
      </c>
      <c r="C27" s="167">
        <f t="shared" si="0"/>
        <v>2.0629036115760169E-3</v>
      </c>
      <c r="D27" s="167">
        <f t="shared" si="0"/>
        <v>2.4944061126259909E-2</v>
      </c>
      <c r="E27" s="167">
        <f t="shared" si="0"/>
        <v>1.2485955949377736E-2</v>
      </c>
      <c r="F27" s="167">
        <f t="shared" si="0"/>
        <v>3.4881027500659023E-2</v>
      </c>
      <c r="G27" s="167"/>
      <c r="H27" s="160"/>
    </row>
    <row r="28" spans="2:13" ht="17.850000000000001" customHeight="1">
      <c r="B28" s="162">
        <v>2014</v>
      </c>
      <c r="C28" s="167">
        <f t="shared" si="0"/>
        <v>-8.6622708874104504E-3</v>
      </c>
      <c r="D28" s="167">
        <f t="shared" si="0"/>
        <v>7.6513779499931545E-4</v>
      </c>
      <c r="E28" s="167">
        <f t="shared" si="0"/>
        <v>-6.2288011389808329E-3</v>
      </c>
      <c r="F28" s="167">
        <f t="shared" si="0"/>
        <v>1.469544009138346E-2</v>
      </c>
      <c r="G28" s="167"/>
      <c r="H28" s="160"/>
      <c r="J28" s="14"/>
      <c r="K28" s="14"/>
      <c r="L28" s="14"/>
      <c r="M28" s="14"/>
    </row>
    <row r="29" spans="2:13" ht="17.850000000000001" customHeight="1">
      <c r="B29" s="162">
        <v>2015</v>
      </c>
      <c r="C29" s="167">
        <f t="shared" si="0"/>
        <v>-1.3071829855537676E-2</v>
      </c>
      <c r="D29" s="167">
        <f t="shared" si="0"/>
        <v>2.4290333667678965E-2</v>
      </c>
      <c r="E29" s="167">
        <f t="shared" si="0"/>
        <v>-8.5432270433692947E-3</v>
      </c>
      <c r="F29" s="167">
        <f t="shared" si="0"/>
        <v>2.1495725195484816E-2</v>
      </c>
      <c r="G29" s="167"/>
      <c r="H29" s="160"/>
      <c r="J29" s="15"/>
      <c r="K29" s="15"/>
      <c r="L29" s="15"/>
      <c r="M29" s="15"/>
    </row>
    <row r="30" spans="2:13" ht="17.850000000000001" customHeight="1">
      <c r="B30" s="162">
        <v>2016</v>
      </c>
      <c r="C30" s="167">
        <f t="shared" si="0"/>
        <v>-1.0754546286225408E-2</v>
      </c>
      <c r="D30" s="167">
        <f t="shared" si="0"/>
        <v>-6.3206190508799942E-3</v>
      </c>
      <c r="E30" s="167">
        <f t="shared" si="0"/>
        <v>-5.0787309547588588E-3</v>
      </c>
      <c r="F30" s="167">
        <f t="shared" si="0"/>
        <v>-7.8707909511968044E-3</v>
      </c>
      <c r="G30" s="167"/>
      <c r="H30" s="160"/>
      <c r="I30" s="16"/>
      <c r="J30" s="17"/>
      <c r="K30" s="17"/>
      <c r="L30" s="17"/>
      <c r="M30" s="17"/>
    </row>
    <row r="31" spans="2:13" ht="17.850000000000001" customHeight="1">
      <c r="B31" s="162">
        <v>2017</v>
      </c>
      <c r="C31" s="167">
        <f t="shared" si="0"/>
        <v>-2.9901663601147321E-3</v>
      </c>
      <c r="D31" s="167">
        <f t="shared" si="0"/>
        <v>-1.2521794262165042E-2</v>
      </c>
      <c r="E31" s="167">
        <f t="shared" si="0"/>
        <v>-7.3686458778288166E-4</v>
      </c>
      <c r="F31" s="167">
        <f t="shared" si="0"/>
        <v>-1.0432537508349715E-2</v>
      </c>
      <c r="G31" s="167"/>
      <c r="H31" s="160"/>
      <c r="K31" s="162"/>
    </row>
    <row r="32" spans="2:13" ht="17.850000000000001" customHeight="1">
      <c r="B32" s="162">
        <v>2018</v>
      </c>
      <c r="C32" s="167">
        <f t="shared" si="0"/>
        <v>-2.9682153605145034E-3</v>
      </c>
      <c r="D32" s="167">
        <f t="shared" si="0"/>
        <v>-8.9887640449438644E-3</v>
      </c>
      <c r="E32" s="167">
        <f t="shared" si="0"/>
        <v>1.7954280706629078E-3</v>
      </c>
      <c r="F32" s="167">
        <f t="shared" si="0"/>
        <v>-5.4912133002646968E-3</v>
      </c>
      <c r="G32" s="167"/>
      <c r="H32" s="160"/>
    </row>
    <row r="33" spans="1:10" ht="17.850000000000001" customHeight="1">
      <c r="B33" s="162">
        <v>2019</v>
      </c>
      <c r="C33" s="167">
        <f t="shared" si="0"/>
        <v>2.2989076632304206E-2</v>
      </c>
      <c r="D33" s="167">
        <f t="shared" si="0"/>
        <v>3.2468367989852975E-2</v>
      </c>
      <c r="E33" s="167">
        <f t="shared" si="0"/>
        <v>2.6840804238133842E-2</v>
      </c>
      <c r="F33" s="167">
        <f t="shared" si="0"/>
        <v>2.6504008962134007E-2</v>
      </c>
      <c r="G33" s="167"/>
      <c r="H33" s="160"/>
    </row>
    <row r="34" spans="1:10" ht="22.7" customHeight="1">
      <c r="B34" s="164" t="s">
        <v>203</v>
      </c>
      <c r="C34" s="168">
        <f>C19/C41-1</f>
        <v>-1.2752903993698772E-2</v>
      </c>
      <c r="D34" s="168">
        <f>D19/D41-1</f>
        <v>-9.201437012771907E-2</v>
      </c>
      <c r="E34" s="168">
        <f>E19/E41-1</f>
        <v>-1.1577064243018631E-2</v>
      </c>
      <c r="F34" s="168">
        <f>F19/F41-1</f>
        <v>-8.3479929019627419E-2</v>
      </c>
      <c r="G34" s="167"/>
      <c r="H34" s="160"/>
      <c r="J34" s="6"/>
    </row>
    <row r="35" spans="1:10" ht="7.5" customHeight="1"/>
    <row r="36" spans="1:10" ht="3.4" customHeight="1">
      <c r="B36" s="169"/>
      <c r="C36" s="169"/>
      <c r="D36" s="169"/>
      <c r="E36" s="169"/>
      <c r="F36" s="169"/>
    </row>
    <row r="37" spans="1:10" ht="23.85" customHeight="1">
      <c r="B37" s="13" t="s">
        <v>165</v>
      </c>
    </row>
    <row r="38" spans="1:10" ht="23.85" customHeight="1">
      <c r="B38" s="13" t="s">
        <v>204</v>
      </c>
    </row>
    <row r="39" spans="1:10" ht="35.65" customHeight="1">
      <c r="A39" s="337"/>
      <c r="B39" s="436"/>
      <c r="C39" s="436" t="s">
        <v>158</v>
      </c>
      <c r="D39" s="436"/>
      <c r="E39" s="436" t="s">
        <v>159</v>
      </c>
      <c r="F39" s="436"/>
      <c r="G39" s="421"/>
      <c r="H39" s="419"/>
      <c r="I39" s="5"/>
    </row>
    <row r="40" spans="1:10">
      <c r="A40" s="337"/>
      <c r="B40" s="436"/>
      <c r="C40" s="436" t="s">
        <v>28</v>
      </c>
      <c r="D40" s="436" t="s">
        <v>29</v>
      </c>
      <c r="E40" s="436" t="s">
        <v>28</v>
      </c>
      <c r="F40" s="436" t="s">
        <v>29</v>
      </c>
      <c r="G40" s="444"/>
      <c r="H40" s="419"/>
      <c r="I40" s="5"/>
    </row>
    <row r="41" spans="1:10" ht="21.4" customHeight="1">
      <c r="A41" s="337"/>
      <c r="B41" s="436">
        <v>43831</v>
      </c>
      <c r="C41" s="436">
        <v>1015.88</v>
      </c>
      <c r="D41" s="436">
        <v>1616.33</v>
      </c>
      <c r="E41" s="436">
        <v>986.6</v>
      </c>
      <c r="F41" s="436">
        <v>1472.49</v>
      </c>
      <c r="G41" s="444"/>
      <c r="H41" s="419"/>
      <c r="I41" s="5"/>
    </row>
    <row r="42" spans="1:10" ht="19.7" customHeight="1">
      <c r="A42" s="337"/>
      <c r="B42" s="444"/>
      <c r="C42" s="444"/>
      <c r="D42" s="444"/>
      <c r="E42" s="444"/>
      <c r="F42" s="444"/>
      <c r="G42" s="444"/>
      <c r="H42" s="419"/>
      <c r="I42" s="5"/>
    </row>
    <row r="43" spans="1:10">
      <c r="A43" s="337"/>
      <c r="B43" s="444"/>
      <c r="C43" s="444"/>
      <c r="D43" s="444"/>
      <c r="E43" s="444"/>
      <c r="F43" s="444"/>
      <c r="G43" s="444"/>
      <c r="H43" s="419"/>
      <c r="I43" s="5"/>
    </row>
    <row r="44" spans="1:10">
      <c r="A44" s="337"/>
      <c r="B44" s="444"/>
      <c r="C44" s="444"/>
      <c r="D44" s="444"/>
      <c r="E44" s="444"/>
      <c r="F44" s="444"/>
      <c r="G44" s="444"/>
      <c r="H44" s="420"/>
      <c r="I44"/>
    </row>
    <row r="45" spans="1:10">
      <c r="A45" s="337"/>
      <c r="B45" s="444"/>
      <c r="C45" s="444"/>
      <c r="D45" s="444"/>
      <c r="E45" s="444"/>
      <c r="F45" s="444"/>
      <c r="G45" s="444"/>
      <c r="H45" s="419"/>
      <c r="I45" s="5"/>
    </row>
    <row r="46" spans="1:10">
      <c r="A46" s="337"/>
      <c r="B46" s="444"/>
      <c r="C46" s="444"/>
      <c r="D46" s="444"/>
      <c r="E46" s="444"/>
      <c r="F46" s="444"/>
      <c r="G46" s="444"/>
      <c r="H46" s="419"/>
    </row>
    <row r="47" spans="1:10">
      <c r="A47" s="337"/>
      <c r="B47" s="444"/>
      <c r="C47" s="444"/>
      <c r="D47" s="444"/>
      <c r="E47" s="444"/>
      <c r="F47" s="444"/>
      <c r="G47" s="444"/>
      <c r="H47" s="419"/>
    </row>
    <row r="48" spans="1:10">
      <c r="A48" s="337"/>
      <c r="B48" s="436"/>
      <c r="C48" s="437"/>
      <c r="D48" s="437"/>
      <c r="E48" s="437"/>
      <c r="F48" s="437"/>
      <c r="G48" s="439"/>
      <c r="H48" s="419"/>
    </row>
    <row r="49" spans="1:10">
      <c r="A49" s="337"/>
      <c r="B49" s="377"/>
      <c r="C49" s="437"/>
      <c r="D49" s="437"/>
      <c r="E49" s="437"/>
      <c r="F49" s="437"/>
      <c r="G49" s="377"/>
      <c r="H49" s="5"/>
    </row>
    <row r="50" spans="1:10">
      <c r="B50" s="5"/>
      <c r="C50" s="437"/>
      <c r="D50" s="437"/>
      <c r="E50" s="437"/>
      <c r="F50" s="437"/>
    </row>
    <row r="51" spans="1:10">
      <c r="B51" s="5"/>
      <c r="C51" s="5"/>
      <c r="D51" s="5"/>
      <c r="E51" s="5"/>
      <c r="F51" s="5"/>
    </row>
    <row r="57" spans="1:10">
      <c r="J57" s="13" t="s">
        <v>205</v>
      </c>
    </row>
  </sheetData>
  <mergeCells count="1">
    <mergeCell ref="B4:B5"/>
  </mergeCells>
  <hyperlinks>
    <hyperlink ref="H4" location="Indice!A1" display="Volver al índice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2021-05-17T09:38:20Z</cp:lastPrinted>
  <dcterms:created xsi:type="dcterms:W3CDTF">2016-11-17T11:36:14Z</dcterms:created>
  <dcterms:modified xsi:type="dcterms:W3CDTF">2021-05-17T15:07:34Z</dcterms:modified>
</cp:coreProperties>
</file>