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0126W\Documents\AFILIADOS\"/>
    </mc:Choice>
  </mc:AlternateContent>
  <xr:revisionPtr revIDLastSave="0" documentId="8_{AB0F8157-1FE2-440B-9554-4BEE457B071B}" xr6:coauthVersionLast="41" xr6:coauthVersionMax="41" xr10:uidLastSave="{00000000-0000-0000-0000-000000000000}"/>
  <bookViews>
    <workbookView xWindow="-120" yWindow="-120" windowWidth="29040" windowHeight="15840" tabRatio="856" firstSheet="3" activeTab="9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  <sheet name="DATOS GRAFICOS PPT- POR PERIODO" sheetId="10" r:id="rId8"/>
    <sheet name="DATOS GRAFICOS PPT- POR CNAE" sheetId="11" r:id="rId9"/>
    <sheet name=" PPT - GRAF-P15" sheetId="12" r:id="rId10"/>
  </sheets>
  <externalReferences>
    <externalReference r:id="rId11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12" l="1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E12" i="10" l="1"/>
  <c r="D12" i="10"/>
  <c r="F11" i="10"/>
  <c r="F10" i="10"/>
  <c r="F9" i="10"/>
  <c r="F8" i="10"/>
  <c r="F12" i="10" l="1"/>
  <c r="D71" i="9"/>
  <c r="D67" i="9"/>
  <c r="D65" i="9"/>
  <c r="D63" i="9"/>
  <c r="D61" i="9"/>
  <c r="D56" i="9"/>
  <c r="D53" i="9"/>
  <c r="D49" i="9"/>
  <c r="D44" i="9"/>
  <c r="D34" i="9"/>
  <c r="D28" i="9"/>
  <c r="D26" i="9"/>
  <c r="D23" i="9"/>
  <c r="D21" i="9"/>
  <c r="D19" i="9"/>
  <c r="D15" i="9"/>
  <c r="D6" i="9"/>
  <c r="D75" i="9" l="1"/>
</calcChain>
</file>

<file path=xl/sharedStrings.xml><?xml version="1.0" encoding="utf-8"?>
<sst xmlns="http://schemas.openxmlformats.org/spreadsheetml/2006/main" count="446" uniqueCount="360">
  <si>
    <t>ANTERIORES RDL 30/2020</t>
  </si>
  <si>
    <t>RDL 30/2020, RDL 35/2020 Y RDL 02/2021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</si>
  <si>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</si>
  <si>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</si>
  <si>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</si>
  <si>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</si>
  <si>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</si>
  <si>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</si>
  <si>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</si>
  <si>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</si>
  <si>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</si>
  <si>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TOTAL RDL 30/2020, RDL 35/2020 Y RDL 02/2021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</si>
  <si>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</si>
  <si>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</si>
  <si>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</si>
  <si>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</si>
  <si>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</si>
  <si>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</si>
  <si>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</si>
  <si>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</si>
  <si>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</si>
  <si>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</si>
  <si>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</si>
  <si>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</si>
  <si>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</si>
  <si>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</si>
  <si>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</si>
  <si>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</si>
  <si>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</si>
  <si>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</si>
  <si>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</si>
  <si>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</si>
  <si>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</si>
  <si>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</si>
  <si>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</si>
  <si>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</si>
  <si>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</si>
  <si>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</si>
  <si>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</si>
  <si>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</si>
  <si>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</si>
  <si>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</si>
  <si>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</si>
  <si>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</si>
  <si>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</si>
  <si>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</si>
  <si>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</si>
  <si>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</si>
  <si>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</si>
  <si>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</si>
  <si>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</si>
  <si>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</si>
  <si>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</si>
  <si>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</si>
  <si>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</si>
  <si>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</si>
  <si>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</si>
  <si>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</si>
  <si>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</si>
  <si>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</si>
  <si>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</si>
  <si>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</si>
  <si>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</si>
  <si>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</si>
  <si>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</si>
  <si>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</si>
  <si>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</si>
  <si>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TOTAL RDL 30/2020, RDL 35/2020 Y  RDL 02/2021</t>
  </si>
  <si>
    <t>RDL 30/2020, RDL 35/2020 Y  RDL 02/2021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</si>
  <si>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</si>
  <si>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</si>
  <si>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</si>
  <si>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</si>
  <si>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</si>
  <si>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</si>
  <si>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</si>
  <si>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</si>
  <si>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</si>
  <si>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</si>
  <si>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</si>
  <si>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</si>
  <si>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</si>
  <si>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</si>
  <si>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</si>
  <si>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</si>
  <si>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</si>
  <si>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</si>
  <si>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</si>
  <si>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</si>
  <si>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</si>
  <si>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</si>
  <si>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</si>
  <si>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</si>
  <si>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</si>
  <si>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</si>
  <si>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</si>
  <si>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</si>
  <si>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</si>
  <si>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</si>
  <si>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</si>
  <si>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</si>
  <si>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</si>
  <si>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</si>
  <si>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</si>
  <si>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</si>
  <si>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</si>
  <si>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</si>
  <si>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</si>
  <si>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</si>
  <si>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</si>
  <si>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</si>
  <si>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</si>
  <si>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</si>
  <si>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</si>
  <si>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</si>
  <si>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</si>
  <si>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</si>
  <si>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</si>
  <si>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</si>
  <si>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</si>
  <si>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</si>
  <si>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</si>
  <si>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</si>
  <si>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</si>
  <si>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</si>
  <si>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</si>
  <si>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</si>
  <si>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</si>
  <si>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</si>
  <si>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</si>
  <si>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</si>
  <si>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</si>
  <si>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</si>
  <si>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</si>
  <si>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</si>
  <si>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</si>
  <si>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</si>
  <si>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</si>
  <si>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</si>
  <si>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</si>
  <si>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</si>
  <si>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</si>
  <si>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EVOLUCIÓN DIARIA DE LA AFILIACIÓN (Desde el 01 de junio al 16 junio del 2021)</t>
  </si>
  <si>
    <t>PERIODO: 1-16 DE JUNIO DE 2021</t>
  </si>
  <si>
    <t>Desde el 1 de junio al 16 de junio</t>
  </si>
  <si>
    <t>Variación absoluta</t>
  </si>
  <si>
    <t>Variación relativa</t>
  </si>
  <si>
    <t>mayo de 2021</t>
  </si>
  <si>
    <t>AFILIADOS POR SECCIONES CON AJUSTE ESTACIONAL *</t>
  </si>
  <si>
    <t>*sin las claves asociadas a los reinicios de actividad</t>
  </si>
  <si>
    <t>RELACIONES LABORALES  CON CLAVE DE INACTIVIDAD SEGÚN FECHA DE NOTIFICACIÓN *</t>
  </si>
  <si>
    <t>Relaciones laborales con clave de inactividad en la fecha de referencia (sin las claves asociadas a los reinicios de actividad)     Fecha: 16 Junio 2021</t>
  </si>
  <si>
    <t>Datos extraídos el 17/06/2021</t>
  </si>
  <si>
    <t>TRABAJADORES REACTIVADOS ÚNICOS* CON EXONERACIÓN, POR CNAE Y PROVINCIA, SEGÚN PERIODO</t>
  </si>
  <si>
    <t>PERIODO</t>
  </si>
  <si>
    <t>REACTIVADOS PARCIAL</t>
  </si>
  <si>
    <t>REACTIVADOS TOTAL</t>
  </si>
  <si>
    <t>TOTAL REACTIVADOS</t>
  </si>
  <si>
    <t>01/05/2020-30/06/2020</t>
  </si>
  <si>
    <t>01/07/2020-30/09/2020</t>
  </si>
  <si>
    <t>01/10/2020-31/01/2021</t>
  </si>
  <si>
    <t>01/02/2021-31/05/2021</t>
  </si>
  <si>
    <t>(*) NAFs únicos por periodo pero un trabajador puede estar en varios periodos.</t>
  </si>
  <si>
    <t>POR PERIODO</t>
  </si>
  <si>
    <t>SIN TENER EN CUENTA LOS PERIODOS</t>
  </si>
  <si>
    <t>CNAE 2 DIG</t>
  </si>
  <si>
    <t>%</t>
  </si>
  <si>
    <t>01</t>
  </si>
  <si>
    <t>Agricultura, ganadería, caza y servicios relacionados con las mismas</t>
  </si>
  <si>
    <t>02</t>
  </si>
  <si>
    <t>Silvicultura y explotación forestal</t>
  </si>
  <si>
    <t>03</t>
  </si>
  <si>
    <t>Pesca y acuicultura</t>
  </si>
  <si>
    <t>05</t>
  </si>
  <si>
    <t>Extracción de antracita, hulla y lignito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</si>
  <si>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</si>
  <si>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</si>
  <si>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</si>
  <si>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</si>
  <si>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</si>
  <si>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</si>
  <si>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10</t>
  </si>
  <si>
    <t>Industria de la alimentación</t>
  </si>
  <si>
    <t>11</t>
  </si>
  <si>
    <t>Fabricación de bebidas</t>
  </si>
  <si>
    <t>12</t>
  </si>
  <si>
    <t>Industria del tabaco</t>
  </si>
  <si>
    <t>13</t>
  </si>
  <si>
    <t>Industria textil</t>
  </si>
  <si>
    <t>14</t>
  </si>
  <si>
    <t>Confección de prendas de vestir</t>
  </si>
  <si>
    <t>15</t>
  </si>
  <si>
    <t>Industria del cuero y del calzado</t>
  </si>
  <si>
    <t>16</t>
  </si>
  <si>
    <t>Industria de la madera y del corcho, excepto muebles; cestería y espartería</t>
  </si>
  <si>
    <t>17</t>
  </si>
  <si>
    <t>Industria del papel</t>
  </si>
  <si>
    <t>18</t>
  </si>
  <si>
    <t>Artes gráficas y reproducción de soportes grabados</t>
  </si>
  <si>
    <t>19</t>
  </si>
  <si>
    <t>Coquerías y refino de petróleo</t>
  </si>
  <si>
    <t>20</t>
  </si>
  <si>
    <t>Industria química</t>
  </si>
  <si>
    <t>21</t>
  </si>
  <si>
    <t>Fabricación de productos farmacéuticos</t>
  </si>
  <si>
    <t>22</t>
  </si>
  <si>
    <t>Fabricación de productos de caucho y plásticos</t>
  </si>
  <si>
    <t>23</t>
  </si>
  <si>
    <t>Fabricación de otros productos minerales no metálicos</t>
  </si>
  <si>
    <t>24</t>
  </si>
  <si>
    <t>Metalurgia; fabricación de productos de hierro, acero y ferroaleaciones</t>
  </si>
  <si>
    <t>25</t>
  </si>
  <si>
    <t>Fabricación de productos metálicos, excepto maquinaria y equipo</t>
  </si>
  <si>
    <t>26</t>
  </si>
  <si>
    <t>Fabricación de productos informáticos, electrónicos y ópticos</t>
  </si>
  <si>
    <t>27</t>
  </si>
  <si>
    <t>Fabricación de material y equipo eléctrico</t>
  </si>
  <si>
    <t>28</t>
  </si>
  <si>
    <t>Fabricación de maquinaria y equipo n.c.o.p.</t>
  </si>
  <si>
    <t>29</t>
  </si>
  <si>
    <t>Fabricación de vehículos de motor, remolques y semirremolques</t>
  </si>
  <si>
    <t>30</t>
  </si>
  <si>
    <t>Fabricación de otro material de transporte</t>
  </si>
  <si>
    <t>31</t>
  </si>
  <si>
    <t>Fabricación de muebles</t>
  </si>
  <si>
    <t>32</t>
  </si>
  <si>
    <t>Otras industrias manufactureras</t>
  </si>
  <si>
    <t>33</t>
  </si>
  <si>
    <t>Reparación e instalación de maquinaria y equipo</t>
  </si>
  <si>
    <t>35</t>
  </si>
  <si>
    <t>Suministro de energía eléctrica, gas, vapor y aire acondicionado</t>
  </si>
  <si>
    <t>36</t>
  </si>
  <si>
    <t>Captación, depuración y distribución de agua</t>
  </si>
  <si>
    <t>37</t>
  </si>
  <si>
    <t>Recogida y tratamiento de aguas residuales</t>
  </si>
  <si>
    <t>38</t>
  </si>
  <si>
    <t>Recogida, tratamiento y eliminación de residuos; valorización</t>
  </si>
  <si>
    <t>39</t>
  </si>
  <si>
    <t>Actividades de descontaminación y otros servicios de gestión de residuos</t>
  </si>
  <si>
    <t>41</t>
  </si>
  <si>
    <t>Construcción de edificios</t>
  </si>
  <si>
    <t>42</t>
  </si>
  <si>
    <t>Ingeniería civil</t>
  </si>
  <si>
    <t>43</t>
  </si>
  <si>
    <t>Actividades de construcción especializada</t>
  </si>
  <si>
    <t>45</t>
  </si>
  <si>
    <t>Venta y reparación de vehículos de motor y motocicletas</t>
  </si>
  <si>
    <t>46</t>
  </si>
  <si>
    <t>Comercio al por mayor e intermediarios del comercio, excepto de vehículos de motor y motocicletas</t>
  </si>
  <si>
    <t>47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</si>
  <si>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</si>
  <si>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</si>
  <si>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</si>
  <si>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</si>
  <si>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</si>
  <si>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</si>
  <si>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</si>
  <si>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</si>
  <si>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</si>
  <si>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</si>
  <si>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</si>
  <si>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</si>
  <si>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</si>
  <si>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</si>
  <si>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</si>
  <si>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</si>
  <si>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</si>
  <si>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</si>
  <si>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</si>
  <si>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</si>
  <si>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</si>
  <si>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</si>
  <si>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</si>
  <si>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</si>
  <si>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</si>
  <si>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</si>
  <si>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</si>
  <si>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</si>
  <si>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</si>
  <si>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</si>
  <si>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</si>
  <si>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</si>
  <si>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</si>
  <si>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</si>
  <si>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</si>
  <si>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</si>
  <si>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</si>
  <si>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</si>
  <si>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</si>
  <si>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</si>
  <si>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</si>
  <si>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</si>
  <si>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</si>
  <si>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</si>
  <si>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</si>
  <si>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</si>
  <si>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</si>
  <si>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</si>
  <si>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</si>
  <si>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</si>
  <si>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</si>
  <si>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</si>
  <si>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</si>
  <si>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</si>
  <si>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</si>
  <si>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</si>
  <si>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</si>
  <si>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</si>
  <si>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</si>
  <si>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</si>
  <si>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</si>
  <si>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</si>
  <si>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</si>
  <si>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</si>
  <si>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</si>
  <si>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</si>
  <si>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</si>
  <si>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</si>
  <si>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</si>
  <si>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</si>
  <si>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</si>
  <si>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</si>
  <si>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</si>
  <si>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</si>
  <si>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</si>
  <si>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</si>
  <si>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</si>
  <si>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</si>
  <si>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</si>
  <si>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</si>
  <si>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</si>
  <si>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</si>
  <si>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</si>
  <si>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</si>
  <si>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</si>
  <si>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</si>
  <si>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</si>
  <si>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</si>
  <si>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DATOS GRAFICOS PT</t>
  </si>
  <si>
    <t>(Los numeros representan el diferencial de crecimiento respecto al promedio 2017-2019)</t>
  </si>
  <si>
    <t>GENERAL Andalucía</t>
  </si>
  <si>
    <t>GENERAL Aragón</t>
  </si>
  <si>
    <t>GENERAL Asturias</t>
  </si>
  <si>
    <t>GENERAL Islas Baleares</t>
  </si>
  <si>
    <t>GENERAL Canarias</t>
  </si>
  <si>
    <t>GENERAL Cantabria</t>
  </si>
  <si>
    <t>GENERAL Castilla - La Mancha</t>
  </si>
  <si>
    <t>GENERAL Castilla y León</t>
  </si>
  <si>
    <t>GENERAL Cataluña</t>
  </si>
  <si>
    <t>GENERAL Cmdad. Valenciana</t>
  </si>
  <si>
    <t>GENERAL Extremadura</t>
  </si>
  <si>
    <t>GENERAL Galicia</t>
  </si>
  <si>
    <t>GENERAL Cmdad. De Madrid</t>
  </si>
  <si>
    <t>GENERAL Región de Murcia</t>
  </si>
  <si>
    <t>GENERAL Navarra</t>
  </si>
  <si>
    <t>GENERAL País Vasco</t>
  </si>
  <si>
    <t>GENERAL La Rioja</t>
  </si>
  <si>
    <t>GENERAL Ceuta</t>
  </si>
  <si>
    <t>GENERAL Melilla</t>
  </si>
  <si>
    <t>AFILIACIÓN REGIMEN GENERAL (ACUMULADO EN EL MES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</si>
</sst>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  <numFmt numFmtId="170" formatCode="0.0%"/>
    <numFmt numFmtId="171" formatCode="0.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8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</cellStyleXfs>
  <cellXfs count="318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10" fontId="48" fillId="0" borderId="43" xfId="178" applyNumberFormat="1" applyFont="1" applyBorder="1" applyAlignment="1">
      <alignment vertical="center"/>
    </xf>
    <xf numFmtId="10" fontId="48" fillId="0" borderId="0" xfId="178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169" fontId="0" fillId="0" borderId="64" xfId="177" applyNumberFormat="1" applyFont="1" applyBorder="1" applyAlignment="1">
      <alignment vertical="center"/>
    </xf>
    <xf numFmtId="169" fontId="0" fillId="0" borderId="65" xfId="177" applyNumberFormat="1" applyFont="1" applyBorder="1" applyAlignment="1">
      <alignment vertical="center"/>
    </xf>
    <xf numFmtId="169" fontId="0" fillId="0" borderId="62" xfId="177" applyNumberFormat="1" applyFont="1" applyBorder="1" applyAlignment="1">
      <alignment vertical="center"/>
    </xf>
    <xf numFmtId="169" fontId="48" fillId="0" borderId="66" xfId="177" applyNumberFormat="1" applyFont="1" applyBorder="1" applyAlignment="1">
      <alignment vertical="center"/>
    </xf>
    <xf numFmtId="10" fontId="48" fillId="0" borderId="66" xfId="178" applyNumberFormat="1" applyFont="1" applyBorder="1" applyAlignment="1">
      <alignment vertical="center"/>
    </xf>
    <xf numFmtId="10" fontId="48" fillId="0" borderId="62" xfId="178" applyNumberFormat="1" applyFont="1" applyBorder="1" applyAlignment="1">
      <alignment vertical="center"/>
    </xf>
    <xf numFmtId="169" fontId="48" fillId="0" borderId="67" xfId="177" applyNumberFormat="1" applyFont="1" applyBorder="1" applyAlignment="1">
      <alignment vertical="center"/>
    </xf>
    <xf numFmtId="10" fontId="48" fillId="0" borderId="67" xfId="178" applyNumberFormat="1" applyFont="1" applyBorder="1" applyAlignment="1">
      <alignment vertical="center"/>
    </xf>
    <xf numFmtId="10" fontId="48" fillId="0" borderId="54" xfId="178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6" xfId="0" applyFont="1" applyFill="1" applyBorder="1" applyAlignment="1">
      <alignment horizontal="center" vertical="center" wrapText="1"/>
    </xf>
    <xf numFmtId="0" fontId="51" fillId="23" borderId="77" xfId="0" applyFont="1" applyFill="1" applyBorder="1" applyAlignment="1">
      <alignment horizontal="center" vertical="center" wrapText="1"/>
    </xf>
    <xf numFmtId="169" fontId="46" fillId="26" borderId="17" xfId="177" applyNumberFormat="1" applyFont="1" applyFill="1" applyBorder="1" applyAlignment="1">
      <alignment vertical="center"/>
    </xf>
    <xf numFmtId="169" fontId="46" fillId="26" borderId="18" xfId="177" applyNumberFormat="1" applyFont="1" applyFill="1" applyBorder="1" applyAlignment="1">
      <alignment vertical="center"/>
    </xf>
    <xf numFmtId="169" fontId="46" fillId="26" borderId="20" xfId="177" applyNumberFormat="1" applyFont="1" applyFill="1" applyBorder="1" applyAlignment="1">
      <alignment vertical="center"/>
    </xf>
    <xf numFmtId="10" fontId="46" fillId="26" borderId="17" xfId="178" applyNumberFormat="1" applyFont="1" applyFill="1" applyBorder="1" applyAlignment="1">
      <alignment vertical="center"/>
    </xf>
    <xf numFmtId="0" fontId="47" fillId="25" borderId="57" xfId="0" applyFont="1" applyFill="1" applyBorder="1" applyAlignment="1">
      <alignment vertical="center"/>
    </xf>
    <xf numFmtId="0" fontId="47" fillId="25" borderId="45" xfId="0" applyFont="1" applyFill="1" applyBorder="1" applyAlignment="1">
      <alignment vertical="center"/>
    </xf>
    <xf numFmtId="0" fontId="47" fillId="25" borderId="44" xfId="0" applyFont="1" applyFill="1" applyBorder="1" applyAlignment="1">
      <alignment vertical="center"/>
    </xf>
    <xf numFmtId="0" fontId="47" fillId="25" borderId="56" xfId="0" applyFont="1" applyFill="1" applyBorder="1" applyAlignment="1">
      <alignment vertical="center"/>
    </xf>
    <xf numFmtId="169" fontId="46" fillId="25" borderId="48" xfId="177" applyNumberFormat="1" applyFont="1" applyFill="1" applyBorder="1" applyAlignment="1">
      <alignment vertical="center"/>
    </xf>
    <xf numFmtId="169" fontId="46" fillId="25" borderId="47" xfId="177" applyNumberFormat="1" applyFont="1" applyFill="1" applyBorder="1" applyAlignment="1">
      <alignment vertical="center"/>
    </xf>
    <xf numFmtId="169" fontId="46" fillId="25" borderId="49" xfId="177" applyNumberFormat="1" applyFont="1" applyFill="1" applyBorder="1" applyAlignment="1">
      <alignment vertical="center"/>
    </xf>
    <xf numFmtId="169" fontId="46" fillId="25" borderId="50" xfId="177" applyNumberFormat="1" applyFont="1" applyFill="1" applyBorder="1" applyAlignment="1">
      <alignment vertical="center"/>
    </xf>
    <xf numFmtId="10" fontId="46" fillId="25" borderId="50" xfId="178" applyNumberFormat="1" applyFont="1" applyFill="1" applyBorder="1" applyAlignment="1">
      <alignment vertical="center"/>
    </xf>
    <xf numFmtId="10" fontId="46" fillId="25" borderId="47" xfId="178" applyNumberFormat="1" applyFont="1" applyFill="1" applyBorder="1" applyAlignment="1">
      <alignment vertical="center"/>
    </xf>
    <xf numFmtId="169" fontId="46" fillId="25" borderId="58" xfId="177" applyNumberFormat="1" applyFont="1" applyFill="1" applyBorder="1" applyAlignment="1">
      <alignment vertical="center"/>
    </xf>
    <xf numFmtId="169" fontId="46" fillId="25" borderId="57" xfId="177" applyNumberFormat="1" applyFont="1" applyFill="1" applyBorder="1" applyAlignment="1">
      <alignment vertical="center"/>
    </xf>
    <xf numFmtId="169" fontId="46" fillId="25" borderId="59" xfId="177" applyNumberFormat="1" applyFont="1" applyFill="1" applyBorder="1" applyAlignment="1">
      <alignment vertical="center"/>
    </xf>
    <xf numFmtId="169" fontId="46" fillId="25" borderId="60" xfId="177" applyNumberFormat="1" applyFont="1" applyFill="1" applyBorder="1" applyAlignment="1">
      <alignment vertical="center"/>
    </xf>
    <xf numFmtId="10" fontId="46" fillId="25" borderId="60" xfId="178" applyNumberFormat="1" applyFont="1" applyFill="1" applyBorder="1" applyAlignment="1">
      <alignment vertical="center"/>
    </xf>
    <xf numFmtId="10" fontId="46" fillId="25" borderId="57" xfId="178" applyNumberFormat="1" applyFont="1" applyFill="1" applyBorder="1" applyAlignment="1">
      <alignment vertical="center"/>
    </xf>
    <xf numFmtId="169" fontId="0" fillId="25" borderId="58" xfId="177" applyNumberFormat="1" applyFont="1" applyFill="1" applyBorder="1" applyAlignment="1">
      <alignment vertical="center"/>
    </xf>
    <xf numFmtId="169" fontId="0" fillId="25" borderId="57" xfId="177" applyNumberFormat="1" applyFont="1" applyFill="1" applyBorder="1" applyAlignment="1">
      <alignment vertical="center"/>
    </xf>
    <xf numFmtId="169" fontId="0" fillId="25" borderId="68" xfId="177" applyNumberFormat="1" applyFont="1" applyFill="1" applyBorder="1" applyAlignment="1">
      <alignment vertical="center"/>
    </xf>
    <xf numFmtId="169" fontId="0" fillId="25" borderId="69" xfId="177" applyNumberFormat="1" applyFont="1" applyFill="1" applyBorder="1" applyAlignment="1">
      <alignment vertical="center"/>
    </xf>
    <xf numFmtId="169" fontId="46" fillId="25" borderId="70" xfId="177" applyNumberFormat="1" applyFont="1" applyFill="1" applyBorder="1" applyAlignment="1">
      <alignment vertical="center"/>
    </xf>
    <xf numFmtId="10" fontId="46" fillId="25" borderId="70" xfId="178" applyNumberFormat="1" applyFont="1" applyFill="1" applyBorder="1" applyAlignment="1">
      <alignment vertical="center"/>
    </xf>
    <xf numFmtId="169" fontId="0" fillId="25" borderId="71" xfId="177" applyNumberFormat="1" applyFont="1" applyFill="1" applyBorder="1" applyAlignment="1">
      <alignment vertical="center"/>
    </xf>
    <xf numFmtId="169" fontId="0" fillId="25" borderId="45" xfId="177" applyNumberFormat="1" applyFont="1" applyFill="1" applyBorder="1" applyAlignment="1">
      <alignment vertical="center"/>
    </xf>
    <xf numFmtId="169" fontId="46" fillId="25" borderId="29" xfId="177" applyNumberFormat="1" applyFont="1" applyFill="1" applyBorder="1" applyAlignment="1">
      <alignment vertical="center"/>
    </xf>
    <xf numFmtId="169" fontId="0" fillId="25" borderId="72" xfId="177" applyNumberFormat="1" applyFont="1" applyFill="1" applyBorder="1" applyAlignment="1">
      <alignment vertical="center"/>
    </xf>
    <xf numFmtId="169" fontId="0" fillId="25" borderId="73" xfId="177" applyNumberFormat="1" applyFont="1" applyFill="1" applyBorder="1" applyAlignment="1">
      <alignment vertical="center"/>
    </xf>
    <xf numFmtId="169" fontId="0" fillId="25" borderId="74" xfId="177" applyNumberFormat="1" applyFont="1" applyFill="1" applyBorder="1" applyAlignment="1">
      <alignment vertical="center"/>
    </xf>
    <xf numFmtId="169" fontId="46" fillId="25" borderId="75" xfId="177" applyNumberFormat="1" applyFont="1" applyFill="1" applyBorder="1" applyAlignment="1">
      <alignment vertical="center"/>
    </xf>
    <xf numFmtId="10" fontId="46" fillId="25" borderId="75" xfId="178" applyNumberFormat="1" applyFont="1" applyFill="1" applyBorder="1" applyAlignment="1">
      <alignment vertical="center"/>
    </xf>
    <xf numFmtId="10" fontId="46" fillId="25" borderId="45" xfId="178" applyNumberFormat="1" applyFont="1" applyFill="1" applyBorder="1" applyAlignment="1">
      <alignment vertical="center"/>
    </xf>
    <xf numFmtId="169" fontId="48" fillId="25" borderId="3" xfId="177" applyNumberFormat="1" applyFont="1" applyFill="1" applyBorder="1" applyAlignment="1">
      <alignment vertical="center"/>
    </xf>
    <xf numFmtId="169" fontId="48" fillId="25" borderId="63" xfId="177" applyNumberFormat="1" applyFont="1" applyFill="1" applyBorder="1" applyAlignment="1">
      <alignment vertical="center"/>
    </xf>
    <xf numFmtId="169" fontId="46" fillId="26" borderId="49" xfId="177" applyNumberFormat="1" applyFont="1" applyFill="1" applyBorder="1" applyAlignment="1">
      <alignment vertical="center"/>
    </xf>
    <xf numFmtId="169" fontId="48" fillId="26" borderId="3" xfId="177" applyNumberFormat="1" applyFont="1" applyFill="1" applyBorder="1" applyAlignment="1">
      <alignment vertical="center"/>
    </xf>
    <xf numFmtId="169" fontId="48" fillId="26" borderId="55" xfId="177" applyNumberFormat="1" applyFont="1" applyFill="1" applyBorder="1" applyAlignment="1">
      <alignment vertical="center"/>
    </xf>
    <xf numFmtId="169" fontId="46" fillId="26" borderId="59" xfId="177" applyNumberFormat="1" applyFont="1" applyFill="1" applyBorder="1" applyAlignment="1">
      <alignment vertical="center"/>
    </xf>
    <xf numFmtId="169" fontId="48" fillId="26" borderId="63" xfId="177" applyNumberFormat="1" applyFont="1" applyFill="1" applyBorder="1" applyAlignment="1">
      <alignment vertical="center"/>
    </xf>
    <xf numFmtId="169" fontId="46" fillId="26" borderId="29" xfId="177" applyNumberFormat="1" applyFont="1" applyFill="1" applyBorder="1" applyAlignment="1">
      <alignment vertical="center"/>
    </xf>
    <xf numFmtId="10" fontId="46" fillId="26" borderId="49" xfId="178" applyNumberFormat="1" applyFont="1" applyFill="1" applyBorder="1" applyAlignment="1">
      <alignment vertical="center"/>
    </xf>
    <xf numFmtId="10" fontId="48" fillId="26" borderId="3" xfId="178" applyNumberFormat="1" applyFont="1" applyFill="1" applyBorder="1" applyAlignment="1">
      <alignment vertical="center"/>
    </xf>
    <xf numFmtId="10" fontId="46" fillId="26" borderId="59" xfId="178" applyNumberFormat="1" applyFont="1" applyFill="1" applyBorder="1" applyAlignment="1">
      <alignment vertical="center"/>
    </xf>
    <xf numFmtId="10" fontId="48" fillId="26" borderId="63" xfId="178" applyNumberFormat="1" applyFont="1" applyFill="1" applyBorder="1" applyAlignment="1">
      <alignment vertical="center"/>
    </xf>
    <xf numFmtId="10" fontId="48" fillId="26" borderId="55" xfId="178" applyNumberFormat="1" applyFont="1" applyFill="1" applyBorder="1" applyAlignment="1">
      <alignment vertical="center"/>
    </xf>
    <xf numFmtId="10" fontId="46" fillId="26" borderId="29" xfId="178" applyNumberFormat="1" applyFont="1" applyFill="1" applyBorder="1" applyAlignment="1">
      <alignment vertical="center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7" borderId="0" xfId="155" applyFont="1" applyFill="1" applyBorder="1" applyAlignment="1">
      <alignment vertical="center"/>
    </xf>
    <xf numFmtId="49" fontId="52" fillId="27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8" xfId="0" applyFont="1" applyFill="1" applyBorder="1" applyAlignment="1">
      <alignment horizontal="center" vertical="center" wrapText="1"/>
    </xf>
    <xf numFmtId="0" fontId="51" fillId="23" borderId="7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71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10" fontId="42" fillId="0" borderId="0" xfId="178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10" fontId="44" fillId="0" borderId="0" xfId="178" applyNumberFormat="1" applyFont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 vertical="center"/>
    </xf>
    <xf numFmtId="0" fontId="0" fillId="24" borderId="0" xfId="0" applyFill="1"/>
    <xf numFmtId="0" fontId="0" fillId="24" borderId="0" xfId="0" applyFill="1" applyAlignment="1">
      <alignment vertical="center" wrapText="1"/>
    </xf>
    <xf numFmtId="49" fontId="0" fillId="0" borderId="0" xfId="0" applyNumberFormat="1"/>
    <xf numFmtId="0" fontId="2" fillId="23" borderId="34" xfId="1" applyFont="1" applyFill="1" applyBorder="1" applyAlignment="1">
      <alignment horizontal="center" vertical="center" wrapText="1"/>
    </xf>
    <xf numFmtId="0" fontId="2" fillId="23" borderId="17" xfId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/>
    <xf numFmtId="49" fontId="0" fillId="0" borderId="0" xfId="0" applyNumberFormat="1" applyAlignment="1">
      <alignment horizontal="center"/>
    </xf>
    <xf numFmtId="49" fontId="0" fillId="0" borderId="92" xfId="0" applyNumberForma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49" fontId="0" fillId="0" borderId="99" xfId="0" applyNumberFormat="1" applyBorder="1" applyAlignment="1">
      <alignment horizontal="center"/>
    </xf>
    <xf numFmtId="3" fontId="0" fillId="25" borderId="68" xfId="0" applyNumberFormat="1" applyFill="1" applyBorder="1" applyAlignment="1">
      <alignment horizontal="right" indent="1"/>
    </xf>
    <xf numFmtId="10" fontId="0" fillId="25" borderId="68" xfId="0" applyNumberFormat="1" applyFill="1" applyBorder="1" applyAlignment="1">
      <alignment horizontal="right" indent="1"/>
    </xf>
    <xf numFmtId="3" fontId="0" fillId="0" borderId="100" xfId="0" applyNumberFormat="1" applyBorder="1" applyAlignment="1">
      <alignment horizontal="right" indent="1"/>
    </xf>
    <xf numFmtId="3" fontId="0" fillId="0" borderId="101" xfId="0" applyNumberFormat="1" applyBorder="1" applyAlignment="1">
      <alignment horizontal="right" indent="1"/>
    </xf>
    <xf numFmtId="3" fontId="0" fillId="0" borderId="102" xfId="0" applyNumberFormat="1" applyBorder="1" applyAlignment="1">
      <alignment horizontal="right" indent="1"/>
    </xf>
    <xf numFmtId="0" fontId="0" fillId="0" borderId="92" xfId="0" applyBorder="1"/>
    <xf numFmtId="0" fontId="0" fillId="0" borderId="64" xfId="0" applyBorder="1"/>
    <xf numFmtId="0" fontId="0" fillId="0" borderId="99" xfId="0" applyBorder="1"/>
    <xf numFmtId="0" fontId="54" fillId="28" borderId="80" xfId="0" applyFont="1" applyFill="1" applyBorder="1" applyAlignment="1">
      <alignment horizontal="center" vertical="center" wrapText="1"/>
    </xf>
    <xf numFmtId="0" fontId="54" fillId="28" borderId="81" xfId="0" applyFont="1" applyFill="1" applyBorder="1" applyAlignment="1">
      <alignment horizontal="center" vertical="center" wrapText="1"/>
    </xf>
    <xf numFmtId="0" fontId="54" fillId="28" borderId="82" xfId="0" applyFont="1" applyFill="1" applyBorder="1" applyAlignment="1">
      <alignment horizontal="center" vertical="center" wrapText="1"/>
    </xf>
    <xf numFmtId="3" fontId="43" fillId="24" borderId="85" xfId="0" applyNumberFormat="1" applyFont="1" applyFill="1" applyBorder="1" applyAlignment="1">
      <alignment horizontal="right" vertical="center" wrapText="1" indent="1"/>
    </xf>
    <xf numFmtId="3" fontId="43" fillId="24" borderId="86" xfId="0" applyNumberFormat="1" applyFont="1" applyFill="1" applyBorder="1" applyAlignment="1">
      <alignment horizontal="right" indent="1"/>
    </xf>
    <xf numFmtId="3" fontId="43" fillId="24" borderId="87" xfId="0" applyNumberFormat="1" applyFont="1" applyFill="1" applyBorder="1" applyAlignment="1">
      <alignment horizontal="right" indent="1"/>
    </xf>
    <xf numFmtId="3" fontId="43" fillId="24" borderId="58" xfId="0" applyNumberFormat="1" applyFont="1" applyFill="1" applyBorder="1" applyAlignment="1">
      <alignment horizontal="right" indent="1"/>
    </xf>
    <xf numFmtId="3" fontId="43" fillId="24" borderId="68" xfId="0" applyNumberFormat="1" applyFont="1" applyFill="1" applyBorder="1" applyAlignment="1">
      <alignment horizontal="right" indent="1"/>
    </xf>
    <xf numFmtId="3" fontId="43" fillId="24" borderId="69" xfId="0" applyNumberFormat="1" applyFont="1" applyFill="1" applyBorder="1" applyAlignment="1">
      <alignment horizontal="right" indent="1"/>
    </xf>
    <xf numFmtId="3" fontId="43" fillId="24" borderId="51" xfId="0" applyNumberFormat="1" applyFont="1" applyFill="1" applyBorder="1" applyAlignment="1">
      <alignment horizontal="right" indent="1"/>
    </xf>
    <xf numFmtId="3" fontId="43" fillId="24" borderId="64" xfId="0" applyNumberFormat="1" applyFont="1" applyFill="1" applyBorder="1" applyAlignment="1">
      <alignment horizontal="right" indent="1"/>
    </xf>
    <xf numFmtId="3" fontId="43" fillId="24" borderId="65" xfId="0" applyNumberFormat="1" applyFont="1" applyFill="1" applyBorder="1" applyAlignment="1">
      <alignment horizontal="right" indent="1"/>
    </xf>
    <xf numFmtId="3" fontId="43" fillId="24" borderId="91" xfId="0" applyNumberFormat="1" applyFont="1" applyFill="1" applyBorder="1" applyAlignment="1">
      <alignment horizontal="right" indent="1"/>
    </xf>
    <xf numFmtId="3" fontId="43" fillId="24" borderId="92" xfId="0" applyNumberFormat="1" applyFont="1" applyFill="1" applyBorder="1" applyAlignment="1">
      <alignment horizontal="right" indent="1"/>
    </xf>
    <xf numFmtId="3" fontId="43" fillId="24" borderId="93" xfId="0" applyNumberFormat="1" applyFont="1" applyFill="1" applyBorder="1" applyAlignment="1">
      <alignment horizontal="right" indent="1"/>
    </xf>
    <xf numFmtId="3" fontId="2" fillId="25" borderId="96" xfId="0" applyNumberFormat="1" applyFont="1" applyFill="1" applyBorder="1" applyAlignment="1">
      <alignment horizontal="right" indent="1"/>
    </xf>
    <xf numFmtId="3" fontId="2" fillId="25" borderId="97" xfId="0" applyNumberFormat="1" applyFont="1" applyFill="1" applyBorder="1" applyAlignment="1">
      <alignment horizontal="right" indent="1"/>
    </xf>
    <xf numFmtId="3" fontId="2" fillId="25" borderId="98" xfId="0" applyNumberFormat="1" applyFont="1" applyFill="1" applyBorder="1" applyAlignment="1">
      <alignment horizontal="right" indent="1"/>
    </xf>
    <xf numFmtId="3" fontId="2" fillId="24" borderId="87" xfId="0" applyNumberFormat="1" applyFont="1" applyFill="1" applyBorder="1" applyAlignment="1">
      <alignment horizontal="right" indent="1"/>
    </xf>
    <xf numFmtId="170" fontId="0" fillId="0" borderId="92" xfId="0" applyNumberFormat="1" applyBorder="1" applyAlignment="1">
      <alignment horizontal="right" indent="1"/>
    </xf>
    <xf numFmtId="170" fontId="0" fillId="0" borderId="64" xfId="0" applyNumberFormat="1" applyBorder="1" applyAlignment="1">
      <alignment horizontal="right" indent="1"/>
    </xf>
    <xf numFmtId="170" fontId="0" fillId="0" borderId="99" xfId="0" applyNumberFormat="1" applyBorder="1" applyAlignment="1">
      <alignment horizontal="right" indent="1"/>
    </xf>
    <xf numFmtId="0" fontId="2" fillId="0" borderId="0" xfId="0" applyFont="1"/>
    <xf numFmtId="3" fontId="55" fillId="29" borderId="103" xfId="176" applyNumberFormat="1" applyFont="1" applyFill="1" applyBorder="1" applyAlignment="1">
      <alignment horizontal="center" vertical="center" wrapText="1"/>
    </xf>
    <xf numFmtId="171" fontId="0" fillId="0" borderId="0" xfId="0" applyNumberFormat="1"/>
    <xf numFmtId="0" fontId="40" fillId="25" borderId="18" xfId="1" applyFont="1" applyFill="1" applyBorder="1" applyAlignment="1">
      <alignment horizontal="center" vertical="center" wrapText="1"/>
    </xf>
    <xf numFmtId="0" fontId="40" fillId="25" borderId="19" xfId="1" applyFont="1" applyFill="1" applyBorder="1" applyAlignment="1">
      <alignment horizontal="center" vertical="center" wrapText="1"/>
    </xf>
    <xf numFmtId="0" fontId="40" fillId="25" borderId="20" xfId="1" applyFont="1" applyFill="1" applyBorder="1" applyAlignment="1">
      <alignment horizontal="center" vertical="center" wrapText="1"/>
    </xf>
    <xf numFmtId="0" fontId="40" fillId="23" borderId="18" xfId="1" applyFont="1" applyFill="1" applyBorder="1" applyAlignment="1">
      <alignment horizontal="center" vertical="center" wrapText="1"/>
    </xf>
    <xf numFmtId="0" fontId="40" fillId="23" borderId="19" xfId="1" applyFont="1" applyFill="1" applyBorder="1" applyAlignment="1">
      <alignment horizontal="center" vertical="center" wrapText="1"/>
    </xf>
    <xf numFmtId="0" fontId="40" fillId="23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3" borderId="18" xfId="1" applyFont="1" applyFill="1" applyBorder="1" applyAlignment="1" applyProtection="1">
      <alignment horizontal="center" vertical="center" wrapText="1"/>
      <protection locked="0"/>
    </xf>
    <xf numFmtId="0" fontId="40" fillId="23" borderId="19" xfId="1" applyFont="1" applyFill="1" applyBorder="1" applyAlignment="1" applyProtection="1">
      <alignment horizontal="center" vertical="center" wrapText="1"/>
      <protection locked="0"/>
    </xf>
    <xf numFmtId="0" fontId="40" fillId="23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5" borderId="56" xfId="0" applyFont="1" applyFill="1" applyBorder="1" applyAlignment="1">
      <alignment horizontal="left" vertical="center"/>
    </xf>
    <xf numFmtId="0" fontId="49" fillId="25" borderId="57" xfId="0" applyFont="1" applyFill="1" applyBorder="1" applyAlignment="1">
      <alignment horizontal="left" vertical="center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center" vertical="center" wrapText="1"/>
    </xf>
    <xf numFmtId="0" fontId="2" fillId="23" borderId="75" xfId="1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  <xf numFmtId="0" fontId="46" fillId="25" borderId="46" xfId="0" applyFont="1" applyFill="1" applyBorder="1" applyAlignment="1">
      <alignment horizontal="left" vertical="center"/>
    </xf>
    <xf numFmtId="0" fontId="46" fillId="25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  <xf numFmtId="0" fontId="2" fillId="23" borderId="18" xfId="0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center" vertical="center" wrapText="1"/>
    </xf>
    <xf numFmtId="0" fontId="2" fillId="23" borderId="20" xfId="0" applyFont="1" applyFill="1" applyBorder="1" applyAlignment="1">
      <alignment horizontal="center" vertical="center" wrapText="1"/>
    </xf>
    <xf numFmtId="0" fontId="54" fillId="23" borderId="27" xfId="0" applyFont="1" applyFill="1" applyBorder="1" applyAlignment="1">
      <alignment horizontal="center" vertical="center" wrapText="1"/>
    </xf>
    <xf numFmtId="0" fontId="54" fillId="23" borderId="88" xfId="0" applyFont="1" applyFill="1" applyBorder="1" applyAlignment="1">
      <alignment horizontal="center" vertical="center" wrapText="1"/>
    </xf>
    <xf numFmtId="0" fontId="54" fillId="28" borderId="94" xfId="0" applyFont="1" applyFill="1" applyBorder="1" applyAlignment="1">
      <alignment horizontal="center" vertical="center" wrapText="1"/>
    </xf>
    <xf numFmtId="0" fontId="54" fillId="28" borderId="9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 vertical="center" wrapText="1"/>
    </xf>
    <xf numFmtId="0" fontId="0" fillId="24" borderId="68" xfId="0" applyFill="1" applyBorder="1" applyAlignment="1">
      <alignment horizontal="left"/>
    </xf>
    <xf numFmtId="0" fontId="0" fillId="24" borderId="68" xfId="0" applyFill="1" applyBorder="1" applyAlignment="1">
      <alignment horizontal="left" vertical="center" wrapText="1"/>
    </xf>
    <xf numFmtId="3" fontId="2" fillId="24" borderId="92" xfId="0" applyNumberFormat="1" applyFont="1" applyFill="1" applyBorder="1" applyAlignment="1">
      <alignment horizontal="right" wrapText="1" indent="1"/>
    </xf>
    <xf numFmtId="3" fontId="2" fillId="24" borderId="99" xfId="0" applyNumberFormat="1" applyFont="1" applyFill="1" applyBorder="1" applyAlignment="1">
      <alignment horizontal="right" wrapText="1" indent="1"/>
    </xf>
    <xf numFmtId="164" fontId="2" fillId="24" borderId="0" xfId="0" applyNumberFormat="1" applyFont="1" applyFill="1" applyBorder="1" applyAlignment="1">
      <alignment horizontal="left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54" fillId="23" borderId="40" xfId="0" applyFont="1" applyFill="1" applyBorder="1" applyAlignment="1">
      <alignment horizontal="center" vertical="center" wrapText="1"/>
    </xf>
    <xf numFmtId="0" fontId="54" fillId="23" borderId="80" xfId="0" applyFont="1" applyFill="1" applyBorder="1" applyAlignment="1">
      <alignment horizontal="center" vertical="center" wrapText="1"/>
    </xf>
    <xf numFmtId="0" fontId="54" fillId="23" borderId="83" xfId="0" applyFont="1" applyFill="1" applyBorder="1" applyAlignment="1">
      <alignment horizontal="center" vertical="center" wrapText="1"/>
    </xf>
    <xf numFmtId="0" fontId="54" fillId="23" borderId="84" xfId="0" applyFont="1" applyFill="1" applyBorder="1" applyAlignment="1">
      <alignment horizontal="center" vertical="center" wrapText="1"/>
    </xf>
    <xf numFmtId="0" fontId="54" fillId="23" borderId="89" xfId="0" applyFont="1" applyFill="1" applyBorder="1" applyAlignment="1">
      <alignment horizontal="center" vertical="center" wrapText="1"/>
    </xf>
    <xf numFmtId="0" fontId="54" fillId="23" borderId="90" xfId="0" applyFont="1" applyFill="1" applyBorder="1" applyAlignment="1">
      <alignment horizontal="center" vertical="center" wrapText="1"/>
    </xf>
  </cellXfs>
  <cellStyles count="18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álculo 2" xfId="48" xr:uid="{00000000-0005-0000-0000-00002D000000}"/>
    <cellStyle name="Celda de comprobación 2" xfId="49" xr:uid="{00000000-0005-0000-0000-00002E000000}"/>
    <cellStyle name="Celda vinculada 2" xfId="50" xr:uid="{00000000-0005-0000-0000-00002F000000}"/>
    <cellStyle name="Check Cell" xfId="51" xr:uid="{00000000-0005-0000-0000-000030000000}"/>
    <cellStyle name="Encabezado 4 2" xfId="52" xr:uid="{00000000-0005-0000-0000-000031000000}"/>
    <cellStyle name="Énfasis1 2" xfId="53" xr:uid="{00000000-0005-0000-0000-000032000000}"/>
    <cellStyle name="Énfasis2 2" xfId="54" xr:uid="{00000000-0005-0000-0000-000033000000}"/>
    <cellStyle name="Énfasis3 2" xfId="55" xr:uid="{00000000-0005-0000-0000-000034000000}"/>
    <cellStyle name="Énfasis4 2" xfId="56" xr:uid="{00000000-0005-0000-0000-000035000000}"/>
    <cellStyle name="Énfasis5 2" xfId="57" xr:uid="{00000000-0005-0000-0000-000036000000}"/>
    <cellStyle name="Énfasis6 2" xfId="58" xr:uid="{00000000-0005-0000-0000-000037000000}"/>
    <cellStyle name="Entrada 2" xfId="59" xr:uid="{00000000-0005-0000-0000-000038000000}"/>
    <cellStyle name="Euro" xfId="60" xr:uid="{00000000-0005-0000-0000-000039000000}"/>
    <cellStyle name="Euro 2" xfId="61" xr:uid="{00000000-0005-0000-0000-00003A000000}"/>
    <cellStyle name="Explanatory Text" xfId="62" xr:uid="{00000000-0005-0000-0000-00003B000000}"/>
    <cellStyle name="Good" xfId="63" xr:uid="{00000000-0005-0000-0000-00003C000000}"/>
    <cellStyle name="Heading 1" xfId="64" xr:uid="{00000000-0005-0000-0000-00003D000000}"/>
    <cellStyle name="Heading 2" xfId="65" xr:uid="{00000000-0005-0000-0000-00003E000000}"/>
    <cellStyle name="Heading 3" xfId="66" xr:uid="{00000000-0005-0000-0000-00003F000000}"/>
    <cellStyle name="Heading 4" xfId="67" xr:uid="{00000000-0005-0000-0000-000040000000}"/>
    <cellStyle name="Incorrecto 2" xfId="68" xr:uid="{00000000-0005-0000-0000-000041000000}"/>
    <cellStyle name="Input" xfId="69" xr:uid="{00000000-0005-0000-0000-000042000000}"/>
    <cellStyle name="Linked Cell" xfId="70" xr:uid="{00000000-0005-0000-0000-000043000000}"/>
    <cellStyle name="Millares" xfId="177" builtinId="3"/>
    <cellStyle name="Millares [0] 2" xfId="71" xr:uid="{00000000-0005-0000-0000-000045000000}"/>
    <cellStyle name="Millares [0] 3" xfId="72" xr:uid="{00000000-0005-0000-0000-000046000000}"/>
    <cellStyle name="Millares 10" xfId="73" xr:uid="{00000000-0005-0000-0000-000047000000}"/>
    <cellStyle name="Millares 11" xfId="74" xr:uid="{00000000-0005-0000-0000-000048000000}"/>
    <cellStyle name="Millares 12" xfId="75" xr:uid="{00000000-0005-0000-0000-000049000000}"/>
    <cellStyle name="Millares 13" xfId="76" xr:uid="{00000000-0005-0000-0000-00004A000000}"/>
    <cellStyle name="Millares 14" xfId="77" xr:uid="{00000000-0005-0000-0000-00004B000000}"/>
    <cellStyle name="Millares 15" xfId="78" xr:uid="{00000000-0005-0000-0000-00004C000000}"/>
    <cellStyle name="Millares 2" xfId="2" xr:uid="{00000000-0005-0000-0000-00004D000000}"/>
    <cellStyle name="Millares 2 2" xfId="79" xr:uid="{00000000-0005-0000-0000-00004E000000}"/>
    <cellStyle name="Millares 2 2 2" xfId="80" xr:uid="{00000000-0005-0000-0000-00004F000000}"/>
    <cellStyle name="Millares 2 3" xfId="81" xr:uid="{00000000-0005-0000-0000-000050000000}"/>
    <cellStyle name="Millares 2 3 2" xfId="82" xr:uid="{00000000-0005-0000-0000-000051000000}"/>
    <cellStyle name="Millares 2 3 2 2" xfId="83" xr:uid="{00000000-0005-0000-0000-000052000000}"/>
    <cellStyle name="Millares 2 3 2 2 2" xfId="84" xr:uid="{00000000-0005-0000-0000-000053000000}"/>
    <cellStyle name="Millares 2 3 2 3" xfId="85" xr:uid="{00000000-0005-0000-0000-000054000000}"/>
    <cellStyle name="Millares 2 3 3" xfId="86" xr:uid="{00000000-0005-0000-0000-000055000000}"/>
    <cellStyle name="Millares 2 4" xfId="87" xr:uid="{00000000-0005-0000-0000-000056000000}"/>
    <cellStyle name="Millares 2 4 2" xfId="88" xr:uid="{00000000-0005-0000-0000-000057000000}"/>
    <cellStyle name="Millares 2 5" xfId="89" xr:uid="{00000000-0005-0000-0000-000058000000}"/>
    <cellStyle name="Millares 2 6" xfId="90" xr:uid="{00000000-0005-0000-0000-000059000000}"/>
    <cellStyle name="Millares 2 7" xfId="91" xr:uid="{00000000-0005-0000-0000-00005A000000}"/>
    <cellStyle name="Millares 3" xfId="92" xr:uid="{00000000-0005-0000-0000-00005B000000}"/>
    <cellStyle name="Millares 3 2" xfId="93" xr:uid="{00000000-0005-0000-0000-00005C000000}"/>
    <cellStyle name="Millares 3 3" xfId="94" xr:uid="{00000000-0005-0000-0000-00005D000000}"/>
    <cellStyle name="Millares 4" xfId="95" xr:uid="{00000000-0005-0000-0000-00005E000000}"/>
    <cellStyle name="Millares 5" xfId="96" xr:uid="{00000000-0005-0000-0000-00005F000000}"/>
    <cellStyle name="Millares 6" xfId="97" xr:uid="{00000000-0005-0000-0000-000060000000}"/>
    <cellStyle name="Millares 7" xfId="98" xr:uid="{00000000-0005-0000-0000-000061000000}"/>
    <cellStyle name="Millares 8" xfId="99" xr:uid="{00000000-0005-0000-0000-000062000000}"/>
    <cellStyle name="Millares 9" xfId="100" xr:uid="{00000000-0005-0000-0000-000063000000}"/>
    <cellStyle name="Normal" xfId="0" builtinId="0"/>
    <cellStyle name="Normal 10" xfId="101" xr:uid="{00000000-0005-0000-0000-000065000000}"/>
    <cellStyle name="Normal 10 2" xfId="102" xr:uid="{00000000-0005-0000-0000-000066000000}"/>
    <cellStyle name="Normal 10 2 2" xfId="103" xr:uid="{00000000-0005-0000-0000-000067000000}"/>
    <cellStyle name="Normal 10 3" xfId="104" xr:uid="{00000000-0005-0000-0000-000068000000}"/>
    <cellStyle name="Normal 11" xfId="105" xr:uid="{00000000-0005-0000-0000-000069000000}"/>
    <cellStyle name="Normal 11 2" xfId="106" xr:uid="{00000000-0005-0000-0000-00006A000000}"/>
    <cellStyle name="Normal 12" xfId="107" xr:uid="{00000000-0005-0000-0000-00006B000000}"/>
    <cellStyle name="Normal 12 2" xfId="108" xr:uid="{00000000-0005-0000-0000-00006C000000}"/>
    <cellStyle name="Normal 13" xfId="109" xr:uid="{00000000-0005-0000-0000-00006D000000}"/>
    <cellStyle name="Normal 13 2" xfId="110" xr:uid="{00000000-0005-0000-0000-00006E000000}"/>
    <cellStyle name="Normal 14" xfId="111" xr:uid="{00000000-0005-0000-0000-00006F000000}"/>
    <cellStyle name="Normal 15" xfId="112" xr:uid="{00000000-0005-0000-0000-000070000000}"/>
    <cellStyle name="Normal 16" xfId="113" xr:uid="{00000000-0005-0000-0000-000071000000}"/>
    <cellStyle name="Normal 17" xfId="114" xr:uid="{00000000-0005-0000-0000-000072000000}"/>
    <cellStyle name="Normal 17 2" xfId="115" xr:uid="{00000000-0005-0000-0000-000073000000}"/>
    <cellStyle name="Normal 17 3" xfId="116" xr:uid="{00000000-0005-0000-0000-000074000000}"/>
    <cellStyle name="Normal 17 3 2" xfId="117" xr:uid="{00000000-0005-0000-0000-000075000000}"/>
    <cellStyle name="Normal 18" xfId="118" xr:uid="{00000000-0005-0000-0000-000076000000}"/>
    <cellStyle name="Normal 19" xfId="119" xr:uid="{00000000-0005-0000-0000-000077000000}"/>
    <cellStyle name="Normal 2" xfId="1" xr:uid="{00000000-0005-0000-0000-000078000000}"/>
    <cellStyle name="Normal 2 10" xfId="120" xr:uid="{00000000-0005-0000-0000-000079000000}"/>
    <cellStyle name="Normal 2 2" xfId="121" xr:uid="{00000000-0005-0000-0000-00007A000000}"/>
    <cellStyle name="Normal 2 2 2" xfId="122" xr:uid="{00000000-0005-0000-0000-00007B000000}"/>
    <cellStyle name="Normal 2 2 3" xfId="123" xr:uid="{00000000-0005-0000-0000-00007C000000}"/>
    <cellStyle name="Normal 2 3" xfId="124" xr:uid="{00000000-0005-0000-0000-00007D000000}"/>
    <cellStyle name="Normal 2 3 2" xfId="125" xr:uid="{00000000-0005-0000-0000-00007E000000}"/>
    <cellStyle name="Normal 2 3 2 2" xfId="126" xr:uid="{00000000-0005-0000-0000-00007F000000}"/>
    <cellStyle name="Normal 2 3 2 2 2" xfId="127" xr:uid="{00000000-0005-0000-0000-000080000000}"/>
    <cellStyle name="Normal 2 3 2 3" xfId="128" xr:uid="{00000000-0005-0000-0000-000081000000}"/>
    <cellStyle name="Normal 2 3 3" xfId="129" xr:uid="{00000000-0005-0000-0000-000082000000}"/>
    <cellStyle name="Normal 2 4" xfId="130" xr:uid="{00000000-0005-0000-0000-000083000000}"/>
    <cellStyle name="Normal 2 4 2" xfId="131" xr:uid="{00000000-0005-0000-0000-000084000000}"/>
    <cellStyle name="Normal 2 5" xfId="132" xr:uid="{00000000-0005-0000-0000-000085000000}"/>
    <cellStyle name="Normal 2 5 2" xfId="133" xr:uid="{00000000-0005-0000-0000-000086000000}"/>
    <cellStyle name="Normal 2 6" xfId="134" xr:uid="{00000000-0005-0000-0000-000087000000}"/>
    <cellStyle name="Normal 2 7" xfId="135" xr:uid="{00000000-0005-0000-0000-000088000000}"/>
    <cellStyle name="Normal 2 8" xfId="136" xr:uid="{00000000-0005-0000-0000-000089000000}"/>
    <cellStyle name="Normal 2 9" xfId="137" xr:uid="{00000000-0005-0000-0000-00008A000000}"/>
    <cellStyle name="Normal 20" xfId="138" xr:uid="{00000000-0005-0000-0000-00008B000000}"/>
    <cellStyle name="Normal 21" xfId="139" xr:uid="{00000000-0005-0000-0000-00008C000000}"/>
    <cellStyle name="Normal 22" xfId="140" xr:uid="{00000000-0005-0000-0000-00008D000000}"/>
    <cellStyle name="Normal 23" xfId="141" xr:uid="{00000000-0005-0000-0000-00008E000000}"/>
    <cellStyle name="Normal 24" xfId="142" xr:uid="{00000000-0005-0000-0000-00008F000000}"/>
    <cellStyle name="Normal 25" xfId="179" xr:uid="{00000000-0005-0000-0000-000090000000}"/>
    <cellStyle name="Normal 3" xfId="143" xr:uid="{00000000-0005-0000-0000-000091000000}"/>
    <cellStyle name="Normal 3 2" xfId="144" xr:uid="{00000000-0005-0000-0000-000092000000}"/>
    <cellStyle name="Normal 3 2 2" xfId="145" xr:uid="{00000000-0005-0000-0000-000093000000}"/>
    <cellStyle name="Normal 3 3" xfId="146" xr:uid="{00000000-0005-0000-0000-000094000000}"/>
    <cellStyle name="Normal 3 3 2" xfId="147" xr:uid="{00000000-0005-0000-0000-000095000000}"/>
    <cellStyle name="Normal 4" xfId="148" xr:uid="{00000000-0005-0000-0000-000096000000}"/>
    <cellStyle name="Normal 4 2" xfId="149" xr:uid="{00000000-0005-0000-0000-000097000000}"/>
    <cellStyle name="Normal 4 2 2" xfId="150" xr:uid="{00000000-0005-0000-0000-000098000000}"/>
    <cellStyle name="Normal 4 3" xfId="151" xr:uid="{00000000-0005-0000-0000-000099000000}"/>
    <cellStyle name="Normal 4 4" xfId="176" xr:uid="{00000000-0005-0000-0000-00009A000000}"/>
    <cellStyle name="Normal 5" xfId="152" xr:uid="{00000000-0005-0000-0000-00009B000000}"/>
    <cellStyle name="Normal 5 2" xfId="153" xr:uid="{00000000-0005-0000-0000-00009C000000}"/>
    <cellStyle name="Normal 5 3" xfId="154" xr:uid="{00000000-0005-0000-0000-00009D000000}"/>
    <cellStyle name="Normal 5 4" xfId="155" xr:uid="{00000000-0005-0000-0000-00009E000000}"/>
    <cellStyle name="Normal 5 5" xfId="156" xr:uid="{00000000-0005-0000-0000-00009F000000}"/>
    <cellStyle name="Normal 6" xfId="157" xr:uid="{00000000-0005-0000-0000-0000A0000000}"/>
    <cellStyle name="Normal 7" xfId="158" xr:uid="{00000000-0005-0000-0000-0000A1000000}"/>
    <cellStyle name="Normal 8" xfId="159" xr:uid="{00000000-0005-0000-0000-0000A2000000}"/>
    <cellStyle name="Normal 9" xfId="160" xr:uid="{00000000-0005-0000-0000-0000A3000000}"/>
    <cellStyle name="Normal 9 2" xfId="161" xr:uid="{00000000-0005-0000-0000-0000A4000000}"/>
    <cellStyle name="Notas 2" xfId="162" xr:uid="{00000000-0005-0000-0000-0000A5000000}"/>
    <cellStyle name="Note" xfId="163" xr:uid="{00000000-0005-0000-0000-0000A6000000}"/>
    <cellStyle name="Output" xfId="164" xr:uid="{00000000-0005-0000-0000-0000A7000000}"/>
    <cellStyle name="Porcentaje" xfId="178" builtinId="5"/>
    <cellStyle name="Porcentaje 2" xfId="165" xr:uid="{00000000-0005-0000-0000-0000A9000000}"/>
    <cellStyle name="Porcentaje 2 2" xfId="166" xr:uid="{00000000-0005-0000-0000-0000AA000000}"/>
    <cellStyle name="Salida 2" xfId="167" xr:uid="{00000000-0005-0000-0000-0000AB000000}"/>
    <cellStyle name="Texto de advertencia 2" xfId="168" xr:uid="{00000000-0005-0000-0000-0000AC000000}"/>
    <cellStyle name="Texto explicativo 2" xfId="169" xr:uid="{00000000-0005-0000-0000-0000AD000000}"/>
    <cellStyle name="Title" xfId="170" xr:uid="{00000000-0005-0000-0000-0000AE000000}"/>
    <cellStyle name="Título 1 2" xfId="171" xr:uid="{00000000-0005-0000-0000-0000AF000000}"/>
    <cellStyle name="Título 2 2" xfId="172" xr:uid="{00000000-0005-0000-0000-0000B0000000}"/>
    <cellStyle name="Título 3 2" xfId="173" xr:uid="{00000000-0005-0000-0000-0000B1000000}"/>
    <cellStyle name="Título 4" xfId="174" xr:uid="{00000000-0005-0000-0000-0000B2000000}"/>
    <cellStyle name="Warning Text" xfId="175" xr:uid="{00000000-0005-0000-0000-0000B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93961352656998E-2"/>
          <c:y val="0.12767841880341879"/>
          <c:w val="0.91953840579710144"/>
          <c:h val="0.45612179487179488"/>
        </c:manualLayout>
      </c:layout>
      <c:barChart>
        <c:barDir val="col"/>
        <c:grouping val="clustered"/>
        <c:varyColors val="0"/>
        <c:ser>
          <c:idx val="1"/>
          <c:order val="0"/>
          <c:tx>
            <c:v>Promedio 17-19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[1]NIVELES!$FP$2:$GH$2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'[1]TASAS PROMEDIO 2017-2019'!$DE$123:$DW$123</c:f>
              <c:numCache>
                <c:formatCode>General</c:formatCode>
                <c:ptCount val="19"/>
                <c:pt idx="0">
                  <c:v>0.5818730110790904</c:v>
                </c:pt>
                <c:pt idx="1">
                  <c:v>0.70693042683801277</c:v>
                </c:pt>
                <c:pt idx="2">
                  <c:v>0.81940022267353674</c:v>
                </c:pt>
                <c:pt idx="3">
                  <c:v>3.2337471132484614</c:v>
                </c:pt>
                <c:pt idx="4">
                  <c:v>0.43709497347061144</c:v>
                </c:pt>
                <c:pt idx="5">
                  <c:v>1.5345414493401515</c:v>
                </c:pt>
                <c:pt idx="6">
                  <c:v>1.1393123864630275</c:v>
                </c:pt>
                <c:pt idx="7">
                  <c:v>1.1182537364555585</c:v>
                </c:pt>
                <c:pt idx="8">
                  <c:v>1.2084824439157542</c:v>
                </c:pt>
                <c:pt idx="9">
                  <c:v>0.78929334950634511</c:v>
                </c:pt>
                <c:pt idx="10">
                  <c:v>0.74186534509589008</c:v>
                </c:pt>
                <c:pt idx="11">
                  <c:v>1.0315179781709776</c:v>
                </c:pt>
                <c:pt idx="12">
                  <c:v>0.50058111503033398</c:v>
                </c:pt>
                <c:pt idx="13">
                  <c:v>0.30079348847920423</c:v>
                </c:pt>
                <c:pt idx="14">
                  <c:v>0.41067191108653872</c:v>
                </c:pt>
                <c:pt idx="15">
                  <c:v>0.62162526215129676</c:v>
                </c:pt>
                <c:pt idx="16">
                  <c:v>-2.6958457863318835E-2</c:v>
                </c:pt>
                <c:pt idx="17">
                  <c:v>-0.70812117876029068</c:v>
                </c:pt>
                <c:pt idx="18">
                  <c:v>-0.28268409551113699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3-4484-9CD0-017AB813403E}"/>
            </c:ext>
          </c:extLst>
        </c:ser>
        <c:ser>
          <c:idx val="0"/>
          <c:order val="1"/>
          <c:tx>
            <c:v>2021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/>
                      <a:t>+1,2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3-4484-9CD0-017AB81340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/>
                      <a:t>+0,8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53-4484-9CD0-017AB81340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3-4484-9CD0-017AB813403E}"/>
                </c:ext>
              </c:extLst>
            </c:dLbl>
            <c:dLbl>
              <c:idx val="3"/>
              <c:layout>
                <c:manualLayout>
                  <c:x val="-3.98792270531401E-2"/>
                  <c:y val="9.62467456044281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+9,5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53-4484-9CD0-017AB813403E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553-4484-9CD0-017AB81340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53-4484-9CD0-017AB81340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53-4484-9CD0-017AB81340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1200"/>
                      <a:t>+0,7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53-4484-9CD0-017AB813403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53-4484-9CD0-017AB813403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200"/>
                      <a:t>+0,8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53-4484-9CD0-017AB813403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sz="1200"/>
                      <a:t>+0,4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53-4484-9CD0-017AB813403E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+0,6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C553-4484-9CD0-017AB813403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200"/>
                      <a:t>+0,4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53-4484-9CD0-017AB813403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sz="1200"/>
                      <a:t>+0,7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53-4484-9CD0-017AB813403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53-4484-9CD0-017AB813403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53-4484-9CD0-017AB813403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53-4484-9CD0-017AB813403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 sz="1200"/>
                      <a:t>+3,1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53-4484-9CD0-017AB81340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200"/>
                      <a:t>+1,8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53-4484-9CD0-017AB8134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[1]NIVELES!$FP$2:$GH$2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'[1]TASA VARIACIÓN MUSMA'!$DE$369:$DW$369</c:f>
              <c:numCache>
                <c:formatCode>General</c:formatCode>
                <c:ptCount val="19"/>
                <c:pt idx="0">
                  <c:v>1.7922033901444507</c:v>
                </c:pt>
                <c:pt idx="1">
                  <c:v>1.4842288334343461</c:v>
                </c:pt>
                <c:pt idx="2">
                  <c:v>1.2711405144807726</c:v>
                </c:pt>
                <c:pt idx="3">
                  <c:v>12.692098773740453</c:v>
                </c:pt>
                <c:pt idx="4">
                  <c:v>0.86978916610759383</c:v>
                </c:pt>
                <c:pt idx="5">
                  <c:v>1.8333496006843837</c:v>
                </c:pt>
                <c:pt idx="6">
                  <c:v>1.4159940894255003</c:v>
                </c:pt>
                <c:pt idx="7">
                  <c:v>1.7860494390687185</c:v>
                </c:pt>
                <c:pt idx="8">
                  <c:v>1.7297383213692545</c:v>
                </c:pt>
                <c:pt idx="9">
                  <c:v>1.564857761184391</c:v>
                </c:pt>
                <c:pt idx="10">
                  <c:v>1.05124723920922</c:v>
                </c:pt>
                <c:pt idx="11">
                  <c:v>1.5761418146050716</c:v>
                </c:pt>
                <c:pt idx="12">
                  <c:v>0.87015225717108247</c:v>
                </c:pt>
                <c:pt idx="13">
                  <c:v>0.98346058705749595</c:v>
                </c:pt>
                <c:pt idx="14">
                  <c:v>0.90779898981251106</c:v>
                </c:pt>
                <c:pt idx="15">
                  <c:v>0.9472783217800439</c:v>
                </c:pt>
                <c:pt idx="16">
                  <c:v>0.33398980772744807</c:v>
                </c:pt>
                <c:pt idx="17">
                  <c:v>2.3800280383910355</c:v>
                </c:pt>
                <c:pt idx="18">
                  <c:v>1.5448161916563441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53-4484-9CD0-017AB8134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97344"/>
        <c:axId val="113009024"/>
      </c:barChart>
      <c:catAx>
        <c:axId val="1130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09024"/>
        <c:crosses val="autoZero"/>
        <c:auto val="1"/>
        <c:lblAlgn val="ctr"/>
        <c:lblOffset val="100"/>
        <c:noMultiLvlLbl val="0"/>
      </c:catAx>
      <c:valAx>
        <c:axId val="1130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973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80833333333331"/>
          <c:y val="0.90745728961053351"/>
          <c:w val="0.3739919082125604"/>
          <c:h val="6.9131339837038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57150</xdr:rowOff>
    </xdr:from>
    <xdr:to>
      <xdr:col>10</xdr:col>
      <xdr:colOff>1123950</xdr:colOff>
      <xdr:row>29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3152775"/>
          <a:ext cx="6896100" cy="162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La previsión de la media de junio de 2021 es de </a:t>
          </a:r>
          <a:r>
            <a:rPr lang="es-ES" sz="2000" b="1">
              <a:latin typeface="+mn-lt"/>
            </a:rPr>
            <a:t>19.486.269</a:t>
          </a:r>
          <a:r>
            <a:rPr lang="es-ES" sz="2000" b="0">
              <a:latin typeface="+mn-lt"/>
            </a:rPr>
            <a:t> afiliados.</a:t>
          </a:r>
          <a:r>
            <a:rPr lang="es-ES" sz="2000" b="0" baseline="0">
              <a:latin typeface="+mn-lt"/>
            </a:rPr>
            <a:t> Esto supondría un crecimiento de </a:t>
          </a:r>
          <a:r>
            <a:rPr lang="es-ES" sz="2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222.037 </a:t>
          </a:r>
          <a:r>
            <a:rPr lang="es-ES" sz="2000" b="0" baseline="0">
              <a:latin typeface="+mn-lt"/>
            </a:rPr>
            <a:t>personas.</a:t>
          </a:r>
          <a:endParaRPr lang="es-ES" sz="2000" b="0">
            <a:latin typeface="+mn-lt"/>
          </a:endParaRPr>
        </a:p>
      </xdr:txBody>
    </xdr:sp>
    <xdr:clientData/>
  </xdr:twoCellAnchor>
  <xdr:twoCellAnchor>
    <xdr:from>
      <xdr:col>1</xdr:col>
      <xdr:colOff>47625</xdr:colOff>
      <xdr:row>7</xdr:row>
      <xdr:rowOff>142875</xdr:rowOff>
    </xdr:from>
    <xdr:to>
      <xdr:col>11</xdr:col>
      <xdr:colOff>180975</xdr:colOff>
      <xdr:row>18</xdr:row>
      <xdr:rowOff>152400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" y="1295400"/>
          <a:ext cx="707707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 </a:t>
          </a:r>
          <a:r>
            <a:rPr lang="es-ES" sz="2000" b="0">
              <a:solidFill>
                <a:sysClr val="windowText" lastClr="000000"/>
              </a:solidFill>
              <a:latin typeface="+mn-lt"/>
            </a:rPr>
            <a:t>En términos desestacionalizados, la afiliación media prevista para junio es de </a:t>
          </a:r>
          <a:r>
            <a:rPr lang="es-ES" sz="2000" b="1">
              <a:solidFill>
                <a:sysClr val="windowText" lastClr="000000"/>
              </a:solidFill>
              <a:latin typeface="+mn-lt"/>
            </a:rPr>
            <a:t>19.254.072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 Esto supone un crecimiento de 189.014 personas.</a:t>
          </a:r>
          <a:endParaRPr lang="es-ES" sz="20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333374</xdr:colOff>
      <xdr:row>5</xdr:row>
      <xdr:rowOff>171451</xdr:rowOff>
    </xdr:from>
    <xdr:to>
      <xdr:col>12</xdr:col>
      <xdr:colOff>333375</xdr:colOff>
      <xdr:row>31</xdr:row>
      <xdr:rowOff>186419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5872698-CF16-45FB-8C46-212AFE10E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1630126W/AppData/Roaming/Microsoft/Excel/20210616_ACTUALIZACION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 AFILIADOS"/>
      <sheetName val="GRAFICOS ERTE"/>
      <sheetName val="GRAFICOS MENSUALES"/>
      <sheetName val="GRÁFICOS ORDENADOS"/>
      <sheetName val="DATOS MENSUALES"/>
      <sheetName val="DATOS AFILIADOS"/>
      <sheetName val="ERTE NOTIFICACIÓN"/>
      <sheetName val="PPT_2021"/>
      <sheetName val="PPT_17-19"/>
      <sheetName val="NIVELES"/>
      <sheetName val="NIVELES PROMEDIOS"/>
      <sheetName val="OLAS"/>
      <sheetName val="ERTE_nivel"/>
      <sheetName val="ERTE_NOTIFICACION"/>
      <sheetName val="GRAFICO_JLE"/>
      <sheetName val="1. SERIE F. NOTIF"/>
      <sheetName val="2. SERIE F.EN ALTA"/>
      <sheetName val="3. DIARIO PROVINCIA"/>
      <sheetName val="4. DIARIO CNAE"/>
      <sheetName val="2D_FM+NOFM"/>
      <sheetName val="PROVINCIAS_FM+NOFM"/>
      <sheetName val="afiliados_general_2d"/>
      <sheetName val="17-19 afiliados_general_2d"/>
      <sheetName val="2d VAR_ERTE_mayo_2021"/>
      <sheetName val="2d VAR_ERTE_DICIEMBRE"/>
      <sheetName val="IMV"/>
      <sheetName val="AUTÓNOMOS"/>
      <sheetName val="IT"/>
      <sheetName val="DATOS TRIMESTRALES"/>
      <sheetName val="GRAFICOS TRIMESTRALES"/>
      <sheetName val="VARIACIÓN MUSMA"/>
      <sheetName val="TASA VARIACIÓN MUSMA"/>
      <sheetName val="PROMEDIO 2017-2019"/>
      <sheetName val="TASAS PROMEDIO 2017-2019"/>
      <sheetName val="VAR_ DÍA_ANTERIOR"/>
      <sheetName val="VAR_UDMA"/>
      <sheetName val="TASA_VAR_UDMA"/>
      <sheetName val="VAR_MEDIA_MOVIL"/>
      <sheetName val="GRÁFICOS TASAS AFILIADOS"/>
      <sheetName val="EVOLUCIÓN ERTES ALTA"/>
      <sheetName val="VAR_INI_CRISIS"/>
      <sheetName val="TASA_VAR_INI_CRISIS"/>
      <sheetName val="VAR_INI_AÑO_2021"/>
      <sheetName val="TASA_VAR_INI_AÑO"/>
      <sheetName val="VAR_INI_AÑO_2020"/>
      <sheetName val="VAR_INI_AÑO_2019"/>
      <sheetName val="AFILIADOS 16-19"/>
      <sheetName val="AFILIADOS_16-19_TASAS"/>
      <sheetName val="CCAA visual"/>
      <sheetName val="VARIACIÓN MEDIA MES ACTUAL RMMA"/>
      <sheetName val="ERTE_PAR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P2" t="str">
            <v>ANDALUCÍA</v>
          </cell>
          <cell r="FQ2" t="str">
            <v>ARAGÓN</v>
          </cell>
          <cell r="FR2" t="str">
            <v>ASTURIAS</v>
          </cell>
          <cell r="FS2" t="str">
            <v>BALEARES</v>
          </cell>
          <cell r="FT2" t="str">
            <v>CANARIAS</v>
          </cell>
          <cell r="FU2" t="str">
            <v>CANTABRIA</v>
          </cell>
          <cell r="FV2" t="str">
            <v>CASTILLA-LA MANCHA</v>
          </cell>
          <cell r="FW2" t="str">
            <v>CASTILLA Y LEÓN</v>
          </cell>
          <cell r="FX2" t="str">
            <v>CATALUÑA</v>
          </cell>
          <cell r="FY2" t="str">
            <v>COM. VALENCIANA</v>
          </cell>
          <cell r="FZ2" t="str">
            <v>EXTREMADURA</v>
          </cell>
          <cell r="GA2" t="str">
            <v>GALICIA</v>
          </cell>
          <cell r="GB2" t="str">
            <v>MADRID</v>
          </cell>
          <cell r="GC2" t="str">
            <v>MURCIA</v>
          </cell>
          <cell r="GD2" t="str">
            <v>NAVARRA</v>
          </cell>
          <cell r="GE2" t="str">
            <v>PAÍS VASCO</v>
          </cell>
          <cell r="GF2" t="str">
            <v>LA RIOJA</v>
          </cell>
          <cell r="GG2" t="str">
            <v>CEUTA</v>
          </cell>
          <cell r="GH2" t="str">
            <v>MELILLA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69">
          <cell r="DE369">
            <v>1.7922033901444507</v>
          </cell>
          <cell r="DF369">
            <v>1.4842288334343461</v>
          </cell>
          <cell r="DG369">
            <v>1.2711405144807726</v>
          </cell>
          <cell r="DH369">
            <v>12.692098773740453</v>
          </cell>
          <cell r="DI369">
            <v>0.86978916610759383</v>
          </cell>
          <cell r="DJ369">
            <v>1.8333496006843837</v>
          </cell>
          <cell r="DK369">
            <v>1.4159940894255003</v>
          </cell>
          <cell r="DL369">
            <v>1.7860494390687185</v>
          </cell>
          <cell r="DM369">
            <v>1.7297383213692545</v>
          </cell>
          <cell r="DN369">
            <v>1.564857761184391</v>
          </cell>
          <cell r="DO369">
            <v>1.05124723920922</v>
          </cell>
          <cell r="DP369">
            <v>1.5761418146050716</v>
          </cell>
          <cell r="DQ369">
            <v>0.87015225717108247</v>
          </cell>
          <cell r="DR369">
            <v>0.98346058705749595</v>
          </cell>
          <cell r="DS369">
            <v>0.90779898981251106</v>
          </cell>
          <cell r="DT369">
            <v>0.9472783217800439</v>
          </cell>
          <cell r="DU369">
            <v>0.33398980772744807</v>
          </cell>
          <cell r="DV369">
            <v>2.3800280383910355</v>
          </cell>
          <cell r="DW369">
            <v>1.5448161916563441</v>
          </cell>
        </row>
      </sheetData>
      <sheetData sheetId="32"/>
      <sheetData sheetId="33">
        <row r="123">
          <cell r="DE123">
            <v>0.5818730110790904</v>
          </cell>
          <cell r="DF123">
            <v>0.70693042683801277</v>
          </cell>
          <cell r="DG123">
            <v>0.81940022267353674</v>
          </cell>
          <cell r="DH123">
            <v>3.2337471132484614</v>
          </cell>
          <cell r="DI123">
            <v>0.43709497347061144</v>
          </cell>
          <cell r="DJ123">
            <v>1.5345414493401515</v>
          </cell>
          <cell r="DK123">
            <v>1.1393123864630275</v>
          </cell>
          <cell r="DL123">
            <v>1.1182537364555585</v>
          </cell>
          <cell r="DM123">
            <v>1.2084824439157542</v>
          </cell>
          <cell r="DN123">
            <v>0.78929334950634511</v>
          </cell>
          <cell r="DO123">
            <v>0.74186534509589008</v>
          </cell>
          <cell r="DP123">
            <v>1.0315179781709776</v>
          </cell>
          <cell r="DQ123">
            <v>0.50058111503033398</v>
          </cell>
          <cell r="DR123">
            <v>0.30079348847920423</v>
          </cell>
          <cell r="DS123">
            <v>0.41067191108653872</v>
          </cell>
          <cell r="DT123">
            <v>0.62162526215129676</v>
          </cell>
          <cell r="DU123">
            <v>-2.6958457863318835E-2</v>
          </cell>
          <cell r="DV123">
            <v>-0.70812117876029068</v>
          </cell>
          <cell r="DW123">
            <v>-0.28268409551113699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I16"/>
  <sheetViews>
    <sheetView showGridLines="0" showRowColHeaders="0" workbookViewId="0">
      <selection activeCell="M29" sqref="M29"/>
    </sheetView>
  </sheetViews>
  <sheetFormatPr baseColWidth="10" defaultColWidth="11.42578125" defaultRowHeight="12.75"/>
  <cols>
    <col min="1" max="1" width="3" style="23" customWidth="1"/>
    <col min="2" max="3" width="12.7109375" style="23" bestFit="1" customWidth="1"/>
    <col min="4" max="8" width="11.5703125" style="23" bestFit="1" customWidth="1"/>
    <col min="9" max="9" width="11.28515625" style="23" customWidth="1"/>
    <col min="10" max="16384" width="11.42578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237" t="s">
        <v>143</v>
      </c>
      <c r="C16" s="238"/>
      <c r="D16" s="238"/>
      <c r="E16" s="238"/>
      <c r="F16" s="238"/>
      <c r="G16" s="238"/>
      <c r="H16" s="238"/>
      <c r="I16" s="239"/>
    </row>
  </sheetData>
  <mergeCells count="1">
    <mergeCell ref="B16:I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27"/>
  <sheetViews>
    <sheetView showGridLines="0" showRowColHeaders="0" tabSelected="1" workbookViewId="0">
      <selection activeCell="B4" sqref="B4"/>
    </sheetView>
  </sheetViews>
  <sheetFormatPr baseColWidth="10" defaultRowHeight="15"/>
  <cols>
    <col min="14" max="14" width="33" hidden="1" customWidth="1"/>
    <col min="15" max="17" width="0" hidden="1" customWidth="1"/>
  </cols>
  <sheetData>
    <row r="2" spans="2:17" ht="15.75" thickBot="1"/>
    <row r="3" spans="2:17" ht="31.5" customHeight="1" thickBot="1">
      <c r="B3" s="298" t="s">
        <v>359</v>
      </c>
      <c r="C3" s="299"/>
      <c r="D3" s="299"/>
      <c r="E3" s="299"/>
      <c r="F3" s="299"/>
      <c r="G3" s="299"/>
      <c r="H3" s="299"/>
      <c r="I3" s="299"/>
      <c r="J3" s="299"/>
      <c r="K3" s="299"/>
      <c r="L3" s="300"/>
    </row>
    <row r="4" spans="2:17">
      <c r="B4" s="234"/>
    </row>
    <row r="5" spans="2:17">
      <c r="B5" t="s">
        <v>339</v>
      </c>
      <c r="N5" s="235" t="s">
        <v>340</v>
      </c>
      <c r="O5" s="236">
        <v>1.7922033901444507</v>
      </c>
      <c r="P5" s="236">
        <v>0.5818730110790904</v>
      </c>
      <c r="Q5" s="236">
        <f>O5-P5</f>
        <v>1.2103303790653603</v>
      </c>
    </row>
    <row r="6" spans="2:17">
      <c r="N6" s="235" t="s">
        <v>341</v>
      </c>
      <c r="O6" s="236">
        <v>1.4842288334343461</v>
      </c>
      <c r="P6" s="236">
        <v>0.70693042683801277</v>
      </c>
      <c r="Q6" s="236">
        <f t="shared" ref="Q6:Q23" si="0">O6-P6</f>
        <v>0.77729840659633331</v>
      </c>
    </row>
    <row r="7" spans="2:17">
      <c r="N7" s="235" t="s">
        <v>342</v>
      </c>
      <c r="O7" s="236">
        <v>1.2711405144807726</v>
      </c>
      <c r="P7" s="236">
        <v>0.81940022267353674</v>
      </c>
      <c r="Q7" s="236">
        <f t="shared" si="0"/>
        <v>0.45174029180723585</v>
      </c>
    </row>
    <row r="8" spans="2:17">
      <c r="N8" s="235" t="s">
        <v>343</v>
      </c>
      <c r="O8" s="236">
        <v>12.692098773740453</v>
      </c>
      <c r="P8" s="236">
        <v>3.2337471132484614</v>
      </c>
      <c r="Q8" s="236">
        <f t="shared" si="0"/>
        <v>9.4583516604919922</v>
      </c>
    </row>
    <row r="9" spans="2:17">
      <c r="N9" s="235" t="s">
        <v>344</v>
      </c>
      <c r="O9" s="236">
        <v>0.86978916610759383</v>
      </c>
      <c r="P9" s="236">
        <v>0.43709497347061144</v>
      </c>
      <c r="Q9" s="236">
        <f t="shared" si="0"/>
        <v>0.43269419263698239</v>
      </c>
    </row>
    <row r="10" spans="2:17">
      <c r="N10" s="235" t="s">
        <v>345</v>
      </c>
      <c r="O10" s="236">
        <v>1.8333496006843837</v>
      </c>
      <c r="P10" s="236">
        <v>1.5345414493401515</v>
      </c>
      <c r="Q10" s="236">
        <f t="shared" si="0"/>
        <v>0.29880815134423222</v>
      </c>
    </row>
    <row r="11" spans="2:17">
      <c r="N11" s="235" t="s">
        <v>346</v>
      </c>
      <c r="O11" s="236">
        <v>1.4159940894255003</v>
      </c>
      <c r="P11" s="236">
        <v>1.1393123864630275</v>
      </c>
      <c r="Q11" s="236">
        <f t="shared" si="0"/>
        <v>0.27668170296247285</v>
      </c>
    </row>
    <row r="12" spans="2:17">
      <c r="N12" s="235" t="s">
        <v>347</v>
      </c>
      <c r="O12" s="236">
        <v>1.7860494390687185</v>
      </c>
      <c r="P12" s="236">
        <v>1.1182537364555585</v>
      </c>
      <c r="Q12" s="236">
        <f t="shared" si="0"/>
        <v>0.66779570261316001</v>
      </c>
    </row>
    <row r="13" spans="2:17">
      <c r="N13" s="235" t="s">
        <v>348</v>
      </c>
      <c r="O13" s="236">
        <v>1.7297383213692545</v>
      </c>
      <c r="P13" s="236">
        <v>1.2084824439157542</v>
      </c>
      <c r="Q13" s="236">
        <f t="shared" si="0"/>
        <v>0.52125587745350033</v>
      </c>
    </row>
    <row r="14" spans="2:17">
      <c r="N14" s="235" t="s">
        <v>349</v>
      </c>
      <c r="O14" s="236">
        <v>1.564857761184391</v>
      </c>
      <c r="P14" s="236">
        <v>0.78929334950634511</v>
      </c>
      <c r="Q14" s="236">
        <f t="shared" si="0"/>
        <v>0.77556441167804591</v>
      </c>
    </row>
    <row r="15" spans="2:17">
      <c r="N15" s="235" t="s">
        <v>350</v>
      </c>
      <c r="O15" s="236">
        <v>1.05124723920922</v>
      </c>
      <c r="P15" s="236">
        <v>0.74186534509589008</v>
      </c>
      <c r="Q15" s="236">
        <f t="shared" si="0"/>
        <v>0.30938189411332995</v>
      </c>
    </row>
    <row r="16" spans="2:17">
      <c r="N16" s="235" t="s">
        <v>351</v>
      </c>
      <c r="O16" s="236">
        <v>1.5761418146050716</v>
      </c>
      <c r="P16" s="236">
        <v>1.0315179781709776</v>
      </c>
      <c r="Q16" s="236">
        <f t="shared" si="0"/>
        <v>0.54462383643409407</v>
      </c>
    </row>
    <row r="17" spans="14:17">
      <c r="N17" s="235" t="s">
        <v>352</v>
      </c>
      <c r="O17" s="236">
        <v>0.87015225717108247</v>
      </c>
      <c r="P17" s="236">
        <v>0.50058111503033398</v>
      </c>
      <c r="Q17" s="236">
        <f t="shared" si="0"/>
        <v>0.36957114214074849</v>
      </c>
    </row>
    <row r="18" spans="14:17">
      <c r="N18" s="235" t="s">
        <v>353</v>
      </c>
      <c r="O18" s="236">
        <v>0.98346058705749595</v>
      </c>
      <c r="P18" s="236">
        <v>0.30079348847920423</v>
      </c>
      <c r="Q18" s="236">
        <f t="shared" si="0"/>
        <v>0.68266709857829166</v>
      </c>
    </row>
    <row r="19" spans="14:17">
      <c r="N19" s="235" t="s">
        <v>354</v>
      </c>
      <c r="O19" s="236">
        <v>0.90779898981251106</v>
      </c>
      <c r="P19" s="236">
        <v>0.41067191108653872</v>
      </c>
      <c r="Q19" s="236">
        <f t="shared" si="0"/>
        <v>0.49712707872597234</v>
      </c>
    </row>
    <row r="20" spans="14:17">
      <c r="N20" s="235" t="s">
        <v>355</v>
      </c>
      <c r="O20" s="236">
        <v>0.9472783217800439</v>
      </c>
      <c r="P20" s="236">
        <v>0.62162526215129676</v>
      </c>
      <c r="Q20" s="236">
        <f t="shared" si="0"/>
        <v>0.32565305962874713</v>
      </c>
    </row>
    <row r="21" spans="14:17">
      <c r="N21" s="235" t="s">
        <v>356</v>
      </c>
      <c r="O21" s="236">
        <v>0.33398980772744807</v>
      </c>
      <c r="P21" s="236">
        <v>-2.6958457863318835E-2</v>
      </c>
      <c r="Q21" s="236">
        <f t="shared" si="0"/>
        <v>0.36094826559076693</v>
      </c>
    </row>
    <row r="22" spans="14:17">
      <c r="N22" s="235" t="s">
        <v>357</v>
      </c>
      <c r="O22" s="236">
        <v>2.3800280383910355</v>
      </c>
      <c r="P22" s="236">
        <v>-0.70812117876029068</v>
      </c>
      <c r="Q22" s="236">
        <f t="shared" si="0"/>
        <v>3.0881492171513263</v>
      </c>
    </row>
    <row r="23" spans="14:17">
      <c r="N23" s="235" t="s">
        <v>358</v>
      </c>
      <c r="O23" s="236">
        <v>1.5448161916563441</v>
      </c>
      <c r="P23" s="236">
        <v>-0.28268409551113699</v>
      </c>
      <c r="Q23" s="236">
        <f t="shared" si="0"/>
        <v>1.827500287167481</v>
      </c>
    </row>
    <row r="24" spans="14:17">
      <c r="P24" s="236"/>
      <c r="Q24" s="236"/>
    </row>
    <row r="25" spans="14:17">
      <c r="P25" s="236"/>
      <c r="Q25" s="236"/>
    </row>
    <row r="26" spans="14:17">
      <c r="P26" s="236"/>
      <c r="Q26" s="236"/>
    </row>
    <row r="27" spans="14:17">
      <c r="P27" s="236"/>
      <c r="Q27" s="236"/>
    </row>
  </sheetData>
  <mergeCells count="1">
    <mergeCell ref="B3:L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showGridLines="0" showRowColHeaders="0" zoomScaleNormal="100" workbookViewId="0">
      <selection activeCell="F40" sqref="F40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4" width="12.7109375" style="23" bestFit="1" customWidth="1"/>
    <col min="5" max="5" width="13.42578125" style="23" customWidth="1"/>
    <col min="6" max="9" width="11.5703125" style="23" bestFit="1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40" t="s">
        <v>17</v>
      </c>
      <c r="C3" s="241"/>
      <c r="D3" s="241"/>
      <c r="E3" s="241"/>
      <c r="F3" s="241"/>
      <c r="G3" s="241"/>
      <c r="H3" s="241"/>
      <c r="I3" s="241"/>
      <c r="J3" s="241"/>
      <c r="K3" s="242"/>
    </row>
    <row r="4" spans="1:16" s="29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0999999999999996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</sheetData>
  <mergeCells count="1"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showGridLines="0" showRowColHeaders="0" topLeftCell="B4" workbookViewId="0">
      <selection activeCell="H43" sqref="H43"/>
    </sheetView>
  </sheetViews>
  <sheetFormatPr baseColWidth="10" defaultColWidth="11.42578125" defaultRowHeight="12.75"/>
  <cols>
    <col min="1" max="1" width="3" style="23" customWidth="1"/>
    <col min="2" max="2" width="4.42578125" style="23" customWidth="1"/>
    <col min="3" max="3" width="44.42578125" style="74" customWidth="1"/>
    <col min="4" max="4" width="17.42578125" style="23" customWidth="1"/>
    <col min="5" max="5" width="18.42578125" style="23" customWidth="1"/>
    <col min="6" max="6" width="13.7109375" style="31" customWidth="1"/>
    <col min="7" max="7" width="13.42578125" style="23" customWidth="1"/>
    <col min="8" max="16384" width="11.42578125" style="23"/>
  </cols>
  <sheetData>
    <row r="1" spans="1:9">
      <c r="C1" s="70"/>
      <c r="D1" s="24"/>
      <c r="E1" s="24"/>
    </row>
    <row r="2" spans="1:9" ht="13.5" thickBot="1">
      <c r="C2" s="70"/>
      <c r="D2" s="24"/>
      <c r="E2" s="24"/>
      <c r="F2" s="32"/>
      <c r="G2" s="24"/>
    </row>
    <row r="3" spans="1:9" s="25" customFormat="1" ht="33.75" customHeight="1" thickBot="1">
      <c r="B3" s="240" t="s">
        <v>148</v>
      </c>
      <c r="C3" s="241"/>
      <c r="D3" s="241"/>
      <c r="E3" s="241"/>
      <c r="F3" s="241"/>
      <c r="G3" s="242"/>
    </row>
    <row r="4" spans="1:9" s="29" customFormat="1" ht="5.0999999999999996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9" ht="34.5" customHeight="1" thickBot="1">
      <c r="B5" s="243" t="s">
        <v>62</v>
      </c>
      <c r="C5" s="243"/>
      <c r="D5" s="183" t="s">
        <v>144</v>
      </c>
      <c r="E5" s="188" t="s">
        <v>147</v>
      </c>
      <c r="F5" s="183" t="s">
        <v>145</v>
      </c>
      <c r="G5" s="189" t="s">
        <v>146</v>
      </c>
      <c r="H5" s="31"/>
      <c r="I5" s="31"/>
    </row>
    <row r="6" spans="1:9" s="29" customFormat="1" ht="5.0999999999999996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9" ht="15">
      <c r="B7" s="68" t="s">
        <v>21</v>
      </c>
      <c r="C7" s="72" t="s">
        <v>42</v>
      </c>
      <c r="D7" s="186">
        <v>343132.93</v>
      </c>
      <c r="E7" s="186">
        <v>342697.07</v>
      </c>
      <c r="F7" s="186">
        <v>435.86</v>
      </c>
      <c r="G7" s="187">
        <v>1.2999999999999999E-3</v>
      </c>
      <c r="I7" s="30"/>
    </row>
    <row r="8" spans="1:9" ht="15">
      <c r="B8" s="68" t="s">
        <v>22</v>
      </c>
      <c r="C8" s="72" t="s">
        <v>43</v>
      </c>
      <c r="D8" s="184">
        <v>20582.98</v>
      </c>
      <c r="E8" s="184">
        <v>20607.89</v>
      </c>
      <c r="F8" s="184">
        <v>-24.91</v>
      </c>
      <c r="G8" s="185">
        <v>-1.1999999999999999E-3</v>
      </c>
      <c r="I8" s="30"/>
    </row>
    <row r="9" spans="1:9" ht="15">
      <c r="B9" s="68" t="s">
        <v>23</v>
      </c>
      <c r="C9" s="72" t="s">
        <v>44</v>
      </c>
      <c r="D9" s="184">
        <v>2051344.84</v>
      </c>
      <c r="E9" s="184">
        <v>2049310.21</v>
      </c>
      <c r="F9" s="184">
        <v>2034.62</v>
      </c>
      <c r="G9" s="185">
        <v>1E-3</v>
      </c>
      <c r="I9" s="30"/>
    </row>
    <row r="10" spans="1:9" ht="15">
      <c r="B10" s="68" t="s">
        <v>24</v>
      </c>
      <c r="C10" s="72" t="s">
        <v>45</v>
      </c>
      <c r="D10" s="184">
        <v>36346.83</v>
      </c>
      <c r="E10" s="184">
        <v>36223</v>
      </c>
      <c r="F10" s="184">
        <v>123.83</v>
      </c>
      <c r="G10" s="185">
        <v>3.3999999999999998E-3</v>
      </c>
    </row>
    <row r="11" spans="1:9" ht="15">
      <c r="B11" s="68" t="s">
        <v>25</v>
      </c>
      <c r="C11" s="72" t="s">
        <v>46</v>
      </c>
      <c r="D11" s="184">
        <v>149542.81</v>
      </c>
      <c r="E11" s="184">
        <v>150641.04999999999</v>
      </c>
      <c r="F11" s="184">
        <v>-1098.24</v>
      </c>
      <c r="G11" s="185">
        <v>-7.3000000000000001E-3</v>
      </c>
    </row>
    <row r="12" spans="1:9" ht="15">
      <c r="B12" s="68" t="s">
        <v>26</v>
      </c>
      <c r="C12" s="72" t="s">
        <v>13</v>
      </c>
      <c r="D12" s="184">
        <v>1284671.26</v>
      </c>
      <c r="E12" s="184">
        <v>1282337.78</v>
      </c>
      <c r="F12" s="184">
        <v>2333.48</v>
      </c>
      <c r="G12" s="185">
        <v>1.8E-3</v>
      </c>
    </row>
    <row r="13" spans="1:9" ht="15">
      <c r="B13" s="69" t="s">
        <v>27</v>
      </c>
      <c r="C13" s="72" t="s">
        <v>47</v>
      </c>
      <c r="D13" s="184">
        <v>3171613.49</v>
      </c>
      <c r="E13" s="184">
        <v>3167219.53</v>
      </c>
      <c r="F13" s="184">
        <v>4393.96</v>
      </c>
      <c r="G13" s="185">
        <v>1.4E-3</v>
      </c>
    </row>
    <row r="14" spans="1:9" ht="15">
      <c r="B14" s="69" t="s">
        <v>41</v>
      </c>
      <c r="C14" s="72" t="s">
        <v>48</v>
      </c>
      <c r="D14" s="184">
        <v>938295.18</v>
      </c>
      <c r="E14" s="184">
        <v>928882.06</v>
      </c>
      <c r="F14" s="184">
        <v>9413.1200000000008</v>
      </c>
      <c r="G14" s="185">
        <v>1.01E-2</v>
      </c>
    </row>
    <row r="15" spans="1:9" ht="15">
      <c r="B15" s="69" t="s">
        <v>28</v>
      </c>
      <c r="C15" s="72" t="s">
        <v>49</v>
      </c>
      <c r="D15" s="184">
        <v>1433753.7</v>
      </c>
      <c r="E15" s="184">
        <v>1346790.28</v>
      </c>
      <c r="F15" s="184">
        <v>86963.41</v>
      </c>
      <c r="G15" s="185">
        <v>6.4600000000000005E-2</v>
      </c>
    </row>
    <row r="16" spans="1:9" ht="15">
      <c r="B16" s="69" t="s">
        <v>29</v>
      </c>
      <c r="C16" s="72" t="s">
        <v>50</v>
      </c>
      <c r="D16" s="184">
        <v>605383.98</v>
      </c>
      <c r="E16" s="184">
        <v>601787.04</v>
      </c>
      <c r="F16" s="184">
        <v>3596.94</v>
      </c>
      <c r="G16" s="185">
        <v>6.0000000000000001E-3</v>
      </c>
    </row>
    <row r="17" spans="2:7" ht="15">
      <c r="B17" s="69" t="s">
        <v>30</v>
      </c>
      <c r="C17" s="72" t="s">
        <v>51</v>
      </c>
      <c r="D17" s="184">
        <v>376008.08</v>
      </c>
      <c r="E17" s="184">
        <v>377319.37</v>
      </c>
      <c r="F17" s="184">
        <v>-1311.29</v>
      </c>
      <c r="G17" s="185">
        <v>-3.5000000000000001E-3</v>
      </c>
    </row>
    <row r="18" spans="2:7" ht="15">
      <c r="B18" s="69" t="s">
        <v>31</v>
      </c>
      <c r="C18" s="72" t="s">
        <v>52</v>
      </c>
      <c r="D18" s="184">
        <v>145749.95000000001</v>
      </c>
      <c r="E18" s="184">
        <v>145184.47</v>
      </c>
      <c r="F18" s="184">
        <v>565.48</v>
      </c>
      <c r="G18" s="185">
        <v>3.8999999999999998E-3</v>
      </c>
    </row>
    <row r="19" spans="2:7" ht="15">
      <c r="B19" s="69" t="s">
        <v>32</v>
      </c>
      <c r="C19" s="72" t="s">
        <v>53</v>
      </c>
      <c r="D19" s="184">
        <v>1084065.51</v>
      </c>
      <c r="E19" s="184">
        <v>1081205.47</v>
      </c>
      <c r="F19" s="184">
        <v>2860.04</v>
      </c>
      <c r="G19" s="185">
        <v>2.5999999999999999E-3</v>
      </c>
    </row>
    <row r="20" spans="2:7" ht="15">
      <c r="B20" s="69" t="s">
        <v>33</v>
      </c>
      <c r="C20" s="72" t="s">
        <v>54</v>
      </c>
      <c r="D20" s="184">
        <v>1446669.59</v>
      </c>
      <c r="E20" s="184">
        <v>1439780.09</v>
      </c>
      <c r="F20" s="184">
        <v>6889.5</v>
      </c>
      <c r="G20" s="185">
        <v>4.7999999999999996E-3</v>
      </c>
    </row>
    <row r="21" spans="2:7" ht="15">
      <c r="B21" s="69" t="s">
        <v>34</v>
      </c>
      <c r="C21" s="72" t="s">
        <v>55</v>
      </c>
      <c r="D21" s="184">
        <v>1171642.3</v>
      </c>
      <c r="E21" s="184">
        <v>1167462.8400000001</v>
      </c>
      <c r="F21" s="184">
        <v>4179.46</v>
      </c>
      <c r="G21" s="185">
        <v>3.5999999999999999E-3</v>
      </c>
    </row>
    <row r="22" spans="2:7" ht="15">
      <c r="B22" s="69" t="s">
        <v>35</v>
      </c>
      <c r="C22" s="72" t="s">
        <v>56</v>
      </c>
      <c r="D22" s="184">
        <v>1109352.6200000001</v>
      </c>
      <c r="E22" s="184">
        <v>1061097.42</v>
      </c>
      <c r="F22" s="184">
        <v>48255.199999999997</v>
      </c>
      <c r="G22" s="185">
        <v>4.5499999999999999E-2</v>
      </c>
    </row>
    <row r="23" spans="2:7" ht="15">
      <c r="B23" s="69" t="s">
        <v>36</v>
      </c>
      <c r="C23" s="72" t="s">
        <v>57</v>
      </c>
      <c r="D23" s="184">
        <v>1824689.14</v>
      </c>
      <c r="E23" s="184">
        <v>1836547.1</v>
      </c>
      <c r="F23" s="184">
        <v>-11857.96</v>
      </c>
      <c r="G23" s="185">
        <v>-6.4999999999999997E-3</v>
      </c>
    </row>
    <row r="24" spans="2:7" ht="15">
      <c r="B24" s="69" t="s">
        <v>37</v>
      </c>
      <c r="C24" s="72" t="s">
        <v>58</v>
      </c>
      <c r="D24" s="184">
        <v>306151.24</v>
      </c>
      <c r="E24" s="184">
        <v>299004.3</v>
      </c>
      <c r="F24" s="184">
        <v>7146.94</v>
      </c>
      <c r="G24" s="185">
        <v>2.3900000000000001E-2</v>
      </c>
    </row>
    <row r="25" spans="2:7" ht="15">
      <c r="B25" s="69" t="s">
        <v>38</v>
      </c>
      <c r="C25" s="72" t="s">
        <v>59</v>
      </c>
      <c r="D25" s="184">
        <v>518046.82</v>
      </c>
      <c r="E25" s="184">
        <v>511816.63</v>
      </c>
      <c r="F25" s="184">
        <v>6230.19</v>
      </c>
      <c r="G25" s="185">
        <v>1.2200000000000001E-2</v>
      </c>
    </row>
    <row r="26" spans="2:7" ht="15">
      <c r="B26" s="69" t="s">
        <v>39</v>
      </c>
      <c r="C26" s="72" t="s">
        <v>60</v>
      </c>
      <c r="D26" s="184">
        <v>41440.160000000003</v>
      </c>
      <c r="E26" s="184">
        <v>41808.959999999999</v>
      </c>
      <c r="F26" s="184">
        <v>-368.8</v>
      </c>
      <c r="G26" s="185">
        <v>-8.8000000000000005E-3</v>
      </c>
    </row>
    <row r="27" spans="2:7" ht="15">
      <c r="B27" s="69" t="s">
        <v>40</v>
      </c>
      <c r="C27" s="72" t="s">
        <v>61</v>
      </c>
      <c r="D27" s="184">
        <v>3465.98</v>
      </c>
      <c r="E27" s="184">
        <v>3500.36</v>
      </c>
      <c r="F27" s="184">
        <v>-34.380000000000003</v>
      </c>
      <c r="G27" s="185">
        <v>-9.7999999999999997E-3</v>
      </c>
    </row>
    <row r="28" spans="2:7" s="75" customFormat="1" ht="15">
      <c r="B28" s="76"/>
      <c r="C28" s="73" t="s">
        <v>2</v>
      </c>
      <c r="D28" s="190">
        <v>18061949.390000001</v>
      </c>
      <c r="E28" s="190">
        <v>17891222.93</v>
      </c>
      <c r="F28" s="190">
        <v>170726.45</v>
      </c>
      <c r="G28" s="191">
        <v>9.4999999999999998E-3</v>
      </c>
    </row>
    <row r="30" spans="2:7">
      <c r="D30" s="30"/>
    </row>
    <row r="34" spans="2:4">
      <c r="B34" s="23" t="s">
        <v>138</v>
      </c>
      <c r="D34" s="30"/>
    </row>
  </sheetData>
  <mergeCells count="2">
    <mergeCell ref="B3:G3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showRowColHeaders="0" workbookViewId="0">
      <selection activeCell="E47" sqref="E47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9" width="14.7109375" style="23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40" t="s">
        <v>142</v>
      </c>
      <c r="C3" s="241"/>
      <c r="D3" s="241"/>
      <c r="E3" s="241"/>
      <c r="F3" s="241"/>
      <c r="G3" s="241"/>
      <c r="H3" s="241"/>
      <c r="I3" s="241"/>
      <c r="J3" s="241"/>
      <c r="K3" s="242"/>
    </row>
    <row r="4" spans="1:16" s="29" customFormat="1" ht="5.0999999999999996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ht="21.75" customHeight="1" thickBot="1">
      <c r="B5" s="33" t="s">
        <v>3</v>
      </c>
      <c r="C5" s="55"/>
      <c r="D5" s="67" t="s">
        <v>18</v>
      </c>
      <c r="E5" s="67" t="s">
        <v>15</v>
      </c>
      <c r="F5" s="67" t="s">
        <v>16</v>
      </c>
      <c r="G5" s="66" t="s">
        <v>12</v>
      </c>
      <c r="H5" s="67" t="s">
        <v>19</v>
      </c>
      <c r="I5" s="67" t="s">
        <v>20</v>
      </c>
      <c r="J5" s="55"/>
      <c r="K5" s="33" t="s">
        <v>14</v>
      </c>
    </row>
    <row r="6" spans="1:16" s="29" customFormat="1" ht="5.0999999999999996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6" ht="15">
      <c r="B7" s="40">
        <v>44348</v>
      </c>
      <c r="C7" s="40"/>
      <c r="D7" s="41">
        <v>14876770</v>
      </c>
      <c r="E7" s="41">
        <v>778836</v>
      </c>
      <c r="F7" s="41">
        <v>386254</v>
      </c>
      <c r="G7" s="41">
        <v>3314242</v>
      </c>
      <c r="H7" s="41">
        <v>63208</v>
      </c>
      <c r="I7" s="41">
        <v>1068</v>
      </c>
      <c r="J7" s="42"/>
      <c r="K7" s="53">
        <v>19420378</v>
      </c>
      <c r="L7" s="30"/>
      <c r="M7" s="30"/>
    </row>
    <row r="8" spans="1:16" ht="15">
      <c r="B8" s="40">
        <v>44349</v>
      </c>
      <c r="C8" s="40"/>
      <c r="D8" s="41">
        <v>14886050</v>
      </c>
      <c r="E8" s="41">
        <v>775910</v>
      </c>
      <c r="F8" s="41">
        <v>386224</v>
      </c>
      <c r="G8" s="41">
        <v>3314607</v>
      </c>
      <c r="H8" s="41">
        <v>63411</v>
      </c>
      <c r="I8" s="41">
        <v>1067</v>
      </c>
      <c r="J8" s="42"/>
      <c r="K8" s="53">
        <v>19427269</v>
      </c>
      <c r="M8" s="30"/>
    </row>
    <row r="9" spans="1:16" ht="15">
      <c r="B9" s="40">
        <v>44350</v>
      </c>
      <c r="C9" s="40"/>
      <c r="D9" s="41">
        <v>14890919</v>
      </c>
      <c r="E9" s="41">
        <v>773199</v>
      </c>
      <c r="F9" s="41">
        <v>386260</v>
      </c>
      <c r="G9" s="41">
        <v>3314945</v>
      </c>
      <c r="H9" s="41">
        <v>63322</v>
      </c>
      <c r="I9" s="41">
        <v>1067</v>
      </c>
      <c r="J9" s="42"/>
      <c r="K9" s="53">
        <v>19429712</v>
      </c>
      <c r="M9" s="30"/>
    </row>
    <row r="10" spans="1:16" ht="15">
      <c r="B10" s="40">
        <v>44351</v>
      </c>
      <c r="C10" s="40"/>
      <c r="D10" s="41">
        <v>14892007</v>
      </c>
      <c r="E10" s="41">
        <v>770735</v>
      </c>
      <c r="F10" s="41">
        <v>386249</v>
      </c>
      <c r="G10" s="41">
        <v>3316106</v>
      </c>
      <c r="H10" s="41">
        <v>63183</v>
      </c>
      <c r="I10" s="41">
        <v>1068</v>
      </c>
      <c r="J10" s="42"/>
      <c r="K10" s="53">
        <v>19429348</v>
      </c>
      <c r="M10" s="30"/>
    </row>
    <row r="11" spans="1:16" ht="15">
      <c r="B11" s="40">
        <v>44354</v>
      </c>
      <c r="C11" s="40"/>
      <c r="D11" s="41">
        <v>14939296</v>
      </c>
      <c r="E11" s="41">
        <v>768956</v>
      </c>
      <c r="F11" s="41">
        <v>386510</v>
      </c>
      <c r="G11" s="41">
        <v>3316875</v>
      </c>
      <c r="H11" s="41">
        <v>63667</v>
      </c>
      <c r="I11" s="41">
        <v>1072</v>
      </c>
      <c r="J11" s="42"/>
      <c r="K11" s="53">
        <v>19476376</v>
      </c>
      <c r="M11" s="30"/>
    </row>
    <row r="12" spans="1:16" ht="15">
      <c r="B12" s="40">
        <v>44355</v>
      </c>
      <c r="C12" s="40"/>
      <c r="D12" s="41">
        <v>14947050</v>
      </c>
      <c r="E12" s="41">
        <v>767469</v>
      </c>
      <c r="F12" s="41">
        <v>386597</v>
      </c>
      <c r="G12" s="41">
        <v>3318425</v>
      </c>
      <c r="H12" s="41">
        <v>63730</v>
      </c>
      <c r="I12" s="41">
        <v>1071</v>
      </c>
      <c r="J12" s="42">
        <v>19484342</v>
      </c>
      <c r="K12" s="53">
        <v>19484342</v>
      </c>
    </row>
    <row r="13" spans="1:16" ht="15">
      <c r="B13" s="40">
        <v>44356</v>
      </c>
      <c r="C13" s="40"/>
      <c r="D13" s="41">
        <v>14960273</v>
      </c>
      <c r="E13" s="41">
        <v>765651</v>
      </c>
      <c r="F13" s="41">
        <v>386630</v>
      </c>
      <c r="G13" s="41">
        <v>3319250</v>
      </c>
      <c r="H13" s="41">
        <v>63605</v>
      </c>
      <c r="I13" s="41">
        <v>1071</v>
      </c>
      <c r="J13" s="42">
        <v>19496480</v>
      </c>
      <c r="K13" s="53">
        <v>19496480</v>
      </c>
    </row>
    <row r="14" spans="1:16" ht="15">
      <c r="B14" s="40">
        <v>44357</v>
      </c>
      <c r="C14" s="40"/>
      <c r="D14" s="41">
        <v>14969266</v>
      </c>
      <c r="E14" s="41">
        <v>764097</v>
      </c>
      <c r="F14" s="41">
        <v>386699</v>
      </c>
      <c r="G14" s="41">
        <v>3319971</v>
      </c>
      <c r="H14" s="41">
        <v>63601</v>
      </c>
      <c r="I14" s="41">
        <v>1071</v>
      </c>
      <c r="J14" s="42">
        <v>19504705</v>
      </c>
      <c r="K14" s="53">
        <v>19504705</v>
      </c>
    </row>
    <row r="15" spans="1:16" ht="15">
      <c r="B15" s="40">
        <v>44358</v>
      </c>
      <c r="C15" s="40"/>
      <c r="D15" s="41">
        <v>14967366</v>
      </c>
      <c r="E15" s="41">
        <v>760196</v>
      </c>
      <c r="F15" s="41">
        <v>386617</v>
      </c>
      <c r="G15" s="41">
        <v>3320690</v>
      </c>
      <c r="H15" s="41">
        <v>63478</v>
      </c>
      <c r="I15" s="41">
        <v>1073</v>
      </c>
      <c r="J15" s="42">
        <v>19499420</v>
      </c>
      <c r="K15" s="53">
        <v>19499420</v>
      </c>
    </row>
    <row r="16" spans="1:16" ht="15">
      <c r="B16" s="40">
        <v>44361</v>
      </c>
      <c r="C16" s="40"/>
      <c r="D16" s="41">
        <v>15020367</v>
      </c>
      <c r="E16" s="41">
        <v>763754</v>
      </c>
      <c r="F16" s="41">
        <v>386932</v>
      </c>
      <c r="G16" s="41">
        <v>3321098</v>
      </c>
      <c r="H16" s="41">
        <v>63917</v>
      </c>
      <c r="I16" s="41">
        <v>1074</v>
      </c>
      <c r="J16" s="42">
        <v>19557142</v>
      </c>
      <c r="K16" s="53">
        <v>19557142</v>
      </c>
    </row>
    <row r="17" spans="2:11" ht="15">
      <c r="B17" s="40">
        <v>44362</v>
      </c>
      <c r="C17" s="40"/>
      <c r="D17" s="41">
        <v>15029637</v>
      </c>
      <c r="E17" s="41">
        <v>760874</v>
      </c>
      <c r="F17" s="41">
        <v>387004</v>
      </c>
      <c r="G17" s="41">
        <v>3322734</v>
      </c>
      <c r="H17" s="41">
        <v>64241</v>
      </c>
      <c r="I17" s="41">
        <v>1074</v>
      </c>
      <c r="J17" s="42">
        <v>19565564</v>
      </c>
      <c r="K17" s="53">
        <v>19565564</v>
      </c>
    </row>
    <row r="18" spans="2:11" ht="15">
      <c r="B18" s="43">
        <v>44363</v>
      </c>
      <c r="C18" s="43"/>
      <c r="D18" s="44">
        <v>15047592</v>
      </c>
      <c r="E18" s="44">
        <v>757073</v>
      </c>
      <c r="F18" s="44">
        <v>386994</v>
      </c>
      <c r="G18" s="44">
        <v>3323311</v>
      </c>
      <c r="H18" s="44">
        <v>64312</v>
      </c>
      <c r="I18" s="44">
        <v>1075</v>
      </c>
      <c r="J18" s="45"/>
      <c r="K18" s="54">
        <v>19580357</v>
      </c>
    </row>
    <row r="28" spans="2:11">
      <c r="I28" s="30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3"/>
  <sheetViews>
    <sheetView showGridLines="0" showRowColHeaders="0" workbookViewId="0">
      <selection activeCell="F29" sqref="F29"/>
    </sheetView>
  </sheetViews>
  <sheetFormatPr baseColWidth="10" defaultColWidth="11.42578125" defaultRowHeight="15"/>
  <cols>
    <col min="1" max="1" width="3" style="161" customWidth="1"/>
    <col min="2" max="2" width="11.42578125" style="159"/>
    <col min="3" max="3" width="20.85546875" style="159" customWidth="1"/>
    <col min="4" max="4" width="16.140625" style="159" customWidth="1"/>
    <col min="5" max="16384" width="11.42578125" style="159"/>
  </cols>
  <sheetData>
    <row r="1" spans="1:4">
      <c r="A1" s="159"/>
      <c r="C1" s="160"/>
      <c r="D1" s="160"/>
    </row>
    <row r="2" spans="1:4" ht="15.75" thickBot="1">
      <c r="A2" s="159"/>
      <c r="C2" s="160"/>
      <c r="D2" s="160"/>
    </row>
    <row r="3" spans="1:4" s="161" customFormat="1" ht="30" customHeight="1" thickBot="1">
      <c r="B3" s="246" t="s">
        <v>139</v>
      </c>
      <c r="C3" s="247"/>
      <c r="D3" s="248"/>
    </row>
    <row r="4" spans="1:4" ht="5.0999999999999996" customHeight="1" thickBot="1"/>
    <row r="5" spans="1:4" ht="39.75" customHeight="1" thickBot="1">
      <c r="B5" s="249" t="s">
        <v>63</v>
      </c>
      <c r="C5" s="250"/>
      <c r="D5" s="162">
        <v>44363</v>
      </c>
    </row>
    <row r="6" spans="1:4">
      <c r="A6" s="163"/>
      <c r="B6" s="251" t="s">
        <v>69</v>
      </c>
      <c r="C6" s="252"/>
      <c r="D6" s="181">
        <f>SUM(D7:D14)</f>
        <v>3179106</v>
      </c>
    </row>
    <row r="7" spans="1:4">
      <c r="A7" s="164"/>
      <c r="B7" s="165">
        <v>4</v>
      </c>
      <c r="C7" s="166" t="s">
        <v>70</v>
      </c>
      <c r="D7" s="167">
        <v>298160</v>
      </c>
    </row>
    <row r="8" spans="1:4">
      <c r="A8" s="164"/>
      <c r="B8" s="165">
        <v>11</v>
      </c>
      <c r="C8" s="166" t="s">
        <v>71</v>
      </c>
      <c r="D8" s="167">
        <v>393924</v>
      </c>
    </row>
    <row r="9" spans="1:4">
      <c r="A9" s="164"/>
      <c r="B9" s="165">
        <v>14</v>
      </c>
      <c r="C9" s="166" t="s">
        <v>72</v>
      </c>
      <c r="D9" s="167">
        <v>298809</v>
      </c>
    </row>
    <row r="10" spans="1:4">
      <c r="A10" s="164"/>
      <c r="B10" s="165">
        <v>18</v>
      </c>
      <c r="C10" s="166" t="s">
        <v>73</v>
      </c>
      <c r="D10" s="167">
        <v>337624</v>
      </c>
    </row>
    <row r="11" spans="1:4">
      <c r="A11" s="164"/>
      <c r="B11" s="165">
        <v>21</v>
      </c>
      <c r="C11" s="166" t="s">
        <v>74</v>
      </c>
      <c r="D11" s="167">
        <v>234041</v>
      </c>
    </row>
    <row r="12" spans="1:4">
      <c r="A12" s="164"/>
      <c r="B12" s="165">
        <v>23</v>
      </c>
      <c r="C12" s="166" t="s">
        <v>75</v>
      </c>
      <c r="D12" s="167">
        <v>231924</v>
      </c>
    </row>
    <row r="13" spans="1:4">
      <c r="A13" s="164"/>
      <c r="B13" s="165">
        <v>29</v>
      </c>
      <c r="C13" s="166" t="s">
        <v>76</v>
      </c>
      <c r="D13" s="167">
        <v>629897</v>
      </c>
    </row>
    <row r="14" spans="1:4">
      <c r="A14" s="168"/>
      <c r="B14" s="169">
        <v>41</v>
      </c>
      <c r="C14" s="170" t="s">
        <v>77</v>
      </c>
      <c r="D14" s="167">
        <v>754727</v>
      </c>
    </row>
    <row r="15" spans="1:4">
      <c r="A15" s="164"/>
      <c r="B15" s="244" t="s">
        <v>78</v>
      </c>
      <c r="C15" s="245"/>
      <c r="D15" s="182">
        <f>SUM(D16:D18)</f>
        <v>590497</v>
      </c>
    </row>
    <row r="16" spans="1:4">
      <c r="A16" s="164"/>
      <c r="B16" s="171">
        <v>22</v>
      </c>
      <c r="C16" s="172" t="s">
        <v>79</v>
      </c>
      <c r="D16" s="167">
        <v>102919</v>
      </c>
    </row>
    <row r="17" spans="1:4">
      <c r="A17" s="164"/>
      <c r="B17" s="165">
        <v>44</v>
      </c>
      <c r="C17" s="166" t="s">
        <v>80</v>
      </c>
      <c r="D17" s="167">
        <v>55838</v>
      </c>
    </row>
    <row r="18" spans="1:4">
      <c r="A18" s="164"/>
      <c r="B18" s="169">
        <v>50</v>
      </c>
      <c r="C18" s="170" t="s">
        <v>81</v>
      </c>
      <c r="D18" s="167">
        <v>431740</v>
      </c>
    </row>
    <row r="19" spans="1:4">
      <c r="A19" s="164"/>
      <c r="B19" s="244" t="s">
        <v>82</v>
      </c>
      <c r="C19" s="245"/>
      <c r="D19" s="182">
        <f>D20</f>
        <v>367510</v>
      </c>
    </row>
    <row r="20" spans="1:4">
      <c r="A20" s="164"/>
      <c r="B20" s="173">
        <v>33</v>
      </c>
      <c r="C20" s="174" t="s">
        <v>83</v>
      </c>
      <c r="D20" s="167">
        <v>367510</v>
      </c>
    </row>
    <row r="21" spans="1:4">
      <c r="A21" s="164"/>
      <c r="B21" s="244" t="s">
        <v>84</v>
      </c>
      <c r="C21" s="245"/>
      <c r="D21" s="182">
        <f>D22</f>
        <v>525637</v>
      </c>
    </row>
    <row r="22" spans="1:4">
      <c r="A22" s="164"/>
      <c r="B22" s="173">
        <v>7</v>
      </c>
      <c r="C22" s="174" t="s">
        <v>85</v>
      </c>
      <c r="D22" s="167">
        <v>525637</v>
      </c>
    </row>
    <row r="23" spans="1:4">
      <c r="B23" s="244" t="s">
        <v>86</v>
      </c>
      <c r="C23" s="245"/>
      <c r="D23" s="182">
        <f>SUM(D24:D25)</f>
        <v>783918</v>
      </c>
    </row>
    <row r="24" spans="1:4">
      <c r="B24" s="171">
        <v>35</v>
      </c>
      <c r="C24" s="172" t="s">
        <v>87</v>
      </c>
      <c r="D24" s="167">
        <v>411406</v>
      </c>
    </row>
    <row r="25" spans="1:4">
      <c r="B25" s="169">
        <v>38</v>
      </c>
      <c r="C25" s="170" t="s">
        <v>88</v>
      </c>
      <c r="D25" s="167">
        <v>372512</v>
      </c>
    </row>
    <row r="26" spans="1:4">
      <c r="B26" s="244" t="s">
        <v>89</v>
      </c>
      <c r="C26" s="245"/>
      <c r="D26" s="182">
        <f>D27</f>
        <v>221622</v>
      </c>
    </row>
    <row r="27" spans="1:4">
      <c r="B27" s="165">
        <v>39</v>
      </c>
      <c r="C27" s="166" t="s">
        <v>90</v>
      </c>
      <c r="D27" s="167">
        <v>221622</v>
      </c>
    </row>
    <row r="28" spans="1:4">
      <c r="B28" s="244" t="s">
        <v>91</v>
      </c>
      <c r="C28" s="245"/>
      <c r="D28" s="182">
        <f>SUM(D29:D33)</f>
        <v>738970</v>
      </c>
    </row>
    <row r="29" spans="1:4">
      <c r="B29" s="171">
        <v>2</v>
      </c>
      <c r="C29" s="172" t="s">
        <v>92</v>
      </c>
      <c r="D29" s="167">
        <v>150130</v>
      </c>
    </row>
    <row r="30" spans="1:4">
      <c r="B30" s="165">
        <v>13</v>
      </c>
      <c r="C30" s="166" t="s">
        <v>93</v>
      </c>
      <c r="D30" s="167">
        <v>172666</v>
      </c>
    </row>
    <row r="31" spans="1:4">
      <c r="B31" s="165">
        <v>16</v>
      </c>
      <c r="C31" s="166" t="s">
        <v>94</v>
      </c>
      <c r="D31" s="167">
        <v>81371</v>
      </c>
    </row>
    <row r="32" spans="1:4">
      <c r="B32" s="165">
        <v>19</v>
      </c>
      <c r="C32" s="166" t="s">
        <v>95</v>
      </c>
      <c r="D32" s="167">
        <v>96273</v>
      </c>
    </row>
    <row r="33" spans="2:4">
      <c r="B33" s="169">
        <v>45</v>
      </c>
      <c r="C33" s="170" t="s">
        <v>96</v>
      </c>
      <c r="D33" s="167">
        <v>238530</v>
      </c>
    </row>
    <row r="34" spans="2:4">
      <c r="B34" s="244" t="s">
        <v>97</v>
      </c>
      <c r="C34" s="245"/>
      <c r="D34" s="182">
        <f>SUM(D35:D43)</f>
        <v>928038</v>
      </c>
    </row>
    <row r="35" spans="2:4">
      <c r="B35" s="171">
        <v>5</v>
      </c>
      <c r="C35" s="172" t="s">
        <v>98</v>
      </c>
      <c r="D35" s="167">
        <v>54469</v>
      </c>
    </row>
    <row r="36" spans="2:4">
      <c r="B36" s="165">
        <v>9</v>
      </c>
      <c r="C36" s="166" t="s">
        <v>99</v>
      </c>
      <c r="D36" s="167">
        <v>148501</v>
      </c>
    </row>
    <row r="37" spans="2:4">
      <c r="B37" s="165">
        <v>24</v>
      </c>
      <c r="C37" s="166" t="s">
        <v>100</v>
      </c>
      <c r="D37" s="167">
        <v>160074</v>
      </c>
    </row>
    <row r="38" spans="2:4">
      <c r="B38" s="165">
        <v>34</v>
      </c>
      <c r="C38" s="166" t="s">
        <v>101</v>
      </c>
      <c r="D38" s="167">
        <v>63479</v>
      </c>
    </row>
    <row r="39" spans="2:4">
      <c r="B39" s="165">
        <v>37</v>
      </c>
      <c r="C39" s="166" t="s">
        <v>102</v>
      </c>
      <c r="D39" s="167">
        <v>120863</v>
      </c>
    </row>
    <row r="40" spans="2:4">
      <c r="B40" s="165">
        <v>40</v>
      </c>
      <c r="C40" s="166" t="s">
        <v>103</v>
      </c>
      <c r="D40" s="167">
        <v>62873</v>
      </c>
    </row>
    <row r="41" spans="2:4">
      <c r="B41" s="165">
        <v>42</v>
      </c>
      <c r="C41" s="166" t="s">
        <v>104</v>
      </c>
      <c r="D41" s="167">
        <v>40325</v>
      </c>
    </row>
    <row r="42" spans="2:4">
      <c r="B42" s="165">
        <v>47</v>
      </c>
      <c r="C42" s="166" t="s">
        <v>105</v>
      </c>
      <c r="D42" s="167">
        <v>218798</v>
      </c>
    </row>
    <row r="43" spans="2:4">
      <c r="B43" s="169">
        <v>49</v>
      </c>
      <c r="C43" s="170" t="s">
        <v>106</v>
      </c>
      <c r="D43" s="167">
        <v>58656</v>
      </c>
    </row>
    <row r="44" spans="2:4">
      <c r="B44" s="244" t="s">
        <v>107</v>
      </c>
      <c r="C44" s="245"/>
      <c r="D44" s="182">
        <f>SUM(D45:D48)</f>
        <v>3502388</v>
      </c>
    </row>
    <row r="45" spans="2:4">
      <c r="B45" s="171">
        <v>8</v>
      </c>
      <c r="C45" s="172" t="s">
        <v>108</v>
      </c>
      <c r="D45" s="167">
        <v>2638506</v>
      </c>
    </row>
    <row r="46" spans="2:4">
      <c r="B46" s="165">
        <v>17</v>
      </c>
      <c r="C46" s="166" t="s">
        <v>109</v>
      </c>
      <c r="D46" s="167">
        <v>339929</v>
      </c>
    </row>
    <row r="47" spans="2:4">
      <c r="B47" s="165">
        <v>25</v>
      </c>
      <c r="C47" s="166" t="s">
        <v>110</v>
      </c>
      <c r="D47" s="167">
        <v>200178</v>
      </c>
    </row>
    <row r="48" spans="2:4">
      <c r="B48" s="169">
        <v>43</v>
      </c>
      <c r="C48" s="170" t="s">
        <v>111</v>
      </c>
      <c r="D48" s="167">
        <v>323775</v>
      </c>
    </row>
    <row r="49" spans="2:4">
      <c r="B49" s="244" t="s">
        <v>112</v>
      </c>
      <c r="C49" s="245"/>
      <c r="D49" s="182">
        <f>SUM(D50:D52)</f>
        <v>1950961</v>
      </c>
    </row>
    <row r="50" spans="2:4">
      <c r="B50" s="171">
        <v>3</v>
      </c>
      <c r="C50" s="172" t="s">
        <v>113</v>
      </c>
      <c r="D50" s="167">
        <v>673607</v>
      </c>
    </row>
    <row r="51" spans="2:4">
      <c r="B51" s="165">
        <v>12</v>
      </c>
      <c r="C51" s="166" t="s">
        <v>114</v>
      </c>
      <c r="D51" s="167">
        <v>239655</v>
      </c>
    </row>
    <row r="52" spans="2:4">
      <c r="B52" s="169">
        <v>46</v>
      </c>
      <c r="C52" s="170" t="s">
        <v>115</v>
      </c>
      <c r="D52" s="167">
        <v>1037699</v>
      </c>
    </row>
    <row r="53" spans="2:4">
      <c r="B53" s="244" t="s">
        <v>116</v>
      </c>
      <c r="C53" s="245"/>
      <c r="D53" s="182">
        <f>SUM(D54:D55)</f>
        <v>405155</v>
      </c>
    </row>
    <row r="54" spans="2:4">
      <c r="B54" s="171">
        <v>6</v>
      </c>
      <c r="C54" s="172" t="s">
        <v>118</v>
      </c>
      <c r="D54" s="167">
        <v>255009</v>
      </c>
    </row>
    <row r="55" spans="2:4">
      <c r="B55" s="169">
        <v>10</v>
      </c>
      <c r="C55" s="170" t="s">
        <v>141</v>
      </c>
      <c r="D55" s="167">
        <v>150146</v>
      </c>
    </row>
    <row r="56" spans="2:4">
      <c r="B56" s="244" t="s">
        <v>119</v>
      </c>
      <c r="C56" s="245"/>
      <c r="D56" s="182">
        <f>SUM(D57:D60)</f>
        <v>1025379</v>
      </c>
    </row>
    <row r="57" spans="2:4">
      <c r="B57" s="171">
        <v>15</v>
      </c>
      <c r="C57" s="172" t="s">
        <v>120</v>
      </c>
      <c r="D57" s="167">
        <v>438505</v>
      </c>
    </row>
    <row r="58" spans="2:4">
      <c r="B58" s="165">
        <v>27</v>
      </c>
      <c r="C58" s="166" t="s">
        <v>121</v>
      </c>
      <c r="D58" s="167">
        <v>122440</v>
      </c>
    </row>
    <row r="59" spans="2:4">
      <c r="B59" s="165">
        <v>32</v>
      </c>
      <c r="C59" s="166" t="s">
        <v>122</v>
      </c>
      <c r="D59" s="167">
        <v>102936</v>
      </c>
    </row>
    <row r="60" spans="2:4">
      <c r="B60" s="169">
        <v>36</v>
      </c>
      <c r="C60" s="170" t="s">
        <v>123</v>
      </c>
      <c r="D60" s="167">
        <v>361498</v>
      </c>
    </row>
    <row r="61" spans="2:4">
      <c r="B61" s="244" t="s">
        <v>124</v>
      </c>
      <c r="C61" s="245"/>
      <c r="D61" s="182">
        <f>D62</f>
        <v>3293519</v>
      </c>
    </row>
    <row r="62" spans="2:4">
      <c r="B62" s="173">
        <v>28</v>
      </c>
      <c r="C62" s="174" t="s">
        <v>125</v>
      </c>
      <c r="D62" s="167">
        <v>3293519</v>
      </c>
    </row>
    <row r="63" spans="2:4">
      <c r="B63" s="244" t="s">
        <v>126</v>
      </c>
      <c r="C63" s="245"/>
      <c r="D63" s="182">
        <f>D64</f>
        <v>623469</v>
      </c>
    </row>
    <row r="64" spans="2:4">
      <c r="B64" s="173">
        <v>30</v>
      </c>
      <c r="C64" s="174" t="s">
        <v>127</v>
      </c>
      <c r="D64" s="167">
        <v>623469</v>
      </c>
    </row>
    <row r="65" spans="2:4">
      <c r="B65" s="244" t="s">
        <v>128</v>
      </c>
      <c r="C65" s="245"/>
      <c r="D65" s="182">
        <f>D66</f>
        <v>293946</v>
      </c>
    </row>
    <row r="66" spans="2:4">
      <c r="B66" s="165">
        <v>31</v>
      </c>
      <c r="C66" s="166" t="s">
        <v>129</v>
      </c>
      <c r="D66" s="167">
        <v>293946</v>
      </c>
    </row>
    <row r="67" spans="2:4">
      <c r="B67" s="244" t="s">
        <v>130</v>
      </c>
      <c r="C67" s="245"/>
      <c r="D67" s="182">
        <f>SUM(D68:D70)</f>
        <v>971748</v>
      </c>
    </row>
    <row r="68" spans="2:4">
      <c r="B68" s="171">
        <v>1</v>
      </c>
      <c r="C68" s="172" t="s">
        <v>131</v>
      </c>
      <c r="D68" s="167">
        <v>159507</v>
      </c>
    </row>
    <row r="69" spans="2:4">
      <c r="B69" s="165">
        <v>20</v>
      </c>
      <c r="C69" s="166" t="s">
        <v>132</v>
      </c>
      <c r="D69" s="167">
        <v>325288</v>
      </c>
    </row>
    <row r="70" spans="2:4">
      <c r="B70" s="169">
        <v>48</v>
      </c>
      <c r="C70" s="170" t="s">
        <v>133</v>
      </c>
      <c r="D70" s="167">
        <v>486953</v>
      </c>
    </row>
    <row r="71" spans="2:4">
      <c r="B71" s="244" t="s">
        <v>134</v>
      </c>
      <c r="C71" s="245"/>
      <c r="D71" s="182">
        <f>D72</f>
        <v>131342</v>
      </c>
    </row>
    <row r="72" spans="2:4">
      <c r="B72" s="173">
        <v>26</v>
      </c>
      <c r="C72" s="174" t="s">
        <v>135</v>
      </c>
      <c r="D72" s="167">
        <v>131342</v>
      </c>
    </row>
    <row r="73" spans="2:4">
      <c r="B73" s="175">
        <v>51</v>
      </c>
      <c r="C73" s="176" t="s">
        <v>136</v>
      </c>
      <c r="D73" s="177">
        <v>22551</v>
      </c>
    </row>
    <row r="74" spans="2:4" ht="15.75" thickBot="1">
      <c r="B74" s="178">
        <v>52</v>
      </c>
      <c r="C74" s="179" t="s">
        <v>137</v>
      </c>
      <c r="D74" s="180">
        <v>24601</v>
      </c>
    </row>
    <row r="75" spans="2:4">
      <c r="B75" s="244" t="s">
        <v>140</v>
      </c>
      <c r="C75" s="245"/>
      <c r="D75" s="182">
        <f>D74+D73+D71+D67+D65+D63+D61+D56+D53+D49+D44+D34+D28+D26+D23+D21+D19+D15+D6</f>
        <v>19580357</v>
      </c>
    </row>
    <row r="89" spans="3:4">
      <c r="C89" s="253"/>
      <c r="D89" s="253"/>
    </row>
    <row r="93" spans="3:4">
      <c r="D93" s="160"/>
    </row>
  </sheetData>
  <sheetProtection password="CCB3" sheet="1" objects="1" scenarios="1"/>
  <mergeCells count="21"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81"/>
  <sheetViews>
    <sheetView showGridLines="0" showRowColHeaders="0" zoomScaleNormal="100" workbookViewId="0">
      <pane ySplit="8" topLeftCell="A292" activePane="bottomLeft" state="frozen"/>
      <selection pane="bottomLeft" activeCell="H7" sqref="H7:H8"/>
    </sheetView>
  </sheetViews>
  <sheetFormatPr baseColWidth="10" defaultColWidth="11.42578125" defaultRowHeight="15"/>
  <cols>
    <col min="1" max="1" width="3" style="3" customWidth="1"/>
    <col min="2" max="2" width="11.42578125" style="3"/>
    <col min="3" max="3" width="0.85546875" style="3" customWidth="1"/>
    <col min="4" max="5" width="11.42578125" style="3"/>
    <col min="6" max="6" width="14.85546875" style="3" customWidth="1"/>
    <col min="7" max="7" width="0.85546875" style="3" customWidth="1"/>
    <col min="8" max="11" width="14.28515625" style="3" customWidth="1"/>
    <col min="12" max="12" width="14.5703125" style="3" customWidth="1"/>
    <col min="13" max="13" width="0.85546875" style="3" customWidth="1"/>
    <col min="14" max="14" width="12.7109375" style="3" customWidth="1"/>
    <col min="15" max="16" width="11.42578125" style="3"/>
    <col min="17" max="17" width="18.140625" style="3" customWidth="1"/>
    <col min="18" max="16384" width="11.42578125" style="3"/>
  </cols>
  <sheetData>
    <row r="1" spans="1:15" customFormat="1">
      <c r="B1" s="1"/>
      <c r="C1" s="1"/>
      <c r="D1" s="1"/>
      <c r="E1" s="1"/>
      <c r="F1" s="1"/>
      <c r="G1" s="1"/>
    </row>
    <row r="2" spans="1:15" customFormat="1" ht="15.7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5" ht="30" customHeight="1" thickBot="1">
      <c r="B3" s="240" t="s">
        <v>150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  <c r="O3" s="5"/>
    </row>
    <row r="4" spans="1:15" s="4" customFormat="1" ht="5.0999999999999996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15" ht="25.5" customHeight="1" thickBot="1">
      <c r="B5" s="270" t="s">
        <v>3</v>
      </c>
      <c r="C5" s="18"/>
      <c r="D5" s="254" t="s">
        <v>0</v>
      </c>
      <c r="E5" s="255"/>
      <c r="F5" s="256"/>
      <c r="G5" s="10"/>
      <c r="H5" s="257" t="s">
        <v>1</v>
      </c>
      <c r="I5" s="258"/>
      <c r="J5" s="258"/>
      <c r="K5" s="258"/>
      <c r="L5" s="259"/>
      <c r="M5" s="14"/>
      <c r="N5" s="270" t="s">
        <v>2</v>
      </c>
      <c r="O5" s="6"/>
    </row>
    <row r="6" spans="1:15" ht="5.25" customHeight="1" thickBot="1">
      <c r="B6" s="271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71"/>
      <c r="O6" s="6"/>
    </row>
    <row r="7" spans="1:15" ht="19.899999999999999" customHeight="1">
      <c r="B7" s="271"/>
      <c r="C7" s="18"/>
      <c r="D7" s="260" t="s">
        <v>4</v>
      </c>
      <c r="E7" s="262" t="s">
        <v>5</v>
      </c>
      <c r="F7" s="264" t="s">
        <v>6</v>
      </c>
      <c r="G7" s="11"/>
      <c r="H7" s="266" t="s">
        <v>7</v>
      </c>
      <c r="I7" s="268" t="s">
        <v>8</v>
      </c>
      <c r="J7" s="268" t="s">
        <v>9</v>
      </c>
      <c r="K7" s="268" t="s">
        <v>10</v>
      </c>
      <c r="L7" s="273" t="s">
        <v>11</v>
      </c>
      <c r="M7" s="15"/>
      <c r="N7" s="271"/>
      <c r="O7" s="6"/>
    </row>
    <row r="8" spans="1:15" ht="51.75" customHeight="1" thickBot="1">
      <c r="B8" s="272"/>
      <c r="C8" s="18"/>
      <c r="D8" s="261"/>
      <c r="E8" s="263"/>
      <c r="F8" s="265"/>
      <c r="G8" s="12"/>
      <c r="H8" s="267"/>
      <c r="I8" s="269"/>
      <c r="J8" s="269"/>
      <c r="K8" s="269"/>
      <c r="L8" s="274"/>
      <c r="M8" s="16"/>
      <c r="N8" s="272"/>
      <c r="O8" s="6"/>
    </row>
    <row r="9" spans="1:15" s="4" customFormat="1" ht="5.0999999999999996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15">
      <c r="A10" s="6"/>
      <c r="B10" s="57">
        <v>43901</v>
      </c>
      <c r="C10" s="58"/>
      <c r="D10" s="36">
        <v>5463</v>
      </c>
      <c r="E10" s="36">
        <v>0</v>
      </c>
      <c r="F10" s="34">
        <v>5463</v>
      </c>
      <c r="G10" s="34"/>
      <c r="H10" s="51"/>
      <c r="I10" s="51"/>
      <c r="J10" s="51"/>
      <c r="K10" s="51"/>
      <c r="L10" s="35">
        <v>0</v>
      </c>
      <c r="M10" s="35"/>
      <c r="N10" s="59">
        <v>5463</v>
      </c>
      <c r="O10" s="60"/>
    </row>
    <row r="11" spans="1:15">
      <c r="A11" s="6"/>
      <c r="B11" s="57">
        <v>43902</v>
      </c>
      <c r="C11" s="58"/>
      <c r="D11" s="36">
        <v>5841</v>
      </c>
      <c r="E11" s="36">
        <v>0</v>
      </c>
      <c r="F11" s="34">
        <v>5841</v>
      </c>
      <c r="G11" s="34"/>
      <c r="H11" s="51"/>
      <c r="I11" s="51"/>
      <c r="J11" s="51"/>
      <c r="K11" s="51"/>
      <c r="L11" s="35">
        <v>0</v>
      </c>
      <c r="M11" s="35"/>
      <c r="N11" s="59">
        <v>5841</v>
      </c>
      <c r="O11" s="60"/>
    </row>
    <row r="12" spans="1:15">
      <c r="A12" s="6"/>
      <c r="B12" s="57">
        <v>43903</v>
      </c>
      <c r="C12" s="58"/>
      <c r="D12" s="36">
        <v>6902</v>
      </c>
      <c r="E12" s="36">
        <v>0</v>
      </c>
      <c r="F12" s="34">
        <v>6902</v>
      </c>
      <c r="G12" s="34"/>
      <c r="H12" s="51"/>
      <c r="I12" s="51"/>
      <c r="J12" s="51"/>
      <c r="K12" s="51"/>
      <c r="L12" s="35">
        <v>0</v>
      </c>
      <c r="M12" s="35"/>
      <c r="N12" s="59">
        <v>6902</v>
      </c>
      <c r="O12" s="60"/>
    </row>
    <row r="13" spans="1:15">
      <c r="A13" s="6"/>
      <c r="B13" s="57">
        <v>43906</v>
      </c>
      <c r="C13" s="58"/>
      <c r="D13" s="36">
        <v>8633</v>
      </c>
      <c r="E13" s="36">
        <v>0</v>
      </c>
      <c r="F13" s="34">
        <v>8633</v>
      </c>
      <c r="G13" s="34"/>
      <c r="H13" s="51"/>
      <c r="I13" s="51"/>
      <c r="J13" s="51"/>
      <c r="K13" s="51"/>
      <c r="L13" s="35">
        <v>0</v>
      </c>
      <c r="M13" s="35"/>
      <c r="N13" s="59">
        <v>8633</v>
      </c>
      <c r="O13" s="60"/>
    </row>
    <row r="14" spans="1:15">
      <c r="A14" s="6"/>
      <c r="B14" s="57">
        <v>43907</v>
      </c>
      <c r="C14" s="58"/>
      <c r="D14" s="36">
        <v>11800</v>
      </c>
      <c r="E14" s="36">
        <v>0</v>
      </c>
      <c r="F14" s="34">
        <v>11800</v>
      </c>
      <c r="G14" s="34"/>
      <c r="H14" s="51"/>
      <c r="I14" s="51"/>
      <c r="J14" s="51"/>
      <c r="K14" s="51"/>
      <c r="L14" s="35">
        <v>0</v>
      </c>
      <c r="M14" s="35"/>
      <c r="N14" s="59">
        <v>11800</v>
      </c>
      <c r="O14" s="60"/>
    </row>
    <row r="15" spans="1:15">
      <c r="A15" s="6"/>
      <c r="B15" s="57">
        <v>43908</v>
      </c>
      <c r="C15" s="58"/>
      <c r="D15" s="36">
        <v>13864</v>
      </c>
      <c r="E15" s="36">
        <v>0</v>
      </c>
      <c r="F15" s="34">
        <v>13864</v>
      </c>
      <c r="G15" s="34"/>
      <c r="H15" s="51"/>
      <c r="I15" s="51"/>
      <c r="J15" s="51"/>
      <c r="K15" s="51"/>
      <c r="L15" s="35">
        <v>0</v>
      </c>
      <c r="M15" s="35"/>
      <c r="N15" s="59">
        <v>13864</v>
      </c>
      <c r="O15" s="60"/>
    </row>
    <row r="16" spans="1:15">
      <c r="A16" s="6"/>
      <c r="B16" s="57">
        <v>43909</v>
      </c>
      <c r="C16" s="58"/>
      <c r="D16" s="36">
        <v>12894</v>
      </c>
      <c r="E16" s="36">
        <v>0</v>
      </c>
      <c r="F16" s="34">
        <v>12894</v>
      </c>
      <c r="G16" s="34"/>
      <c r="H16" s="51"/>
      <c r="I16" s="51"/>
      <c r="J16" s="51"/>
      <c r="K16" s="51"/>
      <c r="L16" s="35">
        <v>0</v>
      </c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>
        <v>0</v>
      </c>
      <c r="F17" s="34">
        <v>13933</v>
      </c>
      <c r="G17" s="34"/>
      <c r="H17" s="51"/>
      <c r="I17" s="51"/>
      <c r="J17" s="51"/>
      <c r="K17" s="51"/>
      <c r="L17" s="35">
        <v>0</v>
      </c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>
        <v>0</v>
      </c>
      <c r="F18" s="34">
        <v>15498</v>
      </c>
      <c r="G18" s="34"/>
      <c r="H18" s="51"/>
      <c r="I18" s="51"/>
      <c r="J18" s="51"/>
      <c r="K18" s="51"/>
      <c r="L18" s="35">
        <v>0</v>
      </c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>
        <v>0</v>
      </c>
      <c r="F19" s="34">
        <v>16846</v>
      </c>
      <c r="G19" s="34"/>
      <c r="H19" s="51"/>
      <c r="I19" s="51"/>
      <c r="J19" s="51"/>
      <c r="K19" s="51"/>
      <c r="L19" s="35">
        <v>0</v>
      </c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>
        <v>0</v>
      </c>
      <c r="F20" s="34">
        <v>18115</v>
      </c>
      <c r="G20" s="34"/>
      <c r="H20" s="51"/>
      <c r="I20" s="51"/>
      <c r="J20" s="51"/>
      <c r="K20" s="51"/>
      <c r="L20" s="35">
        <v>0</v>
      </c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>
        <v>0</v>
      </c>
      <c r="F21" s="34">
        <v>20865</v>
      </c>
      <c r="G21" s="34"/>
      <c r="H21" s="51"/>
      <c r="I21" s="51"/>
      <c r="J21" s="51"/>
      <c r="K21" s="51"/>
      <c r="L21" s="35">
        <v>0</v>
      </c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>
        <v>0</v>
      </c>
      <c r="F22" s="34">
        <v>24088</v>
      </c>
      <c r="G22" s="34"/>
      <c r="H22" s="51"/>
      <c r="I22" s="51"/>
      <c r="J22" s="51"/>
      <c r="K22" s="51"/>
      <c r="L22" s="35">
        <v>0</v>
      </c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>
        <v>0</v>
      </c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>
        <v>0</v>
      </c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>
        <v>0</v>
      </c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>
        <v>0</v>
      </c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>
        <v>0</v>
      </c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>
        <v>0</v>
      </c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>
        <v>0</v>
      </c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>
        <v>0</v>
      </c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>
        <v>0</v>
      </c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>
        <v>0</v>
      </c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>
        <v>0</v>
      </c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>
        <v>0</v>
      </c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>
        <v>0</v>
      </c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>
        <v>0</v>
      </c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>
        <v>0</v>
      </c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>
        <v>0</v>
      </c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>
        <v>0</v>
      </c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>
        <v>0</v>
      </c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>
        <v>0</v>
      </c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>
        <v>0</v>
      </c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>
        <v>0</v>
      </c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>
        <v>0</v>
      </c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>
        <v>0</v>
      </c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>
        <v>0</v>
      </c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>
        <v>0</v>
      </c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>
        <v>0</v>
      </c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>
        <v>0</v>
      </c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>
        <v>0</v>
      </c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>
        <v>0</v>
      </c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>
        <v>0</v>
      </c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>
        <v>0</v>
      </c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>
        <v>0</v>
      </c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>
        <v>0</v>
      </c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>
        <v>0</v>
      </c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>
        <v>0</v>
      </c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>
        <v>0</v>
      </c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>
        <v>0</v>
      </c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>
        <v>0</v>
      </c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>
        <v>0</v>
      </c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>
        <v>0</v>
      </c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>
        <v>0</v>
      </c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>
        <v>0</v>
      </c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>
        <v>0</v>
      </c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>
        <v>0</v>
      </c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>
        <v>0</v>
      </c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>
        <v>0</v>
      </c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>
        <v>0</v>
      </c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>
        <v>0</v>
      </c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>
        <v>0</v>
      </c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>
        <v>0</v>
      </c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>
        <v>0</v>
      </c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>
        <v>0</v>
      </c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>
        <v>0</v>
      </c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>
        <v>0</v>
      </c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>
        <v>0</v>
      </c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>
        <v>0</v>
      </c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>
        <v>0</v>
      </c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>
        <v>0</v>
      </c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>
        <v>0</v>
      </c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>
        <v>0</v>
      </c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>
        <v>0</v>
      </c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>
        <v>0</v>
      </c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>
        <v>0</v>
      </c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>
        <v>0</v>
      </c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>
        <v>0</v>
      </c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>
        <v>0</v>
      </c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>
        <v>0</v>
      </c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>
        <v>0</v>
      </c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>
        <v>0</v>
      </c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>
        <v>0</v>
      </c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>
        <v>0</v>
      </c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>
        <v>0</v>
      </c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>
        <v>0</v>
      </c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>
        <v>0</v>
      </c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>
        <v>0</v>
      </c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>
        <v>0</v>
      </c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>
        <v>0</v>
      </c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>
        <v>0</v>
      </c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>
        <v>0</v>
      </c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>
        <v>0</v>
      </c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>
        <v>0</v>
      </c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>
        <v>0</v>
      </c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>
        <v>0</v>
      </c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>
        <v>0</v>
      </c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>
        <v>0</v>
      </c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>
        <v>0</v>
      </c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>
        <v>0</v>
      </c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>
        <v>0</v>
      </c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>
        <v>0</v>
      </c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>
        <v>0</v>
      </c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>
        <v>0</v>
      </c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>
        <v>0</v>
      </c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>
        <v>0</v>
      </c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>
        <v>0</v>
      </c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>
        <v>0</v>
      </c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>
        <v>0</v>
      </c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>
        <v>0</v>
      </c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>
        <v>0</v>
      </c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>
        <v>0</v>
      </c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>
        <v>0</v>
      </c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>
        <v>0</v>
      </c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>
        <v>0</v>
      </c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>
        <v>0</v>
      </c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>
        <v>0</v>
      </c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>
        <v>0</v>
      </c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>
        <v>0</v>
      </c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>
        <v>0</v>
      </c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>
        <v>0</v>
      </c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>
        <v>0</v>
      </c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>
        <v>0</v>
      </c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>
        <v>0</v>
      </c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>
        <v>0</v>
      </c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>
        <v>0</v>
      </c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>
        <v>0</v>
      </c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>
        <v>0</v>
      </c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>
        <v>0</v>
      </c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>
        <v>0</v>
      </c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>
        <v>0</v>
      </c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>
        <v>0</v>
      </c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>
        <v>0</v>
      </c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>
        <v>0</v>
      </c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>
        <v>0</v>
      </c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>
        <v>0</v>
      </c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>
        <v>0</v>
      </c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>
        <v>0</v>
      </c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>
        <v>0</v>
      </c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>
        <v>0</v>
      </c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>
        <v>0</v>
      </c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>
        <v>0</v>
      </c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>
        <v>0</v>
      </c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>
        <v>0</v>
      </c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>
        <v>0</v>
      </c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>
        <v>0</v>
      </c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>
        <v>0</v>
      </c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>
        <v>0</v>
      </c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>
        <v>0</v>
      </c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>
        <v>0</v>
      </c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>
        <v>0</v>
      </c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>
        <v>0</v>
      </c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>
        <v>0</v>
      </c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>
        <v>0</v>
      </c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>
        <v>0</v>
      </c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>
        <v>0</v>
      </c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>
        <v>0</v>
      </c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64">
        <v>44348</v>
      </c>
      <c r="C303" s="65"/>
      <c r="D303" s="37">
        <v>59340</v>
      </c>
      <c r="E303" s="37">
        <v>104082</v>
      </c>
      <c r="F303" s="38">
        <v>163422</v>
      </c>
      <c r="G303" s="38"/>
      <c r="H303" s="52">
        <v>14722</v>
      </c>
      <c r="I303" s="52">
        <v>128448</v>
      </c>
      <c r="J303" s="52">
        <v>181707</v>
      </c>
      <c r="K303" s="52">
        <v>42206</v>
      </c>
      <c r="L303" s="39">
        <v>367083</v>
      </c>
      <c r="M303" s="39"/>
      <c r="N303" s="63">
        <v>530505</v>
      </c>
    </row>
    <row r="304" spans="2:14">
      <c r="B304" s="64">
        <v>44349</v>
      </c>
      <c r="C304" s="65"/>
      <c r="D304" s="37">
        <v>58356</v>
      </c>
      <c r="E304" s="37">
        <v>101927</v>
      </c>
      <c r="F304" s="38">
        <v>160283</v>
      </c>
      <c r="G304" s="38"/>
      <c r="H304" s="52">
        <v>14259</v>
      </c>
      <c r="I304" s="52">
        <v>124460</v>
      </c>
      <c r="J304" s="52">
        <v>179330</v>
      </c>
      <c r="K304" s="52">
        <v>41789</v>
      </c>
      <c r="L304" s="39">
        <v>359838</v>
      </c>
      <c r="M304" s="39"/>
      <c r="N304" s="63">
        <v>520121</v>
      </c>
    </row>
    <row r="305" spans="2:14">
      <c r="B305" s="64">
        <v>44350</v>
      </c>
      <c r="C305" s="65"/>
      <c r="D305" s="37">
        <v>56932</v>
      </c>
      <c r="E305" s="37">
        <v>100396</v>
      </c>
      <c r="F305" s="38">
        <v>157328</v>
      </c>
      <c r="G305" s="38"/>
      <c r="H305" s="52">
        <v>13853</v>
      </c>
      <c r="I305" s="52">
        <v>121231</v>
      </c>
      <c r="J305" s="52">
        <v>176853</v>
      </c>
      <c r="K305" s="52">
        <v>41510</v>
      </c>
      <c r="L305" s="39">
        <v>353447</v>
      </c>
      <c r="M305" s="39"/>
      <c r="N305" s="63">
        <v>510775</v>
      </c>
    </row>
    <row r="306" spans="2:14">
      <c r="B306" s="64">
        <v>44351</v>
      </c>
      <c r="C306" s="65"/>
      <c r="D306" s="37">
        <v>56724</v>
      </c>
      <c r="E306" s="37">
        <v>99577</v>
      </c>
      <c r="F306" s="38">
        <v>156301</v>
      </c>
      <c r="G306" s="38"/>
      <c r="H306" s="52">
        <v>13438</v>
      </c>
      <c r="I306" s="52">
        <v>118393</v>
      </c>
      <c r="J306" s="52">
        <v>174274</v>
      </c>
      <c r="K306" s="52">
        <v>41185</v>
      </c>
      <c r="L306" s="39">
        <v>347290</v>
      </c>
      <c r="M306" s="39"/>
      <c r="N306" s="63">
        <v>503591</v>
      </c>
    </row>
    <row r="307" spans="2:14">
      <c r="B307" s="64">
        <v>44354</v>
      </c>
      <c r="C307" s="65"/>
      <c r="D307" s="37">
        <v>55104</v>
      </c>
      <c r="E307" s="37">
        <v>98424</v>
      </c>
      <c r="F307" s="38">
        <v>153528</v>
      </c>
      <c r="G307" s="38"/>
      <c r="H307" s="52">
        <v>13012</v>
      </c>
      <c r="I307" s="52">
        <v>115383</v>
      </c>
      <c r="J307" s="52">
        <v>171271</v>
      </c>
      <c r="K307" s="52">
        <v>40744</v>
      </c>
      <c r="L307" s="39">
        <v>340410</v>
      </c>
      <c r="M307" s="39"/>
      <c r="N307" s="63">
        <v>493938</v>
      </c>
    </row>
    <row r="308" spans="2:14">
      <c r="B308" s="64">
        <v>44355</v>
      </c>
      <c r="C308" s="65"/>
      <c r="D308" s="37">
        <v>54224</v>
      </c>
      <c r="E308" s="37">
        <v>97522</v>
      </c>
      <c r="F308" s="38">
        <v>151746</v>
      </c>
      <c r="G308" s="38"/>
      <c r="H308" s="52">
        <v>12682</v>
      </c>
      <c r="I308" s="52">
        <v>113247</v>
      </c>
      <c r="J308" s="52">
        <v>169145</v>
      </c>
      <c r="K308" s="52">
        <v>40470</v>
      </c>
      <c r="L308" s="39">
        <v>335544</v>
      </c>
      <c r="M308" s="39"/>
      <c r="N308" s="63">
        <v>487290</v>
      </c>
    </row>
    <row r="309" spans="2:14">
      <c r="B309" s="64">
        <v>44356</v>
      </c>
      <c r="C309" s="65"/>
      <c r="D309" s="37">
        <v>53826</v>
      </c>
      <c r="E309" s="37">
        <v>96913</v>
      </c>
      <c r="F309" s="38">
        <v>150739</v>
      </c>
      <c r="G309" s="38"/>
      <c r="H309" s="52">
        <v>12477</v>
      </c>
      <c r="I309" s="52">
        <v>111383</v>
      </c>
      <c r="J309" s="52">
        <v>167350</v>
      </c>
      <c r="K309" s="52">
        <v>40355</v>
      </c>
      <c r="L309" s="39">
        <v>331565</v>
      </c>
      <c r="M309" s="39"/>
      <c r="N309" s="63">
        <v>482304</v>
      </c>
    </row>
    <row r="310" spans="2:14">
      <c r="B310" s="64">
        <v>44357</v>
      </c>
      <c r="C310" s="65"/>
      <c r="D310" s="37">
        <v>53390</v>
      </c>
      <c r="E310" s="37">
        <v>96330</v>
      </c>
      <c r="F310" s="38">
        <v>149720</v>
      </c>
      <c r="G310" s="38"/>
      <c r="H310" s="52">
        <v>12279</v>
      </c>
      <c r="I310" s="52">
        <v>109887</v>
      </c>
      <c r="J310" s="52">
        <v>166001</v>
      </c>
      <c r="K310" s="52">
        <v>40247</v>
      </c>
      <c r="L310" s="39">
        <v>328414</v>
      </c>
      <c r="M310" s="39"/>
      <c r="N310" s="63">
        <v>478134</v>
      </c>
    </row>
    <row r="311" spans="2:14">
      <c r="B311" s="64">
        <v>44358</v>
      </c>
      <c r="C311" s="65"/>
      <c r="D311" s="37">
        <v>52849</v>
      </c>
      <c r="E311" s="37">
        <v>95732</v>
      </c>
      <c r="F311" s="38">
        <v>148581</v>
      </c>
      <c r="G311" s="38"/>
      <c r="H311" s="52">
        <v>12139</v>
      </c>
      <c r="I311" s="52">
        <v>108781</v>
      </c>
      <c r="J311" s="52">
        <v>165229</v>
      </c>
      <c r="K311" s="52">
        <v>40152</v>
      </c>
      <c r="L311" s="39">
        <v>326301</v>
      </c>
      <c r="M311" s="39"/>
      <c r="N311" s="63">
        <v>474882</v>
      </c>
    </row>
    <row r="312" spans="2:14">
      <c r="B312" s="64">
        <v>44361</v>
      </c>
      <c r="C312" s="65"/>
      <c r="D312" s="37">
        <v>52452</v>
      </c>
      <c r="E312" s="37">
        <v>95079</v>
      </c>
      <c r="F312" s="38">
        <v>147531</v>
      </c>
      <c r="G312" s="38"/>
      <c r="H312" s="52">
        <v>11849</v>
      </c>
      <c r="I312" s="52">
        <v>107309</v>
      </c>
      <c r="J312" s="52">
        <v>164319</v>
      </c>
      <c r="K312" s="52">
        <v>40013</v>
      </c>
      <c r="L312" s="39">
        <v>323490</v>
      </c>
      <c r="M312" s="39"/>
      <c r="N312" s="63">
        <v>471021</v>
      </c>
    </row>
    <row r="313" spans="2:14">
      <c r="B313" s="64">
        <v>44362</v>
      </c>
      <c r="C313" s="65"/>
      <c r="D313" s="37">
        <v>52575</v>
      </c>
      <c r="E313" s="37">
        <v>94422</v>
      </c>
      <c r="F313" s="38">
        <v>146997</v>
      </c>
      <c r="G313" s="38"/>
      <c r="H313" s="52">
        <v>11607</v>
      </c>
      <c r="I313" s="52">
        <v>106375</v>
      </c>
      <c r="J313" s="52">
        <v>163841</v>
      </c>
      <c r="K313" s="52">
        <v>39908</v>
      </c>
      <c r="L313" s="39">
        <v>321731</v>
      </c>
      <c r="M313" s="39"/>
      <c r="N313" s="63">
        <v>468728</v>
      </c>
    </row>
    <row r="314" spans="2:14">
      <c r="B314" s="64">
        <v>44363</v>
      </c>
      <c r="C314" s="65"/>
      <c r="D314" s="37">
        <v>51993</v>
      </c>
      <c r="E314" s="37">
        <v>93869</v>
      </c>
      <c r="F314" s="38">
        <v>145862</v>
      </c>
      <c r="G314" s="38"/>
      <c r="H314" s="52">
        <v>11408</v>
      </c>
      <c r="I314" s="52">
        <v>105482</v>
      </c>
      <c r="J314" s="52">
        <v>163276</v>
      </c>
      <c r="K314" s="52">
        <v>39874</v>
      </c>
      <c r="L314" s="39">
        <v>320040</v>
      </c>
      <c r="M314" s="39"/>
      <c r="N314" s="63">
        <v>465902</v>
      </c>
    </row>
    <row r="315" spans="2:14" s="4" customFormat="1">
      <c r="B315" s="57"/>
      <c r="C315" s="58"/>
      <c r="D315" s="51"/>
      <c r="E315" s="51"/>
      <c r="F315" s="34"/>
      <c r="G315" s="34"/>
      <c r="H315" s="51"/>
      <c r="I315" s="51"/>
      <c r="J315" s="51"/>
      <c r="K315" s="51"/>
      <c r="L315" s="35"/>
      <c r="M315" s="35"/>
      <c r="N315" s="59"/>
    </row>
    <row r="316" spans="2:14">
      <c r="B316" s="57"/>
      <c r="C316" s="58"/>
      <c r="D316" s="36"/>
      <c r="E316" s="36"/>
      <c r="F316" s="34"/>
      <c r="G316" s="34"/>
      <c r="H316" s="51"/>
      <c r="I316" s="51"/>
      <c r="J316" s="51"/>
      <c r="K316" s="51"/>
      <c r="L316" s="35"/>
      <c r="M316" s="35"/>
      <c r="N316" s="59"/>
    </row>
    <row r="317" spans="2:14">
      <c r="B317" s="192" t="s">
        <v>149</v>
      </c>
      <c r="C317" s="58"/>
      <c r="D317" s="36"/>
      <c r="E317" s="36"/>
      <c r="F317" s="34"/>
      <c r="G317" s="34"/>
      <c r="H317" s="51"/>
      <c r="I317" s="51"/>
      <c r="J317" s="51"/>
      <c r="K317" s="51"/>
      <c r="L317" s="35"/>
      <c r="M317" s="35"/>
      <c r="N317" s="59"/>
    </row>
    <row r="318" spans="2:14">
      <c r="B318" s="57"/>
      <c r="C318" s="58"/>
      <c r="D318" s="36"/>
      <c r="E318" s="36"/>
      <c r="F318" s="34"/>
      <c r="G318" s="34"/>
      <c r="H318" s="51"/>
      <c r="I318" s="51"/>
      <c r="J318" s="51"/>
      <c r="K318" s="51"/>
      <c r="L318" s="35"/>
      <c r="M318" s="35"/>
      <c r="N318" s="59"/>
    </row>
    <row r="319" spans="2:14">
      <c r="B319" s="57"/>
      <c r="C319" s="58"/>
      <c r="D319" s="36"/>
      <c r="E319" s="36"/>
      <c r="F319" s="34"/>
      <c r="G319" s="34"/>
      <c r="H319" s="51"/>
      <c r="I319" s="51"/>
      <c r="J319" s="51"/>
      <c r="K319" s="51"/>
      <c r="L319" s="35"/>
      <c r="M319" s="35"/>
      <c r="N319" s="59"/>
    </row>
    <row r="320" spans="2:14">
      <c r="B320" s="57"/>
      <c r="C320" s="58"/>
      <c r="D320" s="36"/>
      <c r="E320" s="36"/>
      <c r="F320" s="34"/>
      <c r="G320" s="34"/>
      <c r="H320" s="51"/>
      <c r="I320" s="51"/>
      <c r="J320" s="51"/>
      <c r="K320" s="51"/>
      <c r="L320" s="35"/>
      <c r="M320" s="35"/>
      <c r="N320" s="59"/>
    </row>
    <row r="321" spans="2:14">
      <c r="B321" s="57"/>
      <c r="C321" s="58"/>
      <c r="D321" s="36"/>
      <c r="E321" s="36"/>
      <c r="F321" s="34"/>
      <c r="G321" s="34"/>
      <c r="H321" s="51"/>
      <c r="I321" s="51"/>
      <c r="J321" s="51"/>
      <c r="K321" s="51"/>
      <c r="L321" s="35"/>
      <c r="M321" s="35"/>
      <c r="N321" s="59"/>
    </row>
    <row r="322" spans="2:14">
      <c r="B322" s="57"/>
      <c r="C322" s="58"/>
      <c r="D322" s="36"/>
      <c r="E322" s="36"/>
      <c r="F322" s="34"/>
      <c r="G322" s="34"/>
      <c r="H322" s="51"/>
      <c r="I322" s="51"/>
      <c r="J322" s="51"/>
      <c r="K322" s="51"/>
      <c r="L322" s="35"/>
      <c r="M322" s="35"/>
      <c r="N322" s="59"/>
    </row>
    <row r="323" spans="2:14">
      <c r="B323" s="57"/>
      <c r="C323" s="58"/>
      <c r="D323" s="36"/>
      <c r="E323" s="36"/>
      <c r="F323" s="34"/>
      <c r="G323" s="34"/>
      <c r="H323" s="51"/>
      <c r="I323" s="51"/>
      <c r="J323" s="51"/>
      <c r="K323" s="51"/>
      <c r="L323" s="35"/>
      <c r="M323" s="35"/>
      <c r="N323" s="59"/>
    </row>
    <row r="324" spans="2:14">
      <c r="B324" s="57"/>
      <c r="C324" s="58"/>
      <c r="D324" s="36"/>
      <c r="E324" s="36"/>
      <c r="F324" s="34"/>
      <c r="G324" s="34"/>
      <c r="H324" s="51"/>
      <c r="I324" s="51"/>
      <c r="J324" s="51"/>
      <c r="K324" s="51"/>
      <c r="L324" s="35"/>
      <c r="M324" s="35"/>
      <c r="N324" s="59"/>
    </row>
    <row r="325" spans="2:14">
      <c r="B325" s="57"/>
      <c r="C325" s="58"/>
      <c r="D325" s="36"/>
      <c r="E325" s="36"/>
      <c r="F325" s="34"/>
      <c r="G325" s="34"/>
      <c r="H325" s="51"/>
      <c r="I325" s="51"/>
      <c r="J325" s="51"/>
      <c r="K325" s="51"/>
      <c r="L325" s="35"/>
      <c r="M325" s="35"/>
      <c r="N325" s="59"/>
    </row>
    <row r="326" spans="2:14">
      <c r="B326" s="57"/>
      <c r="C326" s="58"/>
      <c r="D326" s="36"/>
      <c r="E326" s="36"/>
      <c r="F326" s="34"/>
      <c r="G326" s="34"/>
      <c r="H326" s="51"/>
      <c r="I326" s="51"/>
      <c r="J326" s="51"/>
      <c r="K326" s="51"/>
      <c r="L326" s="35"/>
      <c r="M326" s="35"/>
      <c r="N326" s="59"/>
    </row>
    <row r="327" spans="2:14">
      <c r="B327" s="57"/>
      <c r="C327" s="58"/>
      <c r="D327" s="36"/>
      <c r="E327" s="36"/>
      <c r="F327" s="34"/>
      <c r="G327" s="34"/>
      <c r="H327" s="51"/>
      <c r="I327" s="51"/>
      <c r="J327" s="51"/>
      <c r="K327" s="51"/>
      <c r="L327" s="35"/>
      <c r="M327" s="35"/>
      <c r="N327" s="59"/>
    </row>
    <row r="328" spans="2:14">
      <c r="B328" s="57"/>
      <c r="C328" s="58"/>
      <c r="D328" s="36"/>
      <c r="E328" s="36"/>
      <c r="F328" s="34"/>
      <c r="G328" s="34"/>
      <c r="H328" s="51"/>
      <c r="I328" s="51"/>
      <c r="J328" s="51"/>
      <c r="K328" s="51"/>
      <c r="L328" s="35"/>
      <c r="M328" s="35"/>
      <c r="N328" s="59"/>
    </row>
    <row r="329" spans="2:14">
      <c r="B329" s="57"/>
      <c r="C329" s="58"/>
      <c r="D329" s="36"/>
      <c r="E329" s="36"/>
      <c r="F329" s="34"/>
      <c r="G329" s="34"/>
      <c r="H329" s="51"/>
      <c r="I329" s="51"/>
      <c r="J329" s="51"/>
      <c r="K329" s="51"/>
      <c r="L329" s="35"/>
      <c r="M329" s="35"/>
      <c r="N329" s="59"/>
    </row>
    <row r="330" spans="2:14">
      <c r="B330" s="57"/>
      <c r="C330" s="58"/>
      <c r="D330" s="36"/>
      <c r="E330" s="36"/>
      <c r="F330" s="34"/>
      <c r="G330" s="34"/>
      <c r="H330" s="51"/>
      <c r="I330" s="51"/>
      <c r="J330" s="51"/>
      <c r="K330" s="51"/>
      <c r="L330" s="35"/>
      <c r="M330" s="35"/>
      <c r="N330" s="59"/>
    </row>
    <row r="331" spans="2:14">
      <c r="B331" s="57"/>
      <c r="C331" s="58"/>
      <c r="D331" s="36"/>
      <c r="E331" s="36"/>
      <c r="F331" s="34"/>
      <c r="G331" s="34"/>
      <c r="H331" s="51"/>
      <c r="I331" s="51"/>
      <c r="J331" s="51"/>
      <c r="K331" s="51"/>
      <c r="L331" s="35"/>
      <c r="M331" s="35"/>
      <c r="N331" s="59"/>
    </row>
    <row r="332" spans="2:14">
      <c r="B332" s="57"/>
      <c r="C332" s="58"/>
      <c r="D332" s="36"/>
      <c r="E332" s="36"/>
      <c r="F332" s="34"/>
      <c r="G332" s="34"/>
      <c r="H332" s="51"/>
      <c r="I332" s="51"/>
      <c r="J332" s="51"/>
      <c r="K332" s="51"/>
      <c r="L332" s="35"/>
      <c r="M332" s="35"/>
      <c r="N332" s="59"/>
    </row>
    <row r="333" spans="2:14">
      <c r="B333" s="57"/>
      <c r="C333" s="58"/>
      <c r="D333" s="36"/>
      <c r="E333" s="36"/>
      <c r="F333" s="34"/>
      <c r="G333" s="34"/>
      <c r="H333" s="51"/>
      <c r="I333" s="51"/>
      <c r="J333" s="51"/>
      <c r="K333" s="51"/>
      <c r="L333" s="35"/>
      <c r="M333" s="35"/>
      <c r="N333" s="59"/>
    </row>
    <row r="334" spans="2:14">
      <c r="B334" s="57"/>
      <c r="C334" s="58"/>
      <c r="D334" s="36"/>
      <c r="E334" s="36"/>
      <c r="F334" s="34"/>
      <c r="G334" s="34"/>
      <c r="H334" s="51"/>
      <c r="I334" s="51"/>
      <c r="J334" s="51"/>
      <c r="K334" s="51"/>
      <c r="L334" s="35"/>
      <c r="M334" s="35"/>
      <c r="N334" s="59"/>
    </row>
    <row r="335" spans="2:14">
      <c r="B335" s="57"/>
      <c r="C335" s="58"/>
      <c r="D335" s="36"/>
      <c r="E335" s="36"/>
      <c r="F335" s="34"/>
      <c r="G335" s="34"/>
      <c r="H335" s="51"/>
      <c r="I335" s="51"/>
      <c r="J335" s="51"/>
      <c r="K335" s="51"/>
      <c r="L335" s="35"/>
      <c r="M335" s="35"/>
      <c r="N335" s="59"/>
    </row>
    <row r="336" spans="2:14">
      <c r="B336" s="57"/>
      <c r="C336" s="58"/>
      <c r="D336" s="36"/>
      <c r="E336" s="36"/>
      <c r="F336" s="34"/>
      <c r="G336" s="34"/>
      <c r="H336" s="51"/>
      <c r="I336" s="51"/>
      <c r="J336" s="51"/>
      <c r="K336" s="51"/>
      <c r="L336" s="35"/>
      <c r="M336" s="35"/>
      <c r="N336" s="59"/>
    </row>
    <row r="337" spans="2:14">
      <c r="B337" s="57"/>
      <c r="C337" s="58"/>
      <c r="D337" s="36"/>
      <c r="E337" s="36"/>
      <c r="F337" s="34"/>
      <c r="G337" s="34"/>
      <c r="H337" s="51"/>
      <c r="I337" s="51"/>
      <c r="J337" s="51"/>
      <c r="K337" s="51"/>
      <c r="L337" s="35"/>
      <c r="M337" s="35"/>
      <c r="N337" s="59"/>
    </row>
    <row r="338" spans="2:14">
      <c r="B338" s="57"/>
      <c r="C338" s="58"/>
      <c r="D338" s="36"/>
      <c r="E338" s="36"/>
      <c r="F338" s="34"/>
      <c r="G338" s="34"/>
      <c r="H338" s="51"/>
      <c r="I338" s="51"/>
      <c r="J338" s="51"/>
      <c r="K338" s="51"/>
      <c r="L338" s="35"/>
      <c r="M338" s="35"/>
      <c r="N338" s="59"/>
    </row>
    <row r="339" spans="2:14">
      <c r="B339" s="57"/>
      <c r="C339" s="58"/>
      <c r="D339" s="36"/>
      <c r="E339" s="36"/>
      <c r="F339" s="34"/>
      <c r="G339" s="34"/>
      <c r="H339" s="51"/>
      <c r="I339" s="51"/>
      <c r="J339" s="51"/>
      <c r="K339" s="51"/>
      <c r="L339" s="35"/>
      <c r="M339" s="35"/>
      <c r="N339" s="59"/>
    </row>
    <row r="340" spans="2:14">
      <c r="B340" s="57"/>
      <c r="C340" s="58"/>
      <c r="D340" s="36"/>
      <c r="E340" s="36"/>
      <c r="F340" s="34"/>
      <c r="G340" s="34"/>
      <c r="H340" s="51"/>
      <c r="I340" s="51"/>
      <c r="J340" s="51"/>
      <c r="K340" s="51"/>
      <c r="L340" s="35"/>
      <c r="M340" s="35"/>
      <c r="N340" s="59"/>
    </row>
    <row r="341" spans="2:14">
      <c r="B341" s="57"/>
      <c r="C341" s="58"/>
      <c r="D341" s="36"/>
      <c r="E341" s="36"/>
      <c r="F341" s="34"/>
      <c r="G341" s="34"/>
      <c r="H341" s="51"/>
      <c r="I341" s="51"/>
      <c r="J341" s="51"/>
      <c r="K341" s="51"/>
      <c r="L341" s="35"/>
      <c r="M341" s="35"/>
      <c r="N341" s="59"/>
    </row>
    <row r="342" spans="2:14">
      <c r="B342" s="57"/>
      <c r="C342" s="58"/>
      <c r="D342" s="36"/>
      <c r="E342" s="36"/>
      <c r="F342" s="34"/>
      <c r="G342" s="34"/>
      <c r="H342" s="51"/>
      <c r="I342" s="51"/>
      <c r="J342" s="51"/>
      <c r="K342" s="51"/>
      <c r="L342" s="35"/>
      <c r="M342" s="35"/>
      <c r="N342" s="59"/>
    </row>
    <row r="343" spans="2:14">
      <c r="B343" s="57"/>
      <c r="C343" s="58"/>
      <c r="D343" s="36"/>
      <c r="E343" s="36"/>
      <c r="F343" s="34"/>
      <c r="G343" s="34"/>
      <c r="H343" s="51"/>
      <c r="I343" s="51"/>
      <c r="J343" s="51"/>
      <c r="K343" s="51"/>
      <c r="L343" s="35"/>
      <c r="M343" s="35"/>
      <c r="N343" s="59"/>
    </row>
    <row r="344" spans="2:14">
      <c r="B344" s="57"/>
      <c r="C344" s="58"/>
      <c r="D344" s="36"/>
      <c r="E344" s="36"/>
      <c r="F344" s="34"/>
      <c r="G344" s="34"/>
      <c r="H344" s="51"/>
      <c r="I344" s="51"/>
      <c r="J344" s="51"/>
      <c r="K344" s="51"/>
      <c r="L344" s="35"/>
      <c r="M344" s="35"/>
      <c r="N344" s="59"/>
    </row>
    <row r="345" spans="2:14">
      <c r="B345" s="57"/>
      <c r="C345" s="58"/>
      <c r="D345" s="36"/>
      <c r="E345" s="36"/>
      <c r="F345" s="34"/>
      <c r="G345" s="34"/>
      <c r="H345" s="51"/>
      <c r="I345" s="51"/>
      <c r="J345" s="51"/>
      <c r="K345" s="51"/>
      <c r="L345" s="35"/>
      <c r="M345" s="35"/>
      <c r="N345" s="59"/>
    </row>
    <row r="346" spans="2:14">
      <c r="B346" s="57"/>
      <c r="C346" s="58"/>
      <c r="D346" s="36"/>
      <c r="E346" s="36"/>
      <c r="F346" s="34"/>
      <c r="G346" s="34"/>
      <c r="H346" s="51"/>
      <c r="I346" s="51"/>
      <c r="J346" s="51"/>
      <c r="K346" s="51"/>
      <c r="L346" s="35"/>
      <c r="M346" s="35"/>
      <c r="N346" s="59"/>
    </row>
    <row r="347" spans="2:14">
      <c r="B347" s="57"/>
      <c r="C347" s="58"/>
      <c r="D347" s="36"/>
      <c r="E347" s="36"/>
      <c r="F347" s="34"/>
      <c r="G347" s="34"/>
      <c r="H347" s="51"/>
      <c r="I347" s="51"/>
      <c r="J347" s="51"/>
      <c r="K347" s="51"/>
      <c r="L347" s="35"/>
      <c r="M347" s="35"/>
      <c r="N347" s="59"/>
    </row>
    <row r="348" spans="2:14">
      <c r="B348" s="57"/>
      <c r="C348" s="58"/>
      <c r="D348" s="36"/>
      <c r="E348" s="36"/>
      <c r="F348" s="34"/>
      <c r="G348" s="34"/>
      <c r="H348" s="51"/>
      <c r="I348" s="51"/>
      <c r="J348" s="51"/>
      <c r="K348" s="51"/>
      <c r="L348" s="35"/>
      <c r="M348" s="35"/>
      <c r="N348" s="59"/>
    </row>
    <row r="349" spans="2:14">
      <c r="B349" s="57"/>
      <c r="C349" s="58"/>
      <c r="D349" s="36"/>
      <c r="E349" s="36"/>
      <c r="F349" s="34"/>
      <c r="G349" s="34"/>
      <c r="H349" s="51"/>
      <c r="I349" s="51"/>
      <c r="J349" s="51"/>
      <c r="K349" s="51"/>
      <c r="L349" s="35"/>
      <c r="M349" s="35"/>
      <c r="N349" s="59"/>
    </row>
    <row r="350" spans="2:14">
      <c r="B350" s="57"/>
      <c r="C350" s="58"/>
      <c r="D350" s="36"/>
      <c r="E350" s="36"/>
      <c r="F350" s="34"/>
      <c r="G350" s="34"/>
      <c r="H350" s="51"/>
      <c r="I350" s="51"/>
      <c r="J350" s="51"/>
      <c r="K350" s="51"/>
      <c r="L350" s="35"/>
      <c r="M350" s="35"/>
      <c r="N350" s="59"/>
    </row>
    <row r="351" spans="2:14">
      <c r="B351" s="57"/>
      <c r="C351" s="58"/>
      <c r="D351" s="36"/>
      <c r="E351" s="36"/>
      <c r="F351" s="34"/>
      <c r="G351" s="34"/>
      <c r="H351" s="51"/>
      <c r="I351" s="51"/>
      <c r="J351" s="51"/>
      <c r="K351" s="51"/>
      <c r="L351" s="35"/>
      <c r="M351" s="35"/>
      <c r="N351" s="59"/>
    </row>
    <row r="352" spans="2:14">
      <c r="B352" s="57"/>
      <c r="C352" s="58"/>
      <c r="D352" s="36"/>
      <c r="E352" s="36"/>
      <c r="F352" s="34"/>
      <c r="G352" s="34"/>
      <c r="H352" s="51"/>
      <c r="I352" s="51"/>
      <c r="J352" s="51"/>
      <c r="K352" s="51"/>
      <c r="L352" s="35"/>
      <c r="M352" s="35"/>
      <c r="N352" s="59"/>
    </row>
    <row r="353" spans="2:14">
      <c r="B353" s="57"/>
      <c r="C353" s="58"/>
      <c r="D353" s="36"/>
      <c r="E353" s="36"/>
      <c r="F353" s="34"/>
      <c r="G353" s="34"/>
      <c r="H353" s="51"/>
      <c r="I353" s="51"/>
      <c r="J353" s="51"/>
      <c r="K353" s="51"/>
      <c r="L353" s="35"/>
      <c r="M353" s="35"/>
      <c r="N353" s="59"/>
    </row>
    <row r="354" spans="2:14">
      <c r="B354" s="57"/>
      <c r="C354" s="58"/>
      <c r="D354" s="36"/>
      <c r="E354" s="36"/>
      <c r="F354" s="34"/>
      <c r="G354" s="34"/>
      <c r="H354" s="51"/>
      <c r="I354" s="51"/>
      <c r="J354" s="51"/>
      <c r="K354" s="51"/>
      <c r="L354" s="35"/>
      <c r="M354" s="35"/>
      <c r="N354" s="59"/>
    </row>
    <row r="355" spans="2:14">
      <c r="B355" s="57"/>
      <c r="C355" s="58"/>
      <c r="D355" s="36"/>
      <c r="E355" s="36"/>
      <c r="F355" s="34"/>
      <c r="G355" s="34"/>
      <c r="H355" s="51"/>
      <c r="I355" s="51"/>
      <c r="J355" s="51"/>
      <c r="K355" s="51"/>
      <c r="L355" s="35"/>
      <c r="M355" s="35"/>
      <c r="N355" s="59"/>
    </row>
    <row r="356" spans="2:14">
      <c r="B356" s="57"/>
      <c r="C356" s="58"/>
      <c r="D356" s="36"/>
      <c r="E356" s="36"/>
      <c r="F356" s="34"/>
      <c r="G356" s="34"/>
      <c r="H356" s="51"/>
      <c r="I356" s="51"/>
      <c r="J356" s="51"/>
      <c r="K356" s="51"/>
      <c r="L356" s="35"/>
      <c r="M356" s="35"/>
      <c r="N356" s="59"/>
    </row>
    <row r="357" spans="2:14">
      <c r="B357" s="57"/>
      <c r="C357" s="58"/>
      <c r="D357" s="36"/>
      <c r="E357" s="36"/>
      <c r="F357" s="34"/>
      <c r="G357" s="34"/>
      <c r="H357" s="51"/>
      <c r="I357" s="51"/>
      <c r="J357" s="51"/>
      <c r="K357" s="51"/>
      <c r="L357" s="35"/>
      <c r="M357" s="35"/>
      <c r="N357" s="59"/>
    </row>
    <row r="358" spans="2:14">
      <c r="B358" s="57"/>
      <c r="C358" s="58"/>
      <c r="D358" s="36"/>
      <c r="E358" s="36"/>
      <c r="F358" s="34"/>
      <c r="G358" s="34"/>
      <c r="H358" s="51"/>
      <c r="I358" s="51"/>
      <c r="J358" s="51"/>
      <c r="K358" s="51"/>
      <c r="L358" s="35"/>
      <c r="M358" s="35"/>
      <c r="N358" s="59"/>
    </row>
    <row r="359" spans="2:14">
      <c r="B359" s="57"/>
      <c r="C359" s="58"/>
      <c r="D359" s="36"/>
      <c r="E359" s="36"/>
      <c r="F359" s="34"/>
      <c r="G359" s="34"/>
      <c r="H359" s="51"/>
      <c r="I359" s="51"/>
      <c r="J359" s="51"/>
      <c r="K359" s="51"/>
      <c r="L359" s="35"/>
      <c r="M359" s="35"/>
      <c r="N359" s="59"/>
    </row>
    <row r="360" spans="2:14">
      <c r="B360" s="57"/>
      <c r="C360" s="58"/>
      <c r="D360" s="36"/>
      <c r="E360" s="36"/>
      <c r="F360" s="34"/>
      <c r="G360" s="34"/>
      <c r="H360" s="51"/>
      <c r="I360" s="51"/>
      <c r="J360" s="51"/>
      <c r="K360" s="51"/>
      <c r="L360" s="35"/>
      <c r="M360" s="35"/>
      <c r="N360" s="59"/>
    </row>
    <row r="361" spans="2:14">
      <c r="B361" s="57"/>
      <c r="C361" s="58"/>
      <c r="D361" s="36"/>
      <c r="E361" s="36"/>
      <c r="F361" s="34"/>
      <c r="G361" s="34"/>
      <c r="H361" s="51"/>
      <c r="I361" s="51"/>
      <c r="J361" s="51"/>
      <c r="K361" s="51"/>
      <c r="L361" s="35"/>
      <c r="M361" s="35"/>
      <c r="N361" s="59"/>
    </row>
    <row r="362" spans="2:14">
      <c r="B362" s="57"/>
      <c r="C362" s="58"/>
      <c r="D362" s="36"/>
      <c r="E362" s="36"/>
      <c r="F362" s="34"/>
      <c r="G362" s="34"/>
      <c r="H362" s="51"/>
      <c r="I362" s="51"/>
      <c r="J362" s="51"/>
      <c r="K362" s="51"/>
      <c r="L362" s="35"/>
      <c r="M362" s="35"/>
      <c r="N362" s="59"/>
    </row>
    <row r="363" spans="2:14">
      <c r="B363" s="57"/>
      <c r="C363" s="58"/>
      <c r="D363" s="36"/>
      <c r="E363" s="36"/>
      <c r="F363" s="34"/>
      <c r="G363" s="34"/>
      <c r="H363" s="51"/>
      <c r="I363" s="51"/>
      <c r="J363" s="51"/>
      <c r="K363" s="51"/>
      <c r="L363" s="35"/>
      <c r="M363" s="35"/>
      <c r="N363" s="59"/>
    </row>
    <row r="364" spans="2:14">
      <c r="B364" s="57"/>
      <c r="C364" s="58"/>
      <c r="D364" s="36"/>
      <c r="E364" s="36"/>
      <c r="F364" s="34"/>
      <c r="G364" s="34"/>
      <c r="H364" s="51"/>
      <c r="I364" s="51"/>
      <c r="J364" s="51"/>
      <c r="K364" s="51"/>
      <c r="L364" s="35"/>
      <c r="M364" s="35"/>
      <c r="N364" s="59"/>
    </row>
    <row r="365" spans="2:14">
      <c r="B365" s="57"/>
      <c r="C365" s="58"/>
      <c r="D365" s="36"/>
      <c r="E365" s="36"/>
      <c r="F365" s="34"/>
      <c r="G365" s="34"/>
      <c r="H365" s="51"/>
      <c r="I365" s="51"/>
      <c r="J365" s="51"/>
      <c r="K365" s="51"/>
      <c r="L365" s="35"/>
      <c r="M365" s="35"/>
      <c r="N365" s="59"/>
    </row>
    <row r="366" spans="2:14">
      <c r="B366" s="57"/>
      <c r="C366" s="58"/>
      <c r="D366" s="36"/>
      <c r="E366" s="36"/>
      <c r="F366" s="34"/>
      <c r="G366" s="34"/>
      <c r="H366" s="51"/>
      <c r="I366" s="51"/>
      <c r="J366" s="51"/>
      <c r="K366" s="51"/>
      <c r="L366" s="35"/>
      <c r="M366" s="35"/>
      <c r="N366" s="59"/>
    </row>
    <row r="367" spans="2:14">
      <c r="B367" s="57"/>
      <c r="C367" s="58"/>
      <c r="D367" s="36"/>
      <c r="E367" s="36"/>
      <c r="F367" s="34"/>
      <c r="G367" s="34"/>
      <c r="H367" s="51"/>
      <c r="I367" s="51"/>
      <c r="J367" s="51"/>
      <c r="K367" s="51"/>
      <c r="L367" s="35"/>
      <c r="M367" s="35"/>
      <c r="N367" s="59"/>
    </row>
    <row r="368" spans="2:14">
      <c r="B368" s="57"/>
      <c r="C368" s="58"/>
      <c r="D368" s="36"/>
      <c r="E368" s="36"/>
      <c r="F368" s="34"/>
      <c r="G368" s="34"/>
      <c r="H368" s="51"/>
      <c r="I368" s="51"/>
      <c r="J368" s="51"/>
      <c r="K368" s="51"/>
      <c r="L368" s="35"/>
      <c r="M368" s="35"/>
      <c r="N368" s="59"/>
    </row>
    <row r="369" spans="2:14">
      <c r="B369" s="57"/>
      <c r="C369" s="58"/>
      <c r="D369" s="36"/>
      <c r="E369" s="36"/>
      <c r="F369" s="34"/>
      <c r="G369" s="34"/>
      <c r="H369" s="51"/>
      <c r="I369" s="51"/>
      <c r="J369" s="51"/>
      <c r="K369" s="51"/>
      <c r="L369" s="35"/>
      <c r="M369" s="35"/>
      <c r="N369" s="59"/>
    </row>
    <row r="370" spans="2:14">
      <c r="B370" s="57"/>
      <c r="C370" s="58"/>
      <c r="D370" s="36"/>
      <c r="E370" s="36"/>
      <c r="F370" s="34"/>
      <c r="G370" s="34"/>
      <c r="H370" s="51"/>
      <c r="I370" s="51"/>
      <c r="J370" s="51"/>
      <c r="K370" s="51"/>
      <c r="L370" s="35"/>
      <c r="M370" s="35"/>
      <c r="N370" s="59"/>
    </row>
    <row r="371" spans="2:14">
      <c r="B371" s="57"/>
      <c r="C371" s="58"/>
      <c r="D371" s="36"/>
      <c r="E371" s="36"/>
      <c r="F371" s="34"/>
      <c r="G371" s="34"/>
      <c r="H371" s="51"/>
      <c r="I371" s="51"/>
      <c r="J371" s="51"/>
      <c r="K371" s="51"/>
      <c r="L371" s="35"/>
      <c r="M371" s="35"/>
      <c r="N371" s="59"/>
    </row>
    <row r="372" spans="2:14">
      <c r="B372" s="57"/>
      <c r="C372" s="58"/>
      <c r="D372" s="36"/>
      <c r="E372" s="36"/>
      <c r="F372" s="34"/>
      <c r="G372" s="34"/>
      <c r="H372" s="51"/>
      <c r="I372" s="51"/>
      <c r="J372" s="51"/>
      <c r="K372" s="51"/>
      <c r="L372" s="35"/>
      <c r="M372" s="35"/>
      <c r="N372" s="59"/>
    </row>
    <row r="373" spans="2:14">
      <c r="B373" s="57"/>
      <c r="C373" s="58"/>
      <c r="D373" s="36"/>
      <c r="E373" s="36"/>
      <c r="F373" s="34"/>
      <c r="G373" s="34"/>
      <c r="H373" s="51"/>
      <c r="I373" s="51"/>
      <c r="J373" s="51"/>
      <c r="K373" s="51"/>
      <c r="L373" s="35"/>
      <c r="M373" s="35"/>
      <c r="N373" s="59"/>
    </row>
    <row r="374" spans="2:14">
      <c r="B374" s="57"/>
      <c r="C374" s="58"/>
      <c r="D374" s="36"/>
      <c r="E374" s="36"/>
      <c r="F374" s="34"/>
      <c r="G374" s="34"/>
      <c r="H374" s="51"/>
      <c r="I374" s="51"/>
      <c r="J374" s="51"/>
      <c r="K374" s="51"/>
      <c r="L374" s="35"/>
      <c r="M374" s="35"/>
      <c r="N374" s="59"/>
    </row>
    <row r="375" spans="2:14">
      <c r="B375" s="57"/>
      <c r="C375" s="58"/>
      <c r="D375" s="36"/>
      <c r="E375" s="36"/>
      <c r="F375" s="34"/>
      <c r="G375" s="34"/>
      <c r="H375" s="51"/>
      <c r="I375" s="51"/>
      <c r="J375" s="51"/>
      <c r="K375" s="51"/>
      <c r="L375" s="35"/>
      <c r="M375" s="35"/>
      <c r="N375" s="59"/>
    </row>
    <row r="376" spans="2:14">
      <c r="B376" s="57"/>
      <c r="C376" s="58"/>
      <c r="D376" s="36"/>
      <c r="E376" s="36"/>
      <c r="F376" s="34"/>
      <c r="G376" s="34"/>
      <c r="H376" s="51"/>
      <c r="I376" s="51"/>
      <c r="J376" s="51"/>
      <c r="K376" s="51"/>
      <c r="L376" s="35"/>
      <c r="M376" s="35"/>
      <c r="N376" s="59"/>
    </row>
    <row r="377" spans="2:14">
      <c r="B377" s="57"/>
      <c r="C377" s="58"/>
      <c r="D377" s="36"/>
      <c r="E377" s="36"/>
      <c r="F377" s="34"/>
      <c r="G377" s="34"/>
      <c r="H377" s="51"/>
      <c r="I377" s="51"/>
      <c r="J377" s="51"/>
      <c r="K377" s="51"/>
      <c r="L377" s="35"/>
      <c r="M377" s="35"/>
      <c r="N377" s="59"/>
    </row>
    <row r="378" spans="2:14">
      <c r="B378" s="57"/>
      <c r="C378" s="58"/>
      <c r="D378" s="36"/>
      <c r="E378" s="36"/>
      <c r="F378" s="34"/>
      <c r="G378" s="34"/>
      <c r="H378" s="51"/>
      <c r="I378" s="51"/>
      <c r="J378" s="51"/>
      <c r="K378" s="51"/>
      <c r="L378" s="35"/>
      <c r="M378" s="35"/>
      <c r="N378" s="59"/>
    </row>
    <row r="379" spans="2:14">
      <c r="B379" s="57"/>
      <c r="C379" s="58"/>
      <c r="D379" s="36"/>
      <c r="E379" s="36"/>
      <c r="F379" s="34"/>
      <c r="G379" s="34"/>
      <c r="H379" s="51"/>
      <c r="I379" s="51"/>
      <c r="J379" s="51"/>
      <c r="K379" s="51"/>
      <c r="L379" s="35"/>
      <c r="M379" s="35"/>
      <c r="N379" s="59"/>
    </row>
    <row r="380" spans="2:14">
      <c r="B380" s="57"/>
      <c r="C380" s="58"/>
      <c r="D380" s="36"/>
      <c r="E380" s="36"/>
      <c r="F380" s="34"/>
      <c r="G380" s="34"/>
      <c r="H380" s="51"/>
      <c r="I380" s="51"/>
      <c r="J380" s="51"/>
      <c r="K380" s="51"/>
      <c r="L380" s="35"/>
      <c r="M380" s="35"/>
      <c r="N380" s="59"/>
    </row>
    <row r="381" spans="2:14">
      <c r="B381" s="57"/>
      <c r="C381" s="58"/>
      <c r="D381" s="36"/>
      <c r="E381" s="36"/>
      <c r="F381" s="34"/>
      <c r="G381" s="34"/>
      <c r="H381" s="51"/>
      <c r="I381" s="51"/>
      <c r="J381" s="51"/>
      <c r="K381" s="51"/>
      <c r="L381" s="35"/>
      <c r="M381" s="35"/>
      <c r="N381" s="59"/>
    </row>
    <row r="382" spans="2:14">
      <c r="B382" s="57"/>
      <c r="C382" s="58"/>
      <c r="D382" s="36"/>
      <c r="E382" s="36"/>
      <c r="F382" s="34"/>
      <c r="G382" s="34"/>
      <c r="H382" s="51"/>
      <c r="I382" s="51"/>
      <c r="J382" s="51"/>
      <c r="K382" s="51"/>
      <c r="L382" s="35"/>
      <c r="M382" s="35"/>
      <c r="N382" s="59"/>
    </row>
    <row r="383" spans="2:14">
      <c r="B383" s="57"/>
      <c r="C383" s="58"/>
      <c r="D383" s="36"/>
      <c r="E383" s="36"/>
      <c r="F383" s="34"/>
      <c r="G383" s="34"/>
      <c r="H383" s="51"/>
      <c r="I383" s="51"/>
      <c r="J383" s="51"/>
      <c r="K383" s="51"/>
      <c r="L383" s="35"/>
      <c r="M383" s="35"/>
      <c r="N383" s="59"/>
    </row>
    <row r="384" spans="2:14">
      <c r="B384" s="57"/>
      <c r="C384" s="58"/>
      <c r="D384" s="36"/>
      <c r="E384" s="36"/>
      <c r="F384" s="34"/>
      <c r="G384" s="34"/>
      <c r="H384" s="51"/>
      <c r="I384" s="51"/>
      <c r="J384" s="51"/>
      <c r="K384" s="51"/>
      <c r="L384" s="35"/>
      <c r="M384" s="35"/>
      <c r="N384" s="59"/>
    </row>
    <row r="385" spans="2:14">
      <c r="B385" s="57"/>
      <c r="C385" s="58"/>
      <c r="D385" s="36"/>
      <c r="E385" s="36"/>
      <c r="F385" s="34"/>
      <c r="G385" s="34"/>
      <c r="H385" s="51"/>
      <c r="I385" s="51"/>
      <c r="J385" s="51"/>
      <c r="K385" s="51"/>
      <c r="L385" s="35"/>
      <c r="M385" s="35"/>
      <c r="N385" s="59"/>
    </row>
    <row r="386" spans="2:14">
      <c r="B386" s="57"/>
      <c r="C386" s="58"/>
      <c r="D386" s="36"/>
      <c r="E386" s="36"/>
      <c r="F386" s="34"/>
      <c r="G386" s="34"/>
      <c r="H386" s="51"/>
      <c r="I386" s="51"/>
      <c r="J386" s="51"/>
      <c r="K386" s="51"/>
      <c r="L386" s="35"/>
      <c r="M386" s="35"/>
      <c r="N386" s="59"/>
    </row>
    <row r="387" spans="2:14">
      <c r="B387" s="57"/>
      <c r="C387" s="58"/>
      <c r="D387" s="36"/>
      <c r="E387" s="36"/>
      <c r="F387" s="34"/>
      <c r="G387" s="34"/>
      <c r="H387" s="51"/>
      <c r="I387" s="51"/>
      <c r="J387" s="51"/>
      <c r="K387" s="51"/>
      <c r="L387" s="35"/>
      <c r="M387" s="35"/>
      <c r="N387" s="59"/>
    </row>
    <row r="388" spans="2:14">
      <c r="B388" s="57"/>
      <c r="C388" s="58"/>
      <c r="D388" s="36"/>
      <c r="E388" s="36"/>
      <c r="F388" s="34"/>
      <c r="G388" s="34"/>
      <c r="H388" s="51"/>
      <c r="I388" s="51"/>
      <c r="J388" s="51"/>
      <c r="K388" s="51"/>
      <c r="L388" s="35"/>
      <c r="M388" s="35"/>
      <c r="N388" s="59"/>
    </row>
    <row r="389" spans="2:14">
      <c r="B389" s="57"/>
      <c r="C389" s="58"/>
      <c r="D389" s="36"/>
      <c r="E389" s="36"/>
      <c r="F389" s="34"/>
      <c r="G389" s="34"/>
      <c r="H389" s="51"/>
      <c r="I389" s="51"/>
      <c r="J389" s="51"/>
      <c r="K389" s="51"/>
      <c r="L389" s="35"/>
      <c r="M389" s="35"/>
      <c r="N389" s="59"/>
    </row>
    <row r="390" spans="2:14">
      <c r="B390" s="57"/>
      <c r="C390" s="58"/>
      <c r="D390" s="36"/>
      <c r="E390" s="36"/>
      <c r="F390" s="34"/>
      <c r="G390" s="34"/>
      <c r="H390" s="51"/>
      <c r="I390" s="51"/>
      <c r="J390" s="51"/>
      <c r="K390" s="51"/>
      <c r="L390" s="35"/>
      <c r="M390" s="35"/>
      <c r="N390" s="59"/>
    </row>
    <row r="391" spans="2:14">
      <c r="B391" s="57"/>
      <c r="C391" s="58"/>
      <c r="D391" s="36"/>
      <c r="E391" s="36"/>
      <c r="F391" s="34"/>
      <c r="G391" s="34"/>
      <c r="H391" s="51"/>
      <c r="I391" s="51"/>
      <c r="J391" s="51"/>
      <c r="K391" s="51"/>
      <c r="L391" s="35"/>
      <c r="M391" s="35"/>
      <c r="N391" s="59"/>
    </row>
    <row r="392" spans="2:14">
      <c r="B392" s="57"/>
      <c r="C392" s="58"/>
      <c r="D392" s="36"/>
      <c r="E392" s="36"/>
      <c r="F392" s="34"/>
      <c r="G392" s="34"/>
      <c r="H392" s="51"/>
      <c r="I392" s="51"/>
      <c r="J392" s="51"/>
      <c r="K392" s="51"/>
      <c r="L392" s="35"/>
      <c r="M392" s="35"/>
      <c r="N392" s="59"/>
    </row>
    <row r="393" spans="2:14">
      <c r="B393" s="57"/>
      <c r="C393" s="58"/>
      <c r="D393" s="36"/>
      <c r="E393" s="36"/>
      <c r="F393" s="34"/>
      <c r="G393" s="34"/>
      <c r="H393" s="51"/>
      <c r="I393" s="51"/>
      <c r="J393" s="51"/>
      <c r="K393" s="51"/>
      <c r="L393" s="35"/>
      <c r="M393" s="35"/>
      <c r="N393" s="59"/>
    </row>
    <row r="394" spans="2:14">
      <c r="B394" s="57"/>
      <c r="C394" s="58"/>
      <c r="D394" s="36"/>
      <c r="E394" s="36"/>
      <c r="F394" s="34"/>
      <c r="G394" s="34"/>
      <c r="H394" s="51"/>
      <c r="I394" s="51"/>
      <c r="J394" s="51"/>
      <c r="K394" s="51"/>
      <c r="L394" s="35"/>
      <c r="M394" s="35"/>
      <c r="N394" s="59"/>
    </row>
    <row r="395" spans="2:14">
      <c r="B395" s="57"/>
      <c r="C395" s="58"/>
      <c r="D395" s="36"/>
      <c r="E395" s="36"/>
      <c r="F395" s="34"/>
      <c r="G395" s="34"/>
      <c r="H395" s="51"/>
      <c r="I395" s="51"/>
      <c r="J395" s="51"/>
      <c r="K395" s="51"/>
      <c r="L395" s="35"/>
      <c r="M395" s="35"/>
      <c r="N395" s="59"/>
    </row>
    <row r="396" spans="2:14">
      <c r="B396" s="57"/>
      <c r="C396" s="58"/>
      <c r="D396" s="36"/>
      <c r="E396" s="36"/>
      <c r="F396" s="34"/>
      <c r="G396" s="34"/>
      <c r="H396" s="51"/>
      <c r="I396" s="51"/>
      <c r="J396" s="51"/>
      <c r="K396" s="51"/>
      <c r="L396" s="35"/>
      <c r="M396" s="35"/>
      <c r="N396" s="59"/>
    </row>
    <row r="397" spans="2:14">
      <c r="B397" s="57"/>
      <c r="C397" s="58"/>
      <c r="D397" s="36"/>
      <c r="E397" s="36"/>
      <c r="F397" s="34"/>
      <c r="G397" s="34"/>
      <c r="H397" s="51"/>
      <c r="I397" s="51"/>
      <c r="J397" s="51"/>
      <c r="K397" s="51"/>
      <c r="L397" s="35"/>
      <c r="M397" s="35"/>
      <c r="N397" s="59"/>
    </row>
    <row r="398" spans="2:14">
      <c r="B398" s="57"/>
      <c r="C398" s="58"/>
      <c r="D398" s="36"/>
      <c r="E398" s="36"/>
      <c r="F398" s="34"/>
      <c r="G398" s="34"/>
      <c r="H398" s="51"/>
      <c r="I398" s="51"/>
      <c r="J398" s="51"/>
      <c r="K398" s="51"/>
      <c r="L398" s="35"/>
      <c r="M398" s="35"/>
      <c r="N398" s="59"/>
    </row>
    <row r="399" spans="2:14">
      <c r="B399" s="57"/>
      <c r="C399" s="58"/>
      <c r="D399" s="36"/>
      <c r="E399" s="36"/>
      <c r="F399" s="34"/>
      <c r="G399" s="34"/>
      <c r="H399" s="51"/>
      <c r="I399" s="51"/>
      <c r="J399" s="51"/>
      <c r="K399" s="51"/>
      <c r="L399" s="35"/>
      <c r="M399" s="35"/>
      <c r="N399" s="59"/>
    </row>
    <row r="400" spans="2:14">
      <c r="B400" s="57"/>
      <c r="C400" s="58"/>
      <c r="D400" s="36"/>
      <c r="E400" s="36"/>
      <c r="F400" s="34"/>
      <c r="G400" s="34"/>
      <c r="H400" s="51"/>
      <c r="I400" s="51"/>
      <c r="J400" s="51"/>
      <c r="K400" s="51"/>
      <c r="L400" s="35"/>
      <c r="M400" s="35"/>
      <c r="N400" s="59"/>
    </row>
    <row r="401" spans="2:14">
      <c r="B401" s="57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57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57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57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57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57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57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57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57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57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57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57"/>
      <c r="C454" s="58"/>
      <c r="D454" s="36"/>
      <c r="E454" s="36"/>
      <c r="F454" s="34"/>
      <c r="G454" s="34"/>
      <c r="H454" s="51"/>
      <c r="I454" s="51"/>
      <c r="J454" s="51"/>
      <c r="K454" s="51"/>
      <c r="L454" s="35"/>
      <c r="M454" s="35"/>
      <c r="N454" s="59"/>
    </row>
    <row r="455" spans="2:14">
      <c r="B455" s="57"/>
      <c r="C455" s="58"/>
      <c r="D455" s="36"/>
      <c r="E455" s="36"/>
      <c r="F455" s="34"/>
      <c r="G455" s="34"/>
      <c r="H455" s="51"/>
      <c r="I455" s="51"/>
      <c r="J455" s="51"/>
      <c r="K455" s="51"/>
      <c r="L455" s="35"/>
      <c r="M455" s="35"/>
      <c r="N455" s="59"/>
    </row>
    <row r="456" spans="2:14">
      <c r="B456" s="57"/>
      <c r="C456" s="58"/>
      <c r="D456" s="36"/>
      <c r="E456" s="36"/>
      <c r="F456" s="34"/>
      <c r="G456" s="34"/>
      <c r="H456" s="51"/>
      <c r="I456" s="51"/>
      <c r="J456" s="51"/>
      <c r="K456" s="51"/>
      <c r="L456" s="35"/>
      <c r="M456" s="35"/>
      <c r="N456" s="59"/>
    </row>
    <row r="457" spans="2:14">
      <c r="B457" s="57"/>
      <c r="C457" s="58"/>
      <c r="D457" s="36"/>
      <c r="E457" s="36"/>
      <c r="F457" s="34"/>
      <c r="G457" s="34"/>
      <c r="H457" s="51"/>
      <c r="I457" s="51"/>
      <c r="J457" s="51"/>
      <c r="K457" s="51"/>
      <c r="L457" s="35"/>
      <c r="M457" s="35"/>
      <c r="N457" s="59"/>
    </row>
    <row r="458" spans="2:14">
      <c r="B458" s="57"/>
      <c r="C458" s="58"/>
      <c r="D458" s="36"/>
      <c r="E458" s="36"/>
      <c r="F458" s="34"/>
      <c r="G458" s="34"/>
      <c r="H458" s="51"/>
      <c r="I458" s="51"/>
      <c r="J458" s="51"/>
      <c r="K458" s="51"/>
      <c r="L458" s="35"/>
      <c r="M458" s="35"/>
      <c r="N458" s="59"/>
    </row>
    <row r="459" spans="2:14">
      <c r="B459" s="57"/>
      <c r="C459" s="58"/>
      <c r="D459" s="36"/>
      <c r="E459" s="36"/>
      <c r="F459" s="34"/>
      <c r="G459" s="34"/>
      <c r="H459" s="51"/>
      <c r="I459" s="51"/>
      <c r="J459" s="51"/>
      <c r="K459" s="51"/>
      <c r="L459" s="35"/>
      <c r="M459" s="35"/>
      <c r="N459" s="59"/>
    </row>
    <row r="460" spans="2:14">
      <c r="B460" s="57"/>
      <c r="C460" s="58"/>
      <c r="D460" s="36"/>
      <c r="E460" s="36"/>
      <c r="F460" s="34"/>
      <c r="G460" s="34"/>
      <c r="H460" s="51"/>
      <c r="I460" s="51"/>
      <c r="J460" s="51"/>
      <c r="K460" s="51"/>
      <c r="L460" s="35"/>
      <c r="M460" s="35"/>
      <c r="N460" s="59"/>
    </row>
    <row r="461" spans="2:14">
      <c r="B461" s="57"/>
      <c r="C461" s="58"/>
      <c r="D461" s="36"/>
      <c r="E461" s="36"/>
      <c r="F461" s="34"/>
      <c r="G461" s="34"/>
      <c r="H461" s="51"/>
      <c r="I461" s="51"/>
      <c r="J461" s="51"/>
      <c r="K461" s="51"/>
      <c r="L461" s="35"/>
      <c r="M461" s="35"/>
      <c r="N461" s="59"/>
    </row>
    <row r="462" spans="2:14">
      <c r="B462" s="57"/>
      <c r="C462" s="58"/>
      <c r="D462" s="36"/>
      <c r="E462" s="36"/>
      <c r="F462" s="34"/>
      <c r="G462" s="34"/>
      <c r="H462" s="51"/>
      <c r="I462" s="51"/>
      <c r="J462" s="51"/>
      <c r="K462" s="51"/>
      <c r="L462" s="35"/>
      <c r="M462" s="35"/>
      <c r="N462" s="59"/>
    </row>
    <row r="463" spans="2:14">
      <c r="B463" s="57"/>
      <c r="C463" s="58"/>
      <c r="D463" s="36"/>
      <c r="E463" s="36"/>
      <c r="F463" s="34"/>
      <c r="G463" s="34"/>
      <c r="H463" s="51"/>
      <c r="I463" s="51"/>
      <c r="J463" s="51"/>
      <c r="K463" s="51"/>
      <c r="L463" s="35"/>
      <c r="M463" s="35"/>
      <c r="N463" s="59"/>
    </row>
    <row r="464" spans="2:14">
      <c r="B464" s="57"/>
      <c r="C464" s="58"/>
      <c r="D464" s="36"/>
      <c r="E464" s="36"/>
      <c r="F464" s="34"/>
      <c r="G464" s="34"/>
      <c r="H464" s="51"/>
      <c r="I464" s="51"/>
      <c r="J464" s="51"/>
      <c r="K464" s="51"/>
      <c r="L464" s="35"/>
      <c r="M464" s="35"/>
      <c r="N464" s="59"/>
    </row>
    <row r="465" spans="2:14">
      <c r="B465" s="57"/>
      <c r="C465" s="58"/>
      <c r="D465" s="36"/>
      <c r="E465" s="36"/>
      <c r="F465" s="34"/>
      <c r="G465" s="34"/>
      <c r="H465" s="51"/>
      <c r="I465" s="51"/>
      <c r="J465" s="51"/>
      <c r="K465" s="51"/>
      <c r="L465" s="35"/>
      <c r="M465" s="35"/>
      <c r="N465" s="59"/>
    </row>
    <row r="466" spans="2:14">
      <c r="B466" s="57"/>
      <c r="C466" s="58"/>
      <c r="D466" s="36"/>
      <c r="E466" s="36"/>
      <c r="F466" s="34"/>
      <c r="G466" s="34"/>
      <c r="H466" s="51"/>
      <c r="I466" s="51"/>
      <c r="J466" s="51"/>
      <c r="K466" s="51"/>
      <c r="L466" s="35"/>
      <c r="M466" s="35"/>
      <c r="N466" s="59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  <row r="469" spans="2:14">
      <c r="B469" s="64"/>
      <c r="C469" s="65"/>
      <c r="D469" s="37"/>
      <c r="E469" s="37"/>
      <c r="F469" s="38"/>
      <c r="G469" s="38"/>
      <c r="H469" s="52"/>
      <c r="I469" s="52"/>
      <c r="J469" s="52"/>
      <c r="K469" s="52"/>
      <c r="L469" s="39"/>
      <c r="M469" s="39"/>
      <c r="N469" s="63"/>
    </row>
    <row r="470" spans="2:14">
      <c r="B470" s="64"/>
      <c r="C470" s="65"/>
      <c r="D470" s="37"/>
      <c r="E470" s="37"/>
      <c r="F470" s="38"/>
      <c r="G470" s="38"/>
      <c r="H470" s="52"/>
      <c r="I470" s="52"/>
      <c r="J470" s="52"/>
      <c r="K470" s="52"/>
      <c r="L470" s="39"/>
      <c r="M470" s="39"/>
      <c r="N470" s="63"/>
    </row>
    <row r="471" spans="2:14">
      <c r="B471" s="64"/>
      <c r="C471" s="65"/>
      <c r="D471" s="37"/>
      <c r="E471" s="37"/>
      <c r="F471" s="38"/>
      <c r="G471" s="38"/>
      <c r="H471" s="52"/>
      <c r="I471" s="52"/>
      <c r="J471" s="52"/>
      <c r="K471" s="52"/>
      <c r="L471" s="39"/>
      <c r="M471" s="39"/>
      <c r="N471" s="63"/>
    </row>
    <row r="472" spans="2:14">
      <c r="B472" s="64"/>
      <c r="C472" s="65"/>
      <c r="D472" s="37"/>
      <c r="E472" s="37"/>
      <c r="F472" s="38"/>
      <c r="G472" s="38"/>
      <c r="H472" s="52"/>
      <c r="I472" s="52"/>
      <c r="J472" s="52"/>
      <c r="K472" s="52"/>
      <c r="L472" s="39"/>
      <c r="M472" s="39"/>
      <c r="N472" s="63"/>
    </row>
    <row r="473" spans="2:14">
      <c r="B473" s="64"/>
      <c r="C473" s="65"/>
      <c r="D473" s="37"/>
      <c r="E473" s="37"/>
      <c r="F473" s="38"/>
      <c r="G473" s="38"/>
      <c r="H473" s="52"/>
      <c r="I473" s="52"/>
      <c r="J473" s="52"/>
      <c r="K473" s="52"/>
      <c r="L473" s="39"/>
      <c r="M473" s="39"/>
      <c r="N473" s="63"/>
    </row>
    <row r="474" spans="2:14">
      <c r="B474" s="64"/>
      <c r="C474" s="65"/>
      <c r="D474" s="37"/>
      <c r="E474" s="37"/>
      <c r="F474" s="38"/>
      <c r="G474" s="38"/>
      <c r="H474" s="52"/>
      <c r="I474" s="52"/>
      <c r="J474" s="52"/>
      <c r="K474" s="52"/>
      <c r="L474" s="39"/>
      <c r="M474" s="39"/>
      <c r="N474" s="63"/>
    </row>
    <row r="475" spans="2:14">
      <c r="B475" s="64"/>
      <c r="C475" s="65"/>
      <c r="D475" s="37"/>
      <c r="E475" s="37"/>
      <c r="F475" s="38"/>
      <c r="G475" s="38"/>
      <c r="H475" s="52"/>
      <c r="I475" s="52"/>
      <c r="J475" s="52"/>
      <c r="K475" s="52"/>
      <c r="L475" s="39"/>
      <c r="M475" s="39"/>
      <c r="N475" s="63"/>
    </row>
    <row r="476" spans="2:14">
      <c r="B476" s="64"/>
      <c r="C476" s="65"/>
      <c r="D476" s="37"/>
      <c r="E476" s="37"/>
      <c r="F476" s="38"/>
      <c r="G476" s="38"/>
      <c r="H476" s="52"/>
      <c r="I476" s="52"/>
      <c r="J476" s="52"/>
      <c r="K476" s="52"/>
      <c r="L476" s="39"/>
      <c r="M476" s="39"/>
      <c r="N476" s="63"/>
    </row>
    <row r="477" spans="2:14">
      <c r="B477" s="64"/>
      <c r="C477" s="65"/>
      <c r="D477" s="37"/>
      <c r="E477" s="37"/>
      <c r="F477" s="38"/>
      <c r="G477" s="38"/>
      <c r="H477" s="52"/>
      <c r="I477" s="52"/>
      <c r="J477" s="52"/>
      <c r="K477" s="52"/>
      <c r="L477" s="39"/>
      <c r="M477" s="39"/>
      <c r="N477" s="63"/>
    </row>
    <row r="478" spans="2:14">
      <c r="B478" s="64"/>
      <c r="C478" s="65"/>
      <c r="D478" s="37"/>
      <c r="E478" s="37"/>
      <c r="F478" s="38"/>
      <c r="G478" s="38"/>
      <c r="H478" s="52"/>
      <c r="I478" s="52"/>
      <c r="J478" s="52"/>
      <c r="K478" s="52"/>
      <c r="L478" s="39"/>
      <c r="M478" s="39"/>
      <c r="N478" s="63"/>
    </row>
    <row r="479" spans="2:14">
      <c r="B479" s="64"/>
      <c r="C479" s="65"/>
      <c r="D479" s="37"/>
      <c r="E479" s="37"/>
      <c r="F479" s="38"/>
      <c r="G479" s="38"/>
      <c r="H479" s="52"/>
      <c r="I479" s="52"/>
      <c r="J479" s="52"/>
      <c r="K479" s="52"/>
      <c r="L479" s="39"/>
      <c r="M479" s="39"/>
      <c r="N479" s="63"/>
    </row>
    <row r="480" spans="2:14">
      <c r="B480" s="64"/>
      <c r="C480" s="65"/>
      <c r="D480" s="37"/>
      <c r="E480" s="37"/>
      <c r="F480" s="38"/>
      <c r="G480" s="38"/>
      <c r="H480" s="52"/>
      <c r="I480" s="52"/>
      <c r="J480" s="52"/>
      <c r="K480" s="52"/>
      <c r="L480" s="39"/>
      <c r="M480" s="39"/>
      <c r="N480" s="63"/>
    </row>
    <row r="481" spans="2:14">
      <c r="B481" s="64"/>
      <c r="C481" s="65"/>
      <c r="D481" s="37"/>
      <c r="E481" s="37"/>
      <c r="F481" s="38"/>
      <c r="G481" s="38"/>
      <c r="H481" s="52"/>
      <c r="I481" s="52"/>
      <c r="J481" s="52"/>
      <c r="K481" s="52"/>
      <c r="L481" s="39"/>
      <c r="M481" s="39"/>
      <c r="N481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4"/>
  <sheetViews>
    <sheetView showGridLines="0" showRowColHeaders="0" workbookViewId="0">
      <selection activeCell="T58" sqref="T58"/>
    </sheetView>
  </sheetViews>
  <sheetFormatPr baseColWidth="10" defaultRowHeight="15"/>
  <cols>
    <col min="1" max="1" width="3" style="3" customWidth="1"/>
    <col min="3" max="3" width="15.42578125" customWidth="1"/>
    <col min="6" max="6" width="13.28515625" customWidth="1"/>
    <col min="7" max="7" width="14.42578125" customWidth="1"/>
    <col min="11" max="11" width="17.42578125" customWidth="1"/>
    <col min="12" max="12" width="15.28515625" customWidth="1"/>
    <col min="13" max="13" width="16.7109375" customWidth="1"/>
    <col min="14" max="14" width="14.42578125" customWidth="1"/>
    <col min="15" max="15" width="14" customWidth="1"/>
  </cols>
  <sheetData>
    <row r="1" spans="1:16">
      <c r="A1"/>
      <c r="C1" s="1"/>
      <c r="D1" s="1"/>
      <c r="E1" s="1"/>
      <c r="F1" s="1"/>
      <c r="G1" s="1"/>
      <c r="H1" s="1"/>
    </row>
    <row r="2" spans="1:16" ht="15.7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16" s="3" customFormat="1" ht="30" customHeight="1" thickBot="1">
      <c r="B3" s="240" t="s">
        <v>151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/>
    </row>
    <row r="4" spans="1:16" ht="5.0999999999999996" customHeight="1" thickBot="1"/>
    <row r="5" spans="1:16" ht="39.75" customHeight="1" thickBot="1">
      <c r="B5" s="280" t="s">
        <v>63</v>
      </c>
      <c r="C5" s="281"/>
      <c r="D5" s="286" t="s">
        <v>0</v>
      </c>
      <c r="E5" s="287"/>
      <c r="F5" s="288"/>
      <c r="G5" s="278" t="s">
        <v>1</v>
      </c>
      <c r="H5" s="279"/>
      <c r="I5" s="279"/>
      <c r="J5" s="279"/>
      <c r="K5" s="279"/>
      <c r="L5" s="291" t="s">
        <v>64</v>
      </c>
      <c r="M5" s="293" t="s">
        <v>65</v>
      </c>
      <c r="N5" s="295" t="s">
        <v>66</v>
      </c>
      <c r="O5" s="296"/>
      <c r="P5" s="297"/>
    </row>
    <row r="6" spans="1:16" ht="48.75" thickBot="1">
      <c r="B6" s="282"/>
      <c r="C6" s="283"/>
      <c r="D6" s="100" t="s">
        <v>4</v>
      </c>
      <c r="E6" s="152" t="s">
        <v>5</v>
      </c>
      <c r="F6" s="156" t="s">
        <v>6</v>
      </c>
      <c r="G6" s="101" t="s">
        <v>7</v>
      </c>
      <c r="H6" s="100" t="s">
        <v>8</v>
      </c>
      <c r="I6" s="100" t="s">
        <v>9</v>
      </c>
      <c r="J6" s="100" t="s">
        <v>10</v>
      </c>
      <c r="K6" s="102" t="s">
        <v>67</v>
      </c>
      <c r="L6" s="292"/>
      <c r="M6" s="294"/>
      <c r="N6" s="157" t="s">
        <v>0</v>
      </c>
      <c r="O6" s="152" t="s">
        <v>68</v>
      </c>
      <c r="P6" s="158" t="s">
        <v>64</v>
      </c>
    </row>
    <row r="7" spans="1:16" ht="15.75" thickBot="1">
      <c r="B7" s="284"/>
      <c r="C7" s="285"/>
      <c r="D7" s="103">
        <v>51993</v>
      </c>
      <c r="E7" s="104">
        <v>93869</v>
      </c>
      <c r="F7" s="103">
        <v>145862</v>
      </c>
      <c r="G7" s="105">
        <v>11408</v>
      </c>
      <c r="H7" s="103">
        <v>105482</v>
      </c>
      <c r="I7" s="103">
        <v>163276</v>
      </c>
      <c r="J7" s="103">
        <v>39874</v>
      </c>
      <c r="K7" s="104">
        <v>320040</v>
      </c>
      <c r="L7" s="103">
        <v>465902</v>
      </c>
      <c r="M7" s="103">
        <v>15098470</v>
      </c>
      <c r="N7" s="106">
        <v>9.6607139663820243E-3</v>
      </c>
      <c r="O7" s="106">
        <v>2.1196849747027346E-2</v>
      </c>
      <c r="P7" s="106">
        <v>3.0857563713409371E-2</v>
      </c>
    </row>
    <row r="8" spans="1:16">
      <c r="A8" s="4"/>
      <c r="B8" s="289" t="s">
        <v>69</v>
      </c>
      <c r="C8" s="290"/>
      <c r="D8" s="111">
        <v>5511</v>
      </c>
      <c r="E8" s="112">
        <v>13726</v>
      </c>
      <c r="F8" s="113">
        <v>19237</v>
      </c>
      <c r="G8" s="114">
        <v>819</v>
      </c>
      <c r="H8" s="114">
        <v>16391</v>
      </c>
      <c r="I8" s="114">
        <v>19627</v>
      </c>
      <c r="J8" s="114">
        <v>4117</v>
      </c>
      <c r="K8" s="113">
        <v>40954</v>
      </c>
      <c r="L8" s="140">
        <v>60191</v>
      </c>
      <c r="M8" s="114">
        <v>2159554</v>
      </c>
      <c r="N8" s="115">
        <v>8.9078578261992981E-3</v>
      </c>
      <c r="O8" s="116">
        <v>1.8964100920838285E-2</v>
      </c>
      <c r="P8" s="146">
        <v>2.7871958747037583E-2</v>
      </c>
    </row>
    <row r="9" spans="1:16">
      <c r="A9" s="6"/>
      <c r="B9" s="77">
        <v>4</v>
      </c>
      <c r="C9" s="78" t="s">
        <v>70</v>
      </c>
      <c r="D9" s="79">
        <v>138</v>
      </c>
      <c r="E9" s="80">
        <v>874</v>
      </c>
      <c r="F9" s="138">
        <v>1012</v>
      </c>
      <c r="G9" s="81">
        <v>73</v>
      </c>
      <c r="H9" s="81">
        <v>920</v>
      </c>
      <c r="I9" s="81">
        <v>1007</v>
      </c>
      <c r="J9" s="81">
        <v>117</v>
      </c>
      <c r="K9" s="138">
        <v>2117</v>
      </c>
      <c r="L9" s="141">
        <v>3129</v>
      </c>
      <c r="M9" s="82">
        <v>184224</v>
      </c>
      <c r="N9" s="83">
        <v>5.4933124891436511E-3</v>
      </c>
      <c r="O9" s="84">
        <v>1.1491445197151295E-2</v>
      </c>
      <c r="P9" s="147">
        <v>1.6984757686294944E-2</v>
      </c>
    </row>
    <row r="10" spans="1:16">
      <c r="A10" s="6"/>
      <c r="B10" s="77">
        <v>11</v>
      </c>
      <c r="C10" s="78" t="s">
        <v>71</v>
      </c>
      <c r="D10" s="79">
        <v>797</v>
      </c>
      <c r="E10" s="80">
        <v>1492</v>
      </c>
      <c r="F10" s="138">
        <v>2289</v>
      </c>
      <c r="G10" s="81">
        <v>196</v>
      </c>
      <c r="H10" s="81">
        <v>2496</v>
      </c>
      <c r="I10" s="81">
        <v>1712</v>
      </c>
      <c r="J10" s="81">
        <v>273</v>
      </c>
      <c r="K10" s="138">
        <v>4677</v>
      </c>
      <c r="L10" s="141">
        <v>6966</v>
      </c>
      <c r="M10" s="82">
        <v>298328</v>
      </c>
      <c r="N10" s="83">
        <v>7.6727628650344586E-3</v>
      </c>
      <c r="O10" s="84">
        <v>1.567737523799308E-2</v>
      </c>
      <c r="P10" s="147">
        <v>2.3350138103027541E-2</v>
      </c>
    </row>
    <row r="11" spans="1:16">
      <c r="A11" s="6"/>
      <c r="B11" s="77">
        <v>14</v>
      </c>
      <c r="C11" s="78" t="s">
        <v>72</v>
      </c>
      <c r="D11" s="79">
        <v>443</v>
      </c>
      <c r="E11" s="80">
        <v>972</v>
      </c>
      <c r="F11" s="138">
        <v>1415</v>
      </c>
      <c r="G11" s="81">
        <v>46</v>
      </c>
      <c r="H11" s="81">
        <v>1315</v>
      </c>
      <c r="I11" s="81">
        <v>1061</v>
      </c>
      <c r="J11" s="81">
        <v>158</v>
      </c>
      <c r="K11" s="138">
        <v>2580</v>
      </c>
      <c r="L11" s="141">
        <v>3995</v>
      </c>
      <c r="M11" s="82">
        <v>185083</v>
      </c>
      <c r="N11" s="83">
        <v>7.6452186316409397E-3</v>
      </c>
      <c r="O11" s="84">
        <v>1.3939691922002562E-2</v>
      </c>
      <c r="P11" s="147">
        <v>2.1584910553643501E-2</v>
      </c>
    </row>
    <row r="12" spans="1:16">
      <c r="A12" s="6"/>
      <c r="B12" s="77">
        <v>18</v>
      </c>
      <c r="C12" s="78" t="s">
        <v>73</v>
      </c>
      <c r="D12" s="79">
        <v>422</v>
      </c>
      <c r="E12" s="80">
        <v>1442</v>
      </c>
      <c r="F12" s="138">
        <v>1864</v>
      </c>
      <c r="G12" s="81">
        <v>107</v>
      </c>
      <c r="H12" s="81">
        <v>2297</v>
      </c>
      <c r="I12" s="81">
        <v>2153</v>
      </c>
      <c r="J12" s="81">
        <v>327</v>
      </c>
      <c r="K12" s="138">
        <v>4884</v>
      </c>
      <c r="L12" s="141">
        <v>6748</v>
      </c>
      <c r="M12" s="82">
        <v>217630</v>
      </c>
      <c r="N12" s="83">
        <v>8.5649956347929965E-3</v>
      </c>
      <c r="O12" s="84">
        <v>2.2441758948674357E-2</v>
      </c>
      <c r="P12" s="147">
        <v>3.1006754583467352E-2</v>
      </c>
    </row>
    <row r="13" spans="1:16">
      <c r="A13" s="6"/>
      <c r="B13" s="77">
        <v>21</v>
      </c>
      <c r="C13" s="78" t="s">
        <v>74</v>
      </c>
      <c r="D13" s="79">
        <v>111</v>
      </c>
      <c r="E13" s="80">
        <v>562</v>
      </c>
      <c r="F13" s="138">
        <v>673</v>
      </c>
      <c r="G13" s="81">
        <v>37</v>
      </c>
      <c r="H13" s="81">
        <v>702</v>
      </c>
      <c r="I13" s="81">
        <v>359</v>
      </c>
      <c r="J13" s="81">
        <v>91</v>
      </c>
      <c r="K13" s="138">
        <v>1189</v>
      </c>
      <c r="L13" s="141">
        <v>1862</v>
      </c>
      <c r="M13" s="82">
        <v>126444</v>
      </c>
      <c r="N13" s="83">
        <v>5.3225143146373097E-3</v>
      </c>
      <c r="O13" s="84">
        <v>9.4033722438391695E-3</v>
      </c>
      <c r="P13" s="147">
        <v>1.4725886558476479E-2</v>
      </c>
    </row>
    <row r="14" spans="1:16">
      <c r="A14" s="6"/>
      <c r="B14" s="77">
        <v>23</v>
      </c>
      <c r="C14" s="78" t="s">
        <v>75</v>
      </c>
      <c r="D14" s="79">
        <v>319</v>
      </c>
      <c r="E14" s="80">
        <v>656</v>
      </c>
      <c r="F14" s="138">
        <v>975</v>
      </c>
      <c r="G14" s="81">
        <v>42</v>
      </c>
      <c r="H14" s="81">
        <v>472</v>
      </c>
      <c r="I14" s="81">
        <v>596</v>
      </c>
      <c r="J14" s="81">
        <v>30</v>
      </c>
      <c r="K14" s="138">
        <v>1140</v>
      </c>
      <c r="L14" s="141">
        <v>2115</v>
      </c>
      <c r="M14" s="82">
        <v>136639</v>
      </c>
      <c r="N14" s="83">
        <v>7.1355908635162731E-3</v>
      </c>
      <c r="O14" s="84">
        <v>8.3431523942651808E-3</v>
      </c>
      <c r="P14" s="147">
        <v>1.5478743257781454E-2</v>
      </c>
    </row>
    <row r="15" spans="1:16">
      <c r="A15" s="6"/>
      <c r="B15" s="77">
        <v>29</v>
      </c>
      <c r="C15" s="78" t="s">
        <v>76</v>
      </c>
      <c r="D15" s="79">
        <v>1851</v>
      </c>
      <c r="E15" s="80">
        <v>4166</v>
      </c>
      <c r="F15" s="138">
        <v>6017</v>
      </c>
      <c r="G15" s="81">
        <v>162</v>
      </c>
      <c r="H15" s="81">
        <v>3934</v>
      </c>
      <c r="I15" s="81">
        <v>8259</v>
      </c>
      <c r="J15" s="81">
        <v>2138</v>
      </c>
      <c r="K15" s="138">
        <v>14493</v>
      </c>
      <c r="L15" s="141">
        <v>20510</v>
      </c>
      <c r="M15" s="82">
        <v>464044</v>
      </c>
      <c r="N15" s="83">
        <v>1.2966442837317151E-2</v>
      </c>
      <c r="O15" s="84">
        <v>3.1231952142469249E-2</v>
      </c>
      <c r="P15" s="147">
        <v>4.41983949797864E-2</v>
      </c>
    </row>
    <row r="16" spans="1:16">
      <c r="A16" s="61"/>
      <c r="B16" s="85">
        <v>41</v>
      </c>
      <c r="C16" s="86" t="s">
        <v>77</v>
      </c>
      <c r="D16" s="79">
        <v>1430</v>
      </c>
      <c r="E16" s="80">
        <v>3562</v>
      </c>
      <c r="F16" s="138">
        <v>4992</v>
      </c>
      <c r="G16" s="81">
        <v>156</v>
      </c>
      <c r="H16" s="81">
        <v>4255</v>
      </c>
      <c r="I16" s="81">
        <v>4480</v>
      </c>
      <c r="J16" s="81">
        <v>983</v>
      </c>
      <c r="K16" s="138">
        <v>9874</v>
      </c>
      <c r="L16" s="142">
        <v>14866</v>
      </c>
      <c r="M16" s="82">
        <v>547162</v>
      </c>
      <c r="N16" s="83">
        <v>9.12344058980704E-3</v>
      </c>
      <c r="O16" s="84">
        <v>1.8045843826873943E-2</v>
      </c>
      <c r="P16" s="147">
        <v>2.7169284416680983E-2</v>
      </c>
    </row>
    <row r="17" spans="1:16">
      <c r="A17" s="6"/>
      <c r="B17" s="275" t="s">
        <v>78</v>
      </c>
      <c r="C17" s="276"/>
      <c r="D17" s="117">
        <v>1018</v>
      </c>
      <c r="E17" s="118">
        <v>1748</v>
      </c>
      <c r="F17" s="119">
        <v>2766</v>
      </c>
      <c r="G17" s="120">
        <v>321</v>
      </c>
      <c r="H17" s="120">
        <v>3383</v>
      </c>
      <c r="I17" s="120">
        <v>2362</v>
      </c>
      <c r="J17" s="120">
        <v>273</v>
      </c>
      <c r="K17" s="119">
        <v>6339</v>
      </c>
      <c r="L17" s="143">
        <v>9105</v>
      </c>
      <c r="M17" s="120">
        <v>455388</v>
      </c>
      <c r="N17" s="121">
        <v>6.0739413423278607E-3</v>
      </c>
      <c r="O17" s="122">
        <v>1.391999789190756E-2</v>
      </c>
      <c r="P17" s="148">
        <v>1.9993939234235421E-2</v>
      </c>
    </row>
    <row r="18" spans="1:16">
      <c r="A18" s="6"/>
      <c r="B18" s="87">
        <v>22</v>
      </c>
      <c r="C18" s="88" t="s">
        <v>79</v>
      </c>
      <c r="D18" s="79">
        <v>112</v>
      </c>
      <c r="E18" s="80">
        <v>185</v>
      </c>
      <c r="F18" s="138">
        <v>297</v>
      </c>
      <c r="G18" s="81">
        <v>31</v>
      </c>
      <c r="H18" s="81">
        <v>824</v>
      </c>
      <c r="I18" s="81">
        <v>450</v>
      </c>
      <c r="J18" s="81">
        <v>18</v>
      </c>
      <c r="K18" s="138">
        <v>1323</v>
      </c>
      <c r="L18" s="144">
        <v>1620</v>
      </c>
      <c r="M18" s="82">
        <v>73181</v>
      </c>
      <c r="N18" s="83">
        <v>4.0584304669244748E-3</v>
      </c>
      <c r="O18" s="84">
        <v>1.8078462989027207E-2</v>
      </c>
      <c r="P18" s="147">
        <v>2.213689345595168E-2</v>
      </c>
    </row>
    <row r="19" spans="1:16">
      <c r="A19" s="6"/>
      <c r="B19" s="77">
        <v>44</v>
      </c>
      <c r="C19" s="78" t="s">
        <v>80</v>
      </c>
      <c r="D19" s="79">
        <v>93</v>
      </c>
      <c r="E19" s="80">
        <v>128</v>
      </c>
      <c r="F19" s="138">
        <v>221</v>
      </c>
      <c r="G19" s="81">
        <v>22</v>
      </c>
      <c r="H19" s="81">
        <v>425</v>
      </c>
      <c r="I19" s="81">
        <v>259</v>
      </c>
      <c r="J19" s="81">
        <v>24</v>
      </c>
      <c r="K19" s="138">
        <v>730</v>
      </c>
      <c r="L19" s="141">
        <v>951</v>
      </c>
      <c r="M19" s="82">
        <v>40610</v>
      </c>
      <c r="N19" s="83">
        <v>5.4420093573011577E-3</v>
      </c>
      <c r="O19" s="84">
        <v>1.7975868012804729E-2</v>
      </c>
      <c r="P19" s="147">
        <v>2.3417877370105884E-2</v>
      </c>
    </row>
    <row r="20" spans="1:16">
      <c r="A20" s="6"/>
      <c r="B20" s="85">
        <v>50</v>
      </c>
      <c r="C20" s="86" t="s">
        <v>81</v>
      </c>
      <c r="D20" s="79">
        <v>813</v>
      </c>
      <c r="E20" s="80">
        <v>1435</v>
      </c>
      <c r="F20" s="138">
        <v>2248</v>
      </c>
      <c r="G20" s="81">
        <v>268</v>
      </c>
      <c r="H20" s="81">
        <v>2134</v>
      </c>
      <c r="I20" s="81">
        <v>1653</v>
      </c>
      <c r="J20" s="81">
        <v>231</v>
      </c>
      <c r="K20" s="138">
        <v>4286</v>
      </c>
      <c r="L20" s="141">
        <v>6534</v>
      </c>
      <c r="M20" s="82">
        <v>341597</v>
      </c>
      <c r="N20" s="83">
        <v>6.580854047313062E-3</v>
      </c>
      <c r="O20" s="84">
        <v>1.2546948597323746E-2</v>
      </c>
      <c r="P20" s="147">
        <v>1.9127802644636809E-2</v>
      </c>
    </row>
    <row r="21" spans="1:16">
      <c r="A21" s="6"/>
      <c r="B21" s="275" t="s">
        <v>82</v>
      </c>
      <c r="C21" s="276"/>
      <c r="D21" s="117">
        <v>953</v>
      </c>
      <c r="E21" s="118">
        <v>1267</v>
      </c>
      <c r="F21" s="119">
        <v>2220</v>
      </c>
      <c r="G21" s="120">
        <v>276</v>
      </c>
      <c r="H21" s="120">
        <v>3513</v>
      </c>
      <c r="I21" s="120">
        <v>1535</v>
      </c>
      <c r="J21" s="120">
        <v>166</v>
      </c>
      <c r="K21" s="119">
        <v>5490</v>
      </c>
      <c r="L21" s="143">
        <v>7710</v>
      </c>
      <c r="M21" s="120">
        <v>284170</v>
      </c>
      <c r="N21" s="121">
        <v>7.8122250765386919E-3</v>
      </c>
      <c r="O21" s="122">
        <v>1.9319421473061898E-2</v>
      </c>
      <c r="P21" s="148">
        <v>2.713164654960059E-2</v>
      </c>
    </row>
    <row r="22" spans="1:16">
      <c r="A22" s="6"/>
      <c r="B22" s="89">
        <v>33</v>
      </c>
      <c r="C22" s="90" t="s">
        <v>83</v>
      </c>
      <c r="D22" s="79">
        <v>953</v>
      </c>
      <c r="E22" s="80">
        <v>1267</v>
      </c>
      <c r="F22" s="138">
        <v>2220</v>
      </c>
      <c r="G22" s="80">
        <v>276</v>
      </c>
      <c r="H22" s="91">
        <v>3513</v>
      </c>
      <c r="I22" s="80">
        <v>1535</v>
      </c>
      <c r="J22" s="92">
        <v>166</v>
      </c>
      <c r="K22" s="138">
        <v>5490</v>
      </c>
      <c r="L22" s="141">
        <v>7710</v>
      </c>
      <c r="M22" s="82">
        <v>284170</v>
      </c>
      <c r="N22" s="83">
        <v>7.8122250765386919E-3</v>
      </c>
      <c r="O22" s="84">
        <v>1.9319421473061898E-2</v>
      </c>
      <c r="P22" s="147">
        <v>2.713164654960059E-2</v>
      </c>
    </row>
    <row r="23" spans="1:16">
      <c r="A23" s="6"/>
      <c r="B23" s="275" t="s">
        <v>84</v>
      </c>
      <c r="C23" s="276"/>
      <c r="D23" s="117">
        <v>2568</v>
      </c>
      <c r="E23" s="118">
        <v>4477</v>
      </c>
      <c r="F23" s="119">
        <v>7045</v>
      </c>
      <c r="G23" s="120">
        <v>390</v>
      </c>
      <c r="H23" s="120">
        <v>2915</v>
      </c>
      <c r="I23" s="120">
        <v>8539</v>
      </c>
      <c r="J23" s="120">
        <v>3003</v>
      </c>
      <c r="K23" s="119">
        <v>14847</v>
      </c>
      <c r="L23" s="143">
        <v>21892</v>
      </c>
      <c r="M23" s="120">
        <v>416062</v>
      </c>
      <c r="N23" s="121">
        <v>1.6932572549283521E-2</v>
      </c>
      <c r="O23" s="122">
        <v>3.5684585470434696E-2</v>
      </c>
      <c r="P23" s="148">
        <v>5.2617158019718217E-2</v>
      </c>
    </row>
    <row r="24" spans="1:16">
      <c r="A24" s="6"/>
      <c r="B24" s="89">
        <v>7</v>
      </c>
      <c r="C24" s="90" t="s">
        <v>85</v>
      </c>
      <c r="D24" s="79">
        <v>2568</v>
      </c>
      <c r="E24" s="93">
        <v>4477</v>
      </c>
      <c r="F24" s="139">
        <v>7045</v>
      </c>
      <c r="G24" s="80">
        <v>390</v>
      </c>
      <c r="H24" s="91">
        <v>2915</v>
      </c>
      <c r="I24" s="80">
        <v>8539</v>
      </c>
      <c r="J24" s="92">
        <v>3003</v>
      </c>
      <c r="K24" s="139">
        <v>14847</v>
      </c>
      <c r="L24" s="144">
        <v>21892</v>
      </c>
      <c r="M24" s="82">
        <v>416062</v>
      </c>
      <c r="N24" s="83">
        <v>1.6932572549283521E-2</v>
      </c>
      <c r="O24" s="84">
        <v>3.5684585470434696E-2</v>
      </c>
      <c r="P24" s="147">
        <v>5.2617158019718217E-2</v>
      </c>
    </row>
    <row r="25" spans="1:16">
      <c r="B25" s="275" t="s">
        <v>86</v>
      </c>
      <c r="C25" s="276"/>
      <c r="D25" s="117">
        <v>3554</v>
      </c>
      <c r="E25" s="118">
        <v>7894</v>
      </c>
      <c r="F25" s="119">
        <v>11448</v>
      </c>
      <c r="G25" s="120">
        <v>445</v>
      </c>
      <c r="H25" s="120">
        <v>4083</v>
      </c>
      <c r="I25" s="120">
        <v>40885</v>
      </c>
      <c r="J25" s="120">
        <v>15141</v>
      </c>
      <c r="K25" s="119">
        <v>60554</v>
      </c>
      <c r="L25" s="143">
        <v>72002</v>
      </c>
      <c r="M25" s="120">
        <v>629026</v>
      </c>
      <c r="N25" s="121">
        <v>1.8199565677730331E-2</v>
      </c>
      <c r="O25" s="122">
        <v>9.6266291059511053E-2</v>
      </c>
      <c r="P25" s="148">
        <v>0.11446585673724138</v>
      </c>
    </row>
    <row r="26" spans="1:16">
      <c r="B26" s="87">
        <v>35</v>
      </c>
      <c r="C26" s="88" t="s">
        <v>87</v>
      </c>
      <c r="D26" s="79">
        <v>2151</v>
      </c>
      <c r="E26" s="80">
        <v>4213</v>
      </c>
      <c r="F26" s="138">
        <v>6364</v>
      </c>
      <c r="G26" s="81">
        <v>262</v>
      </c>
      <c r="H26" s="81">
        <v>2313</v>
      </c>
      <c r="I26" s="81">
        <v>23454</v>
      </c>
      <c r="J26" s="81">
        <v>9501</v>
      </c>
      <c r="K26" s="138">
        <v>35530</v>
      </c>
      <c r="L26" s="144">
        <v>41894</v>
      </c>
      <c r="M26" s="82">
        <v>333768</v>
      </c>
      <c r="N26" s="83">
        <v>1.9067136454063899E-2</v>
      </c>
      <c r="O26" s="84">
        <v>0.1064511876513027</v>
      </c>
      <c r="P26" s="147">
        <v>0.12551832410536659</v>
      </c>
    </row>
    <row r="27" spans="1:16">
      <c r="B27" s="85">
        <v>38</v>
      </c>
      <c r="C27" s="86" t="s">
        <v>88</v>
      </c>
      <c r="D27" s="79">
        <v>1403</v>
      </c>
      <c r="E27" s="80">
        <v>3681</v>
      </c>
      <c r="F27" s="138">
        <v>5084</v>
      </c>
      <c r="G27" s="81">
        <v>183</v>
      </c>
      <c r="H27" s="81">
        <v>1770</v>
      </c>
      <c r="I27" s="81">
        <v>17431</v>
      </c>
      <c r="J27" s="81">
        <v>5640</v>
      </c>
      <c r="K27" s="138">
        <v>25024</v>
      </c>
      <c r="L27" s="141">
        <v>30108</v>
      </c>
      <c r="M27" s="82">
        <v>295258</v>
      </c>
      <c r="N27" s="83">
        <v>1.7218839116975661E-2</v>
      </c>
      <c r="O27" s="84">
        <v>8.4752995685129617E-2</v>
      </c>
      <c r="P27" s="147">
        <v>0.10197183480210528</v>
      </c>
    </row>
    <row r="28" spans="1:16">
      <c r="B28" s="275" t="s">
        <v>89</v>
      </c>
      <c r="C28" s="276"/>
      <c r="D28" s="117">
        <v>510</v>
      </c>
      <c r="E28" s="118">
        <v>898</v>
      </c>
      <c r="F28" s="119">
        <v>1408</v>
      </c>
      <c r="G28" s="120">
        <v>115</v>
      </c>
      <c r="H28" s="120">
        <v>1416</v>
      </c>
      <c r="I28" s="120">
        <v>1288</v>
      </c>
      <c r="J28" s="120">
        <v>33</v>
      </c>
      <c r="K28" s="119">
        <v>2852</v>
      </c>
      <c r="L28" s="143">
        <v>4260</v>
      </c>
      <c r="M28" s="120">
        <v>174173</v>
      </c>
      <c r="N28" s="121">
        <v>8.0839165657133998E-3</v>
      </c>
      <c r="O28" s="122">
        <v>1.6374524179981972E-2</v>
      </c>
      <c r="P28" s="148">
        <v>2.4458440745695371E-2</v>
      </c>
    </row>
    <row r="29" spans="1:16">
      <c r="B29" s="77">
        <v>39</v>
      </c>
      <c r="C29" s="78" t="s">
        <v>90</v>
      </c>
      <c r="D29" s="79">
        <v>510</v>
      </c>
      <c r="E29" s="93">
        <v>898</v>
      </c>
      <c r="F29" s="139">
        <v>1408</v>
      </c>
      <c r="G29" s="80">
        <v>115</v>
      </c>
      <c r="H29" s="91">
        <v>1416</v>
      </c>
      <c r="I29" s="80">
        <v>1288</v>
      </c>
      <c r="J29" s="92">
        <v>33</v>
      </c>
      <c r="K29" s="139">
        <v>2852</v>
      </c>
      <c r="L29" s="144">
        <v>4260</v>
      </c>
      <c r="M29" s="82">
        <v>174173</v>
      </c>
      <c r="N29" s="83">
        <v>8.0839165657133998E-3</v>
      </c>
      <c r="O29" s="84">
        <v>1.6374524179981972E-2</v>
      </c>
      <c r="P29" s="147">
        <v>2.4458440745695371E-2</v>
      </c>
    </row>
    <row r="30" spans="1:16">
      <c r="B30" s="275" t="s">
        <v>91</v>
      </c>
      <c r="C30" s="276"/>
      <c r="D30" s="117">
        <v>1036</v>
      </c>
      <c r="E30" s="118">
        <v>2830</v>
      </c>
      <c r="F30" s="119">
        <v>3866</v>
      </c>
      <c r="G30" s="120">
        <v>209</v>
      </c>
      <c r="H30" s="120">
        <v>2557</v>
      </c>
      <c r="I30" s="120">
        <v>1881</v>
      </c>
      <c r="J30" s="120">
        <v>570</v>
      </c>
      <c r="K30" s="119">
        <v>5217</v>
      </c>
      <c r="L30" s="143">
        <v>9083</v>
      </c>
      <c r="M30" s="120">
        <v>534635</v>
      </c>
      <c r="N30" s="121">
        <v>7.2311015926753769E-3</v>
      </c>
      <c r="O30" s="122">
        <v>9.7580592366754895E-3</v>
      </c>
      <c r="P30" s="148">
        <v>1.6989160829350865E-2</v>
      </c>
    </row>
    <row r="31" spans="1:16">
      <c r="B31" s="87">
        <v>2</v>
      </c>
      <c r="C31" s="88" t="s">
        <v>92</v>
      </c>
      <c r="D31" s="79">
        <v>154</v>
      </c>
      <c r="E31" s="80">
        <v>572</v>
      </c>
      <c r="F31" s="138">
        <v>726</v>
      </c>
      <c r="G31" s="81">
        <v>32</v>
      </c>
      <c r="H31" s="81">
        <v>552</v>
      </c>
      <c r="I31" s="81">
        <v>313</v>
      </c>
      <c r="J31" s="81">
        <v>22</v>
      </c>
      <c r="K31" s="138">
        <v>919</v>
      </c>
      <c r="L31" s="141">
        <v>1645</v>
      </c>
      <c r="M31" s="82">
        <v>101733</v>
      </c>
      <c r="N31" s="83">
        <v>7.1363274453717079E-3</v>
      </c>
      <c r="O31" s="84">
        <v>9.0334503061936643E-3</v>
      </c>
      <c r="P31" s="147">
        <v>1.6169777751565372E-2</v>
      </c>
    </row>
    <row r="32" spans="1:16">
      <c r="B32" s="77">
        <v>13</v>
      </c>
      <c r="C32" s="78" t="s">
        <v>93</v>
      </c>
      <c r="D32" s="79">
        <v>185</v>
      </c>
      <c r="E32" s="80">
        <v>700</v>
      </c>
      <c r="F32" s="138">
        <v>885</v>
      </c>
      <c r="G32" s="81">
        <v>52</v>
      </c>
      <c r="H32" s="81">
        <v>507</v>
      </c>
      <c r="I32" s="81">
        <v>363</v>
      </c>
      <c r="J32" s="81">
        <v>52</v>
      </c>
      <c r="K32" s="138">
        <v>974</v>
      </c>
      <c r="L32" s="141">
        <v>1859</v>
      </c>
      <c r="M32" s="82">
        <v>122806</v>
      </c>
      <c r="N32" s="83">
        <v>7.2064882823314825E-3</v>
      </c>
      <c r="O32" s="84">
        <v>7.9312085728710322E-3</v>
      </c>
      <c r="P32" s="147">
        <v>1.5137696855202514E-2</v>
      </c>
    </row>
    <row r="33" spans="2:16">
      <c r="B33" s="77">
        <v>16</v>
      </c>
      <c r="C33" s="78" t="s">
        <v>94</v>
      </c>
      <c r="D33" s="79">
        <v>51</v>
      </c>
      <c r="E33" s="80">
        <v>170</v>
      </c>
      <c r="F33" s="138">
        <v>221</v>
      </c>
      <c r="G33" s="81">
        <v>19</v>
      </c>
      <c r="H33" s="81">
        <v>348</v>
      </c>
      <c r="I33" s="81">
        <v>162</v>
      </c>
      <c r="J33" s="81">
        <v>7</v>
      </c>
      <c r="K33" s="138">
        <v>536</v>
      </c>
      <c r="L33" s="141">
        <v>757</v>
      </c>
      <c r="M33" s="82">
        <v>52954</v>
      </c>
      <c r="N33" s="83">
        <v>4.1734335460966122E-3</v>
      </c>
      <c r="O33" s="84">
        <v>1.0121992672885901E-2</v>
      </c>
      <c r="P33" s="147">
        <v>1.4295426218982513E-2</v>
      </c>
    </row>
    <row r="34" spans="2:16">
      <c r="B34" s="77">
        <v>19</v>
      </c>
      <c r="C34" s="78" t="s">
        <v>95</v>
      </c>
      <c r="D34" s="79">
        <v>316</v>
      </c>
      <c r="E34" s="80">
        <v>281</v>
      </c>
      <c r="F34" s="138">
        <v>597</v>
      </c>
      <c r="G34" s="81">
        <v>31</v>
      </c>
      <c r="H34" s="81">
        <v>303</v>
      </c>
      <c r="I34" s="81">
        <v>217</v>
      </c>
      <c r="J34" s="81">
        <v>10</v>
      </c>
      <c r="K34" s="138">
        <v>561</v>
      </c>
      <c r="L34" s="141">
        <v>1158</v>
      </c>
      <c r="M34" s="82">
        <v>78084</v>
      </c>
      <c r="N34" s="83">
        <v>7.6456124173966498E-3</v>
      </c>
      <c r="O34" s="84">
        <v>7.1845704625787613E-3</v>
      </c>
      <c r="P34" s="147">
        <v>1.4830182879975411E-2</v>
      </c>
    </row>
    <row r="35" spans="2:16">
      <c r="B35" s="85">
        <v>45</v>
      </c>
      <c r="C35" s="86" t="s">
        <v>96</v>
      </c>
      <c r="D35" s="79">
        <v>330</v>
      </c>
      <c r="E35" s="80">
        <v>1107</v>
      </c>
      <c r="F35" s="138">
        <v>1437</v>
      </c>
      <c r="G35" s="81">
        <v>75</v>
      </c>
      <c r="H35" s="81">
        <v>847</v>
      </c>
      <c r="I35" s="81">
        <v>826</v>
      </c>
      <c r="J35" s="81">
        <v>479</v>
      </c>
      <c r="K35" s="138">
        <v>2227</v>
      </c>
      <c r="L35" s="141">
        <v>3664</v>
      </c>
      <c r="M35" s="82">
        <v>179058</v>
      </c>
      <c r="N35" s="83">
        <v>8.0253325738029024E-3</v>
      </c>
      <c r="O35" s="84">
        <v>1.2437310815489953E-2</v>
      </c>
      <c r="P35" s="147">
        <v>2.0462643389292854E-2</v>
      </c>
    </row>
    <row r="36" spans="2:16">
      <c r="B36" s="275" t="s">
        <v>97</v>
      </c>
      <c r="C36" s="276"/>
      <c r="D36" s="117">
        <v>2851</v>
      </c>
      <c r="E36" s="118">
        <v>3934</v>
      </c>
      <c r="F36" s="119">
        <v>6785</v>
      </c>
      <c r="G36" s="120">
        <v>762</v>
      </c>
      <c r="H36" s="120">
        <v>5049</v>
      </c>
      <c r="I36" s="120">
        <v>4953</v>
      </c>
      <c r="J36" s="120">
        <v>285</v>
      </c>
      <c r="K36" s="119">
        <v>11049</v>
      </c>
      <c r="L36" s="143">
        <v>17834</v>
      </c>
      <c r="M36" s="120">
        <v>705434</v>
      </c>
      <c r="N36" s="121">
        <v>9.6181924885956737E-3</v>
      </c>
      <c r="O36" s="122">
        <v>1.5662698423948945E-2</v>
      </c>
      <c r="P36" s="148">
        <v>2.5280890912544617E-2</v>
      </c>
    </row>
    <row r="37" spans="2:16">
      <c r="B37" s="87">
        <v>5</v>
      </c>
      <c r="C37" s="88" t="s">
        <v>98</v>
      </c>
      <c r="D37" s="79">
        <v>173</v>
      </c>
      <c r="E37" s="80">
        <v>181</v>
      </c>
      <c r="F37" s="138">
        <v>354</v>
      </c>
      <c r="G37" s="80">
        <v>21</v>
      </c>
      <c r="H37" s="91">
        <v>296</v>
      </c>
      <c r="I37" s="80">
        <v>280</v>
      </c>
      <c r="J37" s="92">
        <v>33</v>
      </c>
      <c r="K37" s="138">
        <v>630</v>
      </c>
      <c r="L37" s="141">
        <v>984</v>
      </c>
      <c r="M37" s="94">
        <v>37757</v>
      </c>
      <c r="N37" s="95">
        <v>9.3757448949863594E-3</v>
      </c>
      <c r="O37" s="96">
        <v>1.6685647694467252E-2</v>
      </c>
      <c r="P37" s="149">
        <v>2.606139258945361E-2</v>
      </c>
    </row>
    <row r="38" spans="2:16">
      <c r="B38" s="77">
        <v>9</v>
      </c>
      <c r="C38" s="78" t="s">
        <v>99</v>
      </c>
      <c r="D38" s="79">
        <v>233</v>
      </c>
      <c r="E38" s="80">
        <v>607</v>
      </c>
      <c r="F38" s="138">
        <v>840</v>
      </c>
      <c r="G38" s="80">
        <v>116</v>
      </c>
      <c r="H38" s="91">
        <v>828</v>
      </c>
      <c r="I38" s="80">
        <v>654</v>
      </c>
      <c r="J38" s="92">
        <v>60</v>
      </c>
      <c r="K38" s="138">
        <v>1658</v>
      </c>
      <c r="L38" s="141">
        <v>2498</v>
      </c>
      <c r="M38" s="82">
        <v>117450</v>
      </c>
      <c r="N38" s="83">
        <v>7.1519795657726693E-3</v>
      </c>
      <c r="O38" s="84">
        <v>1.4116645381013197E-2</v>
      </c>
      <c r="P38" s="147">
        <v>2.1268624946785865E-2</v>
      </c>
    </row>
    <row r="39" spans="2:16">
      <c r="B39" s="77">
        <v>24</v>
      </c>
      <c r="C39" s="78" t="s">
        <v>100</v>
      </c>
      <c r="D39" s="79">
        <v>159</v>
      </c>
      <c r="E39" s="80">
        <v>742</v>
      </c>
      <c r="F39" s="138">
        <v>901</v>
      </c>
      <c r="G39" s="80">
        <v>125</v>
      </c>
      <c r="H39" s="91">
        <v>970</v>
      </c>
      <c r="I39" s="80">
        <v>880</v>
      </c>
      <c r="J39" s="92">
        <v>28</v>
      </c>
      <c r="K39" s="138">
        <v>2003</v>
      </c>
      <c r="L39" s="141">
        <v>2904</v>
      </c>
      <c r="M39" s="82">
        <v>119438</v>
      </c>
      <c r="N39" s="83">
        <v>7.5436628208777777E-3</v>
      </c>
      <c r="O39" s="84">
        <v>1.6770207136757146E-2</v>
      </c>
      <c r="P39" s="147">
        <v>2.4313869957634925E-2</v>
      </c>
    </row>
    <row r="40" spans="2:16">
      <c r="B40" s="77">
        <v>34</v>
      </c>
      <c r="C40" s="78" t="s">
        <v>101</v>
      </c>
      <c r="D40" s="79">
        <v>709</v>
      </c>
      <c r="E40" s="80">
        <v>227</v>
      </c>
      <c r="F40" s="138">
        <v>936</v>
      </c>
      <c r="G40" s="80">
        <v>75</v>
      </c>
      <c r="H40" s="91">
        <v>340</v>
      </c>
      <c r="I40" s="80">
        <v>217</v>
      </c>
      <c r="J40" s="92">
        <v>38</v>
      </c>
      <c r="K40" s="138">
        <v>670</v>
      </c>
      <c r="L40" s="141">
        <v>1606</v>
      </c>
      <c r="M40" s="82">
        <v>48698</v>
      </c>
      <c r="N40" s="83">
        <v>1.9220501868659905E-2</v>
      </c>
      <c r="O40" s="84">
        <v>1.3758265226498008E-2</v>
      </c>
      <c r="P40" s="147">
        <v>3.2978767095157915E-2</v>
      </c>
    </row>
    <row r="41" spans="2:16">
      <c r="B41" s="77">
        <v>37</v>
      </c>
      <c r="C41" s="78" t="s">
        <v>102</v>
      </c>
      <c r="D41" s="79">
        <v>237</v>
      </c>
      <c r="E41" s="80">
        <v>725</v>
      </c>
      <c r="F41" s="138">
        <v>962</v>
      </c>
      <c r="G41" s="80">
        <v>68</v>
      </c>
      <c r="H41" s="91">
        <v>792</v>
      </c>
      <c r="I41" s="80">
        <v>929</v>
      </c>
      <c r="J41" s="92">
        <v>28</v>
      </c>
      <c r="K41" s="138">
        <v>1817</v>
      </c>
      <c r="L41" s="141">
        <v>2779</v>
      </c>
      <c r="M41" s="82">
        <v>90383</v>
      </c>
      <c r="N41" s="83">
        <v>1.0643594481263069E-2</v>
      </c>
      <c r="O41" s="84">
        <v>2.0103338017104986E-2</v>
      </c>
      <c r="P41" s="147">
        <v>3.0746932498368056E-2</v>
      </c>
    </row>
    <row r="42" spans="2:16">
      <c r="B42" s="77">
        <v>40</v>
      </c>
      <c r="C42" s="78" t="s">
        <v>103</v>
      </c>
      <c r="D42" s="79">
        <v>188</v>
      </c>
      <c r="E42" s="80">
        <v>211</v>
      </c>
      <c r="F42" s="138">
        <v>399</v>
      </c>
      <c r="G42" s="80">
        <v>73</v>
      </c>
      <c r="H42" s="91">
        <v>401</v>
      </c>
      <c r="I42" s="80">
        <v>503</v>
      </c>
      <c r="J42" s="92">
        <v>39</v>
      </c>
      <c r="K42" s="138">
        <v>1016</v>
      </c>
      <c r="L42" s="141">
        <v>1415</v>
      </c>
      <c r="M42" s="82">
        <v>45089</v>
      </c>
      <c r="N42" s="83">
        <v>8.8491649848078252E-3</v>
      </c>
      <c r="O42" s="84">
        <v>2.2533212091640976E-2</v>
      </c>
      <c r="P42" s="147">
        <v>3.1382377076448802E-2</v>
      </c>
    </row>
    <row r="43" spans="2:16">
      <c r="B43" s="77">
        <v>42</v>
      </c>
      <c r="C43" s="78" t="s">
        <v>104</v>
      </c>
      <c r="D43" s="79">
        <v>209</v>
      </c>
      <c r="E43" s="80">
        <v>65</v>
      </c>
      <c r="F43" s="138">
        <v>274</v>
      </c>
      <c r="G43" s="80">
        <v>24</v>
      </c>
      <c r="H43" s="91">
        <v>202</v>
      </c>
      <c r="I43" s="80">
        <v>163</v>
      </c>
      <c r="J43" s="92">
        <v>0</v>
      </c>
      <c r="K43" s="138">
        <v>389</v>
      </c>
      <c r="L43" s="141">
        <v>663</v>
      </c>
      <c r="M43" s="82">
        <v>30971</v>
      </c>
      <c r="N43" s="83">
        <v>8.8469858900261534E-3</v>
      </c>
      <c r="O43" s="84">
        <v>1.2560136902263408E-2</v>
      </c>
      <c r="P43" s="147">
        <v>2.1407122792289561E-2</v>
      </c>
    </row>
    <row r="44" spans="2:16">
      <c r="B44" s="77">
        <v>47</v>
      </c>
      <c r="C44" s="78" t="s">
        <v>105</v>
      </c>
      <c r="D44" s="79">
        <v>892</v>
      </c>
      <c r="E44" s="80">
        <v>944</v>
      </c>
      <c r="F44" s="138">
        <v>1836</v>
      </c>
      <c r="G44" s="80">
        <v>230</v>
      </c>
      <c r="H44" s="91">
        <v>888</v>
      </c>
      <c r="I44" s="80">
        <v>1062</v>
      </c>
      <c r="J44" s="92">
        <v>53</v>
      </c>
      <c r="K44" s="138">
        <v>2233</v>
      </c>
      <c r="L44" s="141">
        <v>4069</v>
      </c>
      <c r="M44" s="82">
        <v>175768</v>
      </c>
      <c r="N44" s="83">
        <v>1.044558736516317E-2</v>
      </c>
      <c r="O44" s="84">
        <v>1.270424650675891E-2</v>
      </c>
      <c r="P44" s="147">
        <v>2.3149833871922078E-2</v>
      </c>
    </row>
    <row r="45" spans="2:16">
      <c r="B45" s="85">
        <v>49</v>
      </c>
      <c r="C45" s="86" t="s">
        <v>106</v>
      </c>
      <c r="D45" s="79">
        <v>51</v>
      </c>
      <c r="E45" s="80">
        <v>232</v>
      </c>
      <c r="F45" s="138">
        <v>283</v>
      </c>
      <c r="G45" s="80">
        <v>30</v>
      </c>
      <c r="H45" s="91">
        <v>332</v>
      </c>
      <c r="I45" s="80">
        <v>265</v>
      </c>
      <c r="J45" s="92">
        <v>6</v>
      </c>
      <c r="K45" s="138">
        <v>633</v>
      </c>
      <c r="L45" s="141">
        <v>916</v>
      </c>
      <c r="M45" s="97">
        <v>39880</v>
      </c>
      <c r="N45" s="98">
        <v>7.0962888665997998E-3</v>
      </c>
      <c r="O45" s="99">
        <v>1.5872617853560683E-2</v>
      </c>
      <c r="P45" s="150">
        <v>2.2968906720160481E-2</v>
      </c>
    </row>
    <row r="46" spans="2:16">
      <c r="B46" s="275" t="s">
        <v>107</v>
      </c>
      <c r="C46" s="276"/>
      <c r="D46" s="117">
        <v>9891</v>
      </c>
      <c r="E46" s="118">
        <v>17382</v>
      </c>
      <c r="F46" s="119">
        <v>27273</v>
      </c>
      <c r="G46" s="120">
        <v>3172</v>
      </c>
      <c r="H46" s="120">
        <v>27497</v>
      </c>
      <c r="I46" s="120">
        <v>29220</v>
      </c>
      <c r="J46" s="120">
        <v>5935</v>
      </c>
      <c r="K46" s="119">
        <v>65824</v>
      </c>
      <c r="L46" s="143">
        <v>93097</v>
      </c>
      <c r="M46" s="120">
        <v>2856328</v>
      </c>
      <c r="N46" s="121">
        <v>9.5482731675073738E-3</v>
      </c>
      <c r="O46" s="122">
        <v>2.3044972426135932E-2</v>
      </c>
      <c r="P46" s="148">
        <v>3.2593245593643308E-2</v>
      </c>
    </row>
    <row r="47" spans="2:16">
      <c r="B47" s="87">
        <v>8</v>
      </c>
      <c r="C47" s="88" t="s">
        <v>108</v>
      </c>
      <c r="D47" s="79">
        <v>8464</v>
      </c>
      <c r="E47" s="80">
        <v>14638</v>
      </c>
      <c r="F47" s="138">
        <v>23102</v>
      </c>
      <c r="G47" s="81">
        <v>2541</v>
      </c>
      <c r="H47" s="81">
        <v>21034</v>
      </c>
      <c r="I47" s="81">
        <v>24074</v>
      </c>
      <c r="J47" s="81">
        <v>5010</v>
      </c>
      <c r="K47" s="138">
        <v>52659</v>
      </c>
      <c r="L47" s="141">
        <v>75761</v>
      </c>
      <c r="M47" s="82">
        <v>2181648</v>
      </c>
      <c r="N47" s="83">
        <v>1.0589242627591618E-2</v>
      </c>
      <c r="O47" s="84">
        <v>2.4137257706101076E-2</v>
      </c>
      <c r="P47" s="147">
        <v>3.4726500333692692E-2</v>
      </c>
    </row>
    <row r="48" spans="2:16">
      <c r="B48" s="77">
        <v>17</v>
      </c>
      <c r="C48" s="78" t="s">
        <v>109</v>
      </c>
      <c r="D48" s="79">
        <v>722</v>
      </c>
      <c r="E48" s="80">
        <v>1101</v>
      </c>
      <c r="F48" s="138">
        <v>1823</v>
      </c>
      <c r="G48" s="81">
        <v>304</v>
      </c>
      <c r="H48" s="81">
        <v>3356</v>
      </c>
      <c r="I48" s="81">
        <v>3452</v>
      </c>
      <c r="J48" s="81">
        <v>499</v>
      </c>
      <c r="K48" s="138">
        <v>7611</v>
      </c>
      <c r="L48" s="141">
        <v>9434</v>
      </c>
      <c r="M48" s="82">
        <v>269171</v>
      </c>
      <c r="N48" s="83">
        <v>6.772646384640247E-3</v>
      </c>
      <c r="O48" s="84">
        <v>2.8275705778111313E-2</v>
      </c>
      <c r="P48" s="147">
        <v>3.504835216275156E-2</v>
      </c>
    </row>
    <row r="49" spans="2:16">
      <c r="B49" s="77">
        <v>25</v>
      </c>
      <c r="C49" s="78" t="s">
        <v>110</v>
      </c>
      <c r="D49" s="79">
        <v>198</v>
      </c>
      <c r="E49" s="80">
        <v>586</v>
      </c>
      <c r="F49" s="138">
        <v>784</v>
      </c>
      <c r="G49" s="81">
        <v>84</v>
      </c>
      <c r="H49" s="81">
        <v>1140</v>
      </c>
      <c r="I49" s="81">
        <v>419</v>
      </c>
      <c r="J49" s="81">
        <v>59</v>
      </c>
      <c r="K49" s="138">
        <v>1702</v>
      </c>
      <c r="L49" s="141">
        <v>2486</v>
      </c>
      <c r="M49" s="82">
        <v>147479</v>
      </c>
      <c r="N49" s="83">
        <v>5.3160110931047807E-3</v>
      </c>
      <c r="O49" s="84">
        <v>1.1540626123041247E-2</v>
      </c>
      <c r="P49" s="147">
        <v>1.6856637216146029E-2</v>
      </c>
    </row>
    <row r="50" spans="2:16">
      <c r="B50" s="85">
        <v>43</v>
      </c>
      <c r="C50" s="86" t="s">
        <v>111</v>
      </c>
      <c r="D50" s="79">
        <v>507</v>
      </c>
      <c r="E50" s="80">
        <v>1057</v>
      </c>
      <c r="F50" s="138">
        <v>1564</v>
      </c>
      <c r="G50" s="81">
        <v>243</v>
      </c>
      <c r="H50" s="81">
        <v>1967</v>
      </c>
      <c r="I50" s="81">
        <v>1275</v>
      </c>
      <c r="J50" s="81">
        <v>367</v>
      </c>
      <c r="K50" s="138">
        <v>3852</v>
      </c>
      <c r="L50" s="141">
        <v>5416</v>
      </c>
      <c r="M50" s="82">
        <v>258030</v>
      </c>
      <c r="N50" s="83">
        <v>6.0613107003061658E-3</v>
      </c>
      <c r="O50" s="84">
        <v>1.492849668643181E-2</v>
      </c>
      <c r="P50" s="147">
        <v>2.0989807386737978E-2</v>
      </c>
    </row>
    <row r="51" spans="2:16">
      <c r="B51" s="275" t="s">
        <v>112</v>
      </c>
      <c r="C51" s="276"/>
      <c r="D51" s="117">
        <v>6004</v>
      </c>
      <c r="E51" s="118">
        <v>8515</v>
      </c>
      <c r="F51" s="119">
        <v>14519</v>
      </c>
      <c r="G51" s="120">
        <v>1525</v>
      </c>
      <c r="H51" s="120">
        <v>7209</v>
      </c>
      <c r="I51" s="120">
        <v>10841</v>
      </c>
      <c r="J51" s="120">
        <v>2166</v>
      </c>
      <c r="K51" s="119">
        <v>21741</v>
      </c>
      <c r="L51" s="143">
        <v>36260</v>
      </c>
      <c r="M51" s="120">
        <v>1516534</v>
      </c>
      <c r="N51" s="121">
        <v>9.573804477842238E-3</v>
      </c>
      <c r="O51" s="122">
        <v>1.4335979279066609E-2</v>
      </c>
      <c r="P51" s="148">
        <v>2.3909783756908845E-2</v>
      </c>
    </row>
    <row r="52" spans="2:16">
      <c r="B52" s="87">
        <v>3</v>
      </c>
      <c r="C52" s="88" t="s">
        <v>113</v>
      </c>
      <c r="D52" s="79">
        <v>1750</v>
      </c>
      <c r="E52" s="80">
        <v>4582</v>
      </c>
      <c r="F52" s="138">
        <v>6332</v>
      </c>
      <c r="G52" s="81">
        <v>679</v>
      </c>
      <c r="H52" s="81">
        <v>3171</v>
      </c>
      <c r="I52" s="81">
        <v>6283</v>
      </c>
      <c r="J52" s="81">
        <v>1384</v>
      </c>
      <c r="K52" s="138">
        <v>11517</v>
      </c>
      <c r="L52" s="144">
        <v>17849</v>
      </c>
      <c r="M52" s="82">
        <v>510489</v>
      </c>
      <c r="N52" s="83">
        <v>1.2403793225711035E-2</v>
      </c>
      <c r="O52" s="84">
        <v>2.2560721190858179E-2</v>
      </c>
      <c r="P52" s="147">
        <v>3.4964514416569212E-2</v>
      </c>
    </row>
    <row r="53" spans="2:16">
      <c r="B53" s="77">
        <v>12</v>
      </c>
      <c r="C53" s="78" t="s">
        <v>114</v>
      </c>
      <c r="D53" s="79">
        <v>508</v>
      </c>
      <c r="E53" s="80">
        <v>489</v>
      </c>
      <c r="F53" s="138">
        <v>997</v>
      </c>
      <c r="G53" s="81">
        <v>168</v>
      </c>
      <c r="H53" s="81">
        <v>774</v>
      </c>
      <c r="I53" s="81">
        <v>616</v>
      </c>
      <c r="J53" s="81">
        <v>59</v>
      </c>
      <c r="K53" s="138">
        <v>1617</v>
      </c>
      <c r="L53" s="141">
        <v>2614</v>
      </c>
      <c r="M53" s="82">
        <v>188950</v>
      </c>
      <c r="N53" s="83">
        <v>5.2765281820587456E-3</v>
      </c>
      <c r="O53" s="84">
        <v>8.5578195289759199E-3</v>
      </c>
      <c r="P53" s="147">
        <v>1.3834347711034665E-2</v>
      </c>
    </row>
    <row r="54" spans="2:16">
      <c r="B54" s="85">
        <v>46</v>
      </c>
      <c r="C54" s="86" t="s">
        <v>115</v>
      </c>
      <c r="D54" s="79">
        <v>3746</v>
      </c>
      <c r="E54" s="80">
        <v>3444</v>
      </c>
      <c r="F54" s="138">
        <v>7190</v>
      </c>
      <c r="G54" s="81">
        <v>678</v>
      </c>
      <c r="H54" s="81">
        <v>3264</v>
      </c>
      <c r="I54" s="81">
        <v>3942</v>
      </c>
      <c r="J54" s="81">
        <v>723</v>
      </c>
      <c r="K54" s="138">
        <v>8607</v>
      </c>
      <c r="L54" s="141">
        <v>15797</v>
      </c>
      <c r="M54" s="82">
        <v>817095</v>
      </c>
      <c r="N54" s="83">
        <v>8.79946640231552E-3</v>
      </c>
      <c r="O54" s="84">
        <v>1.0533658876874782E-2</v>
      </c>
      <c r="P54" s="147">
        <v>1.9333125279190302E-2</v>
      </c>
    </row>
    <row r="55" spans="2:16">
      <c r="B55" s="275" t="s">
        <v>116</v>
      </c>
      <c r="C55" s="276"/>
      <c r="D55" s="117">
        <v>487</v>
      </c>
      <c r="E55" s="118">
        <v>1319</v>
      </c>
      <c r="F55" s="119">
        <v>1806</v>
      </c>
      <c r="G55" s="120">
        <v>102</v>
      </c>
      <c r="H55" s="120">
        <v>1011</v>
      </c>
      <c r="I55" s="120">
        <v>1242</v>
      </c>
      <c r="J55" s="120">
        <v>42</v>
      </c>
      <c r="K55" s="119">
        <v>2397</v>
      </c>
      <c r="L55" s="143">
        <v>4203</v>
      </c>
      <c r="M55" s="120">
        <v>258531</v>
      </c>
      <c r="N55" s="121">
        <v>6.9856226139225087E-3</v>
      </c>
      <c r="O55" s="122">
        <v>9.2716153962194084E-3</v>
      </c>
      <c r="P55" s="148">
        <v>1.6257238010141919E-2</v>
      </c>
    </row>
    <row r="56" spans="2:16">
      <c r="B56" s="87">
        <v>10</v>
      </c>
      <c r="C56" s="88" t="s">
        <v>117</v>
      </c>
      <c r="D56" s="79">
        <v>158</v>
      </c>
      <c r="E56" s="80">
        <v>541</v>
      </c>
      <c r="F56" s="138">
        <v>699</v>
      </c>
      <c r="G56" s="81">
        <v>27</v>
      </c>
      <c r="H56" s="81">
        <v>401</v>
      </c>
      <c r="I56" s="81">
        <v>642</v>
      </c>
      <c r="J56" s="81">
        <v>24</v>
      </c>
      <c r="K56" s="138">
        <v>1094</v>
      </c>
      <c r="L56" s="144">
        <v>1793</v>
      </c>
      <c r="M56" s="82">
        <v>95854</v>
      </c>
      <c r="N56" s="83">
        <v>7.2923404344106659E-3</v>
      </c>
      <c r="O56" s="84">
        <v>1.1413190894485363E-2</v>
      </c>
      <c r="P56" s="147">
        <v>1.8705531328896029E-2</v>
      </c>
    </row>
    <row r="57" spans="2:16">
      <c r="B57" s="85">
        <v>6</v>
      </c>
      <c r="C57" s="86" t="s">
        <v>118</v>
      </c>
      <c r="D57" s="79">
        <v>329</v>
      </c>
      <c r="E57" s="80">
        <v>778</v>
      </c>
      <c r="F57" s="138">
        <v>1107</v>
      </c>
      <c r="G57" s="81">
        <v>75</v>
      </c>
      <c r="H57" s="81">
        <v>610</v>
      </c>
      <c r="I57" s="81">
        <v>600</v>
      </c>
      <c r="J57" s="81">
        <v>18</v>
      </c>
      <c r="K57" s="138">
        <v>1303</v>
      </c>
      <c r="L57" s="141">
        <v>2410</v>
      </c>
      <c r="M57" s="82">
        <v>162677</v>
      </c>
      <c r="N57" s="83">
        <v>6.8048955906489543E-3</v>
      </c>
      <c r="O57" s="84">
        <v>8.0097370863736108E-3</v>
      </c>
      <c r="P57" s="147">
        <v>1.4814632677022566E-2</v>
      </c>
    </row>
    <row r="58" spans="2:16">
      <c r="B58" s="275" t="s">
        <v>119</v>
      </c>
      <c r="C58" s="276"/>
      <c r="D58" s="117">
        <v>2819</v>
      </c>
      <c r="E58" s="118">
        <v>4197</v>
      </c>
      <c r="F58" s="119">
        <v>7016</v>
      </c>
      <c r="G58" s="120">
        <v>828</v>
      </c>
      <c r="H58" s="120">
        <v>7590</v>
      </c>
      <c r="I58" s="120">
        <v>3887</v>
      </c>
      <c r="J58" s="120">
        <v>387</v>
      </c>
      <c r="K58" s="119">
        <v>12692</v>
      </c>
      <c r="L58" s="143">
        <v>19708</v>
      </c>
      <c r="M58" s="120">
        <v>775717</v>
      </c>
      <c r="N58" s="121">
        <v>9.0445355716066555E-3</v>
      </c>
      <c r="O58" s="122">
        <v>1.6361637040312384E-2</v>
      </c>
      <c r="P58" s="148">
        <v>2.5406172611919037E-2</v>
      </c>
    </row>
    <row r="59" spans="2:16">
      <c r="B59" s="87">
        <v>15</v>
      </c>
      <c r="C59" s="88" t="s">
        <v>120</v>
      </c>
      <c r="D59" s="79">
        <v>980</v>
      </c>
      <c r="E59" s="80">
        <v>1834</v>
      </c>
      <c r="F59" s="138">
        <v>2814</v>
      </c>
      <c r="G59" s="81">
        <v>357</v>
      </c>
      <c r="H59" s="81">
        <v>3402</v>
      </c>
      <c r="I59" s="81">
        <v>1800</v>
      </c>
      <c r="J59" s="81">
        <v>289</v>
      </c>
      <c r="K59" s="138">
        <v>5848</v>
      </c>
      <c r="L59" s="141">
        <v>8662</v>
      </c>
      <c r="M59" s="82">
        <v>337856</v>
      </c>
      <c r="N59" s="83">
        <v>8.3289922333775329E-3</v>
      </c>
      <c r="O59" s="84">
        <v>1.7309149460125024E-2</v>
      </c>
      <c r="P59" s="147">
        <v>2.5638141693502557E-2</v>
      </c>
    </row>
    <row r="60" spans="2:16">
      <c r="B60" s="77">
        <v>27</v>
      </c>
      <c r="C60" s="78" t="s">
        <v>121</v>
      </c>
      <c r="D60" s="79">
        <v>87</v>
      </c>
      <c r="E60" s="80">
        <v>479</v>
      </c>
      <c r="F60" s="138">
        <v>566</v>
      </c>
      <c r="G60" s="81">
        <v>40</v>
      </c>
      <c r="H60" s="81">
        <v>804</v>
      </c>
      <c r="I60" s="81">
        <v>527</v>
      </c>
      <c r="J60" s="81">
        <v>13</v>
      </c>
      <c r="K60" s="138">
        <v>1384</v>
      </c>
      <c r="L60" s="141">
        <v>1950</v>
      </c>
      <c r="M60" s="82">
        <v>84253</v>
      </c>
      <c r="N60" s="83">
        <v>6.7178616785158983E-3</v>
      </c>
      <c r="O60" s="84">
        <v>1.6426714775734989E-2</v>
      </c>
      <c r="P60" s="147">
        <v>2.3144576454250887E-2</v>
      </c>
    </row>
    <row r="61" spans="2:16">
      <c r="B61" s="77">
        <v>32</v>
      </c>
      <c r="C61" s="78" t="s">
        <v>122</v>
      </c>
      <c r="D61" s="79">
        <v>611</v>
      </c>
      <c r="E61" s="80">
        <v>512</v>
      </c>
      <c r="F61" s="138">
        <v>1123</v>
      </c>
      <c r="G61" s="81">
        <v>85</v>
      </c>
      <c r="H61" s="81">
        <v>782</v>
      </c>
      <c r="I61" s="81">
        <v>284</v>
      </c>
      <c r="J61" s="81">
        <v>8</v>
      </c>
      <c r="K61" s="138">
        <v>1159</v>
      </c>
      <c r="L61" s="141">
        <v>2282</v>
      </c>
      <c r="M61" s="82">
        <v>76174</v>
      </c>
      <c r="N61" s="83">
        <v>1.4742563079265891E-2</v>
      </c>
      <c r="O61" s="84">
        <v>1.5215165279491689E-2</v>
      </c>
      <c r="P61" s="147">
        <v>2.9957728358757582E-2</v>
      </c>
    </row>
    <row r="62" spans="2:16">
      <c r="B62" s="85">
        <v>36</v>
      </c>
      <c r="C62" s="86" t="s">
        <v>123</v>
      </c>
      <c r="D62" s="79">
        <v>1141</v>
      </c>
      <c r="E62" s="80">
        <v>1372</v>
      </c>
      <c r="F62" s="138">
        <v>2513</v>
      </c>
      <c r="G62" s="81">
        <v>346</v>
      </c>
      <c r="H62" s="81">
        <v>2602</v>
      </c>
      <c r="I62" s="81">
        <v>1276</v>
      </c>
      <c r="J62" s="81">
        <v>77</v>
      </c>
      <c r="K62" s="138">
        <v>4301</v>
      </c>
      <c r="L62" s="141">
        <v>6814</v>
      </c>
      <c r="M62" s="82">
        <v>277434</v>
      </c>
      <c r="N62" s="83">
        <v>9.0580101934153705E-3</v>
      </c>
      <c r="O62" s="84">
        <v>1.5502786248260847E-2</v>
      </c>
      <c r="P62" s="147">
        <v>2.4560796441676219E-2</v>
      </c>
    </row>
    <row r="63" spans="2:16">
      <c r="B63" s="275" t="s">
        <v>124</v>
      </c>
      <c r="C63" s="276"/>
      <c r="D63" s="117">
        <v>10321</v>
      </c>
      <c r="E63" s="118">
        <v>18361</v>
      </c>
      <c r="F63" s="119">
        <v>28682</v>
      </c>
      <c r="G63" s="120">
        <v>994</v>
      </c>
      <c r="H63" s="120">
        <v>13284</v>
      </c>
      <c r="I63" s="120">
        <v>28295</v>
      </c>
      <c r="J63" s="120">
        <v>6889</v>
      </c>
      <c r="K63" s="119">
        <v>49462</v>
      </c>
      <c r="L63" s="143">
        <v>78144</v>
      </c>
      <c r="M63" s="120">
        <v>2772940</v>
      </c>
      <c r="N63" s="121">
        <v>1.0343534299335723E-2</v>
      </c>
      <c r="O63" s="122">
        <v>1.7837385590744843E-2</v>
      </c>
      <c r="P63" s="148">
        <v>2.8180919890080564E-2</v>
      </c>
    </row>
    <row r="64" spans="2:16">
      <c r="B64" s="89">
        <v>28</v>
      </c>
      <c r="C64" s="90" t="s">
        <v>125</v>
      </c>
      <c r="D64" s="79">
        <v>10321</v>
      </c>
      <c r="E64" s="80">
        <v>18361</v>
      </c>
      <c r="F64" s="138">
        <v>28682</v>
      </c>
      <c r="G64" s="81">
        <v>994</v>
      </c>
      <c r="H64" s="81">
        <v>13284</v>
      </c>
      <c r="I64" s="81">
        <v>28295</v>
      </c>
      <c r="J64" s="81">
        <v>6889</v>
      </c>
      <c r="K64" s="138">
        <v>49462</v>
      </c>
      <c r="L64" s="141">
        <v>78144</v>
      </c>
      <c r="M64" s="82">
        <v>2772940</v>
      </c>
      <c r="N64" s="83">
        <v>1.0343534299335723E-2</v>
      </c>
      <c r="O64" s="84">
        <v>1.7837385590744843E-2</v>
      </c>
      <c r="P64" s="147">
        <v>2.8180919890080564E-2</v>
      </c>
    </row>
    <row r="65" spans="2:16">
      <c r="B65" s="275" t="s">
        <v>126</v>
      </c>
      <c r="C65" s="276"/>
      <c r="D65" s="117">
        <v>723</v>
      </c>
      <c r="E65" s="118">
        <v>1962</v>
      </c>
      <c r="F65" s="119">
        <v>2685</v>
      </c>
      <c r="G65" s="120">
        <v>208</v>
      </c>
      <c r="H65" s="120">
        <v>1205</v>
      </c>
      <c r="I65" s="120">
        <v>1440</v>
      </c>
      <c r="J65" s="120">
        <v>255</v>
      </c>
      <c r="K65" s="119">
        <v>3108</v>
      </c>
      <c r="L65" s="143">
        <v>5793</v>
      </c>
      <c r="M65" s="120">
        <v>420027</v>
      </c>
      <c r="N65" s="121">
        <v>6.3924461998871498E-3</v>
      </c>
      <c r="O65" s="122">
        <v>7.3995243162939522E-3</v>
      </c>
      <c r="P65" s="148">
        <v>1.3791970516181102E-2</v>
      </c>
    </row>
    <row r="66" spans="2:16">
      <c r="B66" s="89">
        <v>30</v>
      </c>
      <c r="C66" s="90" t="s">
        <v>127</v>
      </c>
      <c r="D66" s="79">
        <v>723</v>
      </c>
      <c r="E66" s="80">
        <v>1962</v>
      </c>
      <c r="F66" s="138">
        <v>2685</v>
      </c>
      <c r="G66" s="81">
        <v>208</v>
      </c>
      <c r="H66" s="81">
        <v>1205</v>
      </c>
      <c r="I66" s="81">
        <v>1440</v>
      </c>
      <c r="J66" s="81">
        <v>255</v>
      </c>
      <c r="K66" s="138">
        <v>3108</v>
      </c>
      <c r="L66" s="141">
        <v>5793</v>
      </c>
      <c r="M66" s="82">
        <v>420027</v>
      </c>
      <c r="N66" s="83">
        <v>6.3924461998871498E-3</v>
      </c>
      <c r="O66" s="84">
        <v>7.3995243162939522E-3</v>
      </c>
      <c r="P66" s="147">
        <v>1.3791970516181102E-2</v>
      </c>
    </row>
    <row r="67" spans="2:16">
      <c r="B67" s="275" t="s">
        <v>128</v>
      </c>
      <c r="C67" s="276"/>
      <c r="D67" s="117">
        <v>624</v>
      </c>
      <c r="E67" s="118">
        <v>711</v>
      </c>
      <c r="F67" s="119">
        <v>1335</v>
      </c>
      <c r="G67" s="120">
        <v>125</v>
      </c>
      <c r="H67" s="120">
        <v>1479</v>
      </c>
      <c r="I67" s="120">
        <v>1083</v>
      </c>
      <c r="J67" s="120">
        <v>54</v>
      </c>
      <c r="K67" s="119">
        <v>2741</v>
      </c>
      <c r="L67" s="143">
        <v>4076</v>
      </c>
      <c r="M67" s="120">
        <v>233620</v>
      </c>
      <c r="N67" s="121">
        <v>5.7144080130125847E-3</v>
      </c>
      <c r="O67" s="122">
        <v>1.1732728362297749E-2</v>
      </c>
      <c r="P67" s="148">
        <v>1.7447136375310333E-2</v>
      </c>
    </row>
    <row r="68" spans="2:16">
      <c r="B68" s="77">
        <v>31</v>
      </c>
      <c r="C68" s="78" t="s">
        <v>129</v>
      </c>
      <c r="D68" s="79">
        <v>624</v>
      </c>
      <c r="E68" s="80">
        <v>711</v>
      </c>
      <c r="F68" s="138">
        <v>1335</v>
      </c>
      <c r="G68" s="81">
        <v>125</v>
      </c>
      <c r="H68" s="81">
        <v>1479</v>
      </c>
      <c r="I68" s="81">
        <v>1083</v>
      </c>
      <c r="J68" s="81">
        <v>54</v>
      </c>
      <c r="K68" s="138">
        <v>2741</v>
      </c>
      <c r="L68" s="141">
        <v>4076</v>
      </c>
      <c r="M68" s="94">
        <v>233620</v>
      </c>
      <c r="N68" s="95">
        <v>5.7144080130125847E-3</v>
      </c>
      <c r="O68" s="96">
        <v>1.1732728362297749E-2</v>
      </c>
      <c r="P68" s="149">
        <v>1.7447136375310333E-2</v>
      </c>
    </row>
    <row r="69" spans="2:16">
      <c r="B69" s="275" t="s">
        <v>130</v>
      </c>
      <c r="C69" s="276"/>
      <c r="D69" s="117">
        <v>2778</v>
      </c>
      <c r="E69" s="118">
        <v>3680</v>
      </c>
      <c r="F69" s="119">
        <v>6458</v>
      </c>
      <c r="G69" s="120">
        <v>1011</v>
      </c>
      <c r="H69" s="120">
        <v>6017</v>
      </c>
      <c r="I69" s="120">
        <v>5356</v>
      </c>
      <c r="J69" s="120">
        <v>482</v>
      </c>
      <c r="K69" s="119">
        <v>12866</v>
      </c>
      <c r="L69" s="143">
        <v>19324</v>
      </c>
      <c r="M69" s="120">
        <v>769911</v>
      </c>
      <c r="N69" s="121">
        <v>8.3879825070689983E-3</v>
      </c>
      <c r="O69" s="122">
        <v>1.6711022442853784E-2</v>
      </c>
      <c r="P69" s="148">
        <v>2.5099004949922784E-2</v>
      </c>
    </row>
    <row r="70" spans="2:16">
      <c r="B70" s="87">
        <v>1</v>
      </c>
      <c r="C70" s="88" t="s">
        <v>131</v>
      </c>
      <c r="D70" s="79">
        <v>325</v>
      </c>
      <c r="E70" s="80">
        <v>404</v>
      </c>
      <c r="F70" s="138">
        <v>729</v>
      </c>
      <c r="G70" s="81">
        <v>65</v>
      </c>
      <c r="H70" s="81">
        <v>654</v>
      </c>
      <c r="I70" s="81">
        <v>640</v>
      </c>
      <c r="J70" s="81">
        <v>17</v>
      </c>
      <c r="K70" s="138">
        <v>1376</v>
      </c>
      <c r="L70" s="144">
        <v>2105</v>
      </c>
      <c r="M70" s="82">
        <v>134661</v>
      </c>
      <c r="N70" s="83">
        <v>5.4135941363869268E-3</v>
      </c>
      <c r="O70" s="84">
        <v>1.0218251758118534E-2</v>
      </c>
      <c r="P70" s="147">
        <v>1.5631845894505461E-2</v>
      </c>
    </row>
    <row r="71" spans="2:16">
      <c r="B71" s="77">
        <v>20</v>
      </c>
      <c r="C71" s="78" t="s">
        <v>132</v>
      </c>
      <c r="D71" s="79">
        <v>1060</v>
      </c>
      <c r="E71" s="80">
        <v>1164</v>
      </c>
      <c r="F71" s="138">
        <v>2224</v>
      </c>
      <c r="G71" s="81">
        <v>457</v>
      </c>
      <c r="H71" s="81">
        <v>2652</v>
      </c>
      <c r="I71" s="81">
        <v>1822</v>
      </c>
      <c r="J71" s="81">
        <v>92</v>
      </c>
      <c r="K71" s="138">
        <v>5023</v>
      </c>
      <c r="L71" s="141">
        <v>7247</v>
      </c>
      <c r="M71" s="82">
        <v>249119</v>
      </c>
      <c r="N71" s="83">
        <v>8.9274603703450965E-3</v>
      </c>
      <c r="O71" s="84">
        <v>2.0163054604425999E-2</v>
      </c>
      <c r="P71" s="147">
        <v>2.9090514974771095E-2</v>
      </c>
    </row>
    <row r="72" spans="2:16">
      <c r="B72" s="85">
        <v>48</v>
      </c>
      <c r="C72" s="86" t="s">
        <v>133</v>
      </c>
      <c r="D72" s="79">
        <v>1393</v>
      </c>
      <c r="E72" s="80">
        <v>2112</v>
      </c>
      <c r="F72" s="138">
        <v>3505</v>
      </c>
      <c r="G72" s="81">
        <v>489</v>
      </c>
      <c r="H72" s="81">
        <v>2711</v>
      </c>
      <c r="I72" s="81">
        <v>2894</v>
      </c>
      <c r="J72" s="81">
        <v>373</v>
      </c>
      <c r="K72" s="138">
        <v>6467</v>
      </c>
      <c r="L72" s="141">
        <v>9972</v>
      </c>
      <c r="M72" s="82">
        <v>386131</v>
      </c>
      <c r="N72" s="83">
        <v>9.0772302664121757E-3</v>
      </c>
      <c r="O72" s="84">
        <v>1.6748202035060639E-2</v>
      </c>
      <c r="P72" s="147">
        <v>2.5825432301472818E-2</v>
      </c>
    </row>
    <row r="73" spans="2:16">
      <c r="B73" s="275" t="s">
        <v>134</v>
      </c>
      <c r="C73" s="276"/>
      <c r="D73" s="117">
        <v>258</v>
      </c>
      <c r="E73" s="118">
        <v>544</v>
      </c>
      <c r="F73" s="119">
        <v>802</v>
      </c>
      <c r="G73" s="120">
        <v>73</v>
      </c>
      <c r="H73" s="120">
        <v>543</v>
      </c>
      <c r="I73" s="120">
        <v>606</v>
      </c>
      <c r="J73" s="120">
        <v>66</v>
      </c>
      <c r="K73" s="119">
        <v>1288</v>
      </c>
      <c r="L73" s="143">
        <v>2090</v>
      </c>
      <c r="M73" s="120">
        <v>98506</v>
      </c>
      <c r="N73" s="121">
        <v>8.1416360424745697E-3</v>
      </c>
      <c r="O73" s="122">
        <v>1.3075345664223499E-2</v>
      </c>
      <c r="P73" s="148">
        <v>2.1216981706698067E-2</v>
      </c>
    </row>
    <row r="74" spans="2:16">
      <c r="B74" s="89">
        <v>26</v>
      </c>
      <c r="C74" s="90" t="s">
        <v>135</v>
      </c>
      <c r="D74" s="79">
        <v>258</v>
      </c>
      <c r="E74" s="80">
        <v>544</v>
      </c>
      <c r="F74" s="138">
        <v>802</v>
      </c>
      <c r="G74" s="81">
        <v>73</v>
      </c>
      <c r="H74" s="81">
        <v>543</v>
      </c>
      <c r="I74" s="81">
        <v>606</v>
      </c>
      <c r="J74" s="81">
        <v>66</v>
      </c>
      <c r="K74" s="138">
        <v>1288</v>
      </c>
      <c r="L74" s="141">
        <v>2090</v>
      </c>
      <c r="M74" s="94">
        <v>98506</v>
      </c>
      <c r="N74" s="95">
        <v>8.1416360424745697E-3</v>
      </c>
      <c r="O74" s="96">
        <v>1.3075345664223499E-2</v>
      </c>
      <c r="P74" s="149">
        <v>2.1216981706698067E-2</v>
      </c>
    </row>
    <row r="75" spans="2:16">
      <c r="B75" s="110">
        <v>51</v>
      </c>
      <c r="C75" s="107" t="s">
        <v>136</v>
      </c>
      <c r="D75" s="123">
        <v>66</v>
      </c>
      <c r="E75" s="124">
        <v>173</v>
      </c>
      <c r="F75" s="119">
        <v>239</v>
      </c>
      <c r="G75" s="124">
        <v>1</v>
      </c>
      <c r="H75" s="125">
        <v>158</v>
      </c>
      <c r="I75" s="124">
        <v>129</v>
      </c>
      <c r="J75" s="126">
        <v>9</v>
      </c>
      <c r="K75" s="119">
        <v>297</v>
      </c>
      <c r="L75" s="143">
        <v>536</v>
      </c>
      <c r="M75" s="127">
        <v>18546</v>
      </c>
      <c r="N75" s="128">
        <v>1.2886875876199719E-2</v>
      </c>
      <c r="O75" s="122">
        <v>1.601423487544484E-2</v>
      </c>
      <c r="P75" s="148">
        <v>2.890111075164456E-2</v>
      </c>
    </row>
    <row r="76" spans="2:16" ht="15.75" thickBot="1">
      <c r="B76" s="109">
        <v>52</v>
      </c>
      <c r="C76" s="108" t="s">
        <v>137</v>
      </c>
      <c r="D76" s="129">
        <v>21</v>
      </c>
      <c r="E76" s="130">
        <v>251</v>
      </c>
      <c r="F76" s="131">
        <v>272</v>
      </c>
      <c r="G76" s="132">
        <v>32</v>
      </c>
      <c r="H76" s="133">
        <v>182</v>
      </c>
      <c r="I76" s="132">
        <v>107</v>
      </c>
      <c r="J76" s="134">
        <v>1</v>
      </c>
      <c r="K76" s="131">
        <v>322</v>
      </c>
      <c r="L76" s="145">
        <v>594</v>
      </c>
      <c r="M76" s="135">
        <v>19368</v>
      </c>
      <c r="N76" s="136">
        <v>1.4043783560512184E-2</v>
      </c>
      <c r="O76" s="137">
        <v>1.6625361420900455E-2</v>
      </c>
      <c r="P76" s="151">
        <v>3.0669144981412641E-2</v>
      </c>
    </row>
    <row r="90" spans="3:12" ht="26.25">
      <c r="C90" s="277"/>
      <c r="D90" s="277"/>
      <c r="E90" s="155"/>
      <c r="F90" s="155"/>
      <c r="G90" s="155"/>
      <c r="H90" s="155"/>
      <c r="I90" s="155"/>
      <c r="J90" s="155"/>
      <c r="K90" s="155"/>
    </row>
    <row r="94" spans="3:12" ht="26.25">
      <c r="D94" s="1"/>
      <c r="E94" s="153"/>
      <c r="F94" s="154"/>
      <c r="G94" s="154"/>
      <c r="H94" s="154"/>
      <c r="I94" s="154"/>
      <c r="J94" s="154"/>
      <c r="K94" s="154"/>
      <c r="L94" s="154"/>
    </row>
  </sheetData>
  <mergeCells count="25"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  <mergeCell ref="B25:C25"/>
    <mergeCell ref="B28:C28"/>
    <mergeCell ref="C90:D90"/>
    <mergeCell ref="B73:C73"/>
    <mergeCell ref="G5:K5"/>
    <mergeCell ref="B23:C23"/>
    <mergeCell ref="B5:C7"/>
    <mergeCell ref="D5:F5"/>
    <mergeCell ref="B21:C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19"/>
  <sheetViews>
    <sheetView showGridLines="0" workbookViewId="0">
      <selection sqref="A1:XFD3"/>
    </sheetView>
  </sheetViews>
  <sheetFormatPr baseColWidth="10" defaultRowHeight="15"/>
  <cols>
    <col min="1" max="1" width="3.28515625" customWidth="1"/>
    <col min="4" max="4" width="17.42578125" customWidth="1"/>
    <col min="5" max="5" width="17.140625" customWidth="1"/>
    <col min="6" max="6" width="16.85546875" customWidth="1"/>
  </cols>
  <sheetData>
    <row r="2" spans="2:7" ht="15.75" thickBot="1"/>
    <row r="3" spans="2:7" ht="31.5" customHeight="1" thickBot="1">
      <c r="B3" s="298" t="s">
        <v>153</v>
      </c>
      <c r="C3" s="299"/>
      <c r="D3" s="299"/>
      <c r="E3" s="299"/>
      <c r="F3" s="300"/>
      <c r="G3" s="193"/>
    </row>
    <row r="5" spans="2:7">
      <c r="B5" s="310" t="s">
        <v>152</v>
      </c>
      <c r="C5" s="310"/>
      <c r="D5" s="310"/>
      <c r="E5" s="310"/>
      <c r="F5" s="310"/>
      <c r="G5" s="310"/>
    </row>
    <row r="6" spans="2:7" ht="15.75" thickBot="1">
      <c r="B6" s="311"/>
      <c r="C6" s="311"/>
      <c r="D6" s="311"/>
      <c r="E6" s="311"/>
      <c r="F6" s="311"/>
      <c r="G6" s="193"/>
    </row>
    <row r="7" spans="2:7" ht="30.75" thickBot="1">
      <c r="B7" s="312" t="s">
        <v>154</v>
      </c>
      <c r="C7" s="313"/>
      <c r="D7" s="212" t="s">
        <v>155</v>
      </c>
      <c r="E7" s="213" t="s">
        <v>156</v>
      </c>
      <c r="F7" s="214" t="s">
        <v>157</v>
      </c>
      <c r="G7" s="193"/>
    </row>
    <row r="8" spans="2:7">
      <c r="B8" s="314" t="s">
        <v>158</v>
      </c>
      <c r="C8" s="315"/>
      <c r="D8" s="215">
        <v>214383</v>
      </c>
      <c r="E8" s="216">
        <v>441637</v>
      </c>
      <c r="F8" s="217">
        <f>+SUM(D8:E8)</f>
        <v>656020</v>
      </c>
      <c r="G8" s="193"/>
    </row>
    <row r="9" spans="2:7">
      <c r="B9" s="301" t="s">
        <v>159</v>
      </c>
      <c r="C9" s="302"/>
      <c r="D9" s="218">
        <v>259308</v>
      </c>
      <c r="E9" s="219">
        <v>672422</v>
      </c>
      <c r="F9" s="220">
        <f t="shared" ref="F9:F11" si="0">+SUM(D9:E9)</f>
        <v>931730</v>
      </c>
      <c r="G9" s="193"/>
    </row>
    <row r="10" spans="2:7">
      <c r="B10" s="316" t="s">
        <v>160</v>
      </c>
      <c r="C10" s="317"/>
      <c r="D10" s="221">
        <v>56710</v>
      </c>
      <c r="E10" s="222">
        <v>130273</v>
      </c>
      <c r="F10" s="223">
        <f t="shared" si="0"/>
        <v>186983</v>
      </c>
      <c r="G10" s="193"/>
    </row>
    <row r="11" spans="2:7" ht="15.75" thickBot="1">
      <c r="B11" s="301" t="s">
        <v>161</v>
      </c>
      <c r="C11" s="302"/>
      <c r="D11" s="224">
        <v>128478</v>
      </c>
      <c r="E11" s="225">
        <v>222149</v>
      </c>
      <c r="F11" s="226">
        <f t="shared" si="0"/>
        <v>350627</v>
      </c>
      <c r="G11" s="193"/>
    </row>
    <row r="12" spans="2:7" ht="15.75" thickBot="1">
      <c r="B12" s="303" t="s">
        <v>2</v>
      </c>
      <c r="C12" s="304"/>
      <c r="D12" s="227">
        <f>SUM(D8:D11)</f>
        <v>658879</v>
      </c>
      <c r="E12" s="228">
        <f>SUM(E8:E11)</f>
        <v>1466481</v>
      </c>
      <c r="F12" s="229">
        <f>SUM(F8:F11)</f>
        <v>2125360</v>
      </c>
      <c r="G12" s="193"/>
    </row>
    <row r="13" spans="2:7">
      <c r="B13" s="193"/>
      <c r="C13" s="193"/>
      <c r="D13" s="193"/>
      <c r="E13" s="193"/>
      <c r="F13" s="193"/>
      <c r="G13" s="193"/>
    </row>
    <row r="14" spans="2:7">
      <c r="B14" s="305" t="s">
        <v>162</v>
      </c>
      <c r="C14" s="305"/>
      <c r="D14" s="305"/>
      <c r="E14" s="305"/>
      <c r="F14" s="305"/>
      <c r="G14" s="193"/>
    </row>
    <row r="15" spans="2:7" ht="15.75" thickBot="1">
      <c r="B15" s="194"/>
      <c r="C15" s="194"/>
      <c r="D15" s="194"/>
      <c r="E15" s="194"/>
      <c r="F15" s="194"/>
      <c r="G15" s="193"/>
    </row>
    <row r="16" spans="2:7" ht="30.75" thickBot="1">
      <c r="B16" s="193"/>
      <c r="C16" s="193"/>
      <c r="D16" s="214" t="s">
        <v>157</v>
      </c>
      <c r="E16" s="193"/>
      <c r="F16" s="193"/>
      <c r="G16" s="193"/>
    </row>
    <row r="17" spans="2:7">
      <c r="B17" s="306" t="s">
        <v>163</v>
      </c>
      <c r="C17" s="306"/>
      <c r="D17" s="230">
        <v>2125360</v>
      </c>
      <c r="E17" s="193"/>
      <c r="F17" s="193"/>
      <c r="G17" s="193"/>
    </row>
    <row r="18" spans="2:7">
      <c r="B18" s="307" t="s">
        <v>164</v>
      </c>
      <c r="C18" s="307"/>
      <c r="D18" s="308">
        <v>1540388</v>
      </c>
      <c r="E18" s="193"/>
      <c r="F18" s="193"/>
      <c r="G18" s="193"/>
    </row>
    <row r="19" spans="2:7">
      <c r="B19" s="307"/>
      <c r="C19" s="307"/>
      <c r="D19" s="309"/>
      <c r="E19" s="193"/>
      <c r="F19" s="193"/>
      <c r="G19" s="193"/>
    </row>
  </sheetData>
  <mergeCells count="13">
    <mergeCell ref="B18:C19"/>
    <mergeCell ref="D18:D19"/>
    <mergeCell ref="B5:G5"/>
    <mergeCell ref="B6:F6"/>
    <mergeCell ref="B7:C7"/>
    <mergeCell ref="B8:C8"/>
    <mergeCell ref="B9:C9"/>
    <mergeCell ref="B10:C10"/>
    <mergeCell ref="B3:F3"/>
    <mergeCell ref="B11:C11"/>
    <mergeCell ref="B12:C12"/>
    <mergeCell ref="B14:F14"/>
    <mergeCell ref="B17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92"/>
  <sheetViews>
    <sheetView showGridLines="0" showRowColHeaders="0" workbookViewId="0">
      <selection activeCell="J42" sqref="J42"/>
    </sheetView>
  </sheetViews>
  <sheetFormatPr baseColWidth="10" defaultRowHeight="15"/>
  <cols>
    <col min="1" max="1" width="3.140625" customWidth="1"/>
    <col min="2" max="2" width="9.85546875" style="3" customWidth="1"/>
    <col min="3" max="3" width="69.5703125" customWidth="1"/>
    <col min="4" max="4" width="14.5703125" customWidth="1"/>
    <col min="5" max="5" width="11.42578125" customWidth="1"/>
  </cols>
  <sheetData>
    <row r="3" spans="2:5" ht="15.75" thickBot="1"/>
    <row r="4" spans="2:5" ht="36.75" customHeight="1" thickBot="1">
      <c r="B4" s="196" t="s">
        <v>165</v>
      </c>
      <c r="C4" s="196" t="s">
        <v>338</v>
      </c>
      <c r="D4" s="196" t="s">
        <v>2</v>
      </c>
      <c r="E4" s="197" t="s">
        <v>166</v>
      </c>
    </row>
    <row r="5" spans="2:5" s="199" customFormat="1" ht="5.25" customHeight="1">
      <c r="B5" s="13"/>
      <c r="C5" s="198"/>
      <c r="D5" s="13"/>
      <c r="E5" s="13"/>
    </row>
    <row r="6" spans="2:5">
      <c r="B6" s="200"/>
      <c r="C6" s="195"/>
      <c r="D6" s="204">
        <v>1540388</v>
      </c>
      <c r="E6" s="205">
        <v>1</v>
      </c>
    </row>
    <row r="7" spans="2:5">
      <c r="B7" s="201" t="s">
        <v>167</v>
      </c>
      <c r="C7" s="209" t="s">
        <v>168</v>
      </c>
      <c r="D7" s="206">
        <v>887</v>
      </c>
      <c r="E7" s="231">
        <v>5.7582894699257584E-4</v>
      </c>
    </row>
    <row r="8" spans="2:5">
      <c r="B8" s="202" t="s">
        <v>169</v>
      </c>
      <c r="C8" s="210" t="s">
        <v>170</v>
      </c>
      <c r="D8" s="207">
        <v>214</v>
      </c>
      <c r="E8" s="232">
        <v>1.3892603681669812E-4</v>
      </c>
    </row>
    <row r="9" spans="2:5">
      <c r="B9" s="202" t="s">
        <v>171</v>
      </c>
      <c r="C9" s="210" t="s">
        <v>172</v>
      </c>
      <c r="D9" s="207">
        <v>483</v>
      </c>
      <c r="E9" s="232">
        <v>3.1355736346946352E-4</v>
      </c>
    </row>
    <row r="10" spans="2:5">
      <c r="B10" s="202" t="s">
        <v>173</v>
      </c>
      <c r="C10" s="210" t="s">
        <v>174</v>
      </c>
      <c r="D10" s="207">
        <v>1</v>
      </c>
      <c r="E10" s="232">
        <v>6.4918708792849594E-7</v>
      </c>
    </row>
    <row r="11" spans="2:5">
      <c r="B11" s="202" t="s">
        <v>175</v>
      </c>
      <c r="C11" s="210" t="s">
        <v>176</v>
      </c>
      <c r="D11" s="207">
        <v>1</v>
      </c>
      <c r="E11" s="232">
        <v>6.4918708792849594E-7</v>
      </c>
    </row>
    <row r="12" spans="2:5">
      <c r="B12" s="202" t="s">
        <v>177</v>
      </c>
      <c r="C12" s="210" t="s">
        <v>178</v>
      </c>
      <c r="D12" s="207">
        <v>578</v>
      </c>
      <c r="E12" s="232">
        <v>3.7523013682267065E-4</v>
      </c>
    </row>
    <row r="13" spans="2:5">
      <c r="B13" s="202" t="s">
        <v>179</v>
      </c>
      <c r="C13" s="210" t="s">
        <v>180</v>
      </c>
      <c r="D13" s="207">
        <v>21</v>
      </c>
      <c r="E13" s="232">
        <v>1.3632928846498415E-5</v>
      </c>
    </row>
    <row r="14" spans="2:5">
      <c r="B14" s="202" t="s">
        <v>181</v>
      </c>
      <c r="C14" s="210" t="s">
        <v>182</v>
      </c>
      <c r="D14" s="207">
        <v>13380</v>
      </c>
      <c r="E14" s="232">
        <v>8.6861232364832761E-3</v>
      </c>
    </row>
    <row r="15" spans="2:5">
      <c r="B15" s="202" t="s">
        <v>183</v>
      </c>
      <c r="C15" s="210" t="s">
        <v>184</v>
      </c>
      <c r="D15" s="207">
        <v>3074</v>
      </c>
      <c r="E15" s="232">
        <v>1.9956011082921964E-3</v>
      </c>
    </row>
    <row r="16" spans="2:5">
      <c r="B16" s="202" t="s">
        <v>185</v>
      </c>
      <c r="C16" s="210" t="s">
        <v>186</v>
      </c>
      <c r="D16" s="207">
        <v>2</v>
      </c>
      <c r="E16" s="232">
        <v>1.2983741758569919E-6</v>
      </c>
    </row>
    <row r="17" spans="2:5">
      <c r="B17" s="202" t="s">
        <v>187</v>
      </c>
      <c r="C17" s="210" t="s">
        <v>188</v>
      </c>
      <c r="D17" s="207">
        <v>5591</v>
      </c>
      <c r="E17" s="232">
        <v>3.6296050086082206E-3</v>
      </c>
    </row>
    <row r="18" spans="2:5">
      <c r="B18" s="202" t="s">
        <v>189</v>
      </c>
      <c r="C18" s="210" t="s">
        <v>190</v>
      </c>
      <c r="D18" s="207">
        <v>5339</v>
      </c>
      <c r="E18" s="232">
        <v>3.4660098624502396E-3</v>
      </c>
    </row>
    <row r="19" spans="2:5">
      <c r="B19" s="202" t="s">
        <v>191</v>
      </c>
      <c r="C19" s="210" t="s">
        <v>192</v>
      </c>
      <c r="D19" s="207">
        <v>3537</v>
      </c>
      <c r="E19" s="232">
        <v>2.2961747300030903E-3</v>
      </c>
    </row>
    <row r="20" spans="2:5">
      <c r="B20" s="202" t="s">
        <v>193</v>
      </c>
      <c r="C20" s="210" t="s">
        <v>194</v>
      </c>
      <c r="D20" s="207">
        <v>4079</v>
      </c>
      <c r="E20" s="232">
        <v>2.648034131660335E-3</v>
      </c>
    </row>
    <row r="21" spans="2:5">
      <c r="B21" s="202" t="s">
        <v>195</v>
      </c>
      <c r="C21" s="210" t="s">
        <v>196</v>
      </c>
      <c r="D21" s="207">
        <v>964</v>
      </c>
      <c r="E21" s="232">
        <v>6.2581635276307012E-4</v>
      </c>
    </row>
    <row r="22" spans="2:5">
      <c r="B22" s="202" t="s">
        <v>197</v>
      </c>
      <c r="C22" s="210" t="s">
        <v>198</v>
      </c>
      <c r="D22" s="207">
        <v>8903</v>
      </c>
      <c r="E22" s="232">
        <v>5.7797126438273996E-3</v>
      </c>
    </row>
    <row r="23" spans="2:5">
      <c r="B23" s="202" t="s">
        <v>199</v>
      </c>
      <c r="C23" s="210" t="s">
        <v>200</v>
      </c>
      <c r="D23" s="207">
        <v>27</v>
      </c>
      <c r="E23" s="232">
        <v>1.7528051374069389E-5</v>
      </c>
    </row>
    <row r="24" spans="2:5">
      <c r="B24" s="202" t="s">
        <v>201</v>
      </c>
      <c r="C24" s="210" t="s">
        <v>202</v>
      </c>
      <c r="D24" s="207">
        <v>3814</v>
      </c>
      <c r="E24" s="232">
        <v>2.4759995533592833E-3</v>
      </c>
    </row>
    <row r="25" spans="2:5">
      <c r="B25" s="202" t="s">
        <v>203</v>
      </c>
      <c r="C25" s="210" t="s">
        <v>204</v>
      </c>
      <c r="D25" s="207">
        <v>133</v>
      </c>
      <c r="E25" s="232">
        <v>8.6341882694489962E-5</v>
      </c>
    </row>
    <row r="26" spans="2:5">
      <c r="B26" s="202" t="s">
        <v>205</v>
      </c>
      <c r="C26" s="210" t="s">
        <v>206</v>
      </c>
      <c r="D26" s="207">
        <v>9440</v>
      </c>
      <c r="E26" s="232">
        <v>6.1283261100450017E-3</v>
      </c>
    </row>
    <row r="27" spans="2:5">
      <c r="B27" s="202" t="s">
        <v>207</v>
      </c>
      <c r="C27" s="210" t="s">
        <v>208</v>
      </c>
      <c r="D27" s="207">
        <v>4800</v>
      </c>
      <c r="E27" s="232">
        <v>3.1160980220567803E-3</v>
      </c>
    </row>
    <row r="28" spans="2:5">
      <c r="B28" s="202" t="s">
        <v>209</v>
      </c>
      <c r="C28" s="210" t="s">
        <v>210</v>
      </c>
      <c r="D28" s="207">
        <v>10994</v>
      </c>
      <c r="E28" s="232">
        <v>7.1371628446858845E-3</v>
      </c>
    </row>
    <row r="29" spans="2:5">
      <c r="B29" s="202" t="s">
        <v>211</v>
      </c>
      <c r="C29" s="210" t="s">
        <v>212</v>
      </c>
      <c r="D29" s="207">
        <v>19893</v>
      </c>
      <c r="E29" s="232">
        <v>1.291427874016157E-2</v>
      </c>
    </row>
    <row r="30" spans="2:5">
      <c r="B30" s="202" t="s">
        <v>213</v>
      </c>
      <c r="C30" s="210" t="s">
        <v>214</v>
      </c>
      <c r="D30" s="207">
        <v>1709</v>
      </c>
      <c r="E30" s="232">
        <v>1.1094607332697995E-3</v>
      </c>
    </row>
    <row r="31" spans="2:5">
      <c r="B31" s="202" t="s">
        <v>215</v>
      </c>
      <c r="C31" s="210" t="s">
        <v>216</v>
      </c>
      <c r="D31" s="207">
        <v>1894</v>
      </c>
      <c r="E31" s="232">
        <v>1.2295603445365713E-3</v>
      </c>
    </row>
    <row r="32" spans="2:5">
      <c r="B32" s="202" t="s">
        <v>217</v>
      </c>
      <c r="C32" s="210" t="s">
        <v>218</v>
      </c>
      <c r="D32" s="207">
        <v>6676</v>
      </c>
      <c r="E32" s="232">
        <v>4.3339729990106391E-3</v>
      </c>
    </row>
    <row r="33" spans="2:5">
      <c r="B33" s="202" t="s">
        <v>219</v>
      </c>
      <c r="C33" s="210" t="s">
        <v>220</v>
      </c>
      <c r="D33" s="207">
        <v>54384</v>
      </c>
      <c r="E33" s="232">
        <v>3.530539058990332E-2</v>
      </c>
    </row>
    <row r="34" spans="2:5">
      <c r="B34" s="202" t="s">
        <v>221</v>
      </c>
      <c r="C34" s="210" t="s">
        <v>222</v>
      </c>
      <c r="D34" s="207">
        <v>1595</v>
      </c>
      <c r="E34" s="232">
        <v>1.0354534052459509E-3</v>
      </c>
    </row>
    <row r="35" spans="2:5">
      <c r="B35" s="202" t="s">
        <v>223</v>
      </c>
      <c r="C35" s="210" t="s">
        <v>224</v>
      </c>
      <c r="D35" s="207">
        <v>11639</v>
      </c>
      <c r="E35" s="232">
        <v>7.5558885163997643E-3</v>
      </c>
    </row>
    <row r="36" spans="2:5">
      <c r="B36" s="202" t="s">
        <v>225</v>
      </c>
      <c r="C36" s="210" t="s">
        <v>226</v>
      </c>
      <c r="D36" s="207">
        <v>5013</v>
      </c>
      <c r="E36" s="232">
        <v>3.25437487178555E-3</v>
      </c>
    </row>
    <row r="37" spans="2:5">
      <c r="B37" s="202" t="s">
        <v>227</v>
      </c>
      <c r="C37" s="210" t="s">
        <v>228</v>
      </c>
      <c r="D37" s="207">
        <v>6845</v>
      </c>
      <c r="E37" s="232">
        <v>4.4436856168705548E-3</v>
      </c>
    </row>
    <row r="38" spans="2:5">
      <c r="B38" s="202" t="s">
        <v>229</v>
      </c>
      <c r="C38" s="210" t="s">
        <v>230</v>
      </c>
      <c r="D38" s="207">
        <v>296</v>
      </c>
      <c r="E38" s="232">
        <v>1.9215937802683478E-4</v>
      </c>
    </row>
    <row r="39" spans="2:5">
      <c r="B39" s="202" t="s">
        <v>231</v>
      </c>
      <c r="C39" s="210" t="s">
        <v>232</v>
      </c>
      <c r="D39" s="207">
        <v>115</v>
      </c>
      <c r="E39" s="232">
        <v>7.4656515111777029E-5</v>
      </c>
    </row>
    <row r="40" spans="2:5">
      <c r="B40" s="202" t="s">
        <v>233</v>
      </c>
      <c r="C40" s="210" t="s">
        <v>234</v>
      </c>
      <c r="D40" s="207">
        <v>52</v>
      </c>
      <c r="E40" s="232">
        <v>3.3757728572281792E-5</v>
      </c>
    </row>
    <row r="41" spans="2:5">
      <c r="B41" s="202" t="s">
        <v>235</v>
      </c>
      <c r="C41" s="210" t="s">
        <v>236</v>
      </c>
      <c r="D41" s="207">
        <v>1105</v>
      </c>
      <c r="E41" s="232">
        <v>7.1735173216098806E-4</v>
      </c>
    </row>
    <row r="42" spans="2:5">
      <c r="B42" s="202" t="s">
        <v>237</v>
      </c>
      <c r="C42" s="210" t="s">
        <v>238</v>
      </c>
      <c r="D42" s="207">
        <v>174</v>
      </c>
      <c r="E42" s="232">
        <v>1.129585532995583E-4</v>
      </c>
    </row>
    <row r="43" spans="2:5">
      <c r="B43" s="202" t="s">
        <v>239</v>
      </c>
      <c r="C43" s="210" t="s">
        <v>240</v>
      </c>
      <c r="D43" s="207">
        <v>11556</v>
      </c>
      <c r="E43" s="232">
        <v>7.5020059881016994E-3</v>
      </c>
    </row>
    <row r="44" spans="2:5">
      <c r="B44" s="202" t="s">
        <v>241</v>
      </c>
      <c r="C44" s="210" t="s">
        <v>242</v>
      </c>
      <c r="D44" s="207">
        <v>1257</v>
      </c>
      <c r="E44" s="232">
        <v>8.1602816952611938E-4</v>
      </c>
    </row>
    <row r="45" spans="2:5">
      <c r="B45" s="202" t="s">
        <v>243</v>
      </c>
      <c r="C45" s="210" t="s">
        <v>244</v>
      </c>
      <c r="D45" s="207">
        <v>26592</v>
      </c>
      <c r="E45" s="232">
        <v>1.7263183042194565E-2</v>
      </c>
    </row>
    <row r="46" spans="2:5">
      <c r="B46" s="202" t="s">
        <v>245</v>
      </c>
      <c r="C46" s="210" t="s">
        <v>246</v>
      </c>
      <c r="D46" s="207">
        <v>73022</v>
      </c>
      <c r="E46" s="232">
        <v>4.7404939534714634E-2</v>
      </c>
    </row>
    <row r="47" spans="2:5">
      <c r="B47" s="202" t="s">
        <v>247</v>
      </c>
      <c r="C47" s="210" t="s">
        <v>248</v>
      </c>
      <c r="D47" s="207">
        <v>87967</v>
      </c>
      <c r="E47" s="232">
        <v>5.7107040563806E-2</v>
      </c>
    </row>
    <row r="48" spans="2:5">
      <c r="B48" s="202" t="s">
        <v>249</v>
      </c>
      <c r="C48" s="210" t="s">
        <v>250</v>
      </c>
      <c r="D48" s="207">
        <v>210619</v>
      </c>
      <c r="E48" s="232">
        <v>0.13673113527241187</v>
      </c>
    </row>
    <row r="49" spans="2:5">
      <c r="B49" s="202" t="s">
        <v>251</v>
      </c>
      <c r="C49" s="210" t="s">
        <v>252</v>
      </c>
      <c r="D49" s="207">
        <v>39954</v>
      </c>
      <c r="E49" s="232">
        <v>2.5937620911095128E-2</v>
      </c>
    </row>
    <row r="50" spans="2:5">
      <c r="B50" s="202" t="s">
        <v>253</v>
      </c>
      <c r="C50" s="210" t="s">
        <v>254</v>
      </c>
      <c r="D50" s="207">
        <v>2198</v>
      </c>
      <c r="E50" s="232">
        <v>1.426913219266834E-3</v>
      </c>
    </row>
    <row r="51" spans="2:5">
      <c r="B51" s="202" t="s">
        <v>255</v>
      </c>
      <c r="C51" s="210" t="s">
        <v>256</v>
      </c>
      <c r="D51" s="207">
        <v>27578</v>
      </c>
      <c r="E51" s="232">
        <v>1.7903281510892061E-2</v>
      </c>
    </row>
    <row r="52" spans="2:5">
      <c r="B52" s="202" t="s">
        <v>257</v>
      </c>
      <c r="C52" s="210" t="s">
        <v>258</v>
      </c>
      <c r="D52" s="207">
        <v>19585</v>
      </c>
      <c r="E52" s="232">
        <v>1.2714329117079592E-2</v>
      </c>
    </row>
    <row r="53" spans="2:5">
      <c r="B53" s="202" t="s">
        <v>259</v>
      </c>
      <c r="C53" s="210" t="s">
        <v>260</v>
      </c>
      <c r="D53" s="207">
        <v>1000</v>
      </c>
      <c r="E53" s="232">
        <v>6.4918708792849594E-4</v>
      </c>
    </row>
    <row r="54" spans="2:5">
      <c r="B54" s="202" t="s">
        <v>261</v>
      </c>
      <c r="C54" s="210" t="s">
        <v>262</v>
      </c>
      <c r="D54" s="207">
        <v>142851</v>
      </c>
      <c r="E54" s="232">
        <v>9.2737024697673573E-2</v>
      </c>
    </row>
    <row r="55" spans="2:5">
      <c r="B55" s="202" t="s">
        <v>263</v>
      </c>
      <c r="C55" s="210" t="s">
        <v>264</v>
      </c>
      <c r="D55" s="207">
        <v>354103</v>
      </c>
      <c r="E55" s="232">
        <v>0.2298790953967442</v>
      </c>
    </row>
    <row r="56" spans="2:5">
      <c r="B56" s="202" t="s">
        <v>265</v>
      </c>
      <c r="C56" s="210" t="s">
        <v>266</v>
      </c>
      <c r="D56" s="207">
        <v>1592</v>
      </c>
      <c r="E56" s="232">
        <v>1.0335058439821655E-3</v>
      </c>
    </row>
    <row r="57" spans="2:5">
      <c r="B57" s="202" t="s">
        <v>267</v>
      </c>
      <c r="C57" s="210" t="s">
        <v>268</v>
      </c>
      <c r="D57" s="207">
        <v>5572</v>
      </c>
      <c r="E57" s="232">
        <v>3.6172704539375795E-3</v>
      </c>
    </row>
    <row r="58" spans="2:5">
      <c r="B58" s="202" t="s">
        <v>269</v>
      </c>
      <c r="C58" s="210" t="s">
        <v>270</v>
      </c>
      <c r="D58" s="207">
        <v>198</v>
      </c>
      <c r="E58" s="232">
        <v>1.2853904340984221E-4</v>
      </c>
    </row>
    <row r="59" spans="2:5">
      <c r="B59" s="202" t="s">
        <v>271</v>
      </c>
      <c r="C59" s="210" t="s">
        <v>272</v>
      </c>
      <c r="D59" s="207">
        <v>1553</v>
      </c>
      <c r="E59" s="232">
        <v>1.0081875475529542E-3</v>
      </c>
    </row>
    <row r="60" spans="2:5">
      <c r="B60" s="202" t="s">
        <v>273</v>
      </c>
      <c r="C60" s="210" t="s">
        <v>274</v>
      </c>
      <c r="D60" s="207">
        <v>4760</v>
      </c>
      <c r="E60" s="232">
        <v>3.0901305385396408E-3</v>
      </c>
    </row>
    <row r="61" spans="2:5">
      <c r="B61" s="202" t="s">
        <v>275</v>
      </c>
      <c r="C61" s="210" t="s">
        <v>276</v>
      </c>
      <c r="D61" s="207">
        <v>2083</v>
      </c>
      <c r="E61" s="232">
        <v>1.352256704155057E-3</v>
      </c>
    </row>
    <row r="62" spans="2:5">
      <c r="B62" s="202" t="s">
        <v>277</v>
      </c>
      <c r="C62" s="210" t="s">
        <v>278</v>
      </c>
      <c r="D62" s="207">
        <v>1191</v>
      </c>
      <c r="E62" s="232">
        <v>7.7318182172283871E-4</v>
      </c>
    </row>
    <row r="63" spans="2:5">
      <c r="B63" s="202" t="s">
        <v>279</v>
      </c>
      <c r="C63" s="210" t="s">
        <v>280</v>
      </c>
      <c r="D63" s="207">
        <v>145</v>
      </c>
      <c r="E63" s="232">
        <v>9.4132127749631917E-5</v>
      </c>
    </row>
    <row r="64" spans="2:5">
      <c r="B64" s="202" t="s">
        <v>281</v>
      </c>
      <c r="C64" s="210" t="s">
        <v>282</v>
      </c>
      <c r="D64" s="207">
        <v>1326</v>
      </c>
      <c r="E64" s="232">
        <v>8.6082207859318558E-4</v>
      </c>
    </row>
    <row r="65" spans="2:5">
      <c r="B65" s="202" t="s">
        <v>283</v>
      </c>
      <c r="C65" s="210" t="s">
        <v>284</v>
      </c>
      <c r="D65" s="207">
        <v>8716</v>
      </c>
      <c r="E65" s="232">
        <v>5.6583146583847705E-3</v>
      </c>
    </row>
    <row r="66" spans="2:5">
      <c r="B66" s="202" t="s">
        <v>285</v>
      </c>
      <c r="C66" s="210" t="s">
        <v>286</v>
      </c>
      <c r="D66" s="207">
        <v>9124</v>
      </c>
      <c r="E66" s="232">
        <v>5.9231829902595973E-3</v>
      </c>
    </row>
    <row r="67" spans="2:5">
      <c r="B67" s="202" t="s">
        <v>287</v>
      </c>
      <c r="C67" s="210" t="s">
        <v>288</v>
      </c>
      <c r="D67" s="207">
        <v>4243</v>
      </c>
      <c r="E67" s="232">
        <v>2.7545008140806081E-3</v>
      </c>
    </row>
    <row r="68" spans="2:5">
      <c r="B68" s="202" t="s">
        <v>289</v>
      </c>
      <c r="C68" s="210" t="s">
        <v>290</v>
      </c>
      <c r="D68" s="207">
        <v>9984</v>
      </c>
      <c r="E68" s="232">
        <v>6.4814838858781032E-3</v>
      </c>
    </row>
    <row r="69" spans="2:5">
      <c r="B69" s="202" t="s">
        <v>291</v>
      </c>
      <c r="C69" s="210" t="s">
        <v>292</v>
      </c>
      <c r="D69" s="207">
        <v>960</v>
      </c>
      <c r="E69" s="232">
        <v>6.2321960441135609E-4</v>
      </c>
    </row>
    <row r="70" spans="2:5">
      <c r="B70" s="202" t="s">
        <v>293</v>
      </c>
      <c r="C70" s="210" t="s">
        <v>294</v>
      </c>
      <c r="D70" s="207">
        <v>5036</v>
      </c>
      <c r="E70" s="232">
        <v>3.2693061748079056E-3</v>
      </c>
    </row>
    <row r="71" spans="2:5">
      <c r="B71" s="202" t="s">
        <v>295</v>
      </c>
      <c r="C71" s="210" t="s">
        <v>296</v>
      </c>
      <c r="D71" s="207">
        <v>5221</v>
      </c>
      <c r="E71" s="232">
        <v>3.3894057860746774E-3</v>
      </c>
    </row>
    <row r="72" spans="2:5">
      <c r="B72" s="202" t="s">
        <v>297</v>
      </c>
      <c r="C72" s="210" t="s">
        <v>298</v>
      </c>
      <c r="D72" s="207">
        <v>1032</v>
      </c>
      <c r="E72" s="232">
        <v>6.6996107474220782E-4</v>
      </c>
    </row>
    <row r="73" spans="2:5">
      <c r="B73" s="202" t="s">
        <v>299</v>
      </c>
      <c r="C73" s="210" t="s">
        <v>300</v>
      </c>
      <c r="D73" s="207">
        <v>10811</v>
      </c>
      <c r="E73" s="232">
        <v>7.0183616075949699E-3</v>
      </c>
    </row>
    <row r="74" spans="2:5">
      <c r="B74" s="202" t="s">
        <v>301</v>
      </c>
      <c r="C74" s="210" t="s">
        <v>302</v>
      </c>
      <c r="D74" s="207">
        <v>5344</v>
      </c>
      <c r="E74" s="232">
        <v>3.4692557978898823E-3</v>
      </c>
    </row>
    <row r="75" spans="2:5">
      <c r="B75" s="202" t="s">
        <v>303</v>
      </c>
      <c r="C75" s="210" t="s">
        <v>304</v>
      </c>
      <c r="D75" s="207">
        <v>16729</v>
      </c>
      <c r="E75" s="232">
        <v>1.0860250793955809E-2</v>
      </c>
    </row>
    <row r="76" spans="2:5">
      <c r="B76" s="202" t="s">
        <v>305</v>
      </c>
      <c r="C76" s="210" t="s">
        <v>306</v>
      </c>
      <c r="D76" s="207">
        <v>3229</v>
      </c>
      <c r="E76" s="232">
        <v>2.0962251069211132E-3</v>
      </c>
    </row>
    <row r="77" spans="2:5">
      <c r="B77" s="202" t="s">
        <v>307</v>
      </c>
      <c r="C77" s="210" t="s">
        <v>308</v>
      </c>
      <c r="D77" s="207">
        <v>29550</v>
      </c>
      <c r="E77" s="232">
        <v>1.9183478448287054E-2</v>
      </c>
    </row>
    <row r="78" spans="2:5">
      <c r="B78" s="202" t="s">
        <v>309</v>
      </c>
      <c r="C78" s="210" t="s">
        <v>310</v>
      </c>
      <c r="D78" s="207">
        <v>15630</v>
      </c>
      <c r="E78" s="232">
        <v>1.0146794184322391E-2</v>
      </c>
    </row>
    <row r="79" spans="2:5">
      <c r="B79" s="202" t="s">
        <v>311</v>
      </c>
      <c r="C79" s="210" t="s">
        <v>312</v>
      </c>
      <c r="D79" s="207">
        <v>478</v>
      </c>
      <c r="E79" s="232">
        <v>3.1031142802982108E-4</v>
      </c>
    </row>
    <row r="80" spans="2:5">
      <c r="B80" s="202" t="s">
        <v>313</v>
      </c>
      <c r="C80" s="210" t="s">
        <v>56</v>
      </c>
      <c r="D80" s="207">
        <v>39454</v>
      </c>
      <c r="E80" s="232">
        <v>2.5613027367130878E-2</v>
      </c>
    </row>
    <row r="81" spans="2:5">
      <c r="B81" s="202" t="s">
        <v>314</v>
      </c>
      <c r="C81" s="210" t="s">
        <v>315</v>
      </c>
      <c r="D81" s="207">
        <v>43761</v>
      </c>
      <c r="E81" s="232">
        <v>2.8409076154838911E-2</v>
      </c>
    </row>
    <row r="82" spans="2:5">
      <c r="B82" s="202" t="s">
        <v>316</v>
      </c>
      <c r="C82" s="210" t="s">
        <v>317</v>
      </c>
      <c r="D82" s="207">
        <v>802</v>
      </c>
      <c r="E82" s="232">
        <v>5.206480445186537E-4</v>
      </c>
    </row>
    <row r="83" spans="2:5">
      <c r="B83" s="202" t="s">
        <v>318</v>
      </c>
      <c r="C83" s="210" t="s">
        <v>319</v>
      </c>
      <c r="D83" s="207">
        <v>8147</v>
      </c>
      <c r="E83" s="232">
        <v>5.2889272053534562E-3</v>
      </c>
    </row>
    <row r="84" spans="2:5">
      <c r="B84" s="202" t="s">
        <v>320</v>
      </c>
      <c r="C84" s="210" t="s">
        <v>321</v>
      </c>
      <c r="D84" s="207">
        <v>4286</v>
      </c>
      <c r="E84" s="232">
        <v>2.7824158588615334E-3</v>
      </c>
    </row>
    <row r="85" spans="2:5">
      <c r="B85" s="202" t="s">
        <v>322</v>
      </c>
      <c r="C85" s="210" t="s">
        <v>323</v>
      </c>
      <c r="D85" s="207">
        <v>1911</v>
      </c>
      <c r="E85" s="232">
        <v>1.2405965250313557E-3</v>
      </c>
    </row>
    <row r="86" spans="2:5">
      <c r="B86" s="202" t="s">
        <v>324</v>
      </c>
      <c r="C86" s="210" t="s">
        <v>325</v>
      </c>
      <c r="D86" s="207">
        <v>15861</v>
      </c>
      <c r="E86" s="232">
        <v>1.0296756401633874E-2</v>
      </c>
    </row>
    <row r="87" spans="2:5">
      <c r="B87" s="202" t="s">
        <v>326</v>
      </c>
      <c r="C87" s="210" t="s">
        <v>327</v>
      </c>
      <c r="D87" s="207">
        <v>49480</v>
      </c>
      <c r="E87" s="232">
        <v>3.2121777110701979E-2</v>
      </c>
    </row>
    <row r="88" spans="2:5">
      <c r="B88" s="202" t="s">
        <v>328</v>
      </c>
      <c r="C88" s="210" t="s">
        <v>329</v>
      </c>
      <c r="D88" s="207">
        <v>4563</v>
      </c>
      <c r="E88" s="232">
        <v>2.9622406822177269E-3</v>
      </c>
    </row>
    <row r="89" spans="2:5">
      <c r="B89" s="202" t="s">
        <v>330</v>
      </c>
      <c r="C89" s="210" t="s">
        <v>331</v>
      </c>
      <c r="D89" s="207">
        <v>3665</v>
      </c>
      <c r="E89" s="232">
        <v>2.3792706772579374E-3</v>
      </c>
    </row>
    <row r="90" spans="2:5">
      <c r="B90" s="202" t="s">
        <v>332</v>
      </c>
      <c r="C90" s="210" t="s">
        <v>333</v>
      </c>
      <c r="D90" s="207">
        <v>37862</v>
      </c>
      <c r="E90" s="232">
        <v>2.4579521523148712E-2</v>
      </c>
    </row>
    <row r="91" spans="2:5">
      <c r="B91" s="202" t="s">
        <v>334</v>
      </c>
      <c r="C91" s="210" t="s">
        <v>335</v>
      </c>
      <c r="D91" s="207">
        <v>143</v>
      </c>
      <c r="E91" s="232">
        <v>9.2833753573774925E-5</v>
      </c>
    </row>
    <row r="92" spans="2:5">
      <c r="B92" s="203" t="s">
        <v>336</v>
      </c>
      <c r="C92" s="211" t="s">
        <v>337</v>
      </c>
      <c r="D92" s="208">
        <v>12</v>
      </c>
      <c r="E92" s="233">
        <v>7.7902450551419517E-6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  <vt:lpstr>DATOS GRAFICOS PPT- POR PERIODO</vt:lpstr>
      <vt:lpstr>DATOS GRAFICOS PPT- POR CNAE</vt:lpstr>
      <vt:lpstr> PPT - GRAF-P15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SASTRE DE MIGUEL, MARIA TERESA</cp:lastModifiedBy>
  <dcterms:created xsi:type="dcterms:W3CDTF">2021-06-08T09:01:31Z</dcterms:created>
  <dcterms:modified xsi:type="dcterms:W3CDTF">2021-06-18T11:57:24Z</dcterms:modified>
</cp:coreProperties>
</file>