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132426G\Documents\INÉS\"/>
    </mc:Choice>
  </mc:AlternateContent>
  <xr:revisionPtr revIDLastSave="0" documentId="13_ncr:1_{4566820E-308B-4D04-89B3-765D5B92A277}" xr6:coauthVersionLast="41" xr6:coauthVersionMax="41" xr10:uidLastSave="{00000000-0000-0000-0000-000000000000}"/>
  <bookViews>
    <workbookView xWindow="-120" yWindow="-120" windowWidth="29040" windowHeight="15840" tabRatio="856" activeTab="1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9" l="1"/>
  <c r="E15" i="9"/>
  <c r="E19" i="9"/>
  <c r="E21" i="9"/>
  <c r="E23" i="9"/>
  <c r="E26" i="9"/>
  <c r="E28" i="9"/>
  <c r="E34" i="9"/>
  <c r="E44" i="9"/>
  <c r="E49" i="9"/>
  <c r="E53" i="9"/>
  <c r="E56" i="9"/>
  <c r="E61" i="9"/>
  <c r="E63" i="9"/>
  <c r="E65" i="9"/>
  <c r="E67" i="9"/>
  <c r="E71" i="9"/>
  <c r="E75" i="9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7" i="7"/>
  <c r="F24" i="7"/>
  <c r="F25" i="7"/>
  <c r="F26" i="7"/>
  <c r="F27" i="7"/>
  <c r="F2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7" i="7"/>
  <c r="K8" i="5" l="1"/>
  <c r="K9" i="5"/>
  <c r="K10" i="5"/>
  <c r="K7" i="5"/>
  <c r="D71" i="9" l="1"/>
  <c r="D67" i="9"/>
  <c r="D65" i="9"/>
  <c r="D63" i="9"/>
  <c r="D61" i="9"/>
  <c r="D56" i="9"/>
  <c r="D53" i="9"/>
  <c r="D49" i="9"/>
  <c r="D44" i="9"/>
  <c r="D34" i="9"/>
  <c r="D28" i="9"/>
  <c r="D26" i="9"/>
  <c r="D23" i="9"/>
  <c r="D21" i="9"/>
  <c r="D19" i="9"/>
  <c r="D15" i="9"/>
  <c r="D6" i="9"/>
  <c r="D75" i="9" l="1"/>
</calcChain>
</file>

<file path=xl/sharedStrings.xml><?xml version="1.0" encoding="utf-8"?>
<sst xmlns="http://schemas.openxmlformats.org/spreadsheetml/2006/main" count="235" uniqueCount="151">
  <si>
    <t>ANTERIORES RDL 30/2020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</si>
  <si>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</si>
  <si>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</si>
  <si>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</si>
  <si>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</si>
  <si>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</si>
  <si>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</si>
  <si>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</si>
  <si>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</si>
  <si>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</si>
  <si>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</si>
  <si>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</si>
  <si>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</si>
  <si>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</si>
  <si>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</si>
  <si>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</si>
  <si>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</si>
  <si>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</si>
  <si>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</si>
  <si>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</si>
  <si>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</si>
  <si>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</si>
  <si>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</si>
  <si>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</si>
  <si>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</si>
  <si>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</si>
  <si>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</si>
  <si>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</si>
  <si>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</si>
  <si>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</si>
  <si>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</si>
  <si>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</si>
  <si>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</si>
  <si>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</si>
  <si>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</si>
  <si>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</si>
  <si>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</si>
  <si>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</si>
  <si>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</si>
  <si>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</si>
  <si>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</si>
  <si>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</si>
  <si>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</si>
  <si>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</si>
  <si>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</si>
  <si>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</si>
  <si>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</si>
  <si>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</si>
  <si>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</si>
  <si>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</si>
  <si>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</si>
  <si>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</si>
  <si>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</si>
  <si>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</si>
  <si>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</si>
  <si>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</si>
  <si>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</si>
  <si>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</si>
  <si>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</si>
  <si>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</si>
  <si>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</si>
  <si>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</si>
  <si>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</si>
  <si>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</si>
  <si>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</si>
  <si>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</si>
  <si>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</si>
  <si>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</si>
  <si>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</si>
  <si>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</si>
  <si>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</si>
  <si>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</si>
  <si>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</si>
  <si>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</si>
  <si>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</si>
  <si>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</si>
  <si>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</si>
  <si>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</si>
  <si>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</si>
  <si>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</si>
  <si>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</si>
  <si>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</si>
  <si>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</si>
  <si>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</si>
  <si>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</si>
  <si>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</si>
  <si>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</si>
  <si>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</si>
  <si>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</si>
  <si>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</si>
  <si>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</si>
  <si>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</si>
  <si>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</si>
  <si>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</si>
  <si>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</si>
  <si>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</si>
  <si>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</si>
  <si>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</si>
  <si>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</si>
  <si>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</si>
  <si>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</si>
  <si>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</si>
  <si>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</si>
  <si>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</si>
  <si>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</si>
  <si>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</si>
  <si>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</si>
  <si>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</si>
  <si>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</si>
  <si>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</si>
  <si>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</si>
  <si>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</si>
  <si>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</si>
  <si>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</si>
  <si>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</si>
  <si>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</si>
  <si>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</si>
  <si>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</si>
  <si>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</si>
  <si>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</si>
  <si>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</si>
  <si>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</si>
  <si>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</si>
  <si>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</si>
  <si>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</si>
  <si>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</si>
  <si>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</si>
  <si>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</si>
  <si>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</si>
  <si>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</si>
  <si>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</si>
  <si>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</si>
  <si>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</si>
  <si>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</si>
  <si>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</si>
  <si>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</si>
  <si>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</si>
  <si>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</si>
  <si>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</si>
  <si>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</si>
  <si>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</si>
  <si>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*sin las claves asociadas a los reinicios de actividad</t>
  </si>
  <si>
    <t>RELACIONES LABORALES  CON CLAVE DE INACTIVIDAD SEGÚN FECHA DE NOTIFICACIÓN *</t>
  </si>
  <si>
    <t>PERIODO: 1-15 DE JULIO DE 2021</t>
  </si>
  <si>
    <t>EVOLUCIÓN DIARIA DE LA AFILIACIÓN (Desde el 01 de julio al 15 julio del 2021)</t>
  </si>
  <si>
    <t>Desde el 1 de julio al 15 de julio</t>
  </si>
  <si>
    <t>junio de 2021</t>
  </si>
  <si>
    <t>Media desde el 1 de julio al 15 de julio</t>
  </si>
  <si>
    <t>RDL 30/2020, RDL 35/2020, RDL 02/2021 y RDL 11/2021</t>
  </si>
  <si>
    <t>TOTAL RDL 30/2020, RDL 35/2020, RDL 02/2021 y RDL 11/2021</t>
  </si>
  <si>
    <t>Relaciones laborales con clave de inactividad en la fecha de referencia (sin las claves asociadas a los reinicios de actividad)     Fecha: 15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</si>
</sst>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  <numFmt numFmtId="170" formatCode="#,##0.00_ ;\-#,##0.00\ 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</borders>
  <cellStyleXfs count="120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18" fillId="0" borderId="0"/>
    <xf numFmtId="165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5" fillId="0" borderId="0"/>
    <xf numFmtId="9" fontId="5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6" fillId="0" borderId="0"/>
    <xf numFmtId="168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/>
    <xf numFmtId="0" fontId="56" fillId="0" borderId="0"/>
    <xf numFmtId="168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168" fontId="55" fillId="0" borderId="0" applyFont="0" applyFill="0" applyBorder="0" applyAlignment="0" applyProtection="0"/>
    <xf numFmtId="0" fontId="55" fillId="0" borderId="0"/>
    <xf numFmtId="0" fontId="1" fillId="0" borderId="0"/>
    <xf numFmtId="9" fontId="55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168" fontId="18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5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168" fontId="18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</cellStyleXfs>
  <cellXfs count="256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10" fontId="48" fillId="0" borderId="43" xfId="178" applyNumberFormat="1" applyFont="1" applyBorder="1" applyAlignment="1">
      <alignment vertical="center"/>
    </xf>
    <xf numFmtId="10" fontId="48" fillId="0" borderId="0" xfId="178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169" fontId="0" fillId="0" borderId="64" xfId="177" applyNumberFormat="1" applyFont="1" applyBorder="1" applyAlignment="1">
      <alignment vertical="center"/>
    </xf>
    <xf numFmtId="169" fontId="0" fillId="0" borderId="65" xfId="177" applyNumberFormat="1" applyFont="1" applyBorder="1" applyAlignment="1">
      <alignment vertical="center"/>
    </xf>
    <xf numFmtId="169" fontId="0" fillId="0" borderId="62" xfId="177" applyNumberFormat="1" applyFont="1" applyBorder="1" applyAlignment="1">
      <alignment vertical="center"/>
    </xf>
    <xf numFmtId="169" fontId="48" fillId="0" borderId="66" xfId="177" applyNumberFormat="1" applyFont="1" applyBorder="1" applyAlignment="1">
      <alignment vertical="center"/>
    </xf>
    <xf numFmtId="10" fontId="48" fillId="0" borderId="66" xfId="178" applyNumberFormat="1" applyFont="1" applyBorder="1" applyAlignment="1">
      <alignment vertical="center"/>
    </xf>
    <xf numFmtId="10" fontId="48" fillId="0" borderId="62" xfId="178" applyNumberFormat="1" applyFont="1" applyBorder="1" applyAlignment="1">
      <alignment vertical="center"/>
    </xf>
    <xf numFmtId="169" fontId="48" fillId="0" borderId="67" xfId="177" applyNumberFormat="1" applyFont="1" applyBorder="1" applyAlignment="1">
      <alignment vertical="center"/>
    </xf>
    <xf numFmtId="10" fontId="48" fillId="0" borderId="67" xfId="178" applyNumberFormat="1" applyFont="1" applyBorder="1" applyAlignment="1">
      <alignment vertical="center"/>
    </xf>
    <xf numFmtId="10" fontId="48" fillId="0" borderId="54" xfId="178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6" xfId="0" applyFont="1" applyFill="1" applyBorder="1" applyAlignment="1">
      <alignment horizontal="center" vertical="center" wrapText="1"/>
    </xf>
    <xf numFmtId="0" fontId="51" fillId="23" borderId="77" xfId="0" applyFont="1" applyFill="1" applyBorder="1" applyAlignment="1">
      <alignment horizontal="center" vertical="center" wrapText="1"/>
    </xf>
    <xf numFmtId="169" fontId="46" fillId="26" borderId="17" xfId="177" applyNumberFormat="1" applyFont="1" applyFill="1" applyBorder="1" applyAlignment="1">
      <alignment vertical="center"/>
    </xf>
    <xf numFmtId="169" fontId="46" fillId="26" borderId="18" xfId="177" applyNumberFormat="1" applyFont="1" applyFill="1" applyBorder="1" applyAlignment="1">
      <alignment vertical="center"/>
    </xf>
    <xf numFmtId="169" fontId="46" fillId="26" borderId="20" xfId="177" applyNumberFormat="1" applyFont="1" applyFill="1" applyBorder="1" applyAlignment="1">
      <alignment vertical="center"/>
    </xf>
    <xf numFmtId="10" fontId="46" fillId="26" borderId="17" xfId="178" applyNumberFormat="1" applyFont="1" applyFill="1" applyBorder="1" applyAlignment="1">
      <alignment vertical="center"/>
    </xf>
    <xf numFmtId="0" fontId="47" fillId="25" borderId="57" xfId="0" applyFont="1" applyFill="1" applyBorder="1" applyAlignment="1">
      <alignment vertical="center"/>
    </xf>
    <xf numFmtId="0" fontId="47" fillId="25" borderId="45" xfId="0" applyFont="1" applyFill="1" applyBorder="1" applyAlignment="1">
      <alignment vertical="center"/>
    </xf>
    <xf numFmtId="0" fontId="47" fillId="25" borderId="44" xfId="0" applyFont="1" applyFill="1" applyBorder="1" applyAlignment="1">
      <alignment vertical="center"/>
    </xf>
    <xf numFmtId="0" fontId="47" fillId="25" borderId="56" xfId="0" applyFont="1" applyFill="1" applyBorder="1" applyAlignment="1">
      <alignment vertical="center"/>
    </xf>
    <xf numFmtId="169" fontId="46" fillId="25" borderId="48" xfId="177" applyNumberFormat="1" applyFont="1" applyFill="1" applyBorder="1" applyAlignment="1">
      <alignment vertical="center"/>
    </xf>
    <xf numFmtId="169" fontId="46" fillId="25" borderId="47" xfId="177" applyNumberFormat="1" applyFont="1" applyFill="1" applyBorder="1" applyAlignment="1">
      <alignment vertical="center"/>
    </xf>
    <xf numFmtId="169" fontId="46" fillId="25" borderId="49" xfId="177" applyNumberFormat="1" applyFont="1" applyFill="1" applyBorder="1" applyAlignment="1">
      <alignment vertical="center"/>
    </xf>
    <xf numFmtId="169" fontId="46" fillId="25" borderId="50" xfId="177" applyNumberFormat="1" applyFont="1" applyFill="1" applyBorder="1" applyAlignment="1">
      <alignment vertical="center"/>
    </xf>
    <xf numFmtId="10" fontId="46" fillId="25" borderId="50" xfId="178" applyNumberFormat="1" applyFont="1" applyFill="1" applyBorder="1" applyAlignment="1">
      <alignment vertical="center"/>
    </xf>
    <xf numFmtId="10" fontId="46" fillId="25" borderId="47" xfId="178" applyNumberFormat="1" applyFont="1" applyFill="1" applyBorder="1" applyAlignment="1">
      <alignment vertical="center"/>
    </xf>
    <xf numFmtId="169" fontId="46" fillId="25" borderId="58" xfId="177" applyNumberFormat="1" applyFont="1" applyFill="1" applyBorder="1" applyAlignment="1">
      <alignment vertical="center"/>
    </xf>
    <xf numFmtId="169" fontId="46" fillId="25" borderId="57" xfId="177" applyNumberFormat="1" applyFont="1" applyFill="1" applyBorder="1" applyAlignment="1">
      <alignment vertical="center"/>
    </xf>
    <xf numFmtId="169" fontId="46" fillId="25" borderId="59" xfId="177" applyNumberFormat="1" applyFont="1" applyFill="1" applyBorder="1" applyAlignment="1">
      <alignment vertical="center"/>
    </xf>
    <xf numFmtId="169" fontId="46" fillId="25" borderId="60" xfId="177" applyNumberFormat="1" applyFont="1" applyFill="1" applyBorder="1" applyAlignment="1">
      <alignment vertical="center"/>
    </xf>
    <xf numFmtId="10" fontId="46" fillId="25" borderId="60" xfId="178" applyNumberFormat="1" applyFont="1" applyFill="1" applyBorder="1" applyAlignment="1">
      <alignment vertical="center"/>
    </xf>
    <xf numFmtId="10" fontId="46" fillId="25" borderId="57" xfId="178" applyNumberFormat="1" applyFont="1" applyFill="1" applyBorder="1" applyAlignment="1">
      <alignment vertical="center"/>
    </xf>
    <xf numFmtId="169" fontId="0" fillId="25" borderId="58" xfId="177" applyNumberFormat="1" applyFont="1" applyFill="1" applyBorder="1" applyAlignment="1">
      <alignment vertical="center"/>
    </xf>
    <xf numFmtId="169" fontId="0" fillId="25" borderId="57" xfId="177" applyNumberFormat="1" applyFont="1" applyFill="1" applyBorder="1" applyAlignment="1">
      <alignment vertical="center"/>
    </xf>
    <xf numFmtId="169" fontId="0" fillId="25" borderId="68" xfId="177" applyNumberFormat="1" applyFont="1" applyFill="1" applyBorder="1" applyAlignment="1">
      <alignment vertical="center"/>
    </xf>
    <xf numFmtId="169" fontId="0" fillId="25" borderId="69" xfId="177" applyNumberFormat="1" applyFont="1" applyFill="1" applyBorder="1" applyAlignment="1">
      <alignment vertical="center"/>
    </xf>
    <xf numFmtId="169" fontId="46" fillId="25" borderId="70" xfId="177" applyNumberFormat="1" applyFont="1" applyFill="1" applyBorder="1" applyAlignment="1">
      <alignment vertical="center"/>
    </xf>
    <xf numFmtId="10" fontId="46" fillId="25" borderId="70" xfId="178" applyNumberFormat="1" applyFont="1" applyFill="1" applyBorder="1" applyAlignment="1">
      <alignment vertical="center"/>
    </xf>
    <xf numFmtId="169" fontId="0" fillId="25" borderId="71" xfId="177" applyNumberFormat="1" applyFont="1" applyFill="1" applyBorder="1" applyAlignment="1">
      <alignment vertical="center"/>
    </xf>
    <xf numFmtId="169" fontId="0" fillId="25" borderId="45" xfId="177" applyNumberFormat="1" applyFont="1" applyFill="1" applyBorder="1" applyAlignment="1">
      <alignment vertical="center"/>
    </xf>
    <xf numFmtId="169" fontId="46" fillId="25" borderId="29" xfId="177" applyNumberFormat="1" applyFont="1" applyFill="1" applyBorder="1" applyAlignment="1">
      <alignment vertical="center"/>
    </xf>
    <xf numFmtId="169" fontId="0" fillId="25" borderId="72" xfId="177" applyNumberFormat="1" applyFont="1" applyFill="1" applyBorder="1" applyAlignment="1">
      <alignment vertical="center"/>
    </xf>
    <xf numFmtId="169" fontId="0" fillId="25" borderId="73" xfId="177" applyNumberFormat="1" applyFont="1" applyFill="1" applyBorder="1" applyAlignment="1">
      <alignment vertical="center"/>
    </xf>
    <xf numFmtId="169" fontId="0" fillId="25" borderId="74" xfId="177" applyNumberFormat="1" applyFont="1" applyFill="1" applyBorder="1" applyAlignment="1">
      <alignment vertical="center"/>
    </xf>
    <xf numFmtId="169" fontId="46" fillId="25" borderId="75" xfId="177" applyNumberFormat="1" applyFont="1" applyFill="1" applyBorder="1" applyAlignment="1">
      <alignment vertical="center"/>
    </xf>
    <xf numFmtId="10" fontId="46" fillId="25" borderId="75" xfId="178" applyNumberFormat="1" applyFont="1" applyFill="1" applyBorder="1" applyAlignment="1">
      <alignment vertical="center"/>
    </xf>
    <xf numFmtId="10" fontId="46" fillId="25" borderId="45" xfId="178" applyNumberFormat="1" applyFont="1" applyFill="1" applyBorder="1" applyAlignment="1">
      <alignment vertical="center"/>
    </xf>
    <xf numFmtId="169" fontId="48" fillId="25" borderId="3" xfId="177" applyNumberFormat="1" applyFont="1" applyFill="1" applyBorder="1" applyAlignment="1">
      <alignment vertical="center"/>
    </xf>
    <xf numFmtId="169" fontId="48" fillId="25" borderId="63" xfId="177" applyNumberFormat="1" applyFont="1" applyFill="1" applyBorder="1" applyAlignment="1">
      <alignment vertical="center"/>
    </xf>
    <xf numFmtId="169" fontId="46" fillId="26" borderId="49" xfId="177" applyNumberFormat="1" applyFont="1" applyFill="1" applyBorder="1" applyAlignment="1">
      <alignment vertical="center"/>
    </xf>
    <xf numFmtId="169" fontId="48" fillId="26" borderId="3" xfId="177" applyNumberFormat="1" applyFont="1" applyFill="1" applyBorder="1" applyAlignment="1">
      <alignment vertical="center"/>
    </xf>
    <xf numFmtId="169" fontId="48" fillId="26" borderId="55" xfId="177" applyNumberFormat="1" applyFont="1" applyFill="1" applyBorder="1" applyAlignment="1">
      <alignment vertical="center"/>
    </xf>
    <xf numFmtId="169" fontId="46" fillId="26" borderId="59" xfId="177" applyNumberFormat="1" applyFont="1" applyFill="1" applyBorder="1" applyAlignment="1">
      <alignment vertical="center"/>
    </xf>
    <xf numFmtId="169" fontId="48" fillId="26" borderId="63" xfId="177" applyNumberFormat="1" applyFont="1" applyFill="1" applyBorder="1" applyAlignment="1">
      <alignment vertical="center"/>
    </xf>
    <xf numFmtId="169" fontId="46" fillId="26" borderId="29" xfId="177" applyNumberFormat="1" applyFont="1" applyFill="1" applyBorder="1" applyAlignment="1">
      <alignment vertical="center"/>
    </xf>
    <xf numFmtId="10" fontId="46" fillId="26" borderId="49" xfId="178" applyNumberFormat="1" applyFont="1" applyFill="1" applyBorder="1" applyAlignment="1">
      <alignment vertical="center"/>
    </xf>
    <xf numFmtId="10" fontId="48" fillId="26" borderId="3" xfId="178" applyNumberFormat="1" applyFont="1" applyFill="1" applyBorder="1" applyAlignment="1">
      <alignment vertical="center"/>
    </xf>
    <xf numFmtId="10" fontId="46" fillId="26" borderId="59" xfId="178" applyNumberFormat="1" applyFont="1" applyFill="1" applyBorder="1" applyAlignment="1">
      <alignment vertical="center"/>
    </xf>
    <xf numFmtId="10" fontId="48" fillId="26" borderId="63" xfId="178" applyNumberFormat="1" applyFont="1" applyFill="1" applyBorder="1" applyAlignment="1">
      <alignment vertical="center"/>
    </xf>
    <xf numFmtId="10" fontId="48" fillId="26" borderId="55" xfId="178" applyNumberFormat="1" applyFont="1" applyFill="1" applyBorder="1" applyAlignment="1">
      <alignment vertical="center"/>
    </xf>
    <xf numFmtId="10" fontId="46" fillId="26" borderId="29" xfId="178" applyNumberFormat="1" applyFont="1" applyFill="1" applyBorder="1" applyAlignment="1">
      <alignment vertical="center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7" borderId="0" xfId="155" applyFont="1" applyFill="1" applyBorder="1" applyAlignment="1">
      <alignment vertical="center"/>
    </xf>
    <xf numFmtId="49" fontId="52" fillId="27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8" xfId="0" applyFont="1" applyFill="1" applyBorder="1" applyAlignment="1">
      <alignment horizontal="center" vertical="center" wrapText="1"/>
    </xf>
    <xf numFmtId="0" fontId="51" fillId="23" borderId="7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71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 vertical="center"/>
    </xf>
    <xf numFmtId="3" fontId="44" fillId="0" borderId="0" xfId="179" applyNumberFormat="1" applyFont="1" applyBorder="1" applyAlignment="1">
      <alignment horizontal="right" vertical="center" wrapText="1"/>
    </xf>
    <xf numFmtId="10" fontId="44" fillId="0" borderId="0" xfId="178" applyNumberFormat="1" applyFont="1" applyBorder="1" applyAlignment="1">
      <alignment horizontal="right" vertical="center" wrapText="1"/>
    </xf>
    <xf numFmtId="170" fontId="46" fillId="25" borderId="48" xfId="177" applyNumberFormat="1" applyFont="1" applyFill="1" applyBorder="1" applyAlignment="1" applyProtection="1">
      <alignment vertical="center"/>
    </xf>
    <xf numFmtId="170" fontId="0" fillId="0" borderId="51" xfId="177" applyNumberFormat="1" applyFont="1" applyBorder="1" applyAlignment="1" applyProtection="1">
      <alignment vertical="center"/>
      <protection locked="0"/>
    </xf>
    <xf numFmtId="170" fontId="46" fillId="25" borderId="58" xfId="177" applyNumberFormat="1" applyFont="1" applyFill="1" applyBorder="1" applyAlignment="1" applyProtection="1">
      <alignment vertical="center"/>
    </xf>
    <xf numFmtId="170" fontId="0" fillId="25" borderId="58" xfId="177" applyNumberFormat="1" applyFont="1" applyFill="1" applyBorder="1" applyAlignment="1" applyProtection="1">
      <alignment vertical="center"/>
      <protection locked="0"/>
    </xf>
    <xf numFmtId="170" fontId="0" fillId="25" borderId="71" xfId="177" applyNumberFormat="1" applyFont="1" applyFill="1" applyBorder="1" applyAlignment="1" applyProtection="1">
      <alignment vertical="center"/>
      <protection locked="0"/>
    </xf>
    <xf numFmtId="0" fontId="40" fillId="28" borderId="18" xfId="1" applyFont="1" applyFill="1" applyBorder="1" applyAlignment="1">
      <alignment horizontal="center" vertical="center" wrapText="1"/>
    </xf>
    <xf numFmtId="0" fontId="40" fillId="28" borderId="19" xfId="1" applyFont="1" applyFill="1" applyBorder="1" applyAlignment="1">
      <alignment horizontal="center" vertical="center" wrapText="1"/>
    </xf>
    <xf numFmtId="0" fontId="40" fillId="28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8" borderId="18" xfId="1" applyFont="1" applyFill="1" applyBorder="1" applyAlignment="1" applyProtection="1">
      <alignment horizontal="center" vertical="center" wrapText="1"/>
      <protection locked="0"/>
    </xf>
    <xf numFmtId="0" fontId="40" fillId="28" borderId="19" xfId="1" applyFont="1" applyFill="1" applyBorder="1" applyAlignment="1" applyProtection="1">
      <alignment horizontal="center" vertical="center" wrapText="1"/>
      <protection locked="0"/>
    </xf>
    <xf numFmtId="0" fontId="40" fillId="28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5" borderId="56" xfId="0" applyFont="1" applyFill="1" applyBorder="1" applyAlignment="1">
      <alignment horizontal="left" vertical="center"/>
    </xf>
    <xf numFmtId="0" fontId="49" fillId="25" borderId="57" xfId="0" applyFont="1" applyFill="1" applyBorder="1" applyAlignment="1">
      <alignment horizontal="left" vertical="center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center" vertical="center" wrapText="1"/>
    </xf>
    <xf numFmtId="0" fontId="2" fillId="23" borderId="75" xfId="1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  <xf numFmtId="0" fontId="46" fillId="25" borderId="46" xfId="0" applyFont="1" applyFill="1" applyBorder="1" applyAlignment="1">
      <alignment horizontal="left" vertical="center"/>
    </xf>
    <xf numFmtId="0" fontId="46" fillId="25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</cellXfs>
  <cellStyles count="1205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álculo 2" xfId="48" xr:uid="{00000000-0005-0000-0000-00002D000000}"/>
    <cellStyle name="Celda de comprobación 2" xfId="49" xr:uid="{00000000-0005-0000-0000-00002E000000}"/>
    <cellStyle name="Celda vinculada 2" xfId="50" xr:uid="{00000000-0005-0000-0000-00002F000000}"/>
    <cellStyle name="Check Cell" xfId="51" xr:uid="{00000000-0005-0000-0000-000030000000}"/>
    <cellStyle name="Encabezado 4 2" xfId="52" xr:uid="{00000000-0005-0000-0000-000031000000}"/>
    <cellStyle name="Énfasis1 2" xfId="53" xr:uid="{00000000-0005-0000-0000-000032000000}"/>
    <cellStyle name="Énfasis2 2" xfId="54" xr:uid="{00000000-0005-0000-0000-000033000000}"/>
    <cellStyle name="Énfasis3 2" xfId="55" xr:uid="{00000000-0005-0000-0000-000034000000}"/>
    <cellStyle name="Énfasis4 2" xfId="56" xr:uid="{00000000-0005-0000-0000-000035000000}"/>
    <cellStyle name="Énfasis5 2" xfId="57" xr:uid="{00000000-0005-0000-0000-000036000000}"/>
    <cellStyle name="Énfasis6 2" xfId="58" xr:uid="{00000000-0005-0000-0000-000037000000}"/>
    <cellStyle name="Entrada 2" xfId="59" xr:uid="{00000000-0005-0000-0000-000038000000}"/>
    <cellStyle name="Euro" xfId="60" xr:uid="{00000000-0005-0000-0000-000039000000}"/>
    <cellStyle name="Euro 2" xfId="61" xr:uid="{00000000-0005-0000-0000-00003A000000}"/>
    <cellStyle name="Euro 3" xfId="181" xr:uid="{00000000-0005-0000-0000-00003B000000}"/>
    <cellStyle name="Explanatory Text" xfId="62" xr:uid="{00000000-0005-0000-0000-00003C000000}"/>
    <cellStyle name="Good" xfId="63" xr:uid="{00000000-0005-0000-0000-00003D000000}"/>
    <cellStyle name="Heading 1" xfId="64" xr:uid="{00000000-0005-0000-0000-00003E000000}"/>
    <cellStyle name="Heading 2" xfId="65" xr:uid="{00000000-0005-0000-0000-00003F000000}"/>
    <cellStyle name="Heading 3" xfId="66" xr:uid="{00000000-0005-0000-0000-000040000000}"/>
    <cellStyle name="Heading 4" xfId="67" xr:uid="{00000000-0005-0000-0000-000041000000}"/>
    <cellStyle name="Hipervínculo 2" xfId="202" xr:uid="{00000000-0005-0000-0000-000042000000}"/>
    <cellStyle name="Incorrecto 2" xfId="68" xr:uid="{00000000-0005-0000-0000-000043000000}"/>
    <cellStyle name="Input" xfId="69" xr:uid="{00000000-0005-0000-0000-000044000000}"/>
    <cellStyle name="Linked Cell" xfId="70" xr:uid="{00000000-0005-0000-0000-000045000000}"/>
    <cellStyle name="Millares" xfId="177" builtinId="3"/>
    <cellStyle name="Millares [0] 2" xfId="71" xr:uid="{00000000-0005-0000-0000-000047000000}"/>
    <cellStyle name="Millares [0] 3" xfId="72" xr:uid="{00000000-0005-0000-0000-000048000000}"/>
    <cellStyle name="Millares 10" xfId="73" xr:uid="{00000000-0005-0000-0000-000049000000}"/>
    <cellStyle name="Millares 10 2" xfId="219" xr:uid="{00000000-0005-0000-0000-00004A000000}"/>
    <cellStyle name="Millares 10 3" xfId="211" xr:uid="{00000000-0005-0000-0000-00004B000000}"/>
    <cellStyle name="Millares 10 4" xfId="265" xr:uid="{00000000-0005-0000-0000-00004C000000}"/>
    <cellStyle name="Millares 10 5" xfId="209" xr:uid="{00000000-0005-0000-0000-00004D000000}"/>
    <cellStyle name="Millares 11" xfId="74" xr:uid="{00000000-0005-0000-0000-00004E000000}"/>
    <cellStyle name="Millares 11 2" xfId="243" xr:uid="{00000000-0005-0000-0000-00004F000000}"/>
    <cellStyle name="Millares 12" xfId="75" xr:uid="{00000000-0005-0000-0000-000050000000}"/>
    <cellStyle name="Millares 12 2" xfId="337" xr:uid="{00000000-0005-0000-0000-000051000000}"/>
    <cellStyle name="Millares 13" xfId="76" xr:uid="{00000000-0005-0000-0000-000052000000}"/>
    <cellStyle name="Millares 13 2" xfId="1089" xr:uid="{00000000-0005-0000-0000-000053000000}"/>
    <cellStyle name="Millares 14" xfId="77" xr:uid="{00000000-0005-0000-0000-000054000000}"/>
    <cellStyle name="Millares 15" xfId="78" xr:uid="{00000000-0005-0000-0000-000055000000}"/>
    <cellStyle name="Millares 16" xfId="189" xr:uid="{00000000-0005-0000-0000-000056000000}"/>
    <cellStyle name="Millares 2" xfId="2" xr:uid="{00000000-0005-0000-0000-000057000000}"/>
    <cellStyle name="Millares 2 2" xfId="79" xr:uid="{00000000-0005-0000-0000-000058000000}"/>
    <cellStyle name="Millares 2 2 2" xfId="80" xr:uid="{00000000-0005-0000-0000-000059000000}"/>
    <cellStyle name="Millares 2 2 3" xfId="192" xr:uid="{00000000-0005-0000-0000-00005A000000}"/>
    <cellStyle name="Millares 2 3" xfId="81" xr:uid="{00000000-0005-0000-0000-00005B000000}"/>
    <cellStyle name="Millares 2 3 2" xfId="82" xr:uid="{00000000-0005-0000-0000-00005C000000}"/>
    <cellStyle name="Millares 2 3 2 2" xfId="83" xr:uid="{00000000-0005-0000-0000-00005D000000}"/>
    <cellStyle name="Millares 2 3 2 2 2" xfId="84" xr:uid="{00000000-0005-0000-0000-00005E000000}"/>
    <cellStyle name="Millares 2 3 2 3" xfId="85" xr:uid="{00000000-0005-0000-0000-00005F000000}"/>
    <cellStyle name="Millares 2 3 3" xfId="86" xr:uid="{00000000-0005-0000-0000-000060000000}"/>
    <cellStyle name="Millares 2 3 4" xfId="198" xr:uid="{00000000-0005-0000-0000-000061000000}"/>
    <cellStyle name="Millares 2 4" xfId="87" xr:uid="{00000000-0005-0000-0000-000062000000}"/>
    <cellStyle name="Millares 2 4 2" xfId="88" xr:uid="{00000000-0005-0000-0000-000063000000}"/>
    <cellStyle name="Millares 2 4 2 2" xfId="215" xr:uid="{00000000-0005-0000-0000-000064000000}"/>
    <cellStyle name="Millares 2 4 3" xfId="213" xr:uid="{00000000-0005-0000-0000-000065000000}"/>
    <cellStyle name="Millares 2 4 3 2" xfId="226" xr:uid="{00000000-0005-0000-0000-000066000000}"/>
    <cellStyle name="Millares 2 4 4" xfId="263" xr:uid="{00000000-0005-0000-0000-000067000000}"/>
    <cellStyle name="Millares 2 4 5" xfId="1091" xr:uid="{00000000-0005-0000-0000-000068000000}"/>
    <cellStyle name="Millares 2 4 6" xfId="1189" xr:uid="{00000000-0005-0000-0000-000069000000}"/>
    <cellStyle name="Millares 2 4 7" xfId="208" xr:uid="{00000000-0005-0000-0000-00006A000000}"/>
    <cellStyle name="Millares 2 5" xfId="89" xr:uid="{00000000-0005-0000-0000-00006B000000}"/>
    <cellStyle name="Millares 2 6" xfId="90" xr:uid="{00000000-0005-0000-0000-00006C000000}"/>
    <cellStyle name="Millares 2 7" xfId="91" xr:uid="{00000000-0005-0000-0000-00006D000000}"/>
    <cellStyle name="Millares 2 8" xfId="182" xr:uid="{00000000-0005-0000-0000-00006E000000}"/>
    <cellStyle name="Millares 3" xfId="92" xr:uid="{00000000-0005-0000-0000-00006F000000}"/>
    <cellStyle name="Millares 3 2" xfId="93" xr:uid="{00000000-0005-0000-0000-000070000000}"/>
    <cellStyle name="Millares 3 3" xfId="94" xr:uid="{00000000-0005-0000-0000-000071000000}"/>
    <cellStyle name="Millares 4" xfId="95" xr:uid="{00000000-0005-0000-0000-000072000000}"/>
    <cellStyle name="Millares 4 2" xfId="187" xr:uid="{00000000-0005-0000-0000-000073000000}"/>
    <cellStyle name="Millares 5" xfId="96" xr:uid="{00000000-0005-0000-0000-000074000000}"/>
    <cellStyle name="Millares 5 2" xfId="203" xr:uid="{00000000-0005-0000-0000-000075000000}"/>
    <cellStyle name="Millares 6" xfId="97" xr:uid="{00000000-0005-0000-0000-000076000000}"/>
    <cellStyle name="Millares 6 2" xfId="204" xr:uid="{00000000-0005-0000-0000-000077000000}"/>
    <cellStyle name="Millares 7" xfId="98" xr:uid="{00000000-0005-0000-0000-000078000000}"/>
    <cellStyle name="Millares 7 2" xfId="205" xr:uid="{00000000-0005-0000-0000-000079000000}"/>
    <cellStyle name="Millares 8" xfId="99" xr:uid="{00000000-0005-0000-0000-00007A000000}"/>
    <cellStyle name="Millares 8 2" xfId="206" xr:uid="{00000000-0005-0000-0000-00007B000000}"/>
    <cellStyle name="Millares 9" xfId="100" xr:uid="{00000000-0005-0000-0000-00007C000000}"/>
    <cellStyle name="Millares 9 2" xfId="214" xr:uid="{00000000-0005-0000-0000-00007D000000}"/>
    <cellStyle name="Millares 9 3" xfId="212" xr:uid="{00000000-0005-0000-0000-00007E000000}"/>
    <cellStyle name="Millares 9 3 2" xfId="225" xr:uid="{00000000-0005-0000-0000-00007F000000}"/>
    <cellStyle name="Millares 9 4" xfId="262" xr:uid="{00000000-0005-0000-0000-000080000000}"/>
    <cellStyle name="Millares 9 5" xfId="1090" xr:uid="{00000000-0005-0000-0000-000081000000}"/>
    <cellStyle name="Millares 9 6" xfId="1188" xr:uid="{00000000-0005-0000-0000-000082000000}"/>
    <cellStyle name="Millares 9 7" xfId="207" xr:uid="{00000000-0005-0000-0000-000083000000}"/>
    <cellStyle name="Moneda 2" xfId="185" xr:uid="{00000000-0005-0000-0000-000084000000}"/>
    <cellStyle name="Normal" xfId="0" builtinId="0"/>
    <cellStyle name="Normal 10" xfId="101" xr:uid="{00000000-0005-0000-0000-000086000000}"/>
    <cellStyle name="Normal 10 2" xfId="102" xr:uid="{00000000-0005-0000-0000-000087000000}"/>
    <cellStyle name="Normal 10 2 2" xfId="103" xr:uid="{00000000-0005-0000-0000-000088000000}"/>
    <cellStyle name="Normal 10 2 2 2" xfId="640" xr:uid="{00000000-0005-0000-0000-000089000000}"/>
    <cellStyle name="Normal 10 2 2 2 2" xfId="1068" xr:uid="{00000000-0005-0000-0000-00008A000000}"/>
    <cellStyle name="Normal 10 2 2 3" xfId="854" xr:uid="{00000000-0005-0000-0000-00008B000000}"/>
    <cellStyle name="Normal 10 2 2 4" xfId="426" xr:uid="{00000000-0005-0000-0000-00008C000000}"/>
    <cellStyle name="Normal 10 2 3" xfId="533" xr:uid="{00000000-0005-0000-0000-00008D000000}"/>
    <cellStyle name="Normal 10 2 3 2" xfId="961" xr:uid="{00000000-0005-0000-0000-00008E000000}"/>
    <cellStyle name="Normal 10 2 4" xfId="747" xr:uid="{00000000-0005-0000-0000-00008F000000}"/>
    <cellStyle name="Normal 10 2 5" xfId="317" xr:uid="{00000000-0005-0000-0000-000090000000}"/>
    <cellStyle name="Normal 10 3" xfId="104" xr:uid="{00000000-0005-0000-0000-000091000000}"/>
    <cellStyle name="Normal 10 3 2" xfId="391" xr:uid="{00000000-0005-0000-0000-000092000000}"/>
    <cellStyle name="Normal 10 3 2 2" xfId="605" xr:uid="{00000000-0005-0000-0000-000093000000}"/>
    <cellStyle name="Normal 10 3 2 2 2" xfId="1033" xr:uid="{00000000-0005-0000-0000-000094000000}"/>
    <cellStyle name="Normal 10 3 2 3" xfId="819" xr:uid="{00000000-0005-0000-0000-000095000000}"/>
    <cellStyle name="Normal 10 3 3" xfId="498" xr:uid="{00000000-0005-0000-0000-000096000000}"/>
    <cellStyle name="Normal 10 3 3 2" xfId="926" xr:uid="{00000000-0005-0000-0000-000097000000}"/>
    <cellStyle name="Normal 10 3 4" xfId="712" xr:uid="{00000000-0005-0000-0000-000098000000}"/>
    <cellStyle name="Normal 10 3 5" xfId="282" xr:uid="{00000000-0005-0000-0000-000099000000}"/>
    <cellStyle name="Normal 10 4" xfId="355" xr:uid="{00000000-0005-0000-0000-00009A000000}"/>
    <cellStyle name="Normal 10 4 2" xfId="569" xr:uid="{00000000-0005-0000-0000-00009B000000}"/>
    <cellStyle name="Normal 10 4 2 2" xfId="997" xr:uid="{00000000-0005-0000-0000-00009C000000}"/>
    <cellStyle name="Normal 10 4 3" xfId="783" xr:uid="{00000000-0005-0000-0000-00009D000000}"/>
    <cellStyle name="Normal 10 5" xfId="462" xr:uid="{00000000-0005-0000-0000-00009E000000}"/>
    <cellStyle name="Normal 10 5 2" xfId="890" xr:uid="{00000000-0005-0000-0000-00009F000000}"/>
    <cellStyle name="Normal 10 6" xfId="676" xr:uid="{00000000-0005-0000-0000-0000A0000000}"/>
    <cellStyle name="Normal 10 7" xfId="241" xr:uid="{00000000-0005-0000-0000-0000A1000000}"/>
    <cellStyle name="Normal 11" xfId="105" xr:uid="{00000000-0005-0000-0000-0000A2000000}"/>
    <cellStyle name="Normal 11 2" xfId="106" xr:uid="{00000000-0005-0000-0000-0000A3000000}"/>
    <cellStyle name="Normal 11 2 2" xfId="979" xr:uid="{00000000-0005-0000-0000-0000A4000000}"/>
    <cellStyle name="Normal 11 2 3" xfId="551" xr:uid="{00000000-0005-0000-0000-0000A5000000}"/>
    <cellStyle name="Normal 11 3" xfId="765" xr:uid="{00000000-0005-0000-0000-0000A6000000}"/>
    <cellStyle name="Normal 11 4" xfId="335" xr:uid="{00000000-0005-0000-0000-0000A7000000}"/>
    <cellStyle name="Normal 12" xfId="107" xr:uid="{00000000-0005-0000-0000-0000A8000000}"/>
    <cellStyle name="Normal 12 2" xfId="108" xr:uid="{00000000-0005-0000-0000-0000A9000000}"/>
    <cellStyle name="Normal 12 2 2" xfId="872" xr:uid="{00000000-0005-0000-0000-0000AA000000}"/>
    <cellStyle name="Normal 12 3" xfId="444" xr:uid="{00000000-0005-0000-0000-0000AB000000}"/>
    <cellStyle name="Normal 13" xfId="109" xr:uid="{00000000-0005-0000-0000-0000AC000000}"/>
    <cellStyle name="Normal 13 2" xfId="110" xr:uid="{00000000-0005-0000-0000-0000AD000000}"/>
    <cellStyle name="Normal 13 3" xfId="658" xr:uid="{00000000-0005-0000-0000-0000AE000000}"/>
    <cellStyle name="Normal 14" xfId="111" xr:uid="{00000000-0005-0000-0000-0000AF000000}"/>
    <cellStyle name="Normal 15" xfId="112" xr:uid="{00000000-0005-0000-0000-0000B0000000}"/>
    <cellStyle name="Normal 16" xfId="113" xr:uid="{00000000-0005-0000-0000-0000B1000000}"/>
    <cellStyle name="Normal 17" xfId="114" xr:uid="{00000000-0005-0000-0000-0000B2000000}"/>
    <cellStyle name="Normal 17 2" xfId="115" xr:uid="{00000000-0005-0000-0000-0000B3000000}"/>
    <cellStyle name="Normal 17 3" xfId="116" xr:uid="{00000000-0005-0000-0000-0000B4000000}"/>
    <cellStyle name="Normal 17 3 2" xfId="117" xr:uid="{00000000-0005-0000-0000-0000B5000000}"/>
    <cellStyle name="Normal 18" xfId="118" xr:uid="{00000000-0005-0000-0000-0000B6000000}"/>
    <cellStyle name="Normal 19" xfId="119" xr:uid="{00000000-0005-0000-0000-0000B7000000}"/>
    <cellStyle name="Normal 2" xfId="1" xr:uid="{00000000-0005-0000-0000-0000B8000000}"/>
    <cellStyle name="Normal 2 10" xfId="120" xr:uid="{00000000-0005-0000-0000-0000B9000000}"/>
    <cellStyle name="Normal 2 11" xfId="183" xr:uid="{00000000-0005-0000-0000-0000BA000000}"/>
    <cellStyle name="Normal 2 2" xfId="121" xr:uid="{00000000-0005-0000-0000-0000BB000000}"/>
    <cellStyle name="Normal 2 2 2" xfId="122" xr:uid="{00000000-0005-0000-0000-0000BC000000}"/>
    <cellStyle name="Normal 2 2 3" xfId="123" xr:uid="{00000000-0005-0000-0000-0000BD000000}"/>
    <cellStyle name="Normal 2 2 4" xfId="191" xr:uid="{00000000-0005-0000-0000-0000BE000000}"/>
    <cellStyle name="Normal 2 3" xfId="124" xr:uid="{00000000-0005-0000-0000-0000BF000000}"/>
    <cellStyle name="Normal 2 3 2" xfId="125" xr:uid="{00000000-0005-0000-0000-0000C0000000}"/>
    <cellStyle name="Normal 2 3 2 2" xfId="126" xr:uid="{00000000-0005-0000-0000-0000C1000000}"/>
    <cellStyle name="Normal 2 3 2 2 2" xfId="127" xr:uid="{00000000-0005-0000-0000-0000C2000000}"/>
    <cellStyle name="Normal 2 3 2 3" xfId="128" xr:uid="{00000000-0005-0000-0000-0000C3000000}"/>
    <cellStyle name="Normal 2 3 3" xfId="129" xr:uid="{00000000-0005-0000-0000-0000C4000000}"/>
    <cellStyle name="Normal 2 3 4" xfId="199" xr:uid="{00000000-0005-0000-0000-0000C5000000}"/>
    <cellStyle name="Normal 2 4" xfId="130" xr:uid="{00000000-0005-0000-0000-0000C6000000}"/>
    <cellStyle name="Normal 2 4 2" xfId="131" xr:uid="{00000000-0005-0000-0000-0000C7000000}"/>
    <cellStyle name="Normal 2 5" xfId="132" xr:uid="{00000000-0005-0000-0000-0000C8000000}"/>
    <cellStyle name="Normal 2 5 2" xfId="133" xr:uid="{00000000-0005-0000-0000-0000C9000000}"/>
    <cellStyle name="Normal 2 5 3" xfId="235" xr:uid="{00000000-0005-0000-0000-0000CA000000}"/>
    <cellStyle name="Normal 2 6" xfId="134" xr:uid="{00000000-0005-0000-0000-0000CB000000}"/>
    <cellStyle name="Normal 2 7" xfId="135" xr:uid="{00000000-0005-0000-0000-0000CC000000}"/>
    <cellStyle name="Normal 2 8" xfId="136" xr:uid="{00000000-0005-0000-0000-0000CD000000}"/>
    <cellStyle name="Normal 2 9" xfId="137" xr:uid="{00000000-0005-0000-0000-0000CE000000}"/>
    <cellStyle name="Normal 20" xfId="138" xr:uid="{00000000-0005-0000-0000-0000CF000000}"/>
    <cellStyle name="Normal 21" xfId="139" xr:uid="{00000000-0005-0000-0000-0000D0000000}"/>
    <cellStyle name="Normal 22" xfId="140" xr:uid="{00000000-0005-0000-0000-0000D1000000}"/>
    <cellStyle name="Normal 23" xfId="141" xr:uid="{00000000-0005-0000-0000-0000D2000000}"/>
    <cellStyle name="Normal 24" xfId="142" xr:uid="{00000000-0005-0000-0000-0000D3000000}"/>
    <cellStyle name="Normal 25" xfId="179" xr:uid="{00000000-0005-0000-0000-0000D4000000}"/>
    <cellStyle name="Normal 3" xfId="143" xr:uid="{00000000-0005-0000-0000-0000D5000000}"/>
    <cellStyle name="Normal 3 2" xfId="144" xr:uid="{00000000-0005-0000-0000-0000D6000000}"/>
    <cellStyle name="Normal 3 2 2" xfId="145" xr:uid="{00000000-0005-0000-0000-0000D7000000}"/>
    <cellStyle name="Normal 3 2 2 2" xfId="236" xr:uid="{00000000-0005-0000-0000-0000D8000000}"/>
    <cellStyle name="Normal 3 2 3" xfId="200" xr:uid="{00000000-0005-0000-0000-0000D9000000}"/>
    <cellStyle name="Normal 3 3" xfId="146" xr:uid="{00000000-0005-0000-0000-0000DA000000}"/>
    <cellStyle name="Normal 3 3 2" xfId="147" xr:uid="{00000000-0005-0000-0000-0000DB000000}"/>
    <cellStyle name="Normal 3 3 3" xfId="239" xr:uid="{00000000-0005-0000-0000-0000DC000000}"/>
    <cellStyle name="Normal 3 4" xfId="1088" xr:uid="{00000000-0005-0000-0000-0000DD000000}"/>
    <cellStyle name="Normal 4" xfId="148" xr:uid="{00000000-0005-0000-0000-0000DE000000}"/>
    <cellStyle name="Normal 4 2" xfId="149" xr:uid="{00000000-0005-0000-0000-0000DF000000}"/>
    <cellStyle name="Normal 4 2 2" xfId="150" xr:uid="{00000000-0005-0000-0000-0000E0000000}"/>
    <cellStyle name="Normal 4 2 3" xfId="194" xr:uid="{00000000-0005-0000-0000-0000E1000000}"/>
    <cellStyle name="Normal 4 3" xfId="151" xr:uid="{00000000-0005-0000-0000-0000E2000000}"/>
    <cellStyle name="Normal 4 3 2" xfId="197" xr:uid="{00000000-0005-0000-0000-0000E3000000}"/>
    <cellStyle name="Normal 4 4" xfId="176" xr:uid="{00000000-0005-0000-0000-0000E4000000}"/>
    <cellStyle name="Normal 5" xfId="152" xr:uid="{00000000-0005-0000-0000-0000E5000000}"/>
    <cellStyle name="Normal 5 2" xfId="153" xr:uid="{00000000-0005-0000-0000-0000E6000000}"/>
    <cellStyle name="Normal 5 2 2" xfId="238" xr:uid="{00000000-0005-0000-0000-0000E7000000}"/>
    <cellStyle name="Normal 5 3" xfId="154" xr:uid="{00000000-0005-0000-0000-0000E8000000}"/>
    <cellStyle name="Normal 5 4" xfId="155" xr:uid="{00000000-0005-0000-0000-0000E9000000}"/>
    <cellStyle name="Normal 5 5" xfId="156" xr:uid="{00000000-0005-0000-0000-0000EA000000}"/>
    <cellStyle name="Normal 5 6" xfId="186" xr:uid="{00000000-0005-0000-0000-0000EB000000}"/>
    <cellStyle name="Normal 6" xfId="157" xr:uid="{00000000-0005-0000-0000-0000EC000000}"/>
    <cellStyle name="Normal 6 10" xfId="234" xr:uid="{00000000-0005-0000-0000-0000ED000000}"/>
    <cellStyle name="Normal 6 10 2" xfId="1093" xr:uid="{00000000-0005-0000-0000-0000EE000000}"/>
    <cellStyle name="Normal 6 10 3" xfId="1092" xr:uid="{00000000-0005-0000-0000-0000EF000000}"/>
    <cellStyle name="Normal 6 11" xfId="244" xr:uid="{00000000-0005-0000-0000-0000F0000000}"/>
    <cellStyle name="Normal 6 11 2" xfId="318" xr:uid="{00000000-0005-0000-0000-0000F1000000}"/>
    <cellStyle name="Normal 6 11 2 2" xfId="427" xr:uid="{00000000-0005-0000-0000-0000F2000000}"/>
    <cellStyle name="Normal 6 11 2 2 2" xfId="641" xr:uid="{00000000-0005-0000-0000-0000F3000000}"/>
    <cellStyle name="Normal 6 11 2 2 2 2" xfId="1069" xr:uid="{00000000-0005-0000-0000-0000F4000000}"/>
    <cellStyle name="Normal 6 11 2 2 3" xfId="855" xr:uid="{00000000-0005-0000-0000-0000F5000000}"/>
    <cellStyle name="Normal 6 11 2 3" xfId="534" xr:uid="{00000000-0005-0000-0000-0000F6000000}"/>
    <cellStyle name="Normal 6 11 2 3 2" xfId="962" xr:uid="{00000000-0005-0000-0000-0000F7000000}"/>
    <cellStyle name="Normal 6 11 2 4" xfId="748" xr:uid="{00000000-0005-0000-0000-0000F8000000}"/>
    <cellStyle name="Normal 6 11 3" xfId="283" xr:uid="{00000000-0005-0000-0000-0000F9000000}"/>
    <cellStyle name="Normal 6 11 3 2" xfId="392" xr:uid="{00000000-0005-0000-0000-0000FA000000}"/>
    <cellStyle name="Normal 6 11 3 2 2" xfId="606" xr:uid="{00000000-0005-0000-0000-0000FB000000}"/>
    <cellStyle name="Normal 6 11 3 2 2 2" xfId="1034" xr:uid="{00000000-0005-0000-0000-0000FC000000}"/>
    <cellStyle name="Normal 6 11 3 2 3" xfId="820" xr:uid="{00000000-0005-0000-0000-0000FD000000}"/>
    <cellStyle name="Normal 6 11 3 3" xfId="499" xr:uid="{00000000-0005-0000-0000-0000FE000000}"/>
    <cellStyle name="Normal 6 11 3 3 2" xfId="927" xr:uid="{00000000-0005-0000-0000-0000FF000000}"/>
    <cellStyle name="Normal 6 11 3 4" xfId="713" xr:uid="{00000000-0005-0000-0000-000000010000}"/>
    <cellStyle name="Normal 6 11 4" xfId="356" xr:uid="{00000000-0005-0000-0000-000001010000}"/>
    <cellStyle name="Normal 6 11 4 2" xfId="570" xr:uid="{00000000-0005-0000-0000-000002010000}"/>
    <cellStyle name="Normal 6 11 4 2 2" xfId="998" xr:uid="{00000000-0005-0000-0000-000003010000}"/>
    <cellStyle name="Normal 6 11 4 3" xfId="784" xr:uid="{00000000-0005-0000-0000-000004010000}"/>
    <cellStyle name="Normal 6 11 4 4" xfId="1117" xr:uid="{00000000-0005-0000-0000-000005010000}"/>
    <cellStyle name="Normal 6 11 5" xfId="463" xr:uid="{00000000-0005-0000-0000-000006010000}"/>
    <cellStyle name="Normal 6 11 5 2" xfId="891" xr:uid="{00000000-0005-0000-0000-000007010000}"/>
    <cellStyle name="Normal 6 11 6" xfId="677" xr:uid="{00000000-0005-0000-0000-000008010000}"/>
    <cellStyle name="Normal 6 12" xfId="264" xr:uid="{00000000-0005-0000-0000-000009010000}"/>
    <cellStyle name="Normal 6 12 2" xfId="374" xr:uid="{00000000-0005-0000-0000-00000A010000}"/>
    <cellStyle name="Normal 6 12 2 2" xfId="588" xr:uid="{00000000-0005-0000-0000-00000B010000}"/>
    <cellStyle name="Normal 6 12 2 2 2" xfId="1016" xr:uid="{00000000-0005-0000-0000-00000C010000}"/>
    <cellStyle name="Normal 6 12 2 3" xfId="802" xr:uid="{00000000-0005-0000-0000-00000D010000}"/>
    <cellStyle name="Normal 6 12 2 4" xfId="1135" xr:uid="{00000000-0005-0000-0000-00000E010000}"/>
    <cellStyle name="Normal 6 12 3" xfId="481" xr:uid="{00000000-0005-0000-0000-00000F010000}"/>
    <cellStyle name="Normal 6 12 3 2" xfId="909" xr:uid="{00000000-0005-0000-0000-000010010000}"/>
    <cellStyle name="Normal 6 12 4" xfId="695" xr:uid="{00000000-0005-0000-0000-000011010000}"/>
    <cellStyle name="Normal 6 13" xfId="300" xr:uid="{00000000-0005-0000-0000-000012010000}"/>
    <cellStyle name="Normal 6 13 2" xfId="409" xr:uid="{00000000-0005-0000-0000-000013010000}"/>
    <cellStyle name="Normal 6 13 2 2" xfId="623" xr:uid="{00000000-0005-0000-0000-000014010000}"/>
    <cellStyle name="Normal 6 13 2 2 2" xfId="1051" xr:uid="{00000000-0005-0000-0000-000015010000}"/>
    <cellStyle name="Normal 6 13 2 3" xfId="837" xr:uid="{00000000-0005-0000-0000-000016010000}"/>
    <cellStyle name="Normal 6 13 2 4" xfId="1151" xr:uid="{00000000-0005-0000-0000-000017010000}"/>
    <cellStyle name="Normal 6 13 3" xfId="516" xr:uid="{00000000-0005-0000-0000-000018010000}"/>
    <cellStyle name="Normal 6 13 3 2" xfId="944" xr:uid="{00000000-0005-0000-0000-000019010000}"/>
    <cellStyle name="Normal 6 13 4" xfId="730" xr:uid="{00000000-0005-0000-0000-00001A010000}"/>
    <cellStyle name="Normal 6 14" xfId="261" xr:uid="{00000000-0005-0000-0000-00001B010000}"/>
    <cellStyle name="Normal 6 14 2" xfId="373" xr:uid="{00000000-0005-0000-0000-00001C010000}"/>
    <cellStyle name="Normal 6 14 2 2" xfId="587" xr:uid="{00000000-0005-0000-0000-00001D010000}"/>
    <cellStyle name="Normal 6 14 2 2 2" xfId="1015" xr:uid="{00000000-0005-0000-0000-00001E010000}"/>
    <cellStyle name="Normal 6 14 2 3" xfId="801" xr:uid="{00000000-0005-0000-0000-00001F010000}"/>
    <cellStyle name="Normal 6 14 2 4" xfId="1134" xr:uid="{00000000-0005-0000-0000-000020010000}"/>
    <cellStyle name="Normal 6 14 3" xfId="480" xr:uid="{00000000-0005-0000-0000-000021010000}"/>
    <cellStyle name="Normal 6 14 3 2" xfId="908" xr:uid="{00000000-0005-0000-0000-000022010000}"/>
    <cellStyle name="Normal 6 14 4" xfId="694" xr:uid="{00000000-0005-0000-0000-000023010000}"/>
    <cellStyle name="Normal 6 15" xfId="338" xr:uid="{00000000-0005-0000-0000-000024010000}"/>
    <cellStyle name="Normal 6 15 2" xfId="552" xr:uid="{00000000-0005-0000-0000-000025010000}"/>
    <cellStyle name="Normal 6 15 2 2" xfId="980" xr:uid="{00000000-0005-0000-0000-000026010000}"/>
    <cellStyle name="Normal 6 15 3" xfId="766" xr:uid="{00000000-0005-0000-0000-000027010000}"/>
    <cellStyle name="Normal 6 15 4" xfId="1100" xr:uid="{00000000-0005-0000-0000-000028010000}"/>
    <cellStyle name="Normal 6 16" xfId="445" xr:uid="{00000000-0005-0000-0000-000029010000}"/>
    <cellStyle name="Normal 6 16 2" xfId="873" xr:uid="{00000000-0005-0000-0000-00002A010000}"/>
    <cellStyle name="Normal 6 17" xfId="659" xr:uid="{00000000-0005-0000-0000-00002B010000}"/>
    <cellStyle name="Normal 6 18" xfId="190" xr:uid="{00000000-0005-0000-0000-00002C010000}"/>
    <cellStyle name="Normal 6 2" xfId="216" xr:uid="{00000000-0005-0000-0000-00002D010000}"/>
    <cellStyle name="Normal 6 2 10" xfId="1191" xr:uid="{00000000-0005-0000-0000-00002E010000}"/>
    <cellStyle name="Normal 6 2 2" xfId="227" xr:uid="{00000000-0005-0000-0000-00002F010000}"/>
    <cellStyle name="Normal 6 2 2 2" xfId="254" xr:uid="{00000000-0005-0000-0000-000030010000}"/>
    <cellStyle name="Normal 6 2 2 2 2" xfId="328" xr:uid="{00000000-0005-0000-0000-000031010000}"/>
    <cellStyle name="Normal 6 2 2 2 2 2" xfId="437" xr:uid="{00000000-0005-0000-0000-000032010000}"/>
    <cellStyle name="Normal 6 2 2 2 2 2 2" xfId="651" xr:uid="{00000000-0005-0000-0000-000033010000}"/>
    <cellStyle name="Normal 6 2 2 2 2 2 2 2" xfId="1079" xr:uid="{00000000-0005-0000-0000-000034010000}"/>
    <cellStyle name="Normal 6 2 2 2 2 2 3" xfId="865" xr:uid="{00000000-0005-0000-0000-000035010000}"/>
    <cellStyle name="Normal 6 2 2 2 2 3" xfId="544" xr:uid="{00000000-0005-0000-0000-000036010000}"/>
    <cellStyle name="Normal 6 2 2 2 2 3 2" xfId="972" xr:uid="{00000000-0005-0000-0000-000037010000}"/>
    <cellStyle name="Normal 6 2 2 2 2 4" xfId="758" xr:uid="{00000000-0005-0000-0000-000038010000}"/>
    <cellStyle name="Normal 6 2 2 2 3" xfId="293" xr:uid="{00000000-0005-0000-0000-000039010000}"/>
    <cellStyle name="Normal 6 2 2 2 3 2" xfId="402" xr:uid="{00000000-0005-0000-0000-00003A010000}"/>
    <cellStyle name="Normal 6 2 2 2 3 2 2" xfId="616" xr:uid="{00000000-0005-0000-0000-00003B010000}"/>
    <cellStyle name="Normal 6 2 2 2 3 2 2 2" xfId="1044" xr:uid="{00000000-0005-0000-0000-00003C010000}"/>
    <cellStyle name="Normal 6 2 2 2 3 2 3" xfId="830" xr:uid="{00000000-0005-0000-0000-00003D010000}"/>
    <cellStyle name="Normal 6 2 2 2 3 3" xfId="509" xr:uid="{00000000-0005-0000-0000-00003E010000}"/>
    <cellStyle name="Normal 6 2 2 2 3 3 2" xfId="937" xr:uid="{00000000-0005-0000-0000-00003F010000}"/>
    <cellStyle name="Normal 6 2 2 2 3 4" xfId="723" xr:uid="{00000000-0005-0000-0000-000040010000}"/>
    <cellStyle name="Normal 6 2 2 2 4" xfId="366" xr:uid="{00000000-0005-0000-0000-000041010000}"/>
    <cellStyle name="Normal 6 2 2 2 4 2" xfId="580" xr:uid="{00000000-0005-0000-0000-000042010000}"/>
    <cellStyle name="Normal 6 2 2 2 4 2 2" xfId="1008" xr:uid="{00000000-0005-0000-0000-000043010000}"/>
    <cellStyle name="Normal 6 2 2 2 4 3" xfId="794" xr:uid="{00000000-0005-0000-0000-000044010000}"/>
    <cellStyle name="Normal 6 2 2 2 4 4" xfId="1127" xr:uid="{00000000-0005-0000-0000-000045010000}"/>
    <cellStyle name="Normal 6 2 2 2 5" xfId="473" xr:uid="{00000000-0005-0000-0000-000046010000}"/>
    <cellStyle name="Normal 6 2 2 2 5 2" xfId="901" xr:uid="{00000000-0005-0000-0000-000047010000}"/>
    <cellStyle name="Normal 6 2 2 2 6" xfId="687" xr:uid="{00000000-0005-0000-0000-000048010000}"/>
    <cellStyle name="Normal 6 2 2 3" xfId="310" xr:uid="{00000000-0005-0000-0000-000049010000}"/>
    <cellStyle name="Normal 6 2 2 3 2" xfId="419" xr:uid="{00000000-0005-0000-0000-00004A010000}"/>
    <cellStyle name="Normal 6 2 2 3 2 2" xfId="633" xr:uid="{00000000-0005-0000-0000-00004B010000}"/>
    <cellStyle name="Normal 6 2 2 3 2 2 2" xfId="1061" xr:uid="{00000000-0005-0000-0000-00004C010000}"/>
    <cellStyle name="Normal 6 2 2 3 2 3" xfId="847" xr:uid="{00000000-0005-0000-0000-00004D010000}"/>
    <cellStyle name="Normal 6 2 2 3 2 4" xfId="1161" xr:uid="{00000000-0005-0000-0000-00004E010000}"/>
    <cellStyle name="Normal 6 2 2 3 3" xfId="526" xr:uid="{00000000-0005-0000-0000-00004F010000}"/>
    <cellStyle name="Normal 6 2 2 3 3 2" xfId="954" xr:uid="{00000000-0005-0000-0000-000050010000}"/>
    <cellStyle name="Normal 6 2 2 3 4" xfId="740" xr:uid="{00000000-0005-0000-0000-000051010000}"/>
    <cellStyle name="Normal 6 2 2 4" xfId="275" xr:uid="{00000000-0005-0000-0000-000052010000}"/>
    <cellStyle name="Normal 6 2 2 4 2" xfId="384" xr:uid="{00000000-0005-0000-0000-000053010000}"/>
    <cellStyle name="Normal 6 2 2 4 2 2" xfId="598" xr:uid="{00000000-0005-0000-0000-000054010000}"/>
    <cellStyle name="Normal 6 2 2 4 2 2 2" xfId="1026" xr:uid="{00000000-0005-0000-0000-000055010000}"/>
    <cellStyle name="Normal 6 2 2 4 2 3" xfId="812" xr:uid="{00000000-0005-0000-0000-000056010000}"/>
    <cellStyle name="Normal 6 2 2 4 2 4" xfId="1145" xr:uid="{00000000-0005-0000-0000-000057010000}"/>
    <cellStyle name="Normal 6 2 2 4 3" xfId="491" xr:uid="{00000000-0005-0000-0000-000058010000}"/>
    <cellStyle name="Normal 6 2 2 4 3 2" xfId="919" xr:uid="{00000000-0005-0000-0000-000059010000}"/>
    <cellStyle name="Normal 6 2 2 4 4" xfId="705" xr:uid="{00000000-0005-0000-0000-00005A010000}"/>
    <cellStyle name="Normal 6 2 2 5" xfId="348" xr:uid="{00000000-0005-0000-0000-00005B010000}"/>
    <cellStyle name="Normal 6 2 2 5 2" xfId="562" xr:uid="{00000000-0005-0000-0000-00005C010000}"/>
    <cellStyle name="Normal 6 2 2 5 2 2" xfId="990" xr:uid="{00000000-0005-0000-0000-00005D010000}"/>
    <cellStyle name="Normal 6 2 2 5 3" xfId="776" xr:uid="{00000000-0005-0000-0000-00005E010000}"/>
    <cellStyle name="Normal 6 2 2 5 4" xfId="1110" xr:uid="{00000000-0005-0000-0000-00005F010000}"/>
    <cellStyle name="Normal 6 2 2 6" xfId="455" xr:uid="{00000000-0005-0000-0000-000060010000}"/>
    <cellStyle name="Normal 6 2 2 6 2" xfId="883" xr:uid="{00000000-0005-0000-0000-000061010000}"/>
    <cellStyle name="Normal 6 2 2 6 3" xfId="1176" xr:uid="{00000000-0005-0000-0000-000062010000}"/>
    <cellStyle name="Normal 6 2 2 7" xfId="669" xr:uid="{00000000-0005-0000-0000-000063010000}"/>
    <cellStyle name="Normal 6 2 2 8" xfId="1199" xr:uid="{00000000-0005-0000-0000-000064010000}"/>
    <cellStyle name="Normal 6 2 3" xfId="246" xr:uid="{00000000-0005-0000-0000-000065010000}"/>
    <cellStyle name="Normal 6 2 3 2" xfId="320" xr:uid="{00000000-0005-0000-0000-000066010000}"/>
    <cellStyle name="Normal 6 2 3 2 2" xfId="429" xr:uid="{00000000-0005-0000-0000-000067010000}"/>
    <cellStyle name="Normal 6 2 3 2 2 2" xfId="643" xr:uid="{00000000-0005-0000-0000-000068010000}"/>
    <cellStyle name="Normal 6 2 3 2 2 2 2" xfId="1071" xr:uid="{00000000-0005-0000-0000-000069010000}"/>
    <cellStyle name="Normal 6 2 3 2 2 3" xfId="857" xr:uid="{00000000-0005-0000-0000-00006A010000}"/>
    <cellStyle name="Normal 6 2 3 2 3" xfId="536" xr:uid="{00000000-0005-0000-0000-00006B010000}"/>
    <cellStyle name="Normal 6 2 3 2 3 2" xfId="964" xr:uid="{00000000-0005-0000-0000-00006C010000}"/>
    <cellStyle name="Normal 6 2 3 2 4" xfId="750" xr:uid="{00000000-0005-0000-0000-00006D010000}"/>
    <cellStyle name="Normal 6 2 3 3" xfId="285" xr:uid="{00000000-0005-0000-0000-00006E010000}"/>
    <cellStyle name="Normal 6 2 3 3 2" xfId="394" xr:uid="{00000000-0005-0000-0000-00006F010000}"/>
    <cellStyle name="Normal 6 2 3 3 2 2" xfId="608" xr:uid="{00000000-0005-0000-0000-000070010000}"/>
    <cellStyle name="Normal 6 2 3 3 2 2 2" xfId="1036" xr:uid="{00000000-0005-0000-0000-000071010000}"/>
    <cellStyle name="Normal 6 2 3 3 2 3" xfId="822" xr:uid="{00000000-0005-0000-0000-000072010000}"/>
    <cellStyle name="Normal 6 2 3 3 3" xfId="501" xr:uid="{00000000-0005-0000-0000-000073010000}"/>
    <cellStyle name="Normal 6 2 3 3 3 2" xfId="929" xr:uid="{00000000-0005-0000-0000-000074010000}"/>
    <cellStyle name="Normal 6 2 3 3 4" xfId="715" xr:uid="{00000000-0005-0000-0000-000075010000}"/>
    <cellStyle name="Normal 6 2 3 4" xfId="358" xr:uid="{00000000-0005-0000-0000-000076010000}"/>
    <cellStyle name="Normal 6 2 3 4 2" xfId="572" xr:uid="{00000000-0005-0000-0000-000077010000}"/>
    <cellStyle name="Normal 6 2 3 4 2 2" xfId="1000" xr:uid="{00000000-0005-0000-0000-000078010000}"/>
    <cellStyle name="Normal 6 2 3 4 3" xfId="786" xr:uid="{00000000-0005-0000-0000-000079010000}"/>
    <cellStyle name="Normal 6 2 3 4 4" xfId="1119" xr:uid="{00000000-0005-0000-0000-00007A010000}"/>
    <cellStyle name="Normal 6 2 3 5" xfId="465" xr:uid="{00000000-0005-0000-0000-00007B010000}"/>
    <cellStyle name="Normal 6 2 3 5 2" xfId="893" xr:uid="{00000000-0005-0000-0000-00007C010000}"/>
    <cellStyle name="Normal 6 2 3 6" xfId="679" xr:uid="{00000000-0005-0000-0000-00007D010000}"/>
    <cellStyle name="Normal 6 2 4" xfId="302" xr:uid="{00000000-0005-0000-0000-00007E010000}"/>
    <cellStyle name="Normal 6 2 4 2" xfId="411" xr:uid="{00000000-0005-0000-0000-00007F010000}"/>
    <cellStyle name="Normal 6 2 4 2 2" xfId="625" xr:uid="{00000000-0005-0000-0000-000080010000}"/>
    <cellStyle name="Normal 6 2 4 2 2 2" xfId="1053" xr:uid="{00000000-0005-0000-0000-000081010000}"/>
    <cellStyle name="Normal 6 2 4 2 3" xfId="839" xr:uid="{00000000-0005-0000-0000-000082010000}"/>
    <cellStyle name="Normal 6 2 4 2 4" xfId="1153" xr:uid="{00000000-0005-0000-0000-000083010000}"/>
    <cellStyle name="Normal 6 2 4 3" xfId="518" xr:uid="{00000000-0005-0000-0000-000084010000}"/>
    <cellStyle name="Normal 6 2 4 3 2" xfId="946" xr:uid="{00000000-0005-0000-0000-000085010000}"/>
    <cellStyle name="Normal 6 2 4 4" xfId="732" xr:uid="{00000000-0005-0000-0000-000086010000}"/>
    <cellStyle name="Normal 6 2 5" xfId="267" xr:uid="{00000000-0005-0000-0000-000087010000}"/>
    <cellStyle name="Normal 6 2 5 2" xfId="376" xr:uid="{00000000-0005-0000-0000-000088010000}"/>
    <cellStyle name="Normal 6 2 5 2 2" xfId="590" xr:uid="{00000000-0005-0000-0000-000089010000}"/>
    <cellStyle name="Normal 6 2 5 2 2 2" xfId="1018" xr:uid="{00000000-0005-0000-0000-00008A010000}"/>
    <cellStyle name="Normal 6 2 5 2 3" xfId="804" xr:uid="{00000000-0005-0000-0000-00008B010000}"/>
    <cellStyle name="Normal 6 2 5 2 4" xfId="1137" xr:uid="{00000000-0005-0000-0000-00008C010000}"/>
    <cellStyle name="Normal 6 2 5 3" xfId="483" xr:uid="{00000000-0005-0000-0000-00008D010000}"/>
    <cellStyle name="Normal 6 2 5 3 2" xfId="911" xr:uid="{00000000-0005-0000-0000-00008E010000}"/>
    <cellStyle name="Normal 6 2 5 4" xfId="697" xr:uid="{00000000-0005-0000-0000-00008F010000}"/>
    <cellStyle name="Normal 6 2 6" xfId="340" xr:uid="{00000000-0005-0000-0000-000090010000}"/>
    <cellStyle name="Normal 6 2 6 2" xfId="554" xr:uid="{00000000-0005-0000-0000-000091010000}"/>
    <cellStyle name="Normal 6 2 6 2 2" xfId="982" xr:uid="{00000000-0005-0000-0000-000092010000}"/>
    <cellStyle name="Normal 6 2 6 3" xfId="768" xr:uid="{00000000-0005-0000-0000-000093010000}"/>
    <cellStyle name="Normal 6 2 6 4" xfId="1102" xr:uid="{00000000-0005-0000-0000-000094010000}"/>
    <cellStyle name="Normal 6 2 7" xfId="447" xr:uid="{00000000-0005-0000-0000-000095010000}"/>
    <cellStyle name="Normal 6 2 7 2" xfId="875" xr:uid="{00000000-0005-0000-0000-000096010000}"/>
    <cellStyle name="Normal 6 2 7 3" xfId="1168" xr:uid="{00000000-0005-0000-0000-000097010000}"/>
    <cellStyle name="Normal 6 2 8" xfId="661" xr:uid="{00000000-0005-0000-0000-000098010000}"/>
    <cellStyle name="Normal 6 2 8 2" xfId="1182" xr:uid="{00000000-0005-0000-0000-000099010000}"/>
    <cellStyle name="Normal 6 2 9" xfId="1094" xr:uid="{00000000-0005-0000-0000-00009A010000}"/>
    <cellStyle name="Normal 6 3" xfId="217" xr:uid="{00000000-0005-0000-0000-00009B010000}"/>
    <cellStyle name="Normal 6 3 10" xfId="1192" xr:uid="{00000000-0005-0000-0000-00009C010000}"/>
    <cellStyle name="Normal 6 3 2" xfId="228" xr:uid="{00000000-0005-0000-0000-00009D010000}"/>
    <cellStyle name="Normal 6 3 2 2" xfId="255" xr:uid="{00000000-0005-0000-0000-00009E010000}"/>
    <cellStyle name="Normal 6 3 2 2 2" xfId="329" xr:uid="{00000000-0005-0000-0000-00009F010000}"/>
    <cellStyle name="Normal 6 3 2 2 2 2" xfId="438" xr:uid="{00000000-0005-0000-0000-0000A0010000}"/>
    <cellStyle name="Normal 6 3 2 2 2 2 2" xfId="652" xr:uid="{00000000-0005-0000-0000-0000A1010000}"/>
    <cellStyle name="Normal 6 3 2 2 2 2 2 2" xfId="1080" xr:uid="{00000000-0005-0000-0000-0000A2010000}"/>
    <cellStyle name="Normal 6 3 2 2 2 2 3" xfId="866" xr:uid="{00000000-0005-0000-0000-0000A3010000}"/>
    <cellStyle name="Normal 6 3 2 2 2 3" xfId="545" xr:uid="{00000000-0005-0000-0000-0000A4010000}"/>
    <cellStyle name="Normal 6 3 2 2 2 3 2" xfId="973" xr:uid="{00000000-0005-0000-0000-0000A5010000}"/>
    <cellStyle name="Normal 6 3 2 2 2 4" xfId="759" xr:uid="{00000000-0005-0000-0000-0000A6010000}"/>
    <cellStyle name="Normal 6 3 2 2 3" xfId="294" xr:uid="{00000000-0005-0000-0000-0000A7010000}"/>
    <cellStyle name="Normal 6 3 2 2 3 2" xfId="403" xr:uid="{00000000-0005-0000-0000-0000A8010000}"/>
    <cellStyle name="Normal 6 3 2 2 3 2 2" xfId="617" xr:uid="{00000000-0005-0000-0000-0000A9010000}"/>
    <cellStyle name="Normal 6 3 2 2 3 2 2 2" xfId="1045" xr:uid="{00000000-0005-0000-0000-0000AA010000}"/>
    <cellStyle name="Normal 6 3 2 2 3 2 3" xfId="831" xr:uid="{00000000-0005-0000-0000-0000AB010000}"/>
    <cellStyle name="Normal 6 3 2 2 3 3" xfId="510" xr:uid="{00000000-0005-0000-0000-0000AC010000}"/>
    <cellStyle name="Normal 6 3 2 2 3 3 2" xfId="938" xr:uid="{00000000-0005-0000-0000-0000AD010000}"/>
    <cellStyle name="Normal 6 3 2 2 3 4" xfId="724" xr:uid="{00000000-0005-0000-0000-0000AE010000}"/>
    <cellStyle name="Normal 6 3 2 2 4" xfId="367" xr:uid="{00000000-0005-0000-0000-0000AF010000}"/>
    <cellStyle name="Normal 6 3 2 2 4 2" xfId="581" xr:uid="{00000000-0005-0000-0000-0000B0010000}"/>
    <cellStyle name="Normal 6 3 2 2 4 2 2" xfId="1009" xr:uid="{00000000-0005-0000-0000-0000B1010000}"/>
    <cellStyle name="Normal 6 3 2 2 4 3" xfId="795" xr:uid="{00000000-0005-0000-0000-0000B2010000}"/>
    <cellStyle name="Normal 6 3 2 2 4 4" xfId="1128" xr:uid="{00000000-0005-0000-0000-0000B3010000}"/>
    <cellStyle name="Normal 6 3 2 2 5" xfId="474" xr:uid="{00000000-0005-0000-0000-0000B4010000}"/>
    <cellStyle name="Normal 6 3 2 2 5 2" xfId="902" xr:uid="{00000000-0005-0000-0000-0000B5010000}"/>
    <cellStyle name="Normal 6 3 2 2 6" xfId="688" xr:uid="{00000000-0005-0000-0000-0000B6010000}"/>
    <cellStyle name="Normal 6 3 2 3" xfId="311" xr:uid="{00000000-0005-0000-0000-0000B7010000}"/>
    <cellStyle name="Normal 6 3 2 3 2" xfId="420" xr:uid="{00000000-0005-0000-0000-0000B8010000}"/>
    <cellStyle name="Normal 6 3 2 3 2 2" xfId="634" xr:uid="{00000000-0005-0000-0000-0000B9010000}"/>
    <cellStyle name="Normal 6 3 2 3 2 2 2" xfId="1062" xr:uid="{00000000-0005-0000-0000-0000BA010000}"/>
    <cellStyle name="Normal 6 3 2 3 2 3" xfId="848" xr:uid="{00000000-0005-0000-0000-0000BB010000}"/>
    <cellStyle name="Normal 6 3 2 3 2 4" xfId="1162" xr:uid="{00000000-0005-0000-0000-0000BC010000}"/>
    <cellStyle name="Normal 6 3 2 3 3" xfId="527" xr:uid="{00000000-0005-0000-0000-0000BD010000}"/>
    <cellStyle name="Normal 6 3 2 3 3 2" xfId="955" xr:uid="{00000000-0005-0000-0000-0000BE010000}"/>
    <cellStyle name="Normal 6 3 2 3 4" xfId="741" xr:uid="{00000000-0005-0000-0000-0000BF010000}"/>
    <cellStyle name="Normal 6 3 2 4" xfId="276" xr:uid="{00000000-0005-0000-0000-0000C0010000}"/>
    <cellStyle name="Normal 6 3 2 4 2" xfId="385" xr:uid="{00000000-0005-0000-0000-0000C1010000}"/>
    <cellStyle name="Normal 6 3 2 4 2 2" xfId="599" xr:uid="{00000000-0005-0000-0000-0000C2010000}"/>
    <cellStyle name="Normal 6 3 2 4 2 2 2" xfId="1027" xr:uid="{00000000-0005-0000-0000-0000C3010000}"/>
    <cellStyle name="Normal 6 3 2 4 2 3" xfId="813" xr:uid="{00000000-0005-0000-0000-0000C4010000}"/>
    <cellStyle name="Normal 6 3 2 4 2 4" xfId="1146" xr:uid="{00000000-0005-0000-0000-0000C5010000}"/>
    <cellStyle name="Normal 6 3 2 4 3" xfId="492" xr:uid="{00000000-0005-0000-0000-0000C6010000}"/>
    <cellStyle name="Normal 6 3 2 4 3 2" xfId="920" xr:uid="{00000000-0005-0000-0000-0000C7010000}"/>
    <cellStyle name="Normal 6 3 2 4 4" xfId="706" xr:uid="{00000000-0005-0000-0000-0000C8010000}"/>
    <cellStyle name="Normal 6 3 2 5" xfId="349" xr:uid="{00000000-0005-0000-0000-0000C9010000}"/>
    <cellStyle name="Normal 6 3 2 5 2" xfId="563" xr:uid="{00000000-0005-0000-0000-0000CA010000}"/>
    <cellStyle name="Normal 6 3 2 5 2 2" xfId="991" xr:uid="{00000000-0005-0000-0000-0000CB010000}"/>
    <cellStyle name="Normal 6 3 2 5 3" xfId="777" xr:uid="{00000000-0005-0000-0000-0000CC010000}"/>
    <cellStyle name="Normal 6 3 2 5 4" xfId="1111" xr:uid="{00000000-0005-0000-0000-0000CD010000}"/>
    <cellStyle name="Normal 6 3 2 6" xfId="456" xr:uid="{00000000-0005-0000-0000-0000CE010000}"/>
    <cellStyle name="Normal 6 3 2 6 2" xfId="884" xr:uid="{00000000-0005-0000-0000-0000CF010000}"/>
    <cellStyle name="Normal 6 3 2 6 3" xfId="1177" xr:uid="{00000000-0005-0000-0000-0000D0010000}"/>
    <cellStyle name="Normal 6 3 2 7" xfId="670" xr:uid="{00000000-0005-0000-0000-0000D1010000}"/>
    <cellStyle name="Normal 6 3 2 8" xfId="1200" xr:uid="{00000000-0005-0000-0000-0000D2010000}"/>
    <cellStyle name="Normal 6 3 3" xfId="247" xr:uid="{00000000-0005-0000-0000-0000D3010000}"/>
    <cellStyle name="Normal 6 3 3 2" xfId="321" xr:uid="{00000000-0005-0000-0000-0000D4010000}"/>
    <cellStyle name="Normal 6 3 3 2 2" xfId="430" xr:uid="{00000000-0005-0000-0000-0000D5010000}"/>
    <cellStyle name="Normal 6 3 3 2 2 2" xfId="644" xr:uid="{00000000-0005-0000-0000-0000D6010000}"/>
    <cellStyle name="Normal 6 3 3 2 2 2 2" xfId="1072" xr:uid="{00000000-0005-0000-0000-0000D7010000}"/>
    <cellStyle name="Normal 6 3 3 2 2 3" xfId="858" xr:uid="{00000000-0005-0000-0000-0000D8010000}"/>
    <cellStyle name="Normal 6 3 3 2 3" xfId="537" xr:uid="{00000000-0005-0000-0000-0000D9010000}"/>
    <cellStyle name="Normal 6 3 3 2 3 2" xfId="965" xr:uid="{00000000-0005-0000-0000-0000DA010000}"/>
    <cellStyle name="Normal 6 3 3 2 4" xfId="751" xr:uid="{00000000-0005-0000-0000-0000DB010000}"/>
    <cellStyle name="Normal 6 3 3 3" xfId="286" xr:uid="{00000000-0005-0000-0000-0000DC010000}"/>
    <cellStyle name="Normal 6 3 3 3 2" xfId="395" xr:uid="{00000000-0005-0000-0000-0000DD010000}"/>
    <cellStyle name="Normal 6 3 3 3 2 2" xfId="609" xr:uid="{00000000-0005-0000-0000-0000DE010000}"/>
    <cellStyle name="Normal 6 3 3 3 2 2 2" xfId="1037" xr:uid="{00000000-0005-0000-0000-0000DF010000}"/>
    <cellStyle name="Normal 6 3 3 3 2 3" xfId="823" xr:uid="{00000000-0005-0000-0000-0000E0010000}"/>
    <cellStyle name="Normal 6 3 3 3 3" xfId="502" xr:uid="{00000000-0005-0000-0000-0000E1010000}"/>
    <cellStyle name="Normal 6 3 3 3 3 2" xfId="930" xr:uid="{00000000-0005-0000-0000-0000E2010000}"/>
    <cellStyle name="Normal 6 3 3 3 4" xfId="716" xr:uid="{00000000-0005-0000-0000-0000E3010000}"/>
    <cellStyle name="Normal 6 3 3 4" xfId="359" xr:uid="{00000000-0005-0000-0000-0000E4010000}"/>
    <cellStyle name="Normal 6 3 3 4 2" xfId="573" xr:uid="{00000000-0005-0000-0000-0000E5010000}"/>
    <cellStyle name="Normal 6 3 3 4 2 2" xfId="1001" xr:uid="{00000000-0005-0000-0000-0000E6010000}"/>
    <cellStyle name="Normal 6 3 3 4 3" xfId="787" xr:uid="{00000000-0005-0000-0000-0000E7010000}"/>
    <cellStyle name="Normal 6 3 3 4 4" xfId="1120" xr:uid="{00000000-0005-0000-0000-0000E8010000}"/>
    <cellStyle name="Normal 6 3 3 5" xfId="466" xr:uid="{00000000-0005-0000-0000-0000E9010000}"/>
    <cellStyle name="Normal 6 3 3 5 2" xfId="894" xr:uid="{00000000-0005-0000-0000-0000EA010000}"/>
    <cellStyle name="Normal 6 3 3 6" xfId="680" xr:uid="{00000000-0005-0000-0000-0000EB010000}"/>
    <cellStyle name="Normal 6 3 4" xfId="303" xr:uid="{00000000-0005-0000-0000-0000EC010000}"/>
    <cellStyle name="Normal 6 3 4 2" xfId="412" xr:uid="{00000000-0005-0000-0000-0000ED010000}"/>
    <cellStyle name="Normal 6 3 4 2 2" xfId="626" xr:uid="{00000000-0005-0000-0000-0000EE010000}"/>
    <cellStyle name="Normal 6 3 4 2 2 2" xfId="1054" xr:uid="{00000000-0005-0000-0000-0000EF010000}"/>
    <cellStyle name="Normal 6 3 4 2 3" xfId="840" xr:uid="{00000000-0005-0000-0000-0000F0010000}"/>
    <cellStyle name="Normal 6 3 4 2 4" xfId="1154" xr:uid="{00000000-0005-0000-0000-0000F1010000}"/>
    <cellStyle name="Normal 6 3 4 3" xfId="519" xr:uid="{00000000-0005-0000-0000-0000F2010000}"/>
    <cellStyle name="Normal 6 3 4 3 2" xfId="947" xr:uid="{00000000-0005-0000-0000-0000F3010000}"/>
    <cellStyle name="Normal 6 3 4 4" xfId="733" xr:uid="{00000000-0005-0000-0000-0000F4010000}"/>
    <cellStyle name="Normal 6 3 5" xfId="268" xr:uid="{00000000-0005-0000-0000-0000F5010000}"/>
    <cellStyle name="Normal 6 3 5 2" xfId="377" xr:uid="{00000000-0005-0000-0000-0000F6010000}"/>
    <cellStyle name="Normal 6 3 5 2 2" xfId="591" xr:uid="{00000000-0005-0000-0000-0000F7010000}"/>
    <cellStyle name="Normal 6 3 5 2 2 2" xfId="1019" xr:uid="{00000000-0005-0000-0000-0000F8010000}"/>
    <cellStyle name="Normal 6 3 5 2 3" xfId="805" xr:uid="{00000000-0005-0000-0000-0000F9010000}"/>
    <cellStyle name="Normal 6 3 5 2 4" xfId="1138" xr:uid="{00000000-0005-0000-0000-0000FA010000}"/>
    <cellStyle name="Normal 6 3 5 3" xfId="484" xr:uid="{00000000-0005-0000-0000-0000FB010000}"/>
    <cellStyle name="Normal 6 3 5 3 2" xfId="912" xr:uid="{00000000-0005-0000-0000-0000FC010000}"/>
    <cellStyle name="Normal 6 3 5 4" xfId="698" xr:uid="{00000000-0005-0000-0000-0000FD010000}"/>
    <cellStyle name="Normal 6 3 6" xfId="341" xr:uid="{00000000-0005-0000-0000-0000FE010000}"/>
    <cellStyle name="Normal 6 3 6 2" xfId="555" xr:uid="{00000000-0005-0000-0000-0000FF010000}"/>
    <cellStyle name="Normal 6 3 6 2 2" xfId="983" xr:uid="{00000000-0005-0000-0000-000000020000}"/>
    <cellStyle name="Normal 6 3 6 3" xfId="769" xr:uid="{00000000-0005-0000-0000-000001020000}"/>
    <cellStyle name="Normal 6 3 6 4" xfId="1103" xr:uid="{00000000-0005-0000-0000-000002020000}"/>
    <cellStyle name="Normal 6 3 7" xfId="448" xr:uid="{00000000-0005-0000-0000-000003020000}"/>
    <cellStyle name="Normal 6 3 7 2" xfId="876" xr:uid="{00000000-0005-0000-0000-000004020000}"/>
    <cellStyle name="Normal 6 3 7 3" xfId="1169" xr:uid="{00000000-0005-0000-0000-000005020000}"/>
    <cellStyle name="Normal 6 3 8" xfId="662" xr:uid="{00000000-0005-0000-0000-000006020000}"/>
    <cellStyle name="Normal 6 3 8 2" xfId="1183" xr:uid="{00000000-0005-0000-0000-000007020000}"/>
    <cellStyle name="Normal 6 3 9" xfId="1095" xr:uid="{00000000-0005-0000-0000-000008020000}"/>
    <cellStyle name="Normal 6 4" xfId="218" xr:uid="{00000000-0005-0000-0000-000009020000}"/>
    <cellStyle name="Normal 6 4 10" xfId="1193" xr:uid="{00000000-0005-0000-0000-00000A020000}"/>
    <cellStyle name="Normal 6 4 2" xfId="229" xr:uid="{00000000-0005-0000-0000-00000B020000}"/>
    <cellStyle name="Normal 6 4 2 2" xfId="256" xr:uid="{00000000-0005-0000-0000-00000C020000}"/>
    <cellStyle name="Normal 6 4 2 2 2" xfId="330" xr:uid="{00000000-0005-0000-0000-00000D020000}"/>
    <cellStyle name="Normal 6 4 2 2 2 2" xfId="439" xr:uid="{00000000-0005-0000-0000-00000E020000}"/>
    <cellStyle name="Normal 6 4 2 2 2 2 2" xfId="653" xr:uid="{00000000-0005-0000-0000-00000F020000}"/>
    <cellStyle name="Normal 6 4 2 2 2 2 2 2" xfId="1081" xr:uid="{00000000-0005-0000-0000-000010020000}"/>
    <cellStyle name="Normal 6 4 2 2 2 2 3" xfId="867" xr:uid="{00000000-0005-0000-0000-000011020000}"/>
    <cellStyle name="Normal 6 4 2 2 2 3" xfId="546" xr:uid="{00000000-0005-0000-0000-000012020000}"/>
    <cellStyle name="Normal 6 4 2 2 2 3 2" xfId="974" xr:uid="{00000000-0005-0000-0000-000013020000}"/>
    <cellStyle name="Normal 6 4 2 2 2 4" xfId="760" xr:uid="{00000000-0005-0000-0000-000014020000}"/>
    <cellStyle name="Normal 6 4 2 2 3" xfId="295" xr:uid="{00000000-0005-0000-0000-000015020000}"/>
    <cellStyle name="Normal 6 4 2 2 3 2" xfId="404" xr:uid="{00000000-0005-0000-0000-000016020000}"/>
    <cellStyle name="Normal 6 4 2 2 3 2 2" xfId="618" xr:uid="{00000000-0005-0000-0000-000017020000}"/>
    <cellStyle name="Normal 6 4 2 2 3 2 2 2" xfId="1046" xr:uid="{00000000-0005-0000-0000-000018020000}"/>
    <cellStyle name="Normal 6 4 2 2 3 2 3" xfId="832" xr:uid="{00000000-0005-0000-0000-000019020000}"/>
    <cellStyle name="Normal 6 4 2 2 3 3" xfId="511" xr:uid="{00000000-0005-0000-0000-00001A020000}"/>
    <cellStyle name="Normal 6 4 2 2 3 3 2" xfId="939" xr:uid="{00000000-0005-0000-0000-00001B020000}"/>
    <cellStyle name="Normal 6 4 2 2 3 4" xfId="725" xr:uid="{00000000-0005-0000-0000-00001C020000}"/>
    <cellStyle name="Normal 6 4 2 2 4" xfId="368" xr:uid="{00000000-0005-0000-0000-00001D020000}"/>
    <cellStyle name="Normal 6 4 2 2 4 2" xfId="582" xr:uid="{00000000-0005-0000-0000-00001E020000}"/>
    <cellStyle name="Normal 6 4 2 2 4 2 2" xfId="1010" xr:uid="{00000000-0005-0000-0000-00001F020000}"/>
    <cellStyle name="Normal 6 4 2 2 4 3" xfId="796" xr:uid="{00000000-0005-0000-0000-000020020000}"/>
    <cellStyle name="Normal 6 4 2 2 4 4" xfId="1129" xr:uid="{00000000-0005-0000-0000-000021020000}"/>
    <cellStyle name="Normal 6 4 2 2 5" xfId="475" xr:uid="{00000000-0005-0000-0000-000022020000}"/>
    <cellStyle name="Normal 6 4 2 2 5 2" xfId="903" xr:uid="{00000000-0005-0000-0000-000023020000}"/>
    <cellStyle name="Normal 6 4 2 2 6" xfId="689" xr:uid="{00000000-0005-0000-0000-000024020000}"/>
    <cellStyle name="Normal 6 4 2 3" xfId="312" xr:uid="{00000000-0005-0000-0000-000025020000}"/>
    <cellStyle name="Normal 6 4 2 3 2" xfId="421" xr:uid="{00000000-0005-0000-0000-000026020000}"/>
    <cellStyle name="Normal 6 4 2 3 2 2" xfId="635" xr:uid="{00000000-0005-0000-0000-000027020000}"/>
    <cellStyle name="Normal 6 4 2 3 2 2 2" xfId="1063" xr:uid="{00000000-0005-0000-0000-000028020000}"/>
    <cellStyle name="Normal 6 4 2 3 2 3" xfId="849" xr:uid="{00000000-0005-0000-0000-000029020000}"/>
    <cellStyle name="Normal 6 4 2 3 2 4" xfId="1163" xr:uid="{00000000-0005-0000-0000-00002A020000}"/>
    <cellStyle name="Normal 6 4 2 3 3" xfId="528" xr:uid="{00000000-0005-0000-0000-00002B020000}"/>
    <cellStyle name="Normal 6 4 2 3 3 2" xfId="956" xr:uid="{00000000-0005-0000-0000-00002C020000}"/>
    <cellStyle name="Normal 6 4 2 3 4" xfId="742" xr:uid="{00000000-0005-0000-0000-00002D020000}"/>
    <cellStyle name="Normal 6 4 2 4" xfId="277" xr:uid="{00000000-0005-0000-0000-00002E020000}"/>
    <cellStyle name="Normal 6 4 2 4 2" xfId="386" xr:uid="{00000000-0005-0000-0000-00002F020000}"/>
    <cellStyle name="Normal 6 4 2 4 2 2" xfId="600" xr:uid="{00000000-0005-0000-0000-000030020000}"/>
    <cellStyle name="Normal 6 4 2 4 2 2 2" xfId="1028" xr:uid="{00000000-0005-0000-0000-000031020000}"/>
    <cellStyle name="Normal 6 4 2 4 2 3" xfId="814" xr:uid="{00000000-0005-0000-0000-000032020000}"/>
    <cellStyle name="Normal 6 4 2 4 2 4" xfId="1147" xr:uid="{00000000-0005-0000-0000-000033020000}"/>
    <cellStyle name="Normal 6 4 2 4 3" xfId="493" xr:uid="{00000000-0005-0000-0000-000034020000}"/>
    <cellStyle name="Normal 6 4 2 4 3 2" xfId="921" xr:uid="{00000000-0005-0000-0000-000035020000}"/>
    <cellStyle name="Normal 6 4 2 4 4" xfId="707" xr:uid="{00000000-0005-0000-0000-000036020000}"/>
    <cellStyle name="Normal 6 4 2 5" xfId="350" xr:uid="{00000000-0005-0000-0000-000037020000}"/>
    <cellStyle name="Normal 6 4 2 5 2" xfId="564" xr:uid="{00000000-0005-0000-0000-000038020000}"/>
    <cellStyle name="Normal 6 4 2 5 2 2" xfId="992" xr:uid="{00000000-0005-0000-0000-000039020000}"/>
    <cellStyle name="Normal 6 4 2 5 3" xfId="778" xr:uid="{00000000-0005-0000-0000-00003A020000}"/>
    <cellStyle name="Normal 6 4 2 5 4" xfId="1112" xr:uid="{00000000-0005-0000-0000-00003B020000}"/>
    <cellStyle name="Normal 6 4 2 6" xfId="457" xr:uid="{00000000-0005-0000-0000-00003C020000}"/>
    <cellStyle name="Normal 6 4 2 6 2" xfId="885" xr:uid="{00000000-0005-0000-0000-00003D020000}"/>
    <cellStyle name="Normal 6 4 2 6 3" xfId="1178" xr:uid="{00000000-0005-0000-0000-00003E020000}"/>
    <cellStyle name="Normal 6 4 2 7" xfId="671" xr:uid="{00000000-0005-0000-0000-00003F020000}"/>
    <cellStyle name="Normal 6 4 2 8" xfId="1201" xr:uid="{00000000-0005-0000-0000-000040020000}"/>
    <cellStyle name="Normal 6 4 3" xfId="248" xr:uid="{00000000-0005-0000-0000-000041020000}"/>
    <cellStyle name="Normal 6 4 3 2" xfId="322" xr:uid="{00000000-0005-0000-0000-000042020000}"/>
    <cellStyle name="Normal 6 4 3 2 2" xfId="431" xr:uid="{00000000-0005-0000-0000-000043020000}"/>
    <cellStyle name="Normal 6 4 3 2 2 2" xfId="645" xr:uid="{00000000-0005-0000-0000-000044020000}"/>
    <cellStyle name="Normal 6 4 3 2 2 2 2" xfId="1073" xr:uid="{00000000-0005-0000-0000-000045020000}"/>
    <cellStyle name="Normal 6 4 3 2 2 3" xfId="859" xr:uid="{00000000-0005-0000-0000-000046020000}"/>
    <cellStyle name="Normal 6 4 3 2 3" xfId="538" xr:uid="{00000000-0005-0000-0000-000047020000}"/>
    <cellStyle name="Normal 6 4 3 2 3 2" xfId="966" xr:uid="{00000000-0005-0000-0000-000048020000}"/>
    <cellStyle name="Normal 6 4 3 2 4" xfId="752" xr:uid="{00000000-0005-0000-0000-000049020000}"/>
    <cellStyle name="Normal 6 4 3 3" xfId="287" xr:uid="{00000000-0005-0000-0000-00004A020000}"/>
    <cellStyle name="Normal 6 4 3 3 2" xfId="396" xr:uid="{00000000-0005-0000-0000-00004B020000}"/>
    <cellStyle name="Normal 6 4 3 3 2 2" xfId="610" xr:uid="{00000000-0005-0000-0000-00004C020000}"/>
    <cellStyle name="Normal 6 4 3 3 2 2 2" xfId="1038" xr:uid="{00000000-0005-0000-0000-00004D020000}"/>
    <cellStyle name="Normal 6 4 3 3 2 3" xfId="824" xr:uid="{00000000-0005-0000-0000-00004E020000}"/>
    <cellStyle name="Normal 6 4 3 3 3" xfId="503" xr:uid="{00000000-0005-0000-0000-00004F020000}"/>
    <cellStyle name="Normal 6 4 3 3 3 2" xfId="931" xr:uid="{00000000-0005-0000-0000-000050020000}"/>
    <cellStyle name="Normal 6 4 3 3 4" xfId="717" xr:uid="{00000000-0005-0000-0000-000051020000}"/>
    <cellStyle name="Normal 6 4 3 4" xfId="360" xr:uid="{00000000-0005-0000-0000-000052020000}"/>
    <cellStyle name="Normal 6 4 3 4 2" xfId="574" xr:uid="{00000000-0005-0000-0000-000053020000}"/>
    <cellStyle name="Normal 6 4 3 4 2 2" xfId="1002" xr:uid="{00000000-0005-0000-0000-000054020000}"/>
    <cellStyle name="Normal 6 4 3 4 3" xfId="788" xr:uid="{00000000-0005-0000-0000-000055020000}"/>
    <cellStyle name="Normal 6 4 3 4 4" xfId="1121" xr:uid="{00000000-0005-0000-0000-000056020000}"/>
    <cellStyle name="Normal 6 4 3 5" xfId="467" xr:uid="{00000000-0005-0000-0000-000057020000}"/>
    <cellStyle name="Normal 6 4 3 5 2" xfId="895" xr:uid="{00000000-0005-0000-0000-000058020000}"/>
    <cellStyle name="Normal 6 4 3 6" xfId="681" xr:uid="{00000000-0005-0000-0000-000059020000}"/>
    <cellStyle name="Normal 6 4 4" xfId="304" xr:uid="{00000000-0005-0000-0000-00005A020000}"/>
    <cellStyle name="Normal 6 4 4 2" xfId="413" xr:uid="{00000000-0005-0000-0000-00005B020000}"/>
    <cellStyle name="Normal 6 4 4 2 2" xfId="627" xr:uid="{00000000-0005-0000-0000-00005C020000}"/>
    <cellStyle name="Normal 6 4 4 2 2 2" xfId="1055" xr:uid="{00000000-0005-0000-0000-00005D020000}"/>
    <cellStyle name="Normal 6 4 4 2 3" xfId="841" xr:uid="{00000000-0005-0000-0000-00005E020000}"/>
    <cellStyle name="Normal 6 4 4 2 4" xfId="1155" xr:uid="{00000000-0005-0000-0000-00005F020000}"/>
    <cellStyle name="Normal 6 4 4 3" xfId="520" xr:uid="{00000000-0005-0000-0000-000060020000}"/>
    <cellStyle name="Normal 6 4 4 3 2" xfId="948" xr:uid="{00000000-0005-0000-0000-000061020000}"/>
    <cellStyle name="Normal 6 4 4 4" xfId="734" xr:uid="{00000000-0005-0000-0000-000062020000}"/>
    <cellStyle name="Normal 6 4 5" xfId="269" xr:uid="{00000000-0005-0000-0000-000063020000}"/>
    <cellStyle name="Normal 6 4 5 2" xfId="378" xr:uid="{00000000-0005-0000-0000-000064020000}"/>
    <cellStyle name="Normal 6 4 5 2 2" xfId="592" xr:uid="{00000000-0005-0000-0000-000065020000}"/>
    <cellStyle name="Normal 6 4 5 2 2 2" xfId="1020" xr:uid="{00000000-0005-0000-0000-000066020000}"/>
    <cellStyle name="Normal 6 4 5 2 3" xfId="806" xr:uid="{00000000-0005-0000-0000-000067020000}"/>
    <cellStyle name="Normal 6 4 5 2 4" xfId="1139" xr:uid="{00000000-0005-0000-0000-000068020000}"/>
    <cellStyle name="Normal 6 4 5 3" xfId="485" xr:uid="{00000000-0005-0000-0000-000069020000}"/>
    <cellStyle name="Normal 6 4 5 3 2" xfId="913" xr:uid="{00000000-0005-0000-0000-00006A020000}"/>
    <cellStyle name="Normal 6 4 5 4" xfId="699" xr:uid="{00000000-0005-0000-0000-00006B020000}"/>
    <cellStyle name="Normal 6 4 6" xfId="342" xr:uid="{00000000-0005-0000-0000-00006C020000}"/>
    <cellStyle name="Normal 6 4 6 2" xfId="556" xr:uid="{00000000-0005-0000-0000-00006D020000}"/>
    <cellStyle name="Normal 6 4 6 2 2" xfId="984" xr:uid="{00000000-0005-0000-0000-00006E020000}"/>
    <cellStyle name="Normal 6 4 6 3" xfId="770" xr:uid="{00000000-0005-0000-0000-00006F020000}"/>
    <cellStyle name="Normal 6 4 6 4" xfId="1104" xr:uid="{00000000-0005-0000-0000-000070020000}"/>
    <cellStyle name="Normal 6 4 7" xfId="449" xr:uid="{00000000-0005-0000-0000-000071020000}"/>
    <cellStyle name="Normal 6 4 7 2" xfId="877" xr:uid="{00000000-0005-0000-0000-000072020000}"/>
    <cellStyle name="Normal 6 4 7 3" xfId="1170" xr:uid="{00000000-0005-0000-0000-000073020000}"/>
    <cellStyle name="Normal 6 4 8" xfId="663" xr:uid="{00000000-0005-0000-0000-000074020000}"/>
    <cellStyle name="Normal 6 4 8 2" xfId="1184" xr:uid="{00000000-0005-0000-0000-000075020000}"/>
    <cellStyle name="Normal 6 4 9" xfId="1096" xr:uid="{00000000-0005-0000-0000-000076020000}"/>
    <cellStyle name="Normal 6 5" xfId="220" xr:uid="{00000000-0005-0000-0000-000077020000}"/>
    <cellStyle name="Normal 6 5 10" xfId="1194" xr:uid="{00000000-0005-0000-0000-000078020000}"/>
    <cellStyle name="Normal 6 5 2" xfId="230" xr:uid="{00000000-0005-0000-0000-000079020000}"/>
    <cellStyle name="Normal 6 5 2 2" xfId="257" xr:uid="{00000000-0005-0000-0000-00007A020000}"/>
    <cellStyle name="Normal 6 5 2 2 2" xfId="331" xr:uid="{00000000-0005-0000-0000-00007B020000}"/>
    <cellStyle name="Normal 6 5 2 2 2 2" xfId="440" xr:uid="{00000000-0005-0000-0000-00007C020000}"/>
    <cellStyle name="Normal 6 5 2 2 2 2 2" xfId="654" xr:uid="{00000000-0005-0000-0000-00007D020000}"/>
    <cellStyle name="Normal 6 5 2 2 2 2 2 2" xfId="1082" xr:uid="{00000000-0005-0000-0000-00007E020000}"/>
    <cellStyle name="Normal 6 5 2 2 2 2 3" xfId="868" xr:uid="{00000000-0005-0000-0000-00007F020000}"/>
    <cellStyle name="Normal 6 5 2 2 2 3" xfId="547" xr:uid="{00000000-0005-0000-0000-000080020000}"/>
    <cellStyle name="Normal 6 5 2 2 2 3 2" xfId="975" xr:uid="{00000000-0005-0000-0000-000081020000}"/>
    <cellStyle name="Normal 6 5 2 2 2 4" xfId="761" xr:uid="{00000000-0005-0000-0000-000082020000}"/>
    <cellStyle name="Normal 6 5 2 2 3" xfId="296" xr:uid="{00000000-0005-0000-0000-000083020000}"/>
    <cellStyle name="Normal 6 5 2 2 3 2" xfId="405" xr:uid="{00000000-0005-0000-0000-000084020000}"/>
    <cellStyle name="Normal 6 5 2 2 3 2 2" xfId="619" xr:uid="{00000000-0005-0000-0000-000085020000}"/>
    <cellStyle name="Normal 6 5 2 2 3 2 2 2" xfId="1047" xr:uid="{00000000-0005-0000-0000-000086020000}"/>
    <cellStyle name="Normal 6 5 2 2 3 2 3" xfId="833" xr:uid="{00000000-0005-0000-0000-000087020000}"/>
    <cellStyle name="Normal 6 5 2 2 3 3" xfId="512" xr:uid="{00000000-0005-0000-0000-000088020000}"/>
    <cellStyle name="Normal 6 5 2 2 3 3 2" xfId="940" xr:uid="{00000000-0005-0000-0000-000089020000}"/>
    <cellStyle name="Normal 6 5 2 2 3 4" xfId="726" xr:uid="{00000000-0005-0000-0000-00008A020000}"/>
    <cellStyle name="Normal 6 5 2 2 4" xfId="369" xr:uid="{00000000-0005-0000-0000-00008B020000}"/>
    <cellStyle name="Normal 6 5 2 2 4 2" xfId="583" xr:uid="{00000000-0005-0000-0000-00008C020000}"/>
    <cellStyle name="Normal 6 5 2 2 4 2 2" xfId="1011" xr:uid="{00000000-0005-0000-0000-00008D020000}"/>
    <cellStyle name="Normal 6 5 2 2 4 3" xfId="797" xr:uid="{00000000-0005-0000-0000-00008E020000}"/>
    <cellStyle name="Normal 6 5 2 2 4 4" xfId="1130" xr:uid="{00000000-0005-0000-0000-00008F020000}"/>
    <cellStyle name="Normal 6 5 2 2 5" xfId="476" xr:uid="{00000000-0005-0000-0000-000090020000}"/>
    <cellStyle name="Normal 6 5 2 2 5 2" xfId="904" xr:uid="{00000000-0005-0000-0000-000091020000}"/>
    <cellStyle name="Normal 6 5 2 2 6" xfId="690" xr:uid="{00000000-0005-0000-0000-000092020000}"/>
    <cellStyle name="Normal 6 5 2 3" xfId="313" xr:uid="{00000000-0005-0000-0000-000093020000}"/>
    <cellStyle name="Normal 6 5 2 3 2" xfId="422" xr:uid="{00000000-0005-0000-0000-000094020000}"/>
    <cellStyle name="Normal 6 5 2 3 2 2" xfId="636" xr:uid="{00000000-0005-0000-0000-000095020000}"/>
    <cellStyle name="Normal 6 5 2 3 2 2 2" xfId="1064" xr:uid="{00000000-0005-0000-0000-000096020000}"/>
    <cellStyle name="Normal 6 5 2 3 2 3" xfId="850" xr:uid="{00000000-0005-0000-0000-000097020000}"/>
    <cellStyle name="Normal 6 5 2 3 2 4" xfId="1164" xr:uid="{00000000-0005-0000-0000-000098020000}"/>
    <cellStyle name="Normal 6 5 2 3 3" xfId="529" xr:uid="{00000000-0005-0000-0000-000099020000}"/>
    <cellStyle name="Normal 6 5 2 3 3 2" xfId="957" xr:uid="{00000000-0005-0000-0000-00009A020000}"/>
    <cellStyle name="Normal 6 5 2 3 4" xfId="743" xr:uid="{00000000-0005-0000-0000-00009B020000}"/>
    <cellStyle name="Normal 6 5 2 4" xfId="278" xr:uid="{00000000-0005-0000-0000-00009C020000}"/>
    <cellStyle name="Normal 6 5 2 4 2" xfId="387" xr:uid="{00000000-0005-0000-0000-00009D020000}"/>
    <cellStyle name="Normal 6 5 2 4 2 2" xfId="601" xr:uid="{00000000-0005-0000-0000-00009E020000}"/>
    <cellStyle name="Normal 6 5 2 4 2 2 2" xfId="1029" xr:uid="{00000000-0005-0000-0000-00009F020000}"/>
    <cellStyle name="Normal 6 5 2 4 2 3" xfId="815" xr:uid="{00000000-0005-0000-0000-0000A0020000}"/>
    <cellStyle name="Normal 6 5 2 4 2 4" xfId="1148" xr:uid="{00000000-0005-0000-0000-0000A1020000}"/>
    <cellStyle name="Normal 6 5 2 4 3" xfId="494" xr:uid="{00000000-0005-0000-0000-0000A2020000}"/>
    <cellStyle name="Normal 6 5 2 4 3 2" xfId="922" xr:uid="{00000000-0005-0000-0000-0000A3020000}"/>
    <cellStyle name="Normal 6 5 2 4 4" xfId="708" xr:uid="{00000000-0005-0000-0000-0000A4020000}"/>
    <cellStyle name="Normal 6 5 2 5" xfId="351" xr:uid="{00000000-0005-0000-0000-0000A5020000}"/>
    <cellStyle name="Normal 6 5 2 5 2" xfId="565" xr:uid="{00000000-0005-0000-0000-0000A6020000}"/>
    <cellStyle name="Normal 6 5 2 5 2 2" xfId="993" xr:uid="{00000000-0005-0000-0000-0000A7020000}"/>
    <cellStyle name="Normal 6 5 2 5 3" xfId="779" xr:uid="{00000000-0005-0000-0000-0000A8020000}"/>
    <cellStyle name="Normal 6 5 2 5 4" xfId="1113" xr:uid="{00000000-0005-0000-0000-0000A9020000}"/>
    <cellStyle name="Normal 6 5 2 6" xfId="458" xr:uid="{00000000-0005-0000-0000-0000AA020000}"/>
    <cellStyle name="Normal 6 5 2 6 2" xfId="886" xr:uid="{00000000-0005-0000-0000-0000AB020000}"/>
    <cellStyle name="Normal 6 5 2 6 3" xfId="1179" xr:uid="{00000000-0005-0000-0000-0000AC020000}"/>
    <cellStyle name="Normal 6 5 2 7" xfId="672" xr:uid="{00000000-0005-0000-0000-0000AD020000}"/>
    <cellStyle name="Normal 6 5 2 8" xfId="1202" xr:uid="{00000000-0005-0000-0000-0000AE020000}"/>
    <cellStyle name="Normal 6 5 3" xfId="249" xr:uid="{00000000-0005-0000-0000-0000AF020000}"/>
    <cellStyle name="Normal 6 5 3 2" xfId="323" xr:uid="{00000000-0005-0000-0000-0000B0020000}"/>
    <cellStyle name="Normal 6 5 3 2 2" xfId="432" xr:uid="{00000000-0005-0000-0000-0000B1020000}"/>
    <cellStyle name="Normal 6 5 3 2 2 2" xfId="646" xr:uid="{00000000-0005-0000-0000-0000B2020000}"/>
    <cellStyle name="Normal 6 5 3 2 2 2 2" xfId="1074" xr:uid="{00000000-0005-0000-0000-0000B3020000}"/>
    <cellStyle name="Normal 6 5 3 2 2 3" xfId="860" xr:uid="{00000000-0005-0000-0000-0000B4020000}"/>
    <cellStyle name="Normal 6 5 3 2 3" xfId="539" xr:uid="{00000000-0005-0000-0000-0000B5020000}"/>
    <cellStyle name="Normal 6 5 3 2 3 2" xfId="967" xr:uid="{00000000-0005-0000-0000-0000B6020000}"/>
    <cellStyle name="Normal 6 5 3 2 4" xfId="753" xr:uid="{00000000-0005-0000-0000-0000B7020000}"/>
    <cellStyle name="Normal 6 5 3 3" xfId="288" xr:uid="{00000000-0005-0000-0000-0000B8020000}"/>
    <cellStyle name="Normal 6 5 3 3 2" xfId="397" xr:uid="{00000000-0005-0000-0000-0000B9020000}"/>
    <cellStyle name="Normal 6 5 3 3 2 2" xfId="611" xr:uid="{00000000-0005-0000-0000-0000BA020000}"/>
    <cellStyle name="Normal 6 5 3 3 2 2 2" xfId="1039" xr:uid="{00000000-0005-0000-0000-0000BB020000}"/>
    <cellStyle name="Normal 6 5 3 3 2 3" xfId="825" xr:uid="{00000000-0005-0000-0000-0000BC020000}"/>
    <cellStyle name="Normal 6 5 3 3 3" xfId="504" xr:uid="{00000000-0005-0000-0000-0000BD020000}"/>
    <cellStyle name="Normal 6 5 3 3 3 2" xfId="932" xr:uid="{00000000-0005-0000-0000-0000BE020000}"/>
    <cellStyle name="Normal 6 5 3 3 4" xfId="718" xr:uid="{00000000-0005-0000-0000-0000BF020000}"/>
    <cellStyle name="Normal 6 5 3 4" xfId="361" xr:uid="{00000000-0005-0000-0000-0000C0020000}"/>
    <cellStyle name="Normal 6 5 3 4 2" xfId="575" xr:uid="{00000000-0005-0000-0000-0000C1020000}"/>
    <cellStyle name="Normal 6 5 3 4 2 2" xfId="1003" xr:uid="{00000000-0005-0000-0000-0000C2020000}"/>
    <cellStyle name="Normal 6 5 3 4 3" xfId="789" xr:uid="{00000000-0005-0000-0000-0000C3020000}"/>
    <cellStyle name="Normal 6 5 3 4 4" xfId="1122" xr:uid="{00000000-0005-0000-0000-0000C4020000}"/>
    <cellStyle name="Normal 6 5 3 5" xfId="468" xr:uid="{00000000-0005-0000-0000-0000C5020000}"/>
    <cellStyle name="Normal 6 5 3 5 2" xfId="896" xr:uid="{00000000-0005-0000-0000-0000C6020000}"/>
    <cellStyle name="Normal 6 5 3 6" xfId="682" xr:uid="{00000000-0005-0000-0000-0000C7020000}"/>
    <cellStyle name="Normal 6 5 4" xfId="305" xr:uid="{00000000-0005-0000-0000-0000C8020000}"/>
    <cellStyle name="Normal 6 5 4 2" xfId="414" xr:uid="{00000000-0005-0000-0000-0000C9020000}"/>
    <cellStyle name="Normal 6 5 4 2 2" xfId="628" xr:uid="{00000000-0005-0000-0000-0000CA020000}"/>
    <cellStyle name="Normal 6 5 4 2 2 2" xfId="1056" xr:uid="{00000000-0005-0000-0000-0000CB020000}"/>
    <cellStyle name="Normal 6 5 4 2 3" xfId="842" xr:uid="{00000000-0005-0000-0000-0000CC020000}"/>
    <cellStyle name="Normal 6 5 4 2 4" xfId="1156" xr:uid="{00000000-0005-0000-0000-0000CD020000}"/>
    <cellStyle name="Normal 6 5 4 3" xfId="521" xr:uid="{00000000-0005-0000-0000-0000CE020000}"/>
    <cellStyle name="Normal 6 5 4 3 2" xfId="949" xr:uid="{00000000-0005-0000-0000-0000CF020000}"/>
    <cellStyle name="Normal 6 5 4 4" xfId="735" xr:uid="{00000000-0005-0000-0000-0000D0020000}"/>
    <cellStyle name="Normal 6 5 5" xfId="270" xr:uid="{00000000-0005-0000-0000-0000D1020000}"/>
    <cellStyle name="Normal 6 5 5 2" xfId="379" xr:uid="{00000000-0005-0000-0000-0000D2020000}"/>
    <cellStyle name="Normal 6 5 5 2 2" xfId="593" xr:uid="{00000000-0005-0000-0000-0000D3020000}"/>
    <cellStyle name="Normal 6 5 5 2 2 2" xfId="1021" xr:uid="{00000000-0005-0000-0000-0000D4020000}"/>
    <cellStyle name="Normal 6 5 5 2 3" xfId="807" xr:uid="{00000000-0005-0000-0000-0000D5020000}"/>
    <cellStyle name="Normal 6 5 5 2 4" xfId="1140" xr:uid="{00000000-0005-0000-0000-0000D6020000}"/>
    <cellStyle name="Normal 6 5 5 3" xfId="486" xr:uid="{00000000-0005-0000-0000-0000D7020000}"/>
    <cellStyle name="Normal 6 5 5 3 2" xfId="914" xr:uid="{00000000-0005-0000-0000-0000D8020000}"/>
    <cellStyle name="Normal 6 5 5 4" xfId="700" xr:uid="{00000000-0005-0000-0000-0000D9020000}"/>
    <cellStyle name="Normal 6 5 6" xfId="343" xr:uid="{00000000-0005-0000-0000-0000DA020000}"/>
    <cellStyle name="Normal 6 5 6 2" xfId="557" xr:uid="{00000000-0005-0000-0000-0000DB020000}"/>
    <cellStyle name="Normal 6 5 6 2 2" xfId="985" xr:uid="{00000000-0005-0000-0000-0000DC020000}"/>
    <cellStyle name="Normal 6 5 6 3" xfId="771" xr:uid="{00000000-0005-0000-0000-0000DD020000}"/>
    <cellStyle name="Normal 6 5 6 4" xfId="1105" xr:uid="{00000000-0005-0000-0000-0000DE020000}"/>
    <cellStyle name="Normal 6 5 7" xfId="450" xr:uid="{00000000-0005-0000-0000-0000DF020000}"/>
    <cellStyle name="Normal 6 5 7 2" xfId="878" xr:uid="{00000000-0005-0000-0000-0000E0020000}"/>
    <cellStyle name="Normal 6 5 7 3" xfId="1171" xr:uid="{00000000-0005-0000-0000-0000E1020000}"/>
    <cellStyle name="Normal 6 5 8" xfId="664" xr:uid="{00000000-0005-0000-0000-0000E2020000}"/>
    <cellStyle name="Normal 6 5 8 2" xfId="1185" xr:uid="{00000000-0005-0000-0000-0000E3020000}"/>
    <cellStyle name="Normal 6 5 9" xfId="1097" xr:uid="{00000000-0005-0000-0000-0000E4020000}"/>
    <cellStyle name="Normal 6 6" xfId="221" xr:uid="{00000000-0005-0000-0000-0000E5020000}"/>
    <cellStyle name="Normal 6 6 10" xfId="1195" xr:uid="{00000000-0005-0000-0000-0000E6020000}"/>
    <cellStyle name="Normal 6 6 2" xfId="231" xr:uid="{00000000-0005-0000-0000-0000E7020000}"/>
    <cellStyle name="Normal 6 6 2 2" xfId="258" xr:uid="{00000000-0005-0000-0000-0000E8020000}"/>
    <cellStyle name="Normal 6 6 2 2 2" xfId="332" xr:uid="{00000000-0005-0000-0000-0000E9020000}"/>
    <cellStyle name="Normal 6 6 2 2 2 2" xfId="441" xr:uid="{00000000-0005-0000-0000-0000EA020000}"/>
    <cellStyle name="Normal 6 6 2 2 2 2 2" xfId="655" xr:uid="{00000000-0005-0000-0000-0000EB020000}"/>
    <cellStyle name="Normal 6 6 2 2 2 2 2 2" xfId="1083" xr:uid="{00000000-0005-0000-0000-0000EC020000}"/>
    <cellStyle name="Normal 6 6 2 2 2 2 3" xfId="869" xr:uid="{00000000-0005-0000-0000-0000ED020000}"/>
    <cellStyle name="Normal 6 6 2 2 2 3" xfId="548" xr:uid="{00000000-0005-0000-0000-0000EE020000}"/>
    <cellStyle name="Normal 6 6 2 2 2 3 2" xfId="976" xr:uid="{00000000-0005-0000-0000-0000EF020000}"/>
    <cellStyle name="Normal 6 6 2 2 2 4" xfId="762" xr:uid="{00000000-0005-0000-0000-0000F0020000}"/>
    <cellStyle name="Normal 6 6 2 2 3" xfId="297" xr:uid="{00000000-0005-0000-0000-0000F1020000}"/>
    <cellStyle name="Normal 6 6 2 2 3 2" xfId="406" xr:uid="{00000000-0005-0000-0000-0000F2020000}"/>
    <cellStyle name="Normal 6 6 2 2 3 2 2" xfId="620" xr:uid="{00000000-0005-0000-0000-0000F3020000}"/>
    <cellStyle name="Normal 6 6 2 2 3 2 2 2" xfId="1048" xr:uid="{00000000-0005-0000-0000-0000F4020000}"/>
    <cellStyle name="Normal 6 6 2 2 3 2 3" xfId="834" xr:uid="{00000000-0005-0000-0000-0000F5020000}"/>
    <cellStyle name="Normal 6 6 2 2 3 3" xfId="513" xr:uid="{00000000-0005-0000-0000-0000F6020000}"/>
    <cellStyle name="Normal 6 6 2 2 3 3 2" xfId="941" xr:uid="{00000000-0005-0000-0000-0000F7020000}"/>
    <cellStyle name="Normal 6 6 2 2 3 4" xfId="727" xr:uid="{00000000-0005-0000-0000-0000F8020000}"/>
    <cellStyle name="Normal 6 6 2 2 4" xfId="370" xr:uid="{00000000-0005-0000-0000-0000F9020000}"/>
    <cellStyle name="Normal 6 6 2 2 4 2" xfId="584" xr:uid="{00000000-0005-0000-0000-0000FA020000}"/>
    <cellStyle name="Normal 6 6 2 2 4 2 2" xfId="1012" xr:uid="{00000000-0005-0000-0000-0000FB020000}"/>
    <cellStyle name="Normal 6 6 2 2 4 3" xfId="798" xr:uid="{00000000-0005-0000-0000-0000FC020000}"/>
    <cellStyle name="Normal 6 6 2 2 4 4" xfId="1131" xr:uid="{00000000-0005-0000-0000-0000FD020000}"/>
    <cellStyle name="Normal 6 6 2 2 5" xfId="477" xr:uid="{00000000-0005-0000-0000-0000FE020000}"/>
    <cellStyle name="Normal 6 6 2 2 5 2" xfId="905" xr:uid="{00000000-0005-0000-0000-0000FF020000}"/>
    <cellStyle name="Normal 6 6 2 2 6" xfId="691" xr:uid="{00000000-0005-0000-0000-000000030000}"/>
    <cellStyle name="Normal 6 6 2 3" xfId="314" xr:uid="{00000000-0005-0000-0000-000001030000}"/>
    <cellStyle name="Normal 6 6 2 3 2" xfId="423" xr:uid="{00000000-0005-0000-0000-000002030000}"/>
    <cellStyle name="Normal 6 6 2 3 2 2" xfId="637" xr:uid="{00000000-0005-0000-0000-000003030000}"/>
    <cellStyle name="Normal 6 6 2 3 2 2 2" xfId="1065" xr:uid="{00000000-0005-0000-0000-000004030000}"/>
    <cellStyle name="Normal 6 6 2 3 2 3" xfId="851" xr:uid="{00000000-0005-0000-0000-000005030000}"/>
    <cellStyle name="Normal 6 6 2 3 2 4" xfId="1165" xr:uid="{00000000-0005-0000-0000-000006030000}"/>
    <cellStyle name="Normal 6 6 2 3 3" xfId="530" xr:uid="{00000000-0005-0000-0000-000007030000}"/>
    <cellStyle name="Normal 6 6 2 3 3 2" xfId="958" xr:uid="{00000000-0005-0000-0000-000008030000}"/>
    <cellStyle name="Normal 6 6 2 3 4" xfId="744" xr:uid="{00000000-0005-0000-0000-000009030000}"/>
    <cellStyle name="Normal 6 6 2 4" xfId="279" xr:uid="{00000000-0005-0000-0000-00000A030000}"/>
    <cellStyle name="Normal 6 6 2 4 2" xfId="388" xr:uid="{00000000-0005-0000-0000-00000B030000}"/>
    <cellStyle name="Normal 6 6 2 4 2 2" xfId="602" xr:uid="{00000000-0005-0000-0000-00000C030000}"/>
    <cellStyle name="Normal 6 6 2 4 2 2 2" xfId="1030" xr:uid="{00000000-0005-0000-0000-00000D030000}"/>
    <cellStyle name="Normal 6 6 2 4 2 3" xfId="816" xr:uid="{00000000-0005-0000-0000-00000E030000}"/>
    <cellStyle name="Normal 6 6 2 4 2 4" xfId="1149" xr:uid="{00000000-0005-0000-0000-00000F030000}"/>
    <cellStyle name="Normal 6 6 2 4 3" xfId="495" xr:uid="{00000000-0005-0000-0000-000010030000}"/>
    <cellStyle name="Normal 6 6 2 4 3 2" xfId="923" xr:uid="{00000000-0005-0000-0000-000011030000}"/>
    <cellStyle name="Normal 6 6 2 4 4" xfId="709" xr:uid="{00000000-0005-0000-0000-000012030000}"/>
    <cellStyle name="Normal 6 6 2 5" xfId="352" xr:uid="{00000000-0005-0000-0000-000013030000}"/>
    <cellStyle name="Normal 6 6 2 5 2" xfId="566" xr:uid="{00000000-0005-0000-0000-000014030000}"/>
    <cellStyle name="Normal 6 6 2 5 2 2" xfId="994" xr:uid="{00000000-0005-0000-0000-000015030000}"/>
    <cellStyle name="Normal 6 6 2 5 3" xfId="780" xr:uid="{00000000-0005-0000-0000-000016030000}"/>
    <cellStyle name="Normal 6 6 2 5 4" xfId="1114" xr:uid="{00000000-0005-0000-0000-000017030000}"/>
    <cellStyle name="Normal 6 6 2 6" xfId="459" xr:uid="{00000000-0005-0000-0000-000018030000}"/>
    <cellStyle name="Normal 6 6 2 6 2" xfId="887" xr:uid="{00000000-0005-0000-0000-000019030000}"/>
    <cellStyle name="Normal 6 6 2 6 3" xfId="1180" xr:uid="{00000000-0005-0000-0000-00001A030000}"/>
    <cellStyle name="Normal 6 6 2 7" xfId="673" xr:uid="{00000000-0005-0000-0000-00001B030000}"/>
    <cellStyle name="Normal 6 6 2 8" xfId="1203" xr:uid="{00000000-0005-0000-0000-00001C030000}"/>
    <cellStyle name="Normal 6 6 3" xfId="250" xr:uid="{00000000-0005-0000-0000-00001D030000}"/>
    <cellStyle name="Normal 6 6 3 2" xfId="324" xr:uid="{00000000-0005-0000-0000-00001E030000}"/>
    <cellStyle name="Normal 6 6 3 2 2" xfId="433" xr:uid="{00000000-0005-0000-0000-00001F030000}"/>
    <cellStyle name="Normal 6 6 3 2 2 2" xfId="647" xr:uid="{00000000-0005-0000-0000-000020030000}"/>
    <cellStyle name="Normal 6 6 3 2 2 2 2" xfId="1075" xr:uid="{00000000-0005-0000-0000-000021030000}"/>
    <cellStyle name="Normal 6 6 3 2 2 3" xfId="861" xr:uid="{00000000-0005-0000-0000-000022030000}"/>
    <cellStyle name="Normal 6 6 3 2 3" xfId="540" xr:uid="{00000000-0005-0000-0000-000023030000}"/>
    <cellStyle name="Normal 6 6 3 2 3 2" xfId="968" xr:uid="{00000000-0005-0000-0000-000024030000}"/>
    <cellStyle name="Normal 6 6 3 2 4" xfId="754" xr:uid="{00000000-0005-0000-0000-000025030000}"/>
    <cellStyle name="Normal 6 6 3 3" xfId="289" xr:uid="{00000000-0005-0000-0000-000026030000}"/>
    <cellStyle name="Normal 6 6 3 3 2" xfId="398" xr:uid="{00000000-0005-0000-0000-000027030000}"/>
    <cellStyle name="Normal 6 6 3 3 2 2" xfId="612" xr:uid="{00000000-0005-0000-0000-000028030000}"/>
    <cellStyle name="Normal 6 6 3 3 2 2 2" xfId="1040" xr:uid="{00000000-0005-0000-0000-000029030000}"/>
    <cellStyle name="Normal 6 6 3 3 2 3" xfId="826" xr:uid="{00000000-0005-0000-0000-00002A030000}"/>
    <cellStyle name="Normal 6 6 3 3 3" xfId="505" xr:uid="{00000000-0005-0000-0000-00002B030000}"/>
    <cellStyle name="Normal 6 6 3 3 3 2" xfId="933" xr:uid="{00000000-0005-0000-0000-00002C030000}"/>
    <cellStyle name="Normal 6 6 3 3 4" xfId="719" xr:uid="{00000000-0005-0000-0000-00002D030000}"/>
    <cellStyle name="Normal 6 6 3 4" xfId="362" xr:uid="{00000000-0005-0000-0000-00002E030000}"/>
    <cellStyle name="Normal 6 6 3 4 2" xfId="576" xr:uid="{00000000-0005-0000-0000-00002F030000}"/>
    <cellStyle name="Normal 6 6 3 4 2 2" xfId="1004" xr:uid="{00000000-0005-0000-0000-000030030000}"/>
    <cellStyle name="Normal 6 6 3 4 3" xfId="790" xr:uid="{00000000-0005-0000-0000-000031030000}"/>
    <cellStyle name="Normal 6 6 3 4 4" xfId="1123" xr:uid="{00000000-0005-0000-0000-000032030000}"/>
    <cellStyle name="Normal 6 6 3 5" xfId="469" xr:uid="{00000000-0005-0000-0000-000033030000}"/>
    <cellStyle name="Normal 6 6 3 5 2" xfId="897" xr:uid="{00000000-0005-0000-0000-000034030000}"/>
    <cellStyle name="Normal 6 6 3 6" xfId="683" xr:uid="{00000000-0005-0000-0000-000035030000}"/>
    <cellStyle name="Normal 6 6 4" xfId="306" xr:uid="{00000000-0005-0000-0000-000036030000}"/>
    <cellStyle name="Normal 6 6 4 2" xfId="415" xr:uid="{00000000-0005-0000-0000-000037030000}"/>
    <cellStyle name="Normal 6 6 4 2 2" xfId="629" xr:uid="{00000000-0005-0000-0000-000038030000}"/>
    <cellStyle name="Normal 6 6 4 2 2 2" xfId="1057" xr:uid="{00000000-0005-0000-0000-000039030000}"/>
    <cellStyle name="Normal 6 6 4 2 3" xfId="843" xr:uid="{00000000-0005-0000-0000-00003A030000}"/>
    <cellStyle name="Normal 6 6 4 2 4" xfId="1157" xr:uid="{00000000-0005-0000-0000-00003B030000}"/>
    <cellStyle name="Normal 6 6 4 3" xfId="522" xr:uid="{00000000-0005-0000-0000-00003C030000}"/>
    <cellStyle name="Normal 6 6 4 3 2" xfId="950" xr:uid="{00000000-0005-0000-0000-00003D030000}"/>
    <cellStyle name="Normal 6 6 4 4" xfId="736" xr:uid="{00000000-0005-0000-0000-00003E030000}"/>
    <cellStyle name="Normal 6 6 5" xfId="271" xr:uid="{00000000-0005-0000-0000-00003F030000}"/>
    <cellStyle name="Normal 6 6 5 2" xfId="380" xr:uid="{00000000-0005-0000-0000-000040030000}"/>
    <cellStyle name="Normal 6 6 5 2 2" xfId="594" xr:uid="{00000000-0005-0000-0000-000041030000}"/>
    <cellStyle name="Normal 6 6 5 2 2 2" xfId="1022" xr:uid="{00000000-0005-0000-0000-000042030000}"/>
    <cellStyle name="Normal 6 6 5 2 3" xfId="808" xr:uid="{00000000-0005-0000-0000-000043030000}"/>
    <cellStyle name="Normal 6 6 5 2 4" xfId="1141" xr:uid="{00000000-0005-0000-0000-000044030000}"/>
    <cellStyle name="Normal 6 6 5 3" xfId="487" xr:uid="{00000000-0005-0000-0000-000045030000}"/>
    <cellStyle name="Normal 6 6 5 3 2" xfId="915" xr:uid="{00000000-0005-0000-0000-000046030000}"/>
    <cellStyle name="Normal 6 6 5 4" xfId="701" xr:uid="{00000000-0005-0000-0000-000047030000}"/>
    <cellStyle name="Normal 6 6 6" xfId="344" xr:uid="{00000000-0005-0000-0000-000048030000}"/>
    <cellStyle name="Normal 6 6 6 2" xfId="558" xr:uid="{00000000-0005-0000-0000-000049030000}"/>
    <cellStyle name="Normal 6 6 6 2 2" xfId="986" xr:uid="{00000000-0005-0000-0000-00004A030000}"/>
    <cellStyle name="Normal 6 6 6 3" xfId="772" xr:uid="{00000000-0005-0000-0000-00004B030000}"/>
    <cellStyle name="Normal 6 6 6 4" xfId="1106" xr:uid="{00000000-0005-0000-0000-00004C030000}"/>
    <cellStyle name="Normal 6 6 7" xfId="451" xr:uid="{00000000-0005-0000-0000-00004D030000}"/>
    <cellStyle name="Normal 6 6 7 2" xfId="879" xr:uid="{00000000-0005-0000-0000-00004E030000}"/>
    <cellStyle name="Normal 6 6 7 3" xfId="1172" xr:uid="{00000000-0005-0000-0000-00004F030000}"/>
    <cellStyle name="Normal 6 6 8" xfId="665" xr:uid="{00000000-0005-0000-0000-000050030000}"/>
    <cellStyle name="Normal 6 6 8 2" xfId="1186" xr:uid="{00000000-0005-0000-0000-000051030000}"/>
    <cellStyle name="Normal 6 6 9" xfId="1098" xr:uid="{00000000-0005-0000-0000-000052030000}"/>
    <cellStyle name="Normal 6 7" xfId="222" xr:uid="{00000000-0005-0000-0000-000053030000}"/>
    <cellStyle name="Normal 6 7 10" xfId="1196" xr:uid="{00000000-0005-0000-0000-000054030000}"/>
    <cellStyle name="Normal 6 7 2" xfId="232" xr:uid="{00000000-0005-0000-0000-000055030000}"/>
    <cellStyle name="Normal 6 7 2 2" xfId="259" xr:uid="{00000000-0005-0000-0000-000056030000}"/>
    <cellStyle name="Normal 6 7 2 2 2" xfId="333" xr:uid="{00000000-0005-0000-0000-000057030000}"/>
    <cellStyle name="Normal 6 7 2 2 2 2" xfId="442" xr:uid="{00000000-0005-0000-0000-000058030000}"/>
    <cellStyle name="Normal 6 7 2 2 2 2 2" xfId="656" xr:uid="{00000000-0005-0000-0000-000059030000}"/>
    <cellStyle name="Normal 6 7 2 2 2 2 2 2" xfId="1084" xr:uid="{00000000-0005-0000-0000-00005A030000}"/>
    <cellStyle name="Normal 6 7 2 2 2 2 3" xfId="870" xr:uid="{00000000-0005-0000-0000-00005B030000}"/>
    <cellStyle name="Normal 6 7 2 2 2 3" xfId="549" xr:uid="{00000000-0005-0000-0000-00005C030000}"/>
    <cellStyle name="Normal 6 7 2 2 2 3 2" xfId="977" xr:uid="{00000000-0005-0000-0000-00005D030000}"/>
    <cellStyle name="Normal 6 7 2 2 2 4" xfId="763" xr:uid="{00000000-0005-0000-0000-00005E030000}"/>
    <cellStyle name="Normal 6 7 2 2 3" xfId="298" xr:uid="{00000000-0005-0000-0000-00005F030000}"/>
    <cellStyle name="Normal 6 7 2 2 3 2" xfId="407" xr:uid="{00000000-0005-0000-0000-000060030000}"/>
    <cellStyle name="Normal 6 7 2 2 3 2 2" xfId="621" xr:uid="{00000000-0005-0000-0000-000061030000}"/>
    <cellStyle name="Normal 6 7 2 2 3 2 2 2" xfId="1049" xr:uid="{00000000-0005-0000-0000-000062030000}"/>
    <cellStyle name="Normal 6 7 2 2 3 2 3" xfId="835" xr:uid="{00000000-0005-0000-0000-000063030000}"/>
    <cellStyle name="Normal 6 7 2 2 3 3" xfId="514" xr:uid="{00000000-0005-0000-0000-000064030000}"/>
    <cellStyle name="Normal 6 7 2 2 3 3 2" xfId="942" xr:uid="{00000000-0005-0000-0000-000065030000}"/>
    <cellStyle name="Normal 6 7 2 2 3 4" xfId="728" xr:uid="{00000000-0005-0000-0000-000066030000}"/>
    <cellStyle name="Normal 6 7 2 2 4" xfId="371" xr:uid="{00000000-0005-0000-0000-000067030000}"/>
    <cellStyle name="Normal 6 7 2 2 4 2" xfId="585" xr:uid="{00000000-0005-0000-0000-000068030000}"/>
    <cellStyle name="Normal 6 7 2 2 4 2 2" xfId="1013" xr:uid="{00000000-0005-0000-0000-000069030000}"/>
    <cellStyle name="Normal 6 7 2 2 4 3" xfId="799" xr:uid="{00000000-0005-0000-0000-00006A030000}"/>
    <cellStyle name="Normal 6 7 2 2 4 4" xfId="1132" xr:uid="{00000000-0005-0000-0000-00006B030000}"/>
    <cellStyle name="Normal 6 7 2 2 5" xfId="478" xr:uid="{00000000-0005-0000-0000-00006C030000}"/>
    <cellStyle name="Normal 6 7 2 2 5 2" xfId="906" xr:uid="{00000000-0005-0000-0000-00006D030000}"/>
    <cellStyle name="Normal 6 7 2 2 6" xfId="692" xr:uid="{00000000-0005-0000-0000-00006E030000}"/>
    <cellStyle name="Normal 6 7 2 3" xfId="315" xr:uid="{00000000-0005-0000-0000-00006F030000}"/>
    <cellStyle name="Normal 6 7 2 3 2" xfId="424" xr:uid="{00000000-0005-0000-0000-000070030000}"/>
    <cellStyle name="Normal 6 7 2 3 2 2" xfId="638" xr:uid="{00000000-0005-0000-0000-000071030000}"/>
    <cellStyle name="Normal 6 7 2 3 2 2 2" xfId="1066" xr:uid="{00000000-0005-0000-0000-000072030000}"/>
    <cellStyle name="Normal 6 7 2 3 2 3" xfId="852" xr:uid="{00000000-0005-0000-0000-000073030000}"/>
    <cellStyle name="Normal 6 7 2 3 2 4" xfId="1166" xr:uid="{00000000-0005-0000-0000-000074030000}"/>
    <cellStyle name="Normal 6 7 2 3 3" xfId="531" xr:uid="{00000000-0005-0000-0000-000075030000}"/>
    <cellStyle name="Normal 6 7 2 3 3 2" xfId="959" xr:uid="{00000000-0005-0000-0000-000076030000}"/>
    <cellStyle name="Normal 6 7 2 3 4" xfId="745" xr:uid="{00000000-0005-0000-0000-000077030000}"/>
    <cellStyle name="Normal 6 7 2 4" xfId="280" xr:uid="{00000000-0005-0000-0000-000078030000}"/>
    <cellStyle name="Normal 6 7 2 4 2" xfId="389" xr:uid="{00000000-0005-0000-0000-000079030000}"/>
    <cellStyle name="Normal 6 7 2 4 2 2" xfId="603" xr:uid="{00000000-0005-0000-0000-00007A030000}"/>
    <cellStyle name="Normal 6 7 2 4 2 2 2" xfId="1031" xr:uid="{00000000-0005-0000-0000-00007B030000}"/>
    <cellStyle name="Normal 6 7 2 4 2 3" xfId="817" xr:uid="{00000000-0005-0000-0000-00007C030000}"/>
    <cellStyle name="Normal 6 7 2 4 2 4" xfId="1150" xr:uid="{00000000-0005-0000-0000-00007D030000}"/>
    <cellStyle name="Normal 6 7 2 4 3" xfId="496" xr:uid="{00000000-0005-0000-0000-00007E030000}"/>
    <cellStyle name="Normal 6 7 2 4 3 2" xfId="924" xr:uid="{00000000-0005-0000-0000-00007F030000}"/>
    <cellStyle name="Normal 6 7 2 4 4" xfId="710" xr:uid="{00000000-0005-0000-0000-000080030000}"/>
    <cellStyle name="Normal 6 7 2 5" xfId="353" xr:uid="{00000000-0005-0000-0000-000081030000}"/>
    <cellStyle name="Normal 6 7 2 5 2" xfId="567" xr:uid="{00000000-0005-0000-0000-000082030000}"/>
    <cellStyle name="Normal 6 7 2 5 2 2" xfId="995" xr:uid="{00000000-0005-0000-0000-000083030000}"/>
    <cellStyle name="Normal 6 7 2 5 3" xfId="781" xr:uid="{00000000-0005-0000-0000-000084030000}"/>
    <cellStyle name="Normal 6 7 2 5 4" xfId="1115" xr:uid="{00000000-0005-0000-0000-000085030000}"/>
    <cellStyle name="Normal 6 7 2 6" xfId="460" xr:uid="{00000000-0005-0000-0000-000086030000}"/>
    <cellStyle name="Normal 6 7 2 6 2" xfId="888" xr:uid="{00000000-0005-0000-0000-000087030000}"/>
    <cellStyle name="Normal 6 7 2 6 3" xfId="1181" xr:uid="{00000000-0005-0000-0000-000088030000}"/>
    <cellStyle name="Normal 6 7 2 7" xfId="674" xr:uid="{00000000-0005-0000-0000-000089030000}"/>
    <cellStyle name="Normal 6 7 2 8" xfId="1204" xr:uid="{00000000-0005-0000-0000-00008A030000}"/>
    <cellStyle name="Normal 6 7 3" xfId="251" xr:uid="{00000000-0005-0000-0000-00008B030000}"/>
    <cellStyle name="Normal 6 7 3 2" xfId="325" xr:uid="{00000000-0005-0000-0000-00008C030000}"/>
    <cellStyle name="Normal 6 7 3 2 2" xfId="434" xr:uid="{00000000-0005-0000-0000-00008D030000}"/>
    <cellStyle name="Normal 6 7 3 2 2 2" xfId="648" xr:uid="{00000000-0005-0000-0000-00008E030000}"/>
    <cellStyle name="Normal 6 7 3 2 2 2 2" xfId="1076" xr:uid="{00000000-0005-0000-0000-00008F030000}"/>
    <cellStyle name="Normal 6 7 3 2 2 3" xfId="862" xr:uid="{00000000-0005-0000-0000-000090030000}"/>
    <cellStyle name="Normal 6 7 3 2 3" xfId="541" xr:uid="{00000000-0005-0000-0000-000091030000}"/>
    <cellStyle name="Normal 6 7 3 2 3 2" xfId="969" xr:uid="{00000000-0005-0000-0000-000092030000}"/>
    <cellStyle name="Normal 6 7 3 2 4" xfId="755" xr:uid="{00000000-0005-0000-0000-000093030000}"/>
    <cellStyle name="Normal 6 7 3 3" xfId="290" xr:uid="{00000000-0005-0000-0000-000094030000}"/>
    <cellStyle name="Normal 6 7 3 3 2" xfId="399" xr:uid="{00000000-0005-0000-0000-000095030000}"/>
    <cellStyle name="Normal 6 7 3 3 2 2" xfId="613" xr:uid="{00000000-0005-0000-0000-000096030000}"/>
    <cellStyle name="Normal 6 7 3 3 2 2 2" xfId="1041" xr:uid="{00000000-0005-0000-0000-000097030000}"/>
    <cellStyle name="Normal 6 7 3 3 2 3" xfId="827" xr:uid="{00000000-0005-0000-0000-000098030000}"/>
    <cellStyle name="Normal 6 7 3 3 3" xfId="506" xr:uid="{00000000-0005-0000-0000-000099030000}"/>
    <cellStyle name="Normal 6 7 3 3 3 2" xfId="934" xr:uid="{00000000-0005-0000-0000-00009A030000}"/>
    <cellStyle name="Normal 6 7 3 3 4" xfId="720" xr:uid="{00000000-0005-0000-0000-00009B030000}"/>
    <cellStyle name="Normal 6 7 3 4" xfId="363" xr:uid="{00000000-0005-0000-0000-00009C030000}"/>
    <cellStyle name="Normal 6 7 3 4 2" xfId="577" xr:uid="{00000000-0005-0000-0000-00009D030000}"/>
    <cellStyle name="Normal 6 7 3 4 2 2" xfId="1005" xr:uid="{00000000-0005-0000-0000-00009E030000}"/>
    <cellStyle name="Normal 6 7 3 4 3" xfId="791" xr:uid="{00000000-0005-0000-0000-00009F030000}"/>
    <cellStyle name="Normal 6 7 3 4 4" xfId="1124" xr:uid="{00000000-0005-0000-0000-0000A0030000}"/>
    <cellStyle name="Normal 6 7 3 5" xfId="470" xr:uid="{00000000-0005-0000-0000-0000A1030000}"/>
    <cellStyle name="Normal 6 7 3 5 2" xfId="898" xr:uid="{00000000-0005-0000-0000-0000A2030000}"/>
    <cellStyle name="Normal 6 7 3 6" xfId="684" xr:uid="{00000000-0005-0000-0000-0000A3030000}"/>
    <cellStyle name="Normal 6 7 4" xfId="307" xr:uid="{00000000-0005-0000-0000-0000A4030000}"/>
    <cellStyle name="Normal 6 7 4 2" xfId="416" xr:uid="{00000000-0005-0000-0000-0000A5030000}"/>
    <cellStyle name="Normal 6 7 4 2 2" xfId="630" xr:uid="{00000000-0005-0000-0000-0000A6030000}"/>
    <cellStyle name="Normal 6 7 4 2 2 2" xfId="1058" xr:uid="{00000000-0005-0000-0000-0000A7030000}"/>
    <cellStyle name="Normal 6 7 4 2 3" xfId="844" xr:uid="{00000000-0005-0000-0000-0000A8030000}"/>
    <cellStyle name="Normal 6 7 4 2 4" xfId="1158" xr:uid="{00000000-0005-0000-0000-0000A9030000}"/>
    <cellStyle name="Normal 6 7 4 3" xfId="523" xr:uid="{00000000-0005-0000-0000-0000AA030000}"/>
    <cellStyle name="Normal 6 7 4 3 2" xfId="951" xr:uid="{00000000-0005-0000-0000-0000AB030000}"/>
    <cellStyle name="Normal 6 7 4 4" xfId="737" xr:uid="{00000000-0005-0000-0000-0000AC030000}"/>
    <cellStyle name="Normal 6 7 5" xfId="272" xr:uid="{00000000-0005-0000-0000-0000AD030000}"/>
    <cellStyle name="Normal 6 7 5 2" xfId="381" xr:uid="{00000000-0005-0000-0000-0000AE030000}"/>
    <cellStyle name="Normal 6 7 5 2 2" xfId="595" xr:uid="{00000000-0005-0000-0000-0000AF030000}"/>
    <cellStyle name="Normal 6 7 5 2 2 2" xfId="1023" xr:uid="{00000000-0005-0000-0000-0000B0030000}"/>
    <cellStyle name="Normal 6 7 5 2 3" xfId="809" xr:uid="{00000000-0005-0000-0000-0000B1030000}"/>
    <cellStyle name="Normal 6 7 5 2 4" xfId="1142" xr:uid="{00000000-0005-0000-0000-0000B2030000}"/>
    <cellStyle name="Normal 6 7 5 3" xfId="488" xr:uid="{00000000-0005-0000-0000-0000B3030000}"/>
    <cellStyle name="Normal 6 7 5 3 2" xfId="916" xr:uid="{00000000-0005-0000-0000-0000B4030000}"/>
    <cellStyle name="Normal 6 7 5 4" xfId="702" xr:uid="{00000000-0005-0000-0000-0000B5030000}"/>
    <cellStyle name="Normal 6 7 6" xfId="345" xr:uid="{00000000-0005-0000-0000-0000B6030000}"/>
    <cellStyle name="Normal 6 7 6 2" xfId="559" xr:uid="{00000000-0005-0000-0000-0000B7030000}"/>
    <cellStyle name="Normal 6 7 6 2 2" xfId="987" xr:uid="{00000000-0005-0000-0000-0000B8030000}"/>
    <cellStyle name="Normal 6 7 6 3" xfId="773" xr:uid="{00000000-0005-0000-0000-0000B9030000}"/>
    <cellStyle name="Normal 6 7 6 4" xfId="1107" xr:uid="{00000000-0005-0000-0000-0000BA030000}"/>
    <cellStyle name="Normal 6 7 7" xfId="452" xr:uid="{00000000-0005-0000-0000-0000BB030000}"/>
    <cellStyle name="Normal 6 7 7 2" xfId="880" xr:uid="{00000000-0005-0000-0000-0000BC030000}"/>
    <cellStyle name="Normal 6 7 7 3" xfId="1173" xr:uid="{00000000-0005-0000-0000-0000BD030000}"/>
    <cellStyle name="Normal 6 7 8" xfId="666" xr:uid="{00000000-0005-0000-0000-0000BE030000}"/>
    <cellStyle name="Normal 6 7 8 2" xfId="1187" xr:uid="{00000000-0005-0000-0000-0000BF030000}"/>
    <cellStyle name="Normal 6 7 9" xfId="1099" xr:uid="{00000000-0005-0000-0000-0000C0030000}"/>
    <cellStyle name="Normal 6 8" xfId="210" xr:uid="{00000000-0005-0000-0000-0000C1030000}"/>
    <cellStyle name="Normal 6 8 2" xfId="224" xr:uid="{00000000-0005-0000-0000-0000C2030000}"/>
    <cellStyle name="Normal 6 8 2 2" xfId="253" xr:uid="{00000000-0005-0000-0000-0000C3030000}"/>
    <cellStyle name="Normal 6 8 2 2 2" xfId="327" xr:uid="{00000000-0005-0000-0000-0000C4030000}"/>
    <cellStyle name="Normal 6 8 2 2 2 2" xfId="436" xr:uid="{00000000-0005-0000-0000-0000C5030000}"/>
    <cellStyle name="Normal 6 8 2 2 2 2 2" xfId="650" xr:uid="{00000000-0005-0000-0000-0000C6030000}"/>
    <cellStyle name="Normal 6 8 2 2 2 2 2 2" xfId="1078" xr:uid="{00000000-0005-0000-0000-0000C7030000}"/>
    <cellStyle name="Normal 6 8 2 2 2 2 3" xfId="864" xr:uid="{00000000-0005-0000-0000-0000C8030000}"/>
    <cellStyle name="Normal 6 8 2 2 2 3" xfId="543" xr:uid="{00000000-0005-0000-0000-0000C9030000}"/>
    <cellStyle name="Normal 6 8 2 2 2 3 2" xfId="971" xr:uid="{00000000-0005-0000-0000-0000CA030000}"/>
    <cellStyle name="Normal 6 8 2 2 2 4" xfId="757" xr:uid="{00000000-0005-0000-0000-0000CB030000}"/>
    <cellStyle name="Normal 6 8 2 2 3" xfId="292" xr:uid="{00000000-0005-0000-0000-0000CC030000}"/>
    <cellStyle name="Normal 6 8 2 2 3 2" xfId="401" xr:uid="{00000000-0005-0000-0000-0000CD030000}"/>
    <cellStyle name="Normal 6 8 2 2 3 2 2" xfId="615" xr:uid="{00000000-0005-0000-0000-0000CE030000}"/>
    <cellStyle name="Normal 6 8 2 2 3 2 2 2" xfId="1043" xr:uid="{00000000-0005-0000-0000-0000CF030000}"/>
    <cellStyle name="Normal 6 8 2 2 3 2 3" xfId="829" xr:uid="{00000000-0005-0000-0000-0000D0030000}"/>
    <cellStyle name="Normal 6 8 2 2 3 3" xfId="508" xr:uid="{00000000-0005-0000-0000-0000D1030000}"/>
    <cellStyle name="Normal 6 8 2 2 3 3 2" xfId="936" xr:uid="{00000000-0005-0000-0000-0000D2030000}"/>
    <cellStyle name="Normal 6 8 2 2 3 4" xfId="722" xr:uid="{00000000-0005-0000-0000-0000D3030000}"/>
    <cellStyle name="Normal 6 8 2 2 4" xfId="365" xr:uid="{00000000-0005-0000-0000-0000D4030000}"/>
    <cellStyle name="Normal 6 8 2 2 4 2" xfId="579" xr:uid="{00000000-0005-0000-0000-0000D5030000}"/>
    <cellStyle name="Normal 6 8 2 2 4 2 2" xfId="1007" xr:uid="{00000000-0005-0000-0000-0000D6030000}"/>
    <cellStyle name="Normal 6 8 2 2 4 3" xfId="793" xr:uid="{00000000-0005-0000-0000-0000D7030000}"/>
    <cellStyle name="Normal 6 8 2 2 4 4" xfId="1126" xr:uid="{00000000-0005-0000-0000-0000D8030000}"/>
    <cellStyle name="Normal 6 8 2 2 5" xfId="472" xr:uid="{00000000-0005-0000-0000-0000D9030000}"/>
    <cellStyle name="Normal 6 8 2 2 5 2" xfId="900" xr:uid="{00000000-0005-0000-0000-0000DA030000}"/>
    <cellStyle name="Normal 6 8 2 2 6" xfId="686" xr:uid="{00000000-0005-0000-0000-0000DB030000}"/>
    <cellStyle name="Normal 6 8 2 3" xfId="309" xr:uid="{00000000-0005-0000-0000-0000DC030000}"/>
    <cellStyle name="Normal 6 8 2 3 2" xfId="418" xr:uid="{00000000-0005-0000-0000-0000DD030000}"/>
    <cellStyle name="Normal 6 8 2 3 2 2" xfId="632" xr:uid="{00000000-0005-0000-0000-0000DE030000}"/>
    <cellStyle name="Normal 6 8 2 3 2 2 2" xfId="1060" xr:uid="{00000000-0005-0000-0000-0000DF030000}"/>
    <cellStyle name="Normal 6 8 2 3 2 3" xfId="846" xr:uid="{00000000-0005-0000-0000-0000E0030000}"/>
    <cellStyle name="Normal 6 8 2 3 2 4" xfId="1160" xr:uid="{00000000-0005-0000-0000-0000E1030000}"/>
    <cellStyle name="Normal 6 8 2 3 3" xfId="525" xr:uid="{00000000-0005-0000-0000-0000E2030000}"/>
    <cellStyle name="Normal 6 8 2 3 3 2" xfId="953" xr:uid="{00000000-0005-0000-0000-0000E3030000}"/>
    <cellStyle name="Normal 6 8 2 3 4" xfId="739" xr:uid="{00000000-0005-0000-0000-0000E4030000}"/>
    <cellStyle name="Normal 6 8 2 4" xfId="274" xr:uid="{00000000-0005-0000-0000-0000E5030000}"/>
    <cellStyle name="Normal 6 8 2 4 2" xfId="383" xr:uid="{00000000-0005-0000-0000-0000E6030000}"/>
    <cellStyle name="Normal 6 8 2 4 2 2" xfId="597" xr:uid="{00000000-0005-0000-0000-0000E7030000}"/>
    <cellStyle name="Normal 6 8 2 4 2 2 2" xfId="1025" xr:uid="{00000000-0005-0000-0000-0000E8030000}"/>
    <cellStyle name="Normal 6 8 2 4 2 3" xfId="811" xr:uid="{00000000-0005-0000-0000-0000E9030000}"/>
    <cellStyle name="Normal 6 8 2 4 2 4" xfId="1144" xr:uid="{00000000-0005-0000-0000-0000EA030000}"/>
    <cellStyle name="Normal 6 8 2 4 3" xfId="490" xr:uid="{00000000-0005-0000-0000-0000EB030000}"/>
    <cellStyle name="Normal 6 8 2 4 3 2" xfId="918" xr:uid="{00000000-0005-0000-0000-0000EC030000}"/>
    <cellStyle name="Normal 6 8 2 4 4" xfId="704" xr:uid="{00000000-0005-0000-0000-0000ED030000}"/>
    <cellStyle name="Normal 6 8 2 5" xfId="347" xr:uid="{00000000-0005-0000-0000-0000EE030000}"/>
    <cellStyle name="Normal 6 8 2 5 2" xfId="561" xr:uid="{00000000-0005-0000-0000-0000EF030000}"/>
    <cellStyle name="Normal 6 8 2 5 2 2" xfId="989" xr:uid="{00000000-0005-0000-0000-0000F0030000}"/>
    <cellStyle name="Normal 6 8 2 5 3" xfId="775" xr:uid="{00000000-0005-0000-0000-0000F1030000}"/>
    <cellStyle name="Normal 6 8 2 5 4" xfId="1109" xr:uid="{00000000-0005-0000-0000-0000F2030000}"/>
    <cellStyle name="Normal 6 8 2 6" xfId="454" xr:uid="{00000000-0005-0000-0000-0000F3030000}"/>
    <cellStyle name="Normal 6 8 2 6 2" xfId="882" xr:uid="{00000000-0005-0000-0000-0000F4030000}"/>
    <cellStyle name="Normal 6 8 2 6 3" xfId="1175" xr:uid="{00000000-0005-0000-0000-0000F5030000}"/>
    <cellStyle name="Normal 6 8 2 7" xfId="668" xr:uid="{00000000-0005-0000-0000-0000F6030000}"/>
    <cellStyle name="Normal 6 8 2 8" xfId="1198" xr:uid="{00000000-0005-0000-0000-0000F7030000}"/>
    <cellStyle name="Normal 6 8 3" xfId="245" xr:uid="{00000000-0005-0000-0000-0000F8030000}"/>
    <cellStyle name="Normal 6 8 3 2" xfId="319" xr:uid="{00000000-0005-0000-0000-0000F9030000}"/>
    <cellStyle name="Normal 6 8 3 2 2" xfId="428" xr:uid="{00000000-0005-0000-0000-0000FA030000}"/>
    <cellStyle name="Normal 6 8 3 2 2 2" xfId="642" xr:uid="{00000000-0005-0000-0000-0000FB030000}"/>
    <cellStyle name="Normal 6 8 3 2 2 2 2" xfId="1070" xr:uid="{00000000-0005-0000-0000-0000FC030000}"/>
    <cellStyle name="Normal 6 8 3 2 2 3" xfId="856" xr:uid="{00000000-0005-0000-0000-0000FD030000}"/>
    <cellStyle name="Normal 6 8 3 2 3" xfId="535" xr:uid="{00000000-0005-0000-0000-0000FE030000}"/>
    <cellStyle name="Normal 6 8 3 2 3 2" xfId="963" xr:uid="{00000000-0005-0000-0000-0000FF030000}"/>
    <cellStyle name="Normal 6 8 3 2 4" xfId="749" xr:uid="{00000000-0005-0000-0000-000000040000}"/>
    <cellStyle name="Normal 6 8 3 3" xfId="284" xr:uid="{00000000-0005-0000-0000-000001040000}"/>
    <cellStyle name="Normal 6 8 3 3 2" xfId="393" xr:uid="{00000000-0005-0000-0000-000002040000}"/>
    <cellStyle name="Normal 6 8 3 3 2 2" xfId="607" xr:uid="{00000000-0005-0000-0000-000003040000}"/>
    <cellStyle name="Normal 6 8 3 3 2 2 2" xfId="1035" xr:uid="{00000000-0005-0000-0000-000004040000}"/>
    <cellStyle name="Normal 6 8 3 3 2 3" xfId="821" xr:uid="{00000000-0005-0000-0000-000005040000}"/>
    <cellStyle name="Normal 6 8 3 3 3" xfId="500" xr:uid="{00000000-0005-0000-0000-000006040000}"/>
    <cellStyle name="Normal 6 8 3 3 3 2" xfId="928" xr:uid="{00000000-0005-0000-0000-000007040000}"/>
    <cellStyle name="Normal 6 8 3 3 4" xfId="714" xr:uid="{00000000-0005-0000-0000-000008040000}"/>
    <cellStyle name="Normal 6 8 3 4" xfId="357" xr:uid="{00000000-0005-0000-0000-000009040000}"/>
    <cellStyle name="Normal 6 8 3 4 2" xfId="571" xr:uid="{00000000-0005-0000-0000-00000A040000}"/>
    <cellStyle name="Normal 6 8 3 4 2 2" xfId="999" xr:uid="{00000000-0005-0000-0000-00000B040000}"/>
    <cellStyle name="Normal 6 8 3 4 3" xfId="785" xr:uid="{00000000-0005-0000-0000-00000C040000}"/>
    <cellStyle name="Normal 6 8 3 4 4" xfId="1118" xr:uid="{00000000-0005-0000-0000-00000D040000}"/>
    <cellStyle name="Normal 6 8 3 5" xfId="464" xr:uid="{00000000-0005-0000-0000-00000E040000}"/>
    <cellStyle name="Normal 6 8 3 5 2" xfId="892" xr:uid="{00000000-0005-0000-0000-00000F040000}"/>
    <cellStyle name="Normal 6 8 3 6" xfId="678" xr:uid="{00000000-0005-0000-0000-000010040000}"/>
    <cellStyle name="Normal 6 8 4" xfId="301" xr:uid="{00000000-0005-0000-0000-000011040000}"/>
    <cellStyle name="Normal 6 8 4 2" xfId="410" xr:uid="{00000000-0005-0000-0000-000012040000}"/>
    <cellStyle name="Normal 6 8 4 2 2" xfId="624" xr:uid="{00000000-0005-0000-0000-000013040000}"/>
    <cellStyle name="Normal 6 8 4 2 2 2" xfId="1052" xr:uid="{00000000-0005-0000-0000-000014040000}"/>
    <cellStyle name="Normal 6 8 4 2 3" xfId="838" xr:uid="{00000000-0005-0000-0000-000015040000}"/>
    <cellStyle name="Normal 6 8 4 2 4" xfId="1152" xr:uid="{00000000-0005-0000-0000-000016040000}"/>
    <cellStyle name="Normal 6 8 4 3" xfId="517" xr:uid="{00000000-0005-0000-0000-000017040000}"/>
    <cellStyle name="Normal 6 8 4 3 2" xfId="945" xr:uid="{00000000-0005-0000-0000-000018040000}"/>
    <cellStyle name="Normal 6 8 4 4" xfId="731" xr:uid="{00000000-0005-0000-0000-000019040000}"/>
    <cellStyle name="Normal 6 8 5" xfId="266" xr:uid="{00000000-0005-0000-0000-00001A040000}"/>
    <cellStyle name="Normal 6 8 5 2" xfId="375" xr:uid="{00000000-0005-0000-0000-00001B040000}"/>
    <cellStyle name="Normal 6 8 5 2 2" xfId="589" xr:uid="{00000000-0005-0000-0000-00001C040000}"/>
    <cellStyle name="Normal 6 8 5 2 2 2" xfId="1017" xr:uid="{00000000-0005-0000-0000-00001D040000}"/>
    <cellStyle name="Normal 6 8 5 2 3" xfId="803" xr:uid="{00000000-0005-0000-0000-00001E040000}"/>
    <cellStyle name="Normal 6 8 5 2 4" xfId="1136" xr:uid="{00000000-0005-0000-0000-00001F040000}"/>
    <cellStyle name="Normal 6 8 5 3" xfId="482" xr:uid="{00000000-0005-0000-0000-000020040000}"/>
    <cellStyle name="Normal 6 8 5 3 2" xfId="910" xr:uid="{00000000-0005-0000-0000-000021040000}"/>
    <cellStyle name="Normal 6 8 5 4" xfId="696" xr:uid="{00000000-0005-0000-0000-000022040000}"/>
    <cellStyle name="Normal 6 8 6" xfId="339" xr:uid="{00000000-0005-0000-0000-000023040000}"/>
    <cellStyle name="Normal 6 8 6 2" xfId="553" xr:uid="{00000000-0005-0000-0000-000024040000}"/>
    <cellStyle name="Normal 6 8 6 2 2" xfId="981" xr:uid="{00000000-0005-0000-0000-000025040000}"/>
    <cellStyle name="Normal 6 8 6 3" xfId="767" xr:uid="{00000000-0005-0000-0000-000026040000}"/>
    <cellStyle name="Normal 6 8 6 4" xfId="1101" xr:uid="{00000000-0005-0000-0000-000027040000}"/>
    <cellStyle name="Normal 6 8 7" xfId="446" xr:uid="{00000000-0005-0000-0000-000028040000}"/>
    <cellStyle name="Normal 6 8 7 2" xfId="874" xr:uid="{00000000-0005-0000-0000-000029040000}"/>
    <cellStyle name="Normal 6 8 7 3" xfId="1167" xr:uid="{00000000-0005-0000-0000-00002A040000}"/>
    <cellStyle name="Normal 6 8 8" xfId="660" xr:uid="{00000000-0005-0000-0000-00002B040000}"/>
    <cellStyle name="Normal 6 8 9" xfId="1190" xr:uid="{00000000-0005-0000-0000-00002C040000}"/>
    <cellStyle name="Normal 6 9" xfId="223" xr:uid="{00000000-0005-0000-0000-00002D040000}"/>
    <cellStyle name="Normal 6 9 2" xfId="252" xr:uid="{00000000-0005-0000-0000-00002E040000}"/>
    <cellStyle name="Normal 6 9 2 2" xfId="326" xr:uid="{00000000-0005-0000-0000-00002F040000}"/>
    <cellStyle name="Normal 6 9 2 2 2" xfId="435" xr:uid="{00000000-0005-0000-0000-000030040000}"/>
    <cellStyle name="Normal 6 9 2 2 2 2" xfId="649" xr:uid="{00000000-0005-0000-0000-000031040000}"/>
    <cellStyle name="Normal 6 9 2 2 2 2 2" xfId="1077" xr:uid="{00000000-0005-0000-0000-000032040000}"/>
    <cellStyle name="Normal 6 9 2 2 2 3" xfId="863" xr:uid="{00000000-0005-0000-0000-000033040000}"/>
    <cellStyle name="Normal 6 9 2 2 3" xfId="542" xr:uid="{00000000-0005-0000-0000-000034040000}"/>
    <cellStyle name="Normal 6 9 2 2 3 2" xfId="970" xr:uid="{00000000-0005-0000-0000-000035040000}"/>
    <cellStyle name="Normal 6 9 2 2 4" xfId="756" xr:uid="{00000000-0005-0000-0000-000036040000}"/>
    <cellStyle name="Normal 6 9 2 3" xfId="291" xr:uid="{00000000-0005-0000-0000-000037040000}"/>
    <cellStyle name="Normal 6 9 2 3 2" xfId="400" xr:uid="{00000000-0005-0000-0000-000038040000}"/>
    <cellStyle name="Normal 6 9 2 3 2 2" xfId="614" xr:uid="{00000000-0005-0000-0000-000039040000}"/>
    <cellStyle name="Normal 6 9 2 3 2 2 2" xfId="1042" xr:uid="{00000000-0005-0000-0000-00003A040000}"/>
    <cellStyle name="Normal 6 9 2 3 2 3" xfId="828" xr:uid="{00000000-0005-0000-0000-00003B040000}"/>
    <cellStyle name="Normal 6 9 2 3 3" xfId="507" xr:uid="{00000000-0005-0000-0000-00003C040000}"/>
    <cellStyle name="Normal 6 9 2 3 3 2" xfId="935" xr:uid="{00000000-0005-0000-0000-00003D040000}"/>
    <cellStyle name="Normal 6 9 2 3 4" xfId="721" xr:uid="{00000000-0005-0000-0000-00003E040000}"/>
    <cellStyle name="Normal 6 9 2 4" xfId="364" xr:uid="{00000000-0005-0000-0000-00003F040000}"/>
    <cellStyle name="Normal 6 9 2 4 2" xfId="578" xr:uid="{00000000-0005-0000-0000-000040040000}"/>
    <cellStyle name="Normal 6 9 2 4 2 2" xfId="1006" xr:uid="{00000000-0005-0000-0000-000041040000}"/>
    <cellStyle name="Normal 6 9 2 4 3" xfId="792" xr:uid="{00000000-0005-0000-0000-000042040000}"/>
    <cellStyle name="Normal 6 9 2 4 4" xfId="1125" xr:uid="{00000000-0005-0000-0000-000043040000}"/>
    <cellStyle name="Normal 6 9 2 5" xfId="471" xr:uid="{00000000-0005-0000-0000-000044040000}"/>
    <cellStyle name="Normal 6 9 2 5 2" xfId="899" xr:uid="{00000000-0005-0000-0000-000045040000}"/>
    <cellStyle name="Normal 6 9 2 6" xfId="685" xr:uid="{00000000-0005-0000-0000-000046040000}"/>
    <cellStyle name="Normal 6 9 3" xfId="308" xr:uid="{00000000-0005-0000-0000-000047040000}"/>
    <cellStyle name="Normal 6 9 3 2" xfId="417" xr:uid="{00000000-0005-0000-0000-000048040000}"/>
    <cellStyle name="Normal 6 9 3 2 2" xfId="631" xr:uid="{00000000-0005-0000-0000-000049040000}"/>
    <cellStyle name="Normal 6 9 3 2 2 2" xfId="1059" xr:uid="{00000000-0005-0000-0000-00004A040000}"/>
    <cellStyle name="Normal 6 9 3 2 3" xfId="845" xr:uid="{00000000-0005-0000-0000-00004B040000}"/>
    <cellStyle name="Normal 6 9 3 2 4" xfId="1159" xr:uid="{00000000-0005-0000-0000-00004C040000}"/>
    <cellStyle name="Normal 6 9 3 3" xfId="524" xr:uid="{00000000-0005-0000-0000-00004D040000}"/>
    <cellStyle name="Normal 6 9 3 3 2" xfId="952" xr:uid="{00000000-0005-0000-0000-00004E040000}"/>
    <cellStyle name="Normal 6 9 3 4" xfId="738" xr:uid="{00000000-0005-0000-0000-00004F040000}"/>
    <cellStyle name="Normal 6 9 4" xfId="273" xr:uid="{00000000-0005-0000-0000-000050040000}"/>
    <cellStyle name="Normal 6 9 4 2" xfId="382" xr:uid="{00000000-0005-0000-0000-000051040000}"/>
    <cellStyle name="Normal 6 9 4 2 2" xfId="596" xr:uid="{00000000-0005-0000-0000-000052040000}"/>
    <cellStyle name="Normal 6 9 4 2 2 2" xfId="1024" xr:uid="{00000000-0005-0000-0000-000053040000}"/>
    <cellStyle name="Normal 6 9 4 2 3" xfId="810" xr:uid="{00000000-0005-0000-0000-000054040000}"/>
    <cellStyle name="Normal 6 9 4 2 4" xfId="1143" xr:uid="{00000000-0005-0000-0000-000055040000}"/>
    <cellStyle name="Normal 6 9 4 3" xfId="489" xr:uid="{00000000-0005-0000-0000-000056040000}"/>
    <cellStyle name="Normal 6 9 4 3 2" xfId="917" xr:uid="{00000000-0005-0000-0000-000057040000}"/>
    <cellStyle name="Normal 6 9 4 4" xfId="703" xr:uid="{00000000-0005-0000-0000-000058040000}"/>
    <cellStyle name="Normal 6 9 5" xfId="346" xr:uid="{00000000-0005-0000-0000-000059040000}"/>
    <cellStyle name="Normal 6 9 5 2" xfId="560" xr:uid="{00000000-0005-0000-0000-00005A040000}"/>
    <cellStyle name="Normal 6 9 5 2 2" xfId="988" xr:uid="{00000000-0005-0000-0000-00005B040000}"/>
    <cellStyle name="Normal 6 9 5 3" xfId="774" xr:uid="{00000000-0005-0000-0000-00005C040000}"/>
    <cellStyle name="Normal 6 9 5 4" xfId="1108" xr:uid="{00000000-0005-0000-0000-00005D040000}"/>
    <cellStyle name="Normal 6 9 6" xfId="453" xr:uid="{00000000-0005-0000-0000-00005E040000}"/>
    <cellStyle name="Normal 6 9 6 2" xfId="881" xr:uid="{00000000-0005-0000-0000-00005F040000}"/>
    <cellStyle name="Normal 6 9 6 3" xfId="1174" xr:uid="{00000000-0005-0000-0000-000060040000}"/>
    <cellStyle name="Normal 6 9 7" xfId="667" xr:uid="{00000000-0005-0000-0000-000061040000}"/>
    <cellStyle name="Normal 6 9 8" xfId="1197" xr:uid="{00000000-0005-0000-0000-000062040000}"/>
    <cellStyle name="Normal 7" xfId="158" xr:uid="{00000000-0005-0000-0000-000063040000}"/>
    <cellStyle name="Normal 7 2" xfId="180" xr:uid="{00000000-0005-0000-0000-000064040000}"/>
    <cellStyle name="Normal 8" xfId="159" xr:uid="{00000000-0005-0000-0000-000065040000}"/>
    <cellStyle name="Normal 8 2" xfId="195" xr:uid="{00000000-0005-0000-0000-000066040000}"/>
    <cellStyle name="Normal 9" xfId="160" xr:uid="{00000000-0005-0000-0000-000067040000}"/>
    <cellStyle name="Normal 9 2" xfId="161" xr:uid="{00000000-0005-0000-0000-000068040000}"/>
    <cellStyle name="Normal 9 2 2" xfId="334" xr:uid="{00000000-0005-0000-0000-000069040000}"/>
    <cellStyle name="Normal 9 2 2 2" xfId="443" xr:uid="{00000000-0005-0000-0000-00006A040000}"/>
    <cellStyle name="Normal 9 2 2 2 2" xfId="657" xr:uid="{00000000-0005-0000-0000-00006B040000}"/>
    <cellStyle name="Normal 9 2 2 2 2 2" xfId="1085" xr:uid="{00000000-0005-0000-0000-00006C040000}"/>
    <cellStyle name="Normal 9 2 2 2 3" xfId="871" xr:uid="{00000000-0005-0000-0000-00006D040000}"/>
    <cellStyle name="Normal 9 2 2 3" xfId="550" xr:uid="{00000000-0005-0000-0000-00006E040000}"/>
    <cellStyle name="Normal 9 2 2 3 2" xfId="978" xr:uid="{00000000-0005-0000-0000-00006F040000}"/>
    <cellStyle name="Normal 9 2 2 4" xfId="764" xr:uid="{00000000-0005-0000-0000-000070040000}"/>
    <cellStyle name="Normal 9 2 3" xfId="299" xr:uid="{00000000-0005-0000-0000-000071040000}"/>
    <cellStyle name="Normal 9 2 3 2" xfId="408" xr:uid="{00000000-0005-0000-0000-000072040000}"/>
    <cellStyle name="Normal 9 2 3 2 2" xfId="622" xr:uid="{00000000-0005-0000-0000-000073040000}"/>
    <cellStyle name="Normal 9 2 3 2 2 2" xfId="1050" xr:uid="{00000000-0005-0000-0000-000074040000}"/>
    <cellStyle name="Normal 9 2 3 2 3" xfId="836" xr:uid="{00000000-0005-0000-0000-000075040000}"/>
    <cellStyle name="Normal 9 2 3 3" xfId="515" xr:uid="{00000000-0005-0000-0000-000076040000}"/>
    <cellStyle name="Normal 9 2 3 3 2" xfId="943" xr:uid="{00000000-0005-0000-0000-000077040000}"/>
    <cellStyle name="Normal 9 2 3 4" xfId="729" xr:uid="{00000000-0005-0000-0000-000078040000}"/>
    <cellStyle name="Normal 9 2 4" xfId="372" xr:uid="{00000000-0005-0000-0000-000079040000}"/>
    <cellStyle name="Normal 9 2 4 2" xfId="586" xr:uid="{00000000-0005-0000-0000-00007A040000}"/>
    <cellStyle name="Normal 9 2 4 2 2" xfId="1014" xr:uid="{00000000-0005-0000-0000-00007B040000}"/>
    <cellStyle name="Normal 9 2 4 3" xfId="800" xr:uid="{00000000-0005-0000-0000-00007C040000}"/>
    <cellStyle name="Normal 9 2 4 4" xfId="1133" xr:uid="{00000000-0005-0000-0000-00007D040000}"/>
    <cellStyle name="Normal 9 2 5" xfId="479" xr:uid="{00000000-0005-0000-0000-00007E040000}"/>
    <cellStyle name="Normal 9 2 5 2" xfId="907" xr:uid="{00000000-0005-0000-0000-00007F040000}"/>
    <cellStyle name="Normal 9 2 6" xfId="693" xr:uid="{00000000-0005-0000-0000-000080040000}"/>
    <cellStyle name="Normal 9 2 7" xfId="260" xr:uid="{00000000-0005-0000-0000-000081040000}"/>
    <cellStyle name="Normal 9 3" xfId="316" xr:uid="{00000000-0005-0000-0000-000082040000}"/>
    <cellStyle name="Normal 9 3 2" xfId="425" xr:uid="{00000000-0005-0000-0000-000083040000}"/>
    <cellStyle name="Normal 9 3 2 2" xfId="639" xr:uid="{00000000-0005-0000-0000-000084040000}"/>
    <cellStyle name="Normal 9 3 2 2 2" xfId="1067" xr:uid="{00000000-0005-0000-0000-000085040000}"/>
    <cellStyle name="Normal 9 3 2 3" xfId="853" xr:uid="{00000000-0005-0000-0000-000086040000}"/>
    <cellStyle name="Normal 9 3 3" xfId="532" xr:uid="{00000000-0005-0000-0000-000087040000}"/>
    <cellStyle name="Normal 9 3 3 2" xfId="960" xr:uid="{00000000-0005-0000-0000-000088040000}"/>
    <cellStyle name="Normal 9 3 4" xfId="746" xr:uid="{00000000-0005-0000-0000-000089040000}"/>
    <cellStyle name="Normal 9 4" xfId="281" xr:uid="{00000000-0005-0000-0000-00008A040000}"/>
    <cellStyle name="Normal 9 4 2" xfId="390" xr:uid="{00000000-0005-0000-0000-00008B040000}"/>
    <cellStyle name="Normal 9 4 2 2" xfId="604" xr:uid="{00000000-0005-0000-0000-00008C040000}"/>
    <cellStyle name="Normal 9 4 2 2 2" xfId="1032" xr:uid="{00000000-0005-0000-0000-00008D040000}"/>
    <cellStyle name="Normal 9 4 2 3" xfId="818" xr:uid="{00000000-0005-0000-0000-00008E040000}"/>
    <cellStyle name="Normal 9 4 3" xfId="497" xr:uid="{00000000-0005-0000-0000-00008F040000}"/>
    <cellStyle name="Normal 9 4 3 2" xfId="925" xr:uid="{00000000-0005-0000-0000-000090040000}"/>
    <cellStyle name="Normal 9 4 4" xfId="711" xr:uid="{00000000-0005-0000-0000-000091040000}"/>
    <cellStyle name="Normal 9 5" xfId="354" xr:uid="{00000000-0005-0000-0000-000092040000}"/>
    <cellStyle name="Normal 9 5 2" xfId="568" xr:uid="{00000000-0005-0000-0000-000093040000}"/>
    <cellStyle name="Normal 9 5 2 2" xfId="996" xr:uid="{00000000-0005-0000-0000-000094040000}"/>
    <cellStyle name="Normal 9 5 3" xfId="782" xr:uid="{00000000-0005-0000-0000-000095040000}"/>
    <cellStyle name="Normal 9 5 4" xfId="1116" xr:uid="{00000000-0005-0000-0000-000096040000}"/>
    <cellStyle name="Normal 9 6" xfId="461" xr:uid="{00000000-0005-0000-0000-000097040000}"/>
    <cellStyle name="Normal 9 6 2" xfId="889" xr:uid="{00000000-0005-0000-0000-000098040000}"/>
    <cellStyle name="Normal 9 7" xfId="675" xr:uid="{00000000-0005-0000-0000-000099040000}"/>
    <cellStyle name="Normal 9 8" xfId="233" xr:uid="{00000000-0005-0000-0000-00009A040000}"/>
    <cellStyle name="Notas 2" xfId="162" xr:uid="{00000000-0005-0000-0000-00009B040000}"/>
    <cellStyle name="Note" xfId="163" xr:uid="{00000000-0005-0000-0000-00009C040000}"/>
    <cellStyle name="Output" xfId="164" xr:uid="{00000000-0005-0000-0000-00009D040000}"/>
    <cellStyle name="Porcentaje" xfId="178" builtinId="5"/>
    <cellStyle name="Porcentaje 2" xfId="165" xr:uid="{00000000-0005-0000-0000-00009F040000}"/>
    <cellStyle name="Porcentaje 2 2" xfId="166" xr:uid="{00000000-0005-0000-0000-0000A0040000}"/>
    <cellStyle name="Porcentaje 2 2 2" xfId="240" xr:uid="{00000000-0005-0000-0000-0000A1040000}"/>
    <cellStyle name="Porcentaje 2 3" xfId="196" xr:uid="{00000000-0005-0000-0000-0000A2040000}"/>
    <cellStyle name="Porcentaje 3" xfId="237" xr:uid="{00000000-0005-0000-0000-0000A3040000}"/>
    <cellStyle name="Porcentaje 4" xfId="242" xr:uid="{00000000-0005-0000-0000-0000A4040000}"/>
    <cellStyle name="Porcentaje 5" xfId="336" xr:uid="{00000000-0005-0000-0000-0000A5040000}"/>
    <cellStyle name="Porcentaje 6" xfId="1087" xr:uid="{00000000-0005-0000-0000-0000A6040000}"/>
    <cellStyle name="Porcentaje 7" xfId="1086" xr:uid="{00000000-0005-0000-0000-0000A7040000}"/>
    <cellStyle name="Porcentual 2" xfId="184" xr:uid="{00000000-0005-0000-0000-0000A8040000}"/>
    <cellStyle name="Porcentual 2 2" xfId="193" xr:uid="{00000000-0005-0000-0000-0000A9040000}"/>
    <cellStyle name="Porcentual 2 3" xfId="201" xr:uid="{00000000-0005-0000-0000-0000AA040000}"/>
    <cellStyle name="Porcentual 3" xfId="188" xr:uid="{00000000-0005-0000-0000-0000AB040000}"/>
    <cellStyle name="Salida 2" xfId="167" xr:uid="{00000000-0005-0000-0000-0000AC040000}"/>
    <cellStyle name="Texto de advertencia 2" xfId="168" xr:uid="{00000000-0005-0000-0000-0000AD040000}"/>
    <cellStyle name="Texto explicativo 2" xfId="169" xr:uid="{00000000-0005-0000-0000-0000AE040000}"/>
    <cellStyle name="Title" xfId="170" xr:uid="{00000000-0005-0000-0000-0000AF040000}"/>
    <cellStyle name="Título 1 2" xfId="171" xr:uid="{00000000-0005-0000-0000-0000B0040000}"/>
    <cellStyle name="Título 2 2" xfId="172" xr:uid="{00000000-0005-0000-0000-0000B1040000}"/>
    <cellStyle name="Título 3 2" xfId="173" xr:uid="{00000000-0005-0000-0000-0000B2040000}"/>
    <cellStyle name="Título 4" xfId="174" xr:uid="{00000000-0005-0000-0000-0000B3040000}"/>
    <cellStyle name="Warning Text" xfId="175" xr:uid="{00000000-0005-0000-0000-0000B4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57150</xdr:rowOff>
    </xdr:from>
    <xdr:to>
      <xdr:col>10</xdr:col>
      <xdr:colOff>1123950</xdr:colOff>
      <xdr:row>29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3152775"/>
          <a:ext cx="6896100" cy="162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La previsión de la</a:t>
          </a:r>
          <a:r>
            <a:rPr lang="es-ES" sz="2000" b="0" baseline="0">
              <a:latin typeface="+mn-lt"/>
            </a:rPr>
            <a:t> afiliación</a:t>
          </a:r>
          <a:r>
            <a:rPr lang="es-ES" sz="2000" b="0">
              <a:latin typeface="+mn-lt"/>
            </a:rPr>
            <a:t> media para el 31 de julio de 2021 es de </a:t>
          </a:r>
          <a:r>
            <a:rPr lang="es-ES" sz="2000" b="1">
              <a:latin typeface="+mn-lt"/>
            </a:rPr>
            <a:t>19.610.151 </a:t>
          </a:r>
          <a:r>
            <a:rPr lang="es-ES" sz="2000" b="0">
              <a:latin typeface="+mn-lt"/>
            </a:rPr>
            <a:t>personas.</a:t>
          </a:r>
          <a:r>
            <a:rPr lang="es-ES" sz="2000" b="0" baseline="0">
              <a:latin typeface="+mn-lt"/>
            </a:rPr>
            <a:t> Esto supondría un crecimiento de </a:t>
          </a:r>
          <a:r>
            <a:rPr lang="es-ES" sz="2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109.873</a:t>
          </a:r>
          <a:r>
            <a:rPr lang="es-ES" sz="2000" b="0" baseline="0">
              <a:latin typeface="+mn-lt"/>
            </a:rPr>
            <a:t>. Hasta el 15 de julio, la afiliación media ha sido de 19.549.918, con un </a:t>
          </a:r>
          <a:r>
            <a:rPr lang="es-ES" sz="2000" b="1" baseline="0">
              <a:latin typeface="+mn-lt"/>
            </a:rPr>
            <a:t>aumento de 49.641 personas </a:t>
          </a:r>
          <a:r>
            <a:rPr lang="es-ES" sz="2000" b="0" baseline="0">
              <a:latin typeface="+mn-lt"/>
            </a:rPr>
            <a:t>respecto a la media de junio. </a:t>
          </a:r>
          <a:endParaRPr lang="es-ES" sz="2000" b="0">
            <a:latin typeface="+mn-lt"/>
          </a:endParaRPr>
        </a:p>
      </xdr:txBody>
    </xdr:sp>
    <xdr:clientData/>
  </xdr:twoCellAnchor>
  <xdr:twoCellAnchor>
    <xdr:from>
      <xdr:col>1</xdr:col>
      <xdr:colOff>47625</xdr:colOff>
      <xdr:row>7</xdr:row>
      <xdr:rowOff>142875</xdr:rowOff>
    </xdr:from>
    <xdr:to>
      <xdr:col>11</xdr:col>
      <xdr:colOff>180975</xdr:colOff>
      <xdr:row>18</xdr:row>
      <xdr:rowOff>152400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" y="1295400"/>
          <a:ext cx="707707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 </a:t>
          </a:r>
          <a:r>
            <a:rPr lang="es-ES" sz="2000" b="0">
              <a:solidFill>
                <a:sysClr val="windowText" lastClr="000000"/>
              </a:solidFill>
              <a:latin typeface="+mn-lt"/>
            </a:rPr>
            <a:t>En términos desestacionalizados, la afiliación media prevista para julio es de </a:t>
          </a:r>
          <a:r>
            <a:rPr lang="es-ES" sz="2000" b="1">
              <a:solidFill>
                <a:sysClr val="windowText" lastClr="000000"/>
              </a:solidFill>
              <a:latin typeface="+mn-lt"/>
            </a:rPr>
            <a:t>19.419.205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 Esto supone un crecimiento de 151.290 personas.</a:t>
          </a:r>
          <a:endParaRPr lang="es-ES" sz="20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I16"/>
  <sheetViews>
    <sheetView showGridLines="0" showRowColHeaders="0" workbookViewId="0">
      <selection activeCell="B16" sqref="B16:I16"/>
    </sheetView>
  </sheetViews>
  <sheetFormatPr baseColWidth="10" defaultColWidth="11.453125" defaultRowHeight="13"/>
  <cols>
    <col min="1" max="1" width="3" style="23" customWidth="1"/>
    <col min="2" max="3" width="12.7265625" style="23" bestFit="1" customWidth="1"/>
    <col min="4" max="8" width="11.54296875" style="23" bestFit="1" customWidth="1"/>
    <col min="9" max="9" width="11.26953125" style="23" customWidth="1"/>
    <col min="10" max="16384" width="11.453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198" t="s">
        <v>143</v>
      </c>
      <c r="C16" s="199"/>
      <c r="D16" s="199"/>
      <c r="E16" s="199"/>
      <c r="F16" s="199"/>
      <c r="G16" s="199"/>
      <c r="H16" s="199"/>
      <c r="I16" s="200"/>
    </row>
  </sheetData>
  <mergeCells count="1">
    <mergeCell ref="B16:I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showGridLines="0" showRowColHeaders="0" tabSelected="1" zoomScale="80" zoomScaleNormal="80" workbookViewId="0">
      <selection activeCell="D42" sqref="D42"/>
    </sheetView>
  </sheetViews>
  <sheetFormatPr baseColWidth="10" defaultColWidth="11.453125" defaultRowHeight="13"/>
  <cols>
    <col min="1" max="1" width="3" style="23" customWidth="1"/>
    <col min="2" max="2" width="12.7265625" style="23" bestFit="1" customWidth="1"/>
    <col min="3" max="3" width="0.81640625" style="31" customWidth="1"/>
    <col min="4" max="4" width="12.7265625" style="23" bestFit="1" customWidth="1"/>
    <col min="5" max="5" width="13.453125" style="23" customWidth="1"/>
    <col min="6" max="9" width="11.54296875" style="23" bestFit="1" customWidth="1"/>
    <col min="10" max="10" width="0.81640625" style="31" customWidth="1"/>
    <col min="11" max="11" width="17.26953125" style="23" customWidth="1"/>
    <col min="12" max="16384" width="11.453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198" t="s">
        <v>15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1:16" s="29" customFormat="1" ht="5.1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15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</sheetData>
  <mergeCells count="1"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showGridLines="0" showRowColHeaders="0" workbookViewId="0">
      <selection activeCell="D28" sqref="D28"/>
    </sheetView>
  </sheetViews>
  <sheetFormatPr baseColWidth="10" defaultColWidth="11.453125" defaultRowHeight="13"/>
  <cols>
    <col min="1" max="1" width="3" style="23" customWidth="1"/>
    <col min="2" max="2" width="4.453125" style="23" customWidth="1"/>
    <col min="3" max="3" width="44.453125" style="74" customWidth="1"/>
    <col min="4" max="4" width="17.453125" style="23" customWidth="1"/>
    <col min="5" max="5" width="18.453125" style="23" customWidth="1"/>
    <col min="6" max="6" width="13.7265625" style="31" customWidth="1"/>
    <col min="7" max="7" width="13.453125" style="23" customWidth="1"/>
    <col min="8" max="16384" width="11.453125" style="23"/>
  </cols>
  <sheetData>
    <row r="1" spans="1:9">
      <c r="C1" s="70"/>
      <c r="D1" s="24"/>
      <c r="E1" s="24"/>
    </row>
    <row r="2" spans="1:9" ht="13.5" thickBot="1">
      <c r="C2" s="70"/>
      <c r="D2" s="24"/>
      <c r="E2" s="24"/>
      <c r="F2" s="32"/>
      <c r="G2" s="24"/>
    </row>
    <row r="3" spans="1:9" s="25" customFormat="1" ht="33.75" customHeight="1" thickBot="1">
      <c r="B3" s="198" t="s">
        <v>140</v>
      </c>
      <c r="C3" s="199"/>
      <c r="D3" s="199"/>
      <c r="E3" s="199"/>
      <c r="F3" s="199"/>
      <c r="G3" s="200"/>
    </row>
    <row r="4" spans="1:9" s="29" customFormat="1" ht="5.15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9" ht="34.5" customHeight="1" thickBot="1">
      <c r="B5" s="201" t="s">
        <v>60</v>
      </c>
      <c r="C5" s="201"/>
      <c r="D5" s="183" t="s">
        <v>145</v>
      </c>
      <c r="E5" s="187" t="s">
        <v>146</v>
      </c>
      <c r="F5" s="183" t="s">
        <v>138</v>
      </c>
      <c r="G5" s="188" t="s">
        <v>139</v>
      </c>
      <c r="H5" s="31"/>
      <c r="I5" s="31"/>
    </row>
    <row r="6" spans="1:9" s="29" customFormat="1" ht="5.15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9" ht="14.5">
      <c r="B7" s="68" t="s">
        <v>19</v>
      </c>
      <c r="C7" s="72" t="s">
        <v>40</v>
      </c>
      <c r="D7" s="185">
        <v>343472.54485706164</v>
      </c>
      <c r="E7" s="185">
        <v>343235.73563331109</v>
      </c>
      <c r="F7" s="185">
        <f>D7-E7</f>
        <v>236.80922375054797</v>
      </c>
      <c r="G7" s="186">
        <f>D7/E7-1</f>
        <v>6.8993172669973291E-4</v>
      </c>
      <c r="I7" s="30"/>
    </row>
    <row r="8" spans="1:9" ht="14.5">
      <c r="B8" s="68" t="s">
        <v>20</v>
      </c>
      <c r="C8" s="72" t="s">
        <v>41</v>
      </c>
      <c r="D8" s="184">
        <v>20625.045138361951</v>
      </c>
      <c r="E8" s="184">
        <v>20601.199676865072</v>
      </c>
      <c r="F8" s="185">
        <f t="shared" ref="F8:F28" si="0">D8-E8</f>
        <v>23.845461496879579</v>
      </c>
      <c r="G8" s="186">
        <f t="shared" ref="G8:G28" si="1">D8/E8-1</f>
        <v>1.1574792667854439E-3</v>
      </c>
      <c r="I8" s="30"/>
    </row>
    <row r="9" spans="1:9" ht="14.5">
      <c r="B9" s="68" t="s">
        <v>21</v>
      </c>
      <c r="C9" s="72" t="s">
        <v>42</v>
      </c>
      <c r="D9" s="184">
        <v>2057210.1514525304</v>
      </c>
      <c r="E9" s="184">
        <v>2054403.9806729725</v>
      </c>
      <c r="F9" s="185">
        <f t="shared" si="0"/>
        <v>2806.1707795578986</v>
      </c>
      <c r="G9" s="186">
        <f t="shared" si="1"/>
        <v>1.365929391666576E-3</v>
      </c>
      <c r="I9" s="30"/>
    </row>
    <row r="10" spans="1:9" ht="14.5">
      <c r="B10" s="68" t="s">
        <v>22</v>
      </c>
      <c r="C10" s="72" t="s">
        <v>43</v>
      </c>
      <c r="D10" s="184">
        <v>36306.618768727552</v>
      </c>
      <c r="E10" s="184">
        <v>36339.545454545456</v>
      </c>
      <c r="F10" s="185">
        <f t="shared" si="0"/>
        <v>-32.92668581790349</v>
      </c>
      <c r="G10" s="186">
        <f t="shared" si="1"/>
        <v>-9.0608414073556354E-4</v>
      </c>
    </row>
    <row r="11" spans="1:9" ht="14.5">
      <c r="B11" s="68" t="s">
        <v>23</v>
      </c>
      <c r="C11" s="72" t="s">
        <v>44</v>
      </c>
      <c r="D11" s="184">
        <v>151116.34238764487</v>
      </c>
      <c r="E11" s="184">
        <v>150382.76640978674</v>
      </c>
      <c r="F11" s="185">
        <f t="shared" si="0"/>
        <v>733.57597785812686</v>
      </c>
      <c r="G11" s="186">
        <f t="shared" si="1"/>
        <v>4.8780588053498608E-3</v>
      </c>
    </row>
    <row r="12" spans="1:9" ht="14.5">
      <c r="B12" s="68" t="s">
        <v>24</v>
      </c>
      <c r="C12" s="72" t="s">
        <v>11</v>
      </c>
      <c r="D12" s="184">
        <v>1291339.8352825029</v>
      </c>
      <c r="E12" s="184">
        <v>1286866.8372701367</v>
      </c>
      <c r="F12" s="185">
        <f t="shared" si="0"/>
        <v>4472.998012366239</v>
      </c>
      <c r="G12" s="186">
        <f t="shared" si="1"/>
        <v>3.4758825721663555E-3</v>
      </c>
    </row>
    <row r="13" spans="1:9" ht="14.5">
      <c r="B13" s="69" t="s">
        <v>25</v>
      </c>
      <c r="C13" s="72" t="s">
        <v>45</v>
      </c>
      <c r="D13" s="184">
        <v>3183760.739842006</v>
      </c>
      <c r="E13" s="184">
        <v>3183802.1443280387</v>
      </c>
      <c r="F13" s="185">
        <f t="shared" si="0"/>
        <v>-41.404486032668501</v>
      </c>
      <c r="G13" s="186">
        <f t="shared" si="1"/>
        <v>-1.3004729614407573E-5</v>
      </c>
    </row>
    <row r="14" spans="1:9" ht="14.5">
      <c r="B14" s="69" t="s">
        <v>39</v>
      </c>
      <c r="C14" s="72" t="s">
        <v>46</v>
      </c>
      <c r="D14" s="184">
        <v>939125.24941940117</v>
      </c>
      <c r="E14" s="184">
        <v>937883.07211834856</v>
      </c>
      <c r="F14" s="185">
        <f t="shared" si="0"/>
        <v>1242.1773010526085</v>
      </c>
      <c r="G14" s="186">
        <f t="shared" si="1"/>
        <v>1.3244479381069318E-3</v>
      </c>
    </row>
    <row r="15" spans="1:9" ht="14.5">
      <c r="B15" s="69" t="s">
        <v>26</v>
      </c>
      <c r="C15" s="72" t="s">
        <v>47</v>
      </c>
      <c r="D15" s="184">
        <v>1471266.231695272</v>
      </c>
      <c r="E15" s="184">
        <v>1442345.4257821159</v>
      </c>
      <c r="F15" s="185">
        <f t="shared" si="0"/>
        <v>28920.805913156131</v>
      </c>
      <c r="G15" s="186">
        <f t="shared" si="1"/>
        <v>2.0051234188560363E-2</v>
      </c>
    </row>
    <row r="16" spans="1:9" ht="14.5">
      <c r="B16" s="69" t="s">
        <v>27</v>
      </c>
      <c r="C16" s="72" t="s">
        <v>48</v>
      </c>
      <c r="D16" s="184">
        <v>612648.51479373872</v>
      </c>
      <c r="E16" s="184">
        <v>606083.01883583248</v>
      </c>
      <c r="F16" s="185">
        <f t="shared" si="0"/>
        <v>6565.4959579062415</v>
      </c>
      <c r="G16" s="186">
        <f t="shared" si="1"/>
        <v>1.0832667726802914E-2</v>
      </c>
    </row>
    <row r="17" spans="2:8" ht="14.5">
      <c r="B17" s="69" t="s">
        <v>28</v>
      </c>
      <c r="C17" s="72" t="s">
        <v>49</v>
      </c>
      <c r="D17" s="184">
        <v>375768.41780914983</v>
      </c>
      <c r="E17" s="184">
        <v>376314.8181004019</v>
      </c>
      <c r="F17" s="185">
        <f t="shared" si="0"/>
        <v>-546.40029125206638</v>
      </c>
      <c r="G17" s="186">
        <f t="shared" si="1"/>
        <v>-1.4519765498745008E-3</v>
      </c>
    </row>
    <row r="18" spans="2:8" ht="14.5">
      <c r="B18" s="69" t="s">
        <v>29</v>
      </c>
      <c r="C18" s="72" t="s">
        <v>50</v>
      </c>
      <c r="D18" s="184">
        <v>146823.1877265753</v>
      </c>
      <c r="E18" s="184">
        <v>146050.04515966997</v>
      </c>
      <c r="F18" s="185">
        <f t="shared" si="0"/>
        <v>773.14256690532784</v>
      </c>
      <c r="G18" s="186">
        <f t="shared" si="1"/>
        <v>5.2936824912315217E-3</v>
      </c>
    </row>
    <row r="19" spans="2:8" ht="14.5">
      <c r="B19" s="69" t="s">
        <v>30</v>
      </c>
      <c r="C19" s="72" t="s">
        <v>51</v>
      </c>
      <c r="D19" s="184">
        <v>1091072.0331879016</v>
      </c>
      <c r="E19" s="184">
        <v>1085574.577675889</v>
      </c>
      <c r="F19" s="185">
        <f t="shared" si="0"/>
        <v>5497.4555120125879</v>
      </c>
      <c r="G19" s="186">
        <f t="shared" si="1"/>
        <v>5.0640975065776583E-3</v>
      </c>
    </row>
    <row r="20" spans="2:8" ht="14.5">
      <c r="B20" s="69" t="s">
        <v>31</v>
      </c>
      <c r="C20" s="72" t="s">
        <v>52</v>
      </c>
      <c r="D20" s="184">
        <v>1451621.3424004978</v>
      </c>
      <c r="E20" s="184">
        <v>1450790.5242375936</v>
      </c>
      <c r="F20" s="185">
        <f t="shared" si="0"/>
        <v>830.81816290412098</v>
      </c>
      <c r="G20" s="186">
        <f t="shared" si="1"/>
        <v>5.7266583219561795E-4</v>
      </c>
    </row>
    <row r="21" spans="2:8" ht="14.5">
      <c r="B21" s="69" t="s">
        <v>32</v>
      </c>
      <c r="C21" s="72" t="s">
        <v>53</v>
      </c>
      <c r="D21" s="184">
        <v>1169894.2776568995</v>
      </c>
      <c r="E21" s="184">
        <v>1172743.9161918093</v>
      </c>
      <c r="F21" s="185">
        <f t="shared" si="0"/>
        <v>-2849.6385349098127</v>
      </c>
      <c r="G21" s="186">
        <f t="shared" si="1"/>
        <v>-2.4298898468502195E-3</v>
      </c>
    </row>
    <row r="22" spans="2:8" ht="14.5">
      <c r="B22" s="69" t="s">
        <v>33</v>
      </c>
      <c r="C22" s="72" t="s">
        <v>54</v>
      </c>
      <c r="D22" s="184">
        <v>1115106.6709867874</v>
      </c>
      <c r="E22" s="184">
        <v>1087867.243351931</v>
      </c>
      <c r="F22" s="185">
        <f t="shared" si="0"/>
        <v>27239.427634856431</v>
      </c>
      <c r="G22" s="186">
        <f t="shared" si="1"/>
        <v>2.503929390403048E-2</v>
      </c>
    </row>
    <row r="23" spans="2:8" ht="14.5">
      <c r="B23" s="69" t="s">
        <v>34</v>
      </c>
      <c r="C23" s="72" t="s">
        <v>55</v>
      </c>
      <c r="D23" s="184">
        <v>1817092.8638935681</v>
      </c>
      <c r="E23" s="184">
        <v>1828888.5731823288</v>
      </c>
      <c r="F23" s="185">
        <f t="shared" si="0"/>
        <v>-11795.709288760787</v>
      </c>
      <c r="G23" s="186">
        <f t="shared" si="1"/>
        <v>-6.4496598982166642E-3</v>
      </c>
    </row>
    <row r="24" spans="2:8" ht="14.5">
      <c r="B24" s="69" t="s">
        <v>35</v>
      </c>
      <c r="C24" s="72" t="s">
        <v>56</v>
      </c>
      <c r="D24" s="184">
        <v>320764.13372843846</v>
      </c>
      <c r="E24" s="184">
        <v>310244.51181666175</v>
      </c>
      <c r="F24" s="185">
        <f>D24-E24</f>
        <v>10519.621911776718</v>
      </c>
      <c r="G24" s="186">
        <f t="shared" si="1"/>
        <v>3.3907519750077775E-2</v>
      </c>
    </row>
    <row r="25" spans="2:8" ht="14.5">
      <c r="B25" s="69" t="s">
        <v>36</v>
      </c>
      <c r="C25" s="72" t="s">
        <v>57</v>
      </c>
      <c r="D25" s="184">
        <v>523969.16927726421</v>
      </c>
      <c r="E25" s="184">
        <v>518907.56475915713</v>
      </c>
      <c r="F25" s="185">
        <f t="shared" si="0"/>
        <v>5061.6045181070804</v>
      </c>
      <c r="G25" s="186">
        <f t="shared" si="1"/>
        <v>9.7543471359033962E-3</v>
      </c>
    </row>
    <row r="26" spans="2:8" ht="14.5">
      <c r="B26" s="69" t="s">
        <v>37</v>
      </c>
      <c r="C26" s="72" t="s">
        <v>58</v>
      </c>
      <c r="D26" s="184">
        <v>41415.430836642881</v>
      </c>
      <c r="E26" s="184">
        <v>41716.137608830068</v>
      </c>
      <c r="F26" s="185">
        <f t="shared" si="0"/>
        <v>-300.70677218718629</v>
      </c>
      <c r="G26" s="186">
        <f t="shared" si="1"/>
        <v>-7.2084039756243889E-3</v>
      </c>
    </row>
    <row r="27" spans="2:8" ht="14.5">
      <c r="B27" s="69" t="s">
        <v>38</v>
      </c>
      <c r="C27" s="72" t="s">
        <v>59</v>
      </c>
      <c r="D27" s="184">
        <v>3564.4190822804972</v>
      </c>
      <c r="E27" s="184">
        <v>3458.8073139485728</v>
      </c>
      <c r="F27" s="185">
        <f t="shared" si="0"/>
        <v>105.6117683319244</v>
      </c>
      <c r="G27" s="186">
        <f t="shared" si="1"/>
        <v>3.0534157802319939E-2</v>
      </c>
    </row>
    <row r="28" spans="2:8" s="75" customFormat="1" ht="14.5">
      <c r="B28" s="76"/>
      <c r="C28" s="73" t="s">
        <v>1</v>
      </c>
      <c r="D28" s="189">
        <v>18163963.220223255</v>
      </c>
      <c r="E28" s="189">
        <v>18084500.445580173</v>
      </c>
      <c r="F28" s="191">
        <f t="shared" si="0"/>
        <v>79462.774643082172</v>
      </c>
      <c r="G28" s="192">
        <f t="shared" si="1"/>
        <v>4.3939712286884536E-3</v>
      </c>
      <c r="H28" s="23"/>
    </row>
    <row r="30" spans="2:8">
      <c r="D30" s="30"/>
    </row>
    <row r="32" spans="2:8">
      <c r="B32" s="23" t="s">
        <v>134</v>
      </c>
      <c r="D32" s="30"/>
    </row>
  </sheetData>
  <mergeCells count="2">
    <mergeCell ref="B3:G3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showRowColHeaders="0" workbookViewId="0">
      <selection activeCell="L7" sqref="L7"/>
    </sheetView>
  </sheetViews>
  <sheetFormatPr baseColWidth="10" defaultColWidth="11.453125" defaultRowHeight="13"/>
  <cols>
    <col min="1" max="1" width="3" style="23" customWidth="1"/>
    <col min="2" max="2" width="12.7265625" style="23" bestFit="1" customWidth="1"/>
    <col min="3" max="3" width="0.81640625" style="31" customWidth="1"/>
    <col min="4" max="9" width="14.7265625" style="23" customWidth="1"/>
    <col min="10" max="10" width="0.81640625" style="31" customWidth="1"/>
    <col min="11" max="11" width="17.26953125" style="23" customWidth="1"/>
    <col min="12" max="16384" width="11.453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198" t="s">
        <v>144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1:16" s="29" customFormat="1" ht="5.15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ht="21.75" customHeight="1" thickBot="1">
      <c r="B5" s="33" t="s">
        <v>2</v>
      </c>
      <c r="C5" s="55"/>
      <c r="D5" s="67" t="s">
        <v>16</v>
      </c>
      <c r="E5" s="67" t="s">
        <v>13</v>
      </c>
      <c r="F5" s="67" t="s">
        <v>14</v>
      </c>
      <c r="G5" s="66" t="s">
        <v>10</v>
      </c>
      <c r="H5" s="67" t="s">
        <v>17</v>
      </c>
      <c r="I5" s="67" t="s">
        <v>18</v>
      </c>
      <c r="J5" s="55"/>
      <c r="K5" s="33" t="s">
        <v>12</v>
      </c>
    </row>
    <row r="6" spans="1:16" s="29" customFormat="1" ht="5.15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6" ht="14.5">
      <c r="B7" s="40">
        <v>44378</v>
      </c>
      <c r="C7" s="40"/>
      <c r="D7" s="41">
        <v>14989515</v>
      </c>
      <c r="E7" s="41">
        <v>716176</v>
      </c>
      <c r="F7" s="41">
        <v>384822</v>
      </c>
      <c r="G7" s="41">
        <v>3318550</v>
      </c>
      <c r="H7" s="41">
        <v>65817</v>
      </c>
      <c r="I7" s="41">
        <v>1073</v>
      </c>
      <c r="J7" s="42"/>
      <c r="K7" s="53">
        <f>SUM(D7:J7)</f>
        <v>19475953</v>
      </c>
      <c r="L7" s="30"/>
      <c r="M7" s="30"/>
    </row>
    <row r="8" spans="1:16" ht="14.5">
      <c r="B8" s="40">
        <v>44379</v>
      </c>
      <c r="C8" s="40"/>
      <c r="D8" s="41">
        <v>14973331</v>
      </c>
      <c r="E8" s="41">
        <v>708969</v>
      </c>
      <c r="F8" s="41">
        <v>384444</v>
      </c>
      <c r="G8" s="41">
        <v>3317795</v>
      </c>
      <c r="H8" s="41">
        <v>65495</v>
      </c>
      <c r="I8" s="41">
        <v>1074</v>
      </c>
      <c r="J8" s="42"/>
      <c r="K8" s="53">
        <f t="shared" ref="K8:K10" si="0">SUM(D8:J8)</f>
        <v>19451108</v>
      </c>
      <c r="L8" s="30"/>
      <c r="M8" s="30"/>
    </row>
    <row r="9" spans="1:16" ht="14.5">
      <c r="B9" s="40">
        <v>44382</v>
      </c>
      <c r="C9" s="40"/>
      <c r="D9" s="41">
        <v>15040974</v>
      </c>
      <c r="E9" s="41">
        <v>707812</v>
      </c>
      <c r="F9" s="41">
        <v>384606</v>
      </c>
      <c r="G9" s="41">
        <v>3318865</v>
      </c>
      <c r="H9" s="41">
        <v>66263</v>
      </c>
      <c r="I9" s="41">
        <v>1074</v>
      </c>
      <c r="J9" s="42"/>
      <c r="K9" s="53">
        <f t="shared" si="0"/>
        <v>19519594</v>
      </c>
      <c r="L9" s="30"/>
      <c r="M9" s="30"/>
    </row>
    <row r="10" spans="1:16" ht="14.5">
      <c r="B10" s="40">
        <v>44383</v>
      </c>
      <c r="C10" s="40"/>
      <c r="D10" s="41">
        <v>15053727</v>
      </c>
      <c r="E10" s="41">
        <v>706140</v>
      </c>
      <c r="F10" s="41">
        <v>384599</v>
      </c>
      <c r="G10" s="41">
        <v>3320553</v>
      </c>
      <c r="H10" s="41">
        <v>66426</v>
      </c>
      <c r="I10" s="41">
        <v>1074</v>
      </c>
      <c r="J10" s="42"/>
      <c r="K10" s="53">
        <f t="shared" si="0"/>
        <v>19532519</v>
      </c>
      <c r="L10" s="30"/>
      <c r="M10" s="30"/>
    </row>
    <row r="11" spans="1:16" ht="14.5">
      <c r="B11" s="40">
        <v>44384</v>
      </c>
      <c r="C11" s="40"/>
      <c r="D11" s="41">
        <v>15067467</v>
      </c>
      <c r="E11" s="41">
        <v>704913</v>
      </c>
      <c r="F11" s="41">
        <v>384656</v>
      </c>
      <c r="G11" s="41">
        <v>3321466</v>
      </c>
      <c r="H11" s="41">
        <v>66332</v>
      </c>
      <c r="I11" s="41">
        <v>1074</v>
      </c>
      <c r="J11" s="42"/>
      <c r="K11" s="53">
        <v>19545908</v>
      </c>
      <c r="L11" s="30"/>
      <c r="M11" s="30"/>
    </row>
    <row r="12" spans="1:16" ht="14.5">
      <c r="B12" s="40">
        <v>44385</v>
      </c>
      <c r="C12" s="40"/>
      <c r="D12" s="41">
        <v>15082520</v>
      </c>
      <c r="E12" s="41">
        <v>704192</v>
      </c>
      <c r="F12" s="41">
        <v>384692</v>
      </c>
      <c r="G12" s="41">
        <v>3322106</v>
      </c>
      <c r="H12" s="41">
        <v>66309</v>
      </c>
      <c r="I12" s="41">
        <v>1074</v>
      </c>
      <c r="J12" s="42"/>
      <c r="K12" s="53">
        <v>19560893</v>
      </c>
    </row>
    <row r="13" spans="1:16" ht="14.5">
      <c r="B13" s="40">
        <v>44386</v>
      </c>
      <c r="C13" s="40"/>
      <c r="D13" s="41">
        <v>15082084</v>
      </c>
      <c r="E13" s="41">
        <v>702295</v>
      </c>
      <c r="F13" s="41">
        <v>384533</v>
      </c>
      <c r="G13" s="41">
        <v>3322629</v>
      </c>
      <c r="H13" s="41">
        <v>66397</v>
      </c>
      <c r="I13" s="41">
        <v>1074</v>
      </c>
      <c r="J13" s="42"/>
      <c r="K13" s="53">
        <v>19559012</v>
      </c>
    </row>
    <row r="14" spans="1:16" ht="14.5">
      <c r="B14" s="40">
        <v>44389</v>
      </c>
      <c r="C14" s="40"/>
      <c r="D14" s="41">
        <v>15111628</v>
      </c>
      <c r="E14" s="41">
        <v>700577</v>
      </c>
      <c r="F14" s="41">
        <v>384663</v>
      </c>
      <c r="G14" s="41">
        <v>3322835</v>
      </c>
      <c r="H14" s="41">
        <v>66468</v>
      </c>
      <c r="I14" s="41">
        <v>1073</v>
      </c>
      <c r="J14" s="42"/>
      <c r="K14" s="53">
        <v>19587244</v>
      </c>
    </row>
    <row r="15" spans="1:16" ht="14.5">
      <c r="B15" s="40">
        <v>44390</v>
      </c>
      <c r="C15" s="40"/>
      <c r="D15" s="41">
        <v>15112498</v>
      </c>
      <c r="E15" s="41">
        <v>700102</v>
      </c>
      <c r="F15" s="41">
        <v>384664</v>
      </c>
      <c r="G15" s="41">
        <v>3323657</v>
      </c>
      <c r="H15" s="41">
        <v>66543</v>
      </c>
      <c r="I15" s="41">
        <v>1072</v>
      </c>
      <c r="J15" s="42"/>
      <c r="K15" s="53">
        <v>19588536</v>
      </c>
    </row>
    <row r="16" spans="1:16" ht="14.5">
      <c r="B16" s="40">
        <v>44391</v>
      </c>
      <c r="C16" s="40"/>
      <c r="D16" s="41">
        <v>15124221</v>
      </c>
      <c r="E16" s="41">
        <v>711953</v>
      </c>
      <c r="F16" s="41">
        <v>384665</v>
      </c>
      <c r="G16" s="41">
        <v>3323919</v>
      </c>
      <c r="H16" s="41">
        <v>66517</v>
      </c>
      <c r="I16" s="41">
        <v>1072</v>
      </c>
      <c r="J16" s="42"/>
      <c r="K16" s="53">
        <v>19612347</v>
      </c>
    </row>
    <row r="17" spans="2:11" ht="14.5">
      <c r="B17" s="40">
        <v>44392</v>
      </c>
      <c r="C17" s="40"/>
      <c r="D17" s="41">
        <v>15129036</v>
      </c>
      <c r="E17" s="41">
        <v>710221</v>
      </c>
      <c r="F17" s="41">
        <v>384664</v>
      </c>
      <c r="G17" s="41">
        <v>3324480</v>
      </c>
      <c r="H17" s="41">
        <v>66510</v>
      </c>
      <c r="I17" s="41">
        <v>1074</v>
      </c>
      <c r="J17" s="42"/>
      <c r="K17" s="53">
        <v>19615985</v>
      </c>
    </row>
    <row r="18" spans="2:11" ht="14.5">
      <c r="B18" s="43"/>
      <c r="C18" s="43"/>
      <c r="D18" s="44"/>
      <c r="E18" s="44"/>
      <c r="F18" s="44"/>
      <c r="G18" s="44"/>
      <c r="H18" s="44"/>
      <c r="I18" s="44"/>
      <c r="J18" s="45"/>
      <c r="K18" s="54"/>
    </row>
    <row r="23" spans="2:11">
      <c r="E23" s="30"/>
    </row>
    <row r="28" spans="2:11">
      <c r="I28" s="30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3"/>
  <sheetViews>
    <sheetView showGridLines="0" topLeftCell="A31" workbookViewId="0">
      <selection activeCell="B3" sqref="B3:D3"/>
    </sheetView>
  </sheetViews>
  <sheetFormatPr baseColWidth="10" defaultColWidth="11.453125" defaultRowHeight="14.5"/>
  <cols>
    <col min="1" max="1" width="3" style="161" customWidth="1"/>
    <col min="2" max="2" width="11.453125" style="159"/>
    <col min="3" max="3" width="20.81640625" style="159" customWidth="1"/>
    <col min="4" max="4" width="18.26953125" style="159" customWidth="1"/>
    <col min="5" max="5" width="19" style="159" bestFit="1" customWidth="1"/>
    <col min="6" max="16384" width="11.453125" style="159"/>
  </cols>
  <sheetData>
    <row r="1" spans="1:5">
      <c r="A1" s="159"/>
      <c r="C1" s="160"/>
      <c r="D1" s="160"/>
    </row>
    <row r="2" spans="1:5" ht="15" thickBot="1">
      <c r="A2" s="159"/>
      <c r="C2" s="160"/>
      <c r="D2" s="160"/>
    </row>
    <row r="3" spans="1:5" s="161" customFormat="1" ht="30" customHeight="1" thickBot="1">
      <c r="B3" s="204" t="s">
        <v>135</v>
      </c>
      <c r="C3" s="205"/>
      <c r="D3" s="206"/>
    </row>
    <row r="4" spans="1:5" ht="5.15" customHeight="1" thickBot="1"/>
    <row r="5" spans="1:5" ht="39.75" customHeight="1" thickBot="1">
      <c r="B5" s="207" t="s">
        <v>61</v>
      </c>
      <c r="C5" s="208"/>
      <c r="D5" s="162">
        <v>44392</v>
      </c>
      <c r="E5" s="162" t="s">
        <v>147</v>
      </c>
    </row>
    <row r="6" spans="1:5">
      <c r="A6" s="163"/>
      <c r="B6" s="209" t="s">
        <v>65</v>
      </c>
      <c r="C6" s="210"/>
      <c r="D6" s="181">
        <f>SUM(D7:D14)</f>
        <v>3168893</v>
      </c>
      <c r="E6" s="193">
        <f>SUM(E7:E14)</f>
        <v>3156824</v>
      </c>
    </row>
    <row r="7" spans="1:5">
      <c r="A7" s="164"/>
      <c r="B7" s="165">
        <v>4</v>
      </c>
      <c r="C7" s="166" t="s">
        <v>66</v>
      </c>
      <c r="D7" s="167">
        <v>291098</v>
      </c>
      <c r="E7" s="194">
        <v>290013.18181818182</v>
      </c>
    </row>
    <row r="8" spans="1:5">
      <c r="A8" s="164"/>
      <c r="B8" s="165">
        <v>11</v>
      </c>
      <c r="C8" s="166" t="s">
        <v>67</v>
      </c>
      <c r="D8" s="167">
        <v>402919</v>
      </c>
      <c r="E8" s="194">
        <v>400908.63636363635</v>
      </c>
    </row>
    <row r="9" spans="1:5">
      <c r="A9" s="164"/>
      <c r="B9" s="165">
        <v>14</v>
      </c>
      <c r="C9" s="166" t="s">
        <v>68</v>
      </c>
      <c r="D9" s="167">
        <v>296426</v>
      </c>
      <c r="E9" s="194">
        <v>295891.27272727271</v>
      </c>
    </row>
    <row r="10" spans="1:5">
      <c r="A10" s="164"/>
      <c r="B10" s="165">
        <v>18</v>
      </c>
      <c r="C10" s="166" t="s">
        <v>69</v>
      </c>
      <c r="D10" s="167">
        <v>339378</v>
      </c>
      <c r="E10" s="194">
        <v>338072.18181818182</v>
      </c>
    </row>
    <row r="11" spans="1:5">
      <c r="A11" s="164"/>
      <c r="B11" s="165">
        <v>21</v>
      </c>
      <c r="C11" s="166" t="s">
        <v>70</v>
      </c>
      <c r="D11" s="167">
        <v>213948</v>
      </c>
      <c r="E11" s="194">
        <v>213554</v>
      </c>
    </row>
    <row r="12" spans="1:5">
      <c r="A12" s="164"/>
      <c r="B12" s="165">
        <v>23</v>
      </c>
      <c r="C12" s="166" t="s">
        <v>71</v>
      </c>
      <c r="D12" s="167">
        <v>231721</v>
      </c>
      <c r="E12" s="194">
        <v>231419.27272727274</v>
      </c>
    </row>
    <row r="13" spans="1:5">
      <c r="A13" s="164"/>
      <c r="B13" s="165">
        <v>29</v>
      </c>
      <c r="C13" s="166" t="s">
        <v>72</v>
      </c>
      <c r="D13" s="167">
        <v>641578</v>
      </c>
      <c r="E13" s="194">
        <v>637435.09090909094</v>
      </c>
    </row>
    <row r="14" spans="1:5">
      <c r="A14" s="168"/>
      <c r="B14" s="169">
        <v>41</v>
      </c>
      <c r="C14" s="170" t="s">
        <v>73</v>
      </c>
      <c r="D14" s="167">
        <v>751825</v>
      </c>
      <c r="E14" s="194">
        <v>749530.36363636365</v>
      </c>
    </row>
    <row r="15" spans="1:5">
      <c r="A15" s="164"/>
      <c r="B15" s="202" t="s">
        <v>74</v>
      </c>
      <c r="C15" s="203"/>
      <c r="D15" s="182">
        <f>SUM(D16:D18)</f>
        <v>590756</v>
      </c>
      <c r="E15" s="195">
        <f>SUM(E16:E18)</f>
        <v>589539.63636363635</v>
      </c>
    </row>
    <row r="16" spans="1:5">
      <c r="A16" s="164"/>
      <c r="B16" s="171">
        <v>22</v>
      </c>
      <c r="C16" s="172" t="s">
        <v>75</v>
      </c>
      <c r="D16" s="167">
        <v>106190</v>
      </c>
      <c r="E16" s="194">
        <v>105548.36363636363</v>
      </c>
    </row>
    <row r="17" spans="1:5">
      <c r="A17" s="164"/>
      <c r="B17" s="165">
        <v>44</v>
      </c>
      <c r="C17" s="166" t="s">
        <v>76</v>
      </c>
      <c r="D17" s="167">
        <v>57094</v>
      </c>
      <c r="E17" s="194">
        <v>56790.818181818184</v>
      </c>
    </row>
    <row r="18" spans="1:5">
      <c r="A18" s="164"/>
      <c r="B18" s="169">
        <v>50</v>
      </c>
      <c r="C18" s="170" t="s">
        <v>77</v>
      </c>
      <c r="D18" s="167">
        <v>427472</v>
      </c>
      <c r="E18" s="194">
        <v>427200.45454545453</v>
      </c>
    </row>
    <row r="19" spans="1:5">
      <c r="A19" s="164"/>
      <c r="B19" s="202" t="s">
        <v>78</v>
      </c>
      <c r="C19" s="203"/>
      <c r="D19" s="182">
        <f>D20</f>
        <v>371471</v>
      </c>
      <c r="E19" s="195">
        <f>E20</f>
        <v>369980.72727272729</v>
      </c>
    </row>
    <row r="20" spans="1:5">
      <c r="A20" s="164"/>
      <c r="B20" s="173">
        <v>33</v>
      </c>
      <c r="C20" s="174" t="s">
        <v>79</v>
      </c>
      <c r="D20" s="167">
        <v>371471</v>
      </c>
      <c r="E20" s="194">
        <v>369980.72727272729</v>
      </c>
    </row>
    <row r="21" spans="1:5">
      <c r="A21" s="164"/>
      <c r="B21" s="202" t="s">
        <v>80</v>
      </c>
      <c r="C21" s="203"/>
      <c r="D21" s="182">
        <f>D22</f>
        <v>547313</v>
      </c>
      <c r="E21" s="195">
        <f>E22</f>
        <v>541198.09090909094</v>
      </c>
    </row>
    <row r="22" spans="1:5">
      <c r="A22" s="164"/>
      <c r="B22" s="173">
        <v>7</v>
      </c>
      <c r="C22" s="174" t="s">
        <v>81</v>
      </c>
      <c r="D22" s="167">
        <v>547313</v>
      </c>
      <c r="E22" s="194">
        <v>541198.09090909094</v>
      </c>
    </row>
    <row r="23" spans="1:5">
      <c r="B23" s="202" t="s">
        <v>82</v>
      </c>
      <c r="C23" s="203"/>
      <c r="D23" s="182">
        <f>SUM(D24:D25)</f>
        <v>774046</v>
      </c>
      <c r="E23" s="195">
        <f>SUM(E24:E25)</f>
        <v>772125.27272727271</v>
      </c>
    </row>
    <row r="24" spans="1:5">
      <c r="B24" s="171">
        <v>35</v>
      </c>
      <c r="C24" s="172" t="s">
        <v>83</v>
      </c>
      <c r="D24" s="167">
        <v>406343</v>
      </c>
      <c r="E24" s="194">
        <v>405459.09090909088</v>
      </c>
    </row>
    <row r="25" spans="1:5">
      <c r="B25" s="169">
        <v>38</v>
      </c>
      <c r="C25" s="170" t="s">
        <v>84</v>
      </c>
      <c r="D25" s="167">
        <v>367703</v>
      </c>
      <c r="E25" s="194">
        <v>366666.18181818182</v>
      </c>
    </row>
    <row r="26" spans="1:5">
      <c r="B26" s="202" t="s">
        <v>85</v>
      </c>
      <c r="C26" s="203"/>
      <c r="D26" s="182">
        <f>D27</f>
        <v>227466</v>
      </c>
      <c r="E26" s="195">
        <f>E27</f>
        <v>225875.72727272726</v>
      </c>
    </row>
    <row r="27" spans="1:5">
      <c r="B27" s="165">
        <v>39</v>
      </c>
      <c r="C27" s="166" t="s">
        <v>86</v>
      </c>
      <c r="D27" s="167">
        <v>227466</v>
      </c>
      <c r="E27" s="194">
        <v>225875.72727272726</v>
      </c>
    </row>
    <row r="28" spans="1:5">
      <c r="B28" s="202" t="s">
        <v>87</v>
      </c>
      <c r="C28" s="203"/>
      <c r="D28" s="182">
        <f>SUM(D29:D33)</f>
        <v>739945</v>
      </c>
      <c r="E28" s="195">
        <f>SUM(E29:E33)</f>
        <v>738952</v>
      </c>
    </row>
    <row r="29" spans="1:5">
      <c r="B29" s="171">
        <v>2</v>
      </c>
      <c r="C29" s="172" t="s">
        <v>88</v>
      </c>
      <c r="D29" s="167">
        <v>149440</v>
      </c>
      <c r="E29" s="194">
        <v>149795.81818181818</v>
      </c>
    </row>
    <row r="30" spans="1:5">
      <c r="B30" s="165">
        <v>13</v>
      </c>
      <c r="C30" s="166" t="s">
        <v>89</v>
      </c>
      <c r="D30" s="167">
        <v>172109</v>
      </c>
      <c r="E30" s="194">
        <v>171789.63636363635</v>
      </c>
    </row>
    <row r="31" spans="1:5">
      <c r="B31" s="165">
        <v>16</v>
      </c>
      <c r="C31" s="166" t="s">
        <v>90</v>
      </c>
      <c r="D31" s="167">
        <v>83426</v>
      </c>
      <c r="E31" s="194">
        <v>82987.090909090912</v>
      </c>
    </row>
    <row r="32" spans="1:5">
      <c r="B32" s="165">
        <v>19</v>
      </c>
      <c r="C32" s="166" t="s">
        <v>91</v>
      </c>
      <c r="D32" s="167">
        <v>96325</v>
      </c>
      <c r="E32" s="194">
        <v>96166.181818181823</v>
      </c>
    </row>
    <row r="33" spans="2:5">
      <c r="B33" s="169">
        <v>45</v>
      </c>
      <c r="C33" s="170" t="s">
        <v>92</v>
      </c>
      <c r="D33" s="167">
        <v>238645</v>
      </c>
      <c r="E33" s="194">
        <v>238213.27272727274</v>
      </c>
    </row>
    <row r="34" spans="2:5">
      <c r="B34" s="202" t="s">
        <v>93</v>
      </c>
      <c r="C34" s="203"/>
      <c r="D34" s="182">
        <f>SUM(D35:D43)</f>
        <v>939253</v>
      </c>
      <c r="E34" s="195">
        <f>SUM(E35:E43)</f>
        <v>935151.54545454541</v>
      </c>
    </row>
    <row r="35" spans="2:5">
      <c r="B35" s="171">
        <v>5</v>
      </c>
      <c r="C35" s="172" t="s">
        <v>94</v>
      </c>
      <c r="D35" s="167">
        <v>56111</v>
      </c>
      <c r="E35" s="194">
        <v>55911.63636363636</v>
      </c>
    </row>
    <row r="36" spans="2:5">
      <c r="B36" s="165">
        <v>9</v>
      </c>
      <c r="C36" s="166" t="s">
        <v>95</v>
      </c>
      <c r="D36" s="167">
        <v>149342</v>
      </c>
      <c r="E36" s="194">
        <v>148796.90909090909</v>
      </c>
    </row>
    <row r="37" spans="2:5">
      <c r="B37" s="165">
        <v>24</v>
      </c>
      <c r="C37" s="166" t="s">
        <v>96</v>
      </c>
      <c r="D37" s="167">
        <v>162174</v>
      </c>
      <c r="E37" s="194">
        <v>161488.36363636365</v>
      </c>
    </row>
    <row r="38" spans="2:5">
      <c r="B38" s="165">
        <v>34</v>
      </c>
      <c r="C38" s="166" t="s">
        <v>97</v>
      </c>
      <c r="D38" s="167">
        <v>64420</v>
      </c>
      <c r="E38" s="194">
        <v>63991.272727272728</v>
      </c>
    </row>
    <row r="39" spans="2:5">
      <c r="B39" s="165">
        <v>37</v>
      </c>
      <c r="C39" s="166" t="s">
        <v>98</v>
      </c>
      <c r="D39" s="167">
        <v>121959</v>
      </c>
      <c r="E39" s="194">
        <v>121551</v>
      </c>
    </row>
    <row r="40" spans="2:5">
      <c r="B40" s="165">
        <v>40</v>
      </c>
      <c r="C40" s="166" t="s">
        <v>99</v>
      </c>
      <c r="D40" s="167">
        <v>64912</v>
      </c>
      <c r="E40" s="194">
        <v>64453.727272727272</v>
      </c>
    </row>
    <row r="41" spans="2:5">
      <c r="B41" s="165">
        <v>42</v>
      </c>
      <c r="C41" s="166" t="s">
        <v>100</v>
      </c>
      <c r="D41" s="167">
        <v>41212</v>
      </c>
      <c r="E41" s="194">
        <v>41009.727272727272</v>
      </c>
    </row>
    <row r="42" spans="2:5">
      <c r="B42" s="165">
        <v>47</v>
      </c>
      <c r="C42" s="166" t="s">
        <v>101</v>
      </c>
      <c r="D42" s="167">
        <v>219409</v>
      </c>
      <c r="E42" s="194">
        <v>218615.36363636365</v>
      </c>
    </row>
    <row r="43" spans="2:5">
      <c r="B43" s="169">
        <v>49</v>
      </c>
      <c r="C43" s="170" t="s">
        <v>102</v>
      </c>
      <c r="D43" s="167">
        <v>59714</v>
      </c>
      <c r="E43" s="194">
        <v>59333.545454545456</v>
      </c>
    </row>
    <row r="44" spans="2:5">
      <c r="B44" s="202" t="s">
        <v>103</v>
      </c>
      <c r="C44" s="203"/>
      <c r="D44" s="182">
        <f>SUM(D45:D48)</f>
        <v>3524041</v>
      </c>
      <c r="E44" s="195">
        <f>SUM(E45:E48)</f>
        <v>3510013.3636363633</v>
      </c>
    </row>
    <row r="45" spans="2:5">
      <c r="B45" s="171">
        <v>8</v>
      </c>
      <c r="C45" s="172" t="s">
        <v>104</v>
      </c>
      <c r="D45" s="167">
        <v>2633160</v>
      </c>
      <c r="E45" s="194">
        <v>2626056.7272727271</v>
      </c>
    </row>
    <row r="46" spans="2:5">
      <c r="B46" s="165">
        <v>17</v>
      </c>
      <c r="C46" s="166" t="s">
        <v>105</v>
      </c>
      <c r="D46" s="167">
        <v>354893</v>
      </c>
      <c r="E46" s="194">
        <v>352175.81818181818</v>
      </c>
    </row>
    <row r="47" spans="2:5">
      <c r="B47" s="165">
        <v>25</v>
      </c>
      <c r="C47" s="166" t="s">
        <v>106</v>
      </c>
      <c r="D47" s="167">
        <v>204354</v>
      </c>
      <c r="E47" s="194">
        <v>202533.63636363635</v>
      </c>
    </row>
    <row r="48" spans="2:5">
      <c r="B48" s="169">
        <v>43</v>
      </c>
      <c r="C48" s="170" t="s">
        <v>107</v>
      </c>
      <c r="D48" s="167">
        <v>331634</v>
      </c>
      <c r="E48" s="194">
        <v>329247.18181818182</v>
      </c>
    </row>
    <row r="49" spans="2:5">
      <c r="B49" s="202" t="s">
        <v>108</v>
      </c>
      <c r="C49" s="203"/>
      <c r="D49" s="182">
        <f>SUM(D50:D52)</f>
        <v>1954204</v>
      </c>
      <c r="E49" s="195">
        <f>SUM(E50:E52)</f>
        <v>1949027.2727272729</v>
      </c>
    </row>
    <row r="50" spans="2:5">
      <c r="B50" s="171">
        <v>3</v>
      </c>
      <c r="C50" s="172" t="s">
        <v>109</v>
      </c>
      <c r="D50" s="167">
        <v>680110</v>
      </c>
      <c r="E50" s="194">
        <v>676817.72727272729</v>
      </c>
    </row>
    <row r="51" spans="2:5">
      <c r="B51" s="165">
        <v>12</v>
      </c>
      <c r="C51" s="166" t="s">
        <v>110</v>
      </c>
      <c r="D51" s="167">
        <v>243424</v>
      </c>
      <c r="E51" s="194">
        <v>242443.45454545456</v>
      </c>
    </row>
    <row r="52" spans="2:5">
      <c r="B52" s="169">
        <v>46</v>
      </c>
      <c r="C52" s="170" t="s">
        <v>111</v>
      </c>
      <c r="D52" s="167">
        <v>1030670</v>
      </c>
      <c r="E52" s="194">
        <v>1029766.0909090909</v>
      </c>
    </row>
    <row r="53" spans="2:5">
      <c r="B53" s="202" t="s">
        <v>112</v>
      </c>
      <c r="C53" s="203"/>
      <c r="D53" s="182">
        <f>SUM(D54:D55)</f>
        <v>407055</v>
      </c>
      <c r="E53" s="195">
        <f>SUM(E54:E55)</f>
        <v>406356.63636363635</v>
      </c>
    </row>
    <row r="54" spans="2:5">
      <c r="B54" s="171">
        <v>6</v>
      </c>
      <c r="C54" s="172" t="s">
        <v>114</v>
      </c>
      <c r="D54" s="167">
        <v>256530</v>
      </c>
      <c r="E54" s="194">
        <v>255737.45454545456</v>
      </c>
    </row>
    <row r="55" spans="2:5">
      <c r="B55" s="169">
        <v>10</v>
      </c>
      <c r="C55" s="170" t="s">
        <v>137</v>
      </c>
      <c r="D55" s="167">
        <v>150525</v>
      </c>
      <c r="E55" s="194">
        <v>150619.18181818182</v>
      </c>
    </row>
    <row r="56" spans="2:5">
      <c r="B56" s="202" t="s">
        <v>115</v>
      </c>
      <c r="C56" s="203"/>
      <c r="D56" s="182">
        <f>SUM(D57:D60)</f>
        <v>1037522</v>
      </c>
      <c r="E56" s="195">
        <f>SUM(E57:E60)</f>
        <v>1032095.1818181819</v>
      </c>
    </row>
    <row r="57" spans="2:5">
      <c r="B57" s="171">
        <v>15</v>
      </c>
      <c r="C57" s="172" t="s">
        <v>116</v>
      </c>
      <c r="D57" s="167">
        <v>442617</v>
      </c>
      <c r="E57" s="194">
        <v>440411.36363636365</v>
      </c>
    </row>
    <row r="58" spans="2:5">
      <c r="B58" s="165">
        <v>27</v>
      </c>
      <c r="C58" s="166" t="s">
        <v>117</v>
      </c>
      <c r="D58" s="167">
        <v>124323</v>
      </c>
      <c r="E58" s="194">
        <v>123481.81818181818</v>
      </c>
    </row>
    <row r="59" spans="2:5">
      <c r="B59" s="165">
        <v>32</v>
      </c>
      <c r="C59" s="166" t="s">
        <v>118</v>
      </c>
      <c r="D59" s="167">
        <v>103842</v>
      </c>
      <c r="E59" s="194">
        <v>103218.72727272728</v>
      </c>
    </row>
    <row r="60" spans="2:5">
      <c r="B60" s="169">
        <v>36</v>
      </c>
      <c r="C60" s="170" t="s">
        <v>119</v>
      </c>
      <c r="D60" s="167">
        <v>366740</v>
      </c>
      <c r="E60" s="194">
        <v>364983.27272727271</v>
      </c>
    </row>
    <row r="61" spans="2:5">
      <c r="B61" s="202" t="s">
        <v>120</v>
      </c>
      <c r="C61" s="203"/>
      <c r="D61" s="182">
        <f>D62</f>
        <v>3274137</v>
      </c>
      <c r="E61" s="195">
        <f>E62</f>
        <v>3268603.8181818184</v>
      </c>
    </row>
    <row r="62" spans="2:5">
      <c r="B62" s="173">
        <v>28</v>
      </c>
      <c r="C62" s="174" t="s">
        <v>121</v>
      </c>
      <c r="D62" s="167">
        <v>3274137</v>
      </c>
      <c r="E62" s="194">
        <v>3268603.8181818184</v>
      </c>
    </row>
    <row r="63" spans="2:5">
      <c r="B63" s="202" t="s">
        <v>122</v>
      </c>
      <c r="C63" s="203"/>
      <c r="D63" s="182">
        <f>D64</f>
        <v>623488</v>
      </c>
      <c r="E63" s="195">
        <f>E64</f>
        <v>621017</v>
      </c>
    </row>
    <row r="64" spans="2:5">
      <c r="B64" s="173">
        <v>30</v>
      </c>
      <c r="C64" s="174" t="s">
        <v>123</v>
      </c>
      <c r="D64" s="167">
        <v>623488</v>
      </c>
      <c r="E64" s="194">
        <v>621017</v>
      </c>
    </row>
    <row r="65" spans="2:5">
      <c r="B65" s="202" t="s">
        <v>124</v>
      </c>
      <c r="C65" s="203"/>
      <c r="D65" s="182">
        <f>D66</f>
        <v>293234</v>
      </c>
      <c r="E65" s="195">
        <f>E66</f>
        <v>292149.72727272729</v>
      </c>
    </row>
    <row r="66" spans="2:5">
      <c r="B66" s="165">
        <v>31</v>
      </c>
      <c r="C66" s="166" t="s">
        <v>125</v>
      </c>
      <c r="D66" s="167">
        <v>293234</v>
      </c>
      <c r="E66" s="194">
        <v>292149.72727272729</v>
      </c>
    </row>
    <row r="67" spans="2:5">
      <c r="B67" s="202" t="s">
        <v>126</v>
      </c>
      <c r="C67" s="203"/>
      <c r="D67" s="182">
        <f>SUM(D68:D70)</f>
        <v>966593</v>
      </c>
      <c r="E67" s="195">
        <f>SUM(E68:E70)</f>
        <v>964682</v>
      </c>
    </row>
    <row r="68" spans="2:5">
      <c r="B68" s="171">
        <v>1</v>
      </c>
      <c r="C68" s="172" t="s">
        <v>127</v>
      </c>
      <c r="D68" s="167">
        <v>158381</v>
      </c>
      <c r="E68" s="194">
        <v>158140.63636363635</v>
      </c>
    </row>
    <row r="69" spans="2:5">
      <c r="B69" s="165">
        <v>20</v>
      </c>
      <c r="C69" s="166" t="s">
        <v>128</v>
      </c>
      <c r="D69" s="167">
        <v>481960</v>
      </c>
      <c r="E69" s="194">
        <v>481223.45454545453</v>
      </c>
    </row>
    <row r="70" spans="2:5">
      <c r="B70" s="169">
        <v>48</v>
      </c>
      <c r="C70" s="170" t="s">
        <v>129</v>
      </c>
      <c r="D70" s="167">
        <v>326252</v>
      </c>
      <c r="E70" s="194">
        <v>325317.90909090912</v>
      </c>
    </row>
    <row r="71" spans="2:5">
      <c r="B71" s="202" t="s">
        <v>130</v>
      </c>
      <c r="C71" s="203"/>
      <c r="D71" s="182">
        <f>D72</f>
        <v>130885</v>
      </c>
      <c r="E71" s="195">
        <f>E72</f>
        <v>130516.72727272728</v>
      </c>
    </row>
    <row r="72" spans="2:5">
      <c r="B72" s="173">
        <v>26</v>
      </c>
      <c r="C72" s="174" t="s">
        <v>131</v>
      </c>
      <c r="D72" s="167">
        <v>130885</v>
      </c>
      <c r="E72" s="194">
        <v>130516.72727272728</v>
      </c>
    </row>
    <row r="73" spans="2:5">
      <c r="B73" s="175">
        <v>51</v>
      </c>
      <c r="C73" s="176" t="s">
        <v>132</v>
      </c>
      <c r="D73" s="177">
        <v>21806</v>
      </c>
      <c r="E73" s="196">
        <v>21863.272727272728</v>
      </c>
    </row>
    <row r="74" spans="2:5" ht="15" thickBot="1">
      <c r="B74" s="178">
        <v>52</v>
      </c>
      <c r="C74" s="179" t="s">
        <v>133</v>
      </c>
      <c r="D74" s="180">
        <v>23877</v>
      </c>
      <c r="E74" s="197">
        <v>23946.090909090908</v>
      </c>
    </row>
    <row r="75" spans="2:5">
      <c r="B75" s="202" t="s">
        <v>136</v>
      </c>
      <c r="C75" s="203"/>
      <c r="D75" s="182">
        <f>D74+D73+D71+D67+D65+D63+D61+D56+D53+D49+D44+D34+D28+D26+D23+D21+D19+D15+D6</f>
        <v>19615985</v>
      </c>
      <c r="E75" s="195">
        <f>E74+E73+E71+E67+E65+E63+E61+E56+E53+E49+E44+E34+E28+E26+E23+E21+E19+E15+E6</f>
        <v>19549918.090909094</v>
      </c>
    </row>
    <row r="89" spans="3:4">
      <c r="C89" s="211"/>
      <c r="D89" s="211"/>
    </row>
    <row r="93" spans="3:4">
      <c r="D93" s="160"/>
    </row>
  </sheetData>
  <mergeCells count="21"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81"/>
  <sheetViews>
    <sheetView showGridLines="0" showRowColHeaders="0" zoomScaleNormal="100" workbookViewId="0">
      <pane ySplit="8" topLeftCell="A308" activePane="bottomLeft" state="frozen"/>
      <selection activeCell="L22" sqref="L22"/>
      <selection pane="bottomLeft" activeCell="O334" sqref="O334"/>
    </sheetView>
  </sheetViews>
  <sheetFormatPr baseColWidth="10" defaultColWidth="11.453125" defaultRowHeight="14.5"/>
  <cols>
    <col min="1" max="1" width="3" style="3" customWidth="1"/>
    <col min="2" max="2" width="11.453125" style="3"/>
    <col min="3" max="3" width="0.81640625" style="3" customWidth="1"/>
    <col min="4" max="5" width="11.453125" style="3"/>
    <col min="6" max="6" width="14.81640625" style="3" customWidth="1"/>
    <col min="7" max="7" width="0.81640625" style="3" customWidth="1"/>
    <col min="8" max="11" width="14.26953125" style="3" customWidth="1"/>
    <col min="12" max="12" width="14.54296875" style="3" customWidth="1"/>
    <col min="13" max="13" width="0.81640625" style="3" customWidth="1"/>
    <col min="14" max="14" width="12.7265625" style="3" customWidth="1"/>
    <col min="15" max="16" width="11.453125" style="3"/>
    <col min="17" max="17" width="18.1796875" style="3" customWidth="1"/>
    <col min="18" max="16384" width="11.453125" style="3"/>
  </cols>
  <sheetData>
    <row r="1" spans="1:15" customFormat="1">
      <c r="B1" s="1"/>
      <c r="C1" s="1"/>
      <c r="D1" s="1"/>
      <c r="E1" s="1"/>
      <c r="F1" s="1"/>
      <c r="G1" s="1"/>
    </row>
    <row r="2" spans="1:15" customFormat="1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5" ht="30" customHeight="1" thickBot="1">
      <c r="B3" s="198" t="s">
        <v>142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  <c r="O3" s="5"/>
    </row>
    <row r="4" spans="1:15" s="4" customFormat="1" ht="5.15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15" ht="25.5" customHeight="1" thickBot="1">
      <c r="B5" s="228" t="s">
        <v>2</v>
      </c>
      <c r="C5" s="18"/>
      <c r="D5" s="212" t="s">
        <v>0</v>
      </c>
      <c r="E5" s="213"/>
      <c r="F5" s="214"/>
      <c r="G5" s="10"/>
      <c r="H5" s="215" t="s">
        <v>148</v>
      </c>
      <c r="I5" s="216"/>
      <c r="J5" s="216"/>
      <c r="K5" s="216"/>
      <c r="L5" s="217"/>
      <c r="M5" s="14"/>
      <c r="N5" s="228" t="s">
        <v>1</v>
      </c>
      <c r="O5" s="6"/>
    </row>
    <row r="6" spans="1:15" ht="5.25" customHeight="1" thickBot="1">
      <c r="B6" s="229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29"/>
      <c r="O6" s="6"/>
    </row>
    <row r="7" spans="1:15" ht="19.899999999999999" customHeight="1">
      <c r="B7" s="229"/>
      <c r="C7" s="18"/>
      <c r="D7" s="218" t="s">
        <v>3</v>
      </c>
      <c r="E7" s="220" t="s">
        <v>4</v>
      </c>
      <c r="F7" s="222" t="s">
        <v>5</v>
      </c>
      <c r="G7" s="11"/>
      <c r="H7" s="224" t="s">
        <v>6</v>
      </c>
      <c r="I7" s="226" t="s">
        <v>7</v>
      </c>
      <c r="J7" s="226" t="s">
        <v>8</v>
      </c>
      <c r="K7" s="226" t="s">
        <v>9</v>
      </c>
      <c r="L7" s="231" t="s">
        <v>149</v>
      </c>
      <c r="M7" s="15"/>
      <c r="N7" s="229"/>
      <c r="O7" s="6"/>
    </row>
    <row r="8" spans="1:15" ht="51.75" customHeight="1" thickBot="1">
      <c r="B8" s="230"/>
      <c r="C8" s="18"/>
      <c r="D8" s="219"/>
      <c r="E8" s="221"/>
      <c r="F8" s="223"/>
      <c r="G8" s="12"/>
      <c r="H8" s="225"/>
      <c r="I8" s="227"/>
      <c r="J8" s="227"/>
      <c r="K8" s="227"/>
      <c r="L8" s="232"/>
      <c r="M8" s="16"/>
      <c r="N8" s="230"/>
      <c r="O8" s="6"/>
    </row>
    <row r="9" spans="1:15" s="4" customFormat="1" ht="5.15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15">
      <c r="A10" s="6"/>
      <c r="B10" s="57">
        <v>43901</v>
      </c>
      <c r="C10" s="58"/>
      <c r="D10" s="36">
        <v>5463</v>
      </c>
      <c r="E10" s="36">
        <v>0</v>
      </c>
      <c r="F10" s="34">
        <v>5463</v>
      </c>
      <c r="G10" s="34"/>
      <c r="H10" s="51"/>
      <c r="I10" s="51"/>
      <c r="J10" s="51"/>
      <c r="K10" s="51"/>
      <c r="L10" s="35">
        <v>0</v>
      </c>
      <c r="M10" s="35"/>
      <c r="N10" s="59">
        <v>5463</v>
      </c>
      <c r="O10" s="60"/>
    </row>
    <row r="11" spans="1:15">
      <c r="A11" s="6"/>
      <c r="B11" s="57">
        <v>43902</v>
      </c>
      <c r="C11" s="58"/>
      <c r="D11" s="36">
        <v>5841</v>
      </c>
      <c r="E11" s="36">
        <v>0</v>
      </c>
      <c r="F11" s="34">
        <v>5841</v>
      </c>
      <c r="G11" s="34"/>
      <c r="H11" s="51"/>
      <c r="I11" s="51"/>
      <c r="J11" s="51"/>
      <c r="K11" s="51"/>
      <c r="L11" s="35">
        <v>0</v>
      </c>
      <c r="M11" s="35"/>
      <c r="N11" s="59">
        <v>5841</v>
      </c>
      <c r="O11" s="60"/>
    </row>
    <row r="12" spans="1:15">
      <c r="A12" s="6"/>
      <c r="B12" s="57">
        <v>43903</v>
      </c>
      <c r="C12" s="58"/>
      <c r="D12" s="36">
        <v>6902</v>
      </c>
      <c r="E12" s="36">
        <v>0</v>
      </c>
      <c r="F12" s="34">
        <v>6902</v>
      </c>
      <c r="G12" s="34"/>
      <c r="H12" s="51"/>
      <c r="I12" s="51"/>
      <c r="J12" s="51"/>
      <c r="K12" s="51"/>
      <c r="L12" s="35">
        <v>0</v>
      </c>
      <c r="M12" s="35"/>
      <c r="N12" s="59">
        <v>6902</v>
      </c>
      <c r="O12" s="60"/>
    </row>
    <row r="13" spans="1:15">
      <c r="A13" s="6"/>
      <c r="B13" s="57">
        <v>43906</v>
      </c>
      <c r="C13" s="58"/>
      <c r="D13" s="36">
        <v>8633</v>
      </c>
      <c r="E13" s="36">
        <v>0</v>
      </c>
      <c r="F13" s="34">
        <v>8633</v>
      </c>
      <c r="G13" s="34"/>
      <c r="H13" s="51"/>
      <c r="I13" s="51"/>
      <c r="J13" s="51"/>
      <c r="K13" s="51"/>
      <c r="L13" s="35">
        <v>0</v>
      </c>
      <c r="M13" s="35"/>
      <c r="N13" s="59">
        <v>8633</v>
      </c>
      <c r="O13" s="60"/>
    </row>
    <row r="14" spans="1:15">
      <c r="A14" s="6"/>
      <c r="B14" s="57">
        <v>43907</v>
      </c>
      <c r="C14" s="58"/>
      <c r="D14" s="36">
        <v>11800</v>
      </c>
      <c r="E14" s="36">
        <v>0</v>
      </c>
      <c r="F14" s="34">
        <v>11800</v>
      </c>
      <c r="G14" s="34"/>
      <c r="H14" s="51"/>
      <c r="I14" s="51"/>
      <c r="J14" s="51"/>
      <c r="K14" s="51"/>
      <c r="L14" s="35">
        <v>0</v>
      </c>
      <c r="M14" s="35"/>
      <c r="N14" s="59">
        <v>11800</v>
      </c>
      <c r="O14" s="60"/>
    </row>
    <row r="15" spans="1:15">
      <c r="A15" s="6"/>
      <c r="B15" s="57">
        <v>43908</v>
      </c>
      <c r="C15" s="58"/>
      <c r="D15" s="36">
        <v>13864</v>
      </c>
      <c r="E15" s="36">
        <v>0</v>
      </c>
      <c r="F15" s="34">
        <v>13864</v>
      </c>
      <c r="G15" s="34"/>
      <c r="H15" s="51"/>
      <c r="I15" s="51"/>
      <c r="J15" s="51"/>
      <c r="K15" s="51"/>
      <c r="L15" s="35">
        <v>0</v>
      </c>
      <c r="M15" s="35"/>
      <c r="N15" s="59">
        <v>13864</v>
      </c>
      <c r="O15" s="60"/>
    </row>
    <row r="16" spans="1:15">
      <c r="A16" s="6"/>
      <c r="B16" s="57">
        <v>43909</v>
      </c>
      <c r="C16" s="58"/>
      <c r="D16" s="36">
        <v>12894</v>
      </c>
      <c r="E16" s="36">
        <v>0</v>
      </c>
      <c r="F16" s="34">
        <v>12894</v>
      </c>
      <c r="G16" s="34"/>
      <c r="H16" s="51"/>
      <c r="I16" s="51"/>
      <c r="J16" s="51"/>
      <c r="K16" s="51"/>
      <c r="L16" s="35">
        <v>0</v>
      </c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>
        <v>0</v>
      </c>
      <c r="F17" s="34">
        <v>13933</v>
      </c>
      <c r="G17" s="34"/>
      <c r="H17" s="51"/>
      <c r="I17" s="51"/>
      <c r="J17" s="51"/>
      <c r="K17" s="51"/>
      <c r="L17" s="35">
        <v>0</v>
      </c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>
        <v>0</v>
      </c>
      <c r="F18" s="34">
        <v>15498</v>
      </c>
      <c r="G18" s="34"/>
      <c r="H18" s="51"/>
      <c r="I18" s="51"/>
      <c r="J18" s="51"/>
      <c r="K18" s="51"/>
      <c r="L18" s="35">
        <v>0</v>
      </c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>
        <v>0</v>
      </c>
      <c r="F19" s="34">
        <v>16846</v>
      </c>
      <c r="G19" s="34"/>
      <c r="H19" s="51"/>
      <c r="I19" s="51"/>
      <c r="J19" s="51"/>
      <c r="K19" s="51"/>
      <c r="L19" s="35">
        <v>0</v>
      </c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>
        <v>0</v>
      </c>
      <c r="F20" s="34">
        <v>18115</v>
      </c>
      <c r="G20" s="34"/>
      <c r="H20" s="51"/>
      <c r="I20" s="51"/>
      <c r="J20" s="51"/>
      <c r="K20" s="51"/>
      <c r="L20" s="35">
        <v>0</v>
      </c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>
        <v>0</v>
      </c>
      <c r="F21" s="34">
        <v>20865</v>
      </c>
      <c r="G21" s="34"/>
      <c r="H21" s="51"/>
      <c r="I21" s="51"/>
      <c r="J21" s="51"/>
      <c r="K21" s="51"/>
      <c r="L21" s="35">
        <v>0</v>
      </c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>
        <v>0</v>
      </c>
      <c r="F22" s="34">
        <v>24088</v>
      </c>
      <c r="G22" s="34"/>
      <c r="H22" s="51"/>
      <c r="I22" s="51"/>
      <c r="J22" s="51"/>
      <c r="K22" s="51"/>
      <c r="L22" s="35">
        <v>0</v>
      </c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>
        <v>0</v>
      </c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>
        <v>0</v>
      </c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>
        <v>0</v>
      </c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>
        <v>0</v>
      </c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>
        <v>0</v>
      </c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>
        <v>0</v>
      </c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>
        <v>0</v>
      </c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>
        <v>0</v>
      </c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>
        <v>0</v>
      </c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>
        <v>0</v>
      </c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>
        <v>0</v>
      </c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>
        <v>0</v>
      </c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>
        <v>0</v>
      </c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>
        <v>0</v>
      </c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>
        <v>0</v>
      </c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>
        <v>0</v>
      </c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>
        <v>0</v>
      </c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>
        <v>0</v>
      </c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>
        <v>0</v>
      </c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>
        <v>0</v>
      </c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>
        <v>0</v>
      </c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>
        <v>0</v>
      </c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>
        <v>0</v>
      </c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>
        <v>0</v>
      </c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>
        <v>0</v>
      </c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>
        <v>0</v>
      </c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>
        <v>0</v>
      </c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>
        <v>0</v>
      </c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>
        <v>0</v>
      </c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>
        <v>0</v>
      </c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>
        <v>0</v>
      </c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>
        <v>0</v>
      </c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>
        <v>0</v>
      </c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>
        <v>0</v>
      </c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>
        <v>0</v>
      </c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>
        <v>0</v>
      </c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>
        <v>0</v>
      </c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>
        <v>0</v>
      </c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>
        <v>0</v>
      </c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>
        <v>0</v>
      </c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>
        <v>0</v>
      </c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>
        <v>0</v>
      </c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>
        <v>0</v>
      </c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>
        <v>0</v>
      </c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>
        <v>0</v>
      </c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>
        <v>0</v>
      </c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>
        <v>0</v>
      </c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>
        <v>0</v>
      </c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>
        <v>0</v>
      </c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>
        <v>0</v>
      </c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>
        <v>0</v>
      </c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>
        <v>0</v>
      </c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>
        <v>0</v>
      </c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>
        <v>0</v>
      </c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>
        <v>0</v>
      </c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>
        <v>0</v>
      </c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>
        <v>0</v>
      </c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>
        <v>0</v>
      </c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>
        <v>0</v>
      </c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>
        <v>0</v>
      </c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>
        <v>0</v>
      </c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>
        <v>0</v>
      </c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>
        <v>0</v>
      </c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>
        <v>0</v>
      </c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>
        <v>0</v>
      </c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>
        <v>0</v>
      </c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>
        <v>0</v>
      </c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>
        <v>0</v>
      </c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>
        <v>0</v>
      </c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>
        <v>0</v>
      </c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>
        <v>0</v>
      </c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>
        <v>0</v>
      </c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>
        <v>0</v>
      </c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>
        <v>0</v>
      </c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>
        <v>0</v>
      </c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>
        <v>0</v>
      </c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>
        <v>0</v>
      </c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>
        <v>0</v>
      </c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>
        <v>0</v>
      </c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>
        <v>0</v>
      </c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>
        <v>0</v>
      </c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>
        <v>0</v>
      </c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>
        <v>0</v>
      </c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>
        <v>0</v>
      </c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>
        <v>0</v>
      </c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>
        <v>0</v>
      </c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>
        <v>0</v>
      </c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>
        <v>0</v>
      </c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>
        <v>0</v>
      </c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>
        <v>0</v>
      </c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>
        <v>0</v>
      </c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>
        <v>0</v>
      </c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>
        <v>0</v>
      </c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>
        <v>0</v>
      </c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>
        <v>0</v>
      </c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>
        <v>0</v>
      </c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>
        <v>0</v>
      </c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>
        <v>0</v>
      </c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>
        <v>0</v>
      </c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>
        <v>0</v>
      </c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>
        <v>0</v>
      </c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>
        <v>0</v>
      </c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>
        <v>0</v>
      </c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>
        <v>0</v>
      </c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>
        <v>0</v>
      </c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>
        <v>0</v>
      </c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>
        <v>0</v>
      </c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>
        <v>0</v>
      </c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>
        <v>0</v>
      </c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>
        <v>0</v>
      </c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>
        <v>0</v>
      </c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>
        <v>0</v>
      </c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>
        <v>0</v>
      </c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>
        <v>0</v>
      </c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>
        <v>0</v>
      </c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>
        <v>0</v>
      </c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>
        <v>0</v>
      </c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>
        <v>0</v>
      </c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>
        <v>0</v>
      </c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>
        <v>0</v>
      </c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>
        <v>0</v>
      </c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>
        <v>0</v>
      </c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>
        <v>0</v>
      </c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>
        <v>0</v>
      </c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>
        <v>0</v>
      </c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>
        <v>0</v>
      </c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>
        <v>0</v>
      </c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>
        <v>0</v>
      </c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>
        <v>0</v>
      </c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>
        <v>0</v>
      </c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>
        <v>0</v>
      </c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>
        <v>0</v>
      </c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>
        <v>0</v>
      </c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>
        <v>0</v>
      </c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>
        <v>0</v>
      </c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>
        <v>0</v>
      </c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>
        <v>0</v>
      </c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>
        <v>0</v>
      </c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>
        <v>0</v>
      </c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>
        <v>0</v>
      </c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>
        <v>0</v>
      </c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>
        <v>0</v>
      </c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>
        <v>0</v>
      </c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>
        <v>0</v>
      </c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57">
        <v>44348</v>
      </c>
      <c r="C303" s="58"/>
      <c r="D303" s="36">
        <v>59340</v>
      </c>
      <c r="E303" s="36">
        <v>104082</v>
      </c>
      <c r="F303" s="34">
        <v>163422</v>
      </c>
      <c r="G303" s="34"/>
      <c r="H303" s="51">
        <v>14722</v>
      </c>
      <c r="I303" s="51">
        <v>128448</v>
      </c>
      <c r="J303" s="51">
        <v>181707</v>
      </c>
      <c r="K303" s="51">
        <v>42206</v>
      </c>
      <c r="L303" s="35">
        <v>367083</v>
      </c>
      <c r="M303" s="35"/>
      <c r="N303" s="59">
        <v>530505</v>
      </c>
    </row>
    <row r="304" spans="2:14">
      <c r="B304" s="57">
        <v>44349</v>
      </c>
      <c r="C304" s="58"/>
      <c r="D304" s="36">
        <v>58356</v>
      </c>
      <c r="E304" s="36">
        <v>101927</v>
      </c>
      <c r="F304" s="34">
        <v>160283</v>
      </c>
      <c r="G304" s="34"/>
      <c r="H304" s="51">
        <v>14259</v>
      </c>
      <c r="I304" s="51">
        <v>124460</v>
      </c>
      <c r="J304" s="51">
        <v>179330</v>
      </c>
      <c r="K304" s="51">
        <v>41789</v>
      </c>
      <c r="L304" s="35">
        <v>359838</v>
      </c>
      <c r="M304" s="35"/>
      <c r="N304" s="59">
        <v>520121</v>
      </c>
    </row>
    <row r="305" spans="2:14">
      <c r="B305" s="57">
        <v>44350</v>
      </c>
      <c r="C305" s="58"/>
      <c r="D305" s="36">
        <v>56932</v>
      </c>
      <c r="E305" s="36">
        <v>100396</v>
      </c>
      <c r="F305" s="34">
        <v>157328</v>
      </c>
      <c r="G305" s="34"/>
      <c r="H305" s="51">
        <v>13853</v>
      </c>
      <c r="I305" s="51">
        <v>121231</v>
      </c>
      <c r="J305" s="51">
        <v>176853</v>
      </c>
      <c r="K305" s="51">
        <v>41510</v>
      </c>
      <c r="L305" s="35">
        <v>353447</v>
      </c>
      <c r="M305" s="35"/>
      <c r="N305" s="59">
        <v>510775</v>
      </c>
    </row>
    <row r="306" spans="2:14">
      <c r="B306" s="57">
        <v>44351</v>
      </c>
      <c r="C306" s="58"/>
      <c r="D306" s="36">
        <v>56724</v>
      </c>
      <c r="E306" s="36">
        <v>99577</v>
      </c>
      <c r="F306" s="34">
        <v>156301</v>
      </c>
      <c r="G306" s="34"/>
      <c r="H306" s="51">
        <v>13438</v>
      </c>
      <c r="I306" s="51">
        <v>118393</v>
      </c>
      <c r="J306" s="51">
        <v>174274</v>
      </c>
      <c r="K306" s="51">
        <v>41185</v>
      </c>
      <c r="L306" s="35">
        <v>347290</v>
      </c>
      <c r="M306" s="35"/>
      <c r="N306" s="59">
        <v>503591</v>
      </c>
    </row>
    <row r="307" spans="2:14">
      <c r="B307" s="57">
        <v>44354</v>
      </c>
      <c r="C307" s="58"/>
      <c r="D307" s="36">
        <v>55104</v>
      </c>
      <c r="E307" s="36">
        <v>98424</v>
      </c>
      <c r="F307" s="34">
        <v>153528</v>
      </c>
      <c r="G307" s="34"/>
      <c r="H307" s="51">
        <v>13012</v>
      </c>
      <c r="I307" s="51">
        <v>115383</v>
      </c>
      <c r="J307" s="51">
        <v>171271</v>
      </c>
      <c r="K307" s="51">
        <v>40744</v>
      </c>
      <c r="L307" s="35">
        <v>340410</v>
      </c>
      <c r="M307" s="35"/>
      <c r="N307" s="59">
        <v>493938</v>
      </c>
    </row>
    <row r="308" spans="2:14">
      <c r="B308" s="57">
        <v>44355</v>
      </c>
      <c r="C308" s="58"/>
      <c r="D308" s="36">
        <v>54224</v>
      </c>
      <c r="E308" s="36">
        <v>97522</v>
      </c>
      <c r="F308" s="34">
        <v>151746</v>
      </c>
      <c r="G308" s="34"/>
      <c r="H308" s="51">
        <v>12682</v>
      </c>
      <c r="I308" s="51">
        <v>113247</v>
      </c>
      <c r="J308" s="51">
        <v>169145</v>
      </c>
      <c r="K308" s="51">
        <v>40470</v>
      </c>
      <c r="L308" s="35">
        <v>335544</v>
      </c>
      <c r="M308" s="35"/>
      <c r="N308" s="59">
        <v>487290</v>
      </c>
    </row>
    <row r="309" spans="2:14">
      <c r="B309" s="57">
        <v>44356</v>
      </c>
      <c r="C309" s="58"/>
      <c r="D309" s="36">
        <v>53826</v>
      </c>
      <c r="E309" s="36">
        <v>96913</v>
      </c>
      <c r="F309" s="34">
        <v>150739</v>
      </c>
      <c r="G309" s="34"/>
      <c r="H309" s="51">
        <v>12477</v>
      </c>
      <c r="I309" s="51">
        <v>111383</v>
      </c>
      <c r="J309" s="51">
        <v>167350</v>
      </c>
      <c r="K309" s="51">
        <v>40355</v>
      </c>
      <c r="L309" s="35">
        <v>331565</v>
      </c>
      <c r="M309" s="35"/>
      <c r="N309" s="59">
        <v>482304</v>
      </c>
    </row>
    <row r="310" spans="2:14">
      <c r="B310" s="57">
        <v>44357</v>
      </c>
      <c r="C310" s="58"/>
      <c r="D310" s="36">
        <v>53390</v>
      </c>
      <c r="E310" s="36">
        <v>96330</v>
      </c>
      <c r="F310" s="34">
        <v>149720</v>
      </c>
      <c r="G310" s="34"/>
      <c r="H310" s="51">
        <v>12279</v>
      </c>
      <c r="I310" s="51">
        <v>109887</v>
      </c>
      <c r="J310" s="51">
        <v>166001</v>
      </c>
      <c r="K310" s="51">
        <v>40247</v>
      </c>
      <c r="L310" s="35">
        <v>328414</v>
      </c>
      <c r="M310" s="35"/>
      <c r="N310" s="59">
        <v>478134</v>
      </c>
    </row>
    <row r="311" spans="2:14">
      <c r="B311" s="57">
        <v>44358</v>
      </c>
      <c r="C311" s="58"/>
      <c r="D311" s="36">
        <v>52849</v>
      </c>
      <c r="E311" s="36">
        <v>95732</v>
      </c>
      <c r="F311" s="34">
        <v>148581</v>
      </c>
      <c r="G311" s="34"/>
      <c r="H311" s="51">
        <v>12139</v>
      </c>
      <c r="I311" s="51">
        <v>108781</v>
      </c>
      <c r="J311" s="51">
        <v>165229</v>
      </c>
      <c r="K311" s="51">
        <v>40152</v>
      </c>
      <c r="L311" s="35">
        <v>326301</v>
      </c>
      <c r="M311" s="35"/>
      <c r="N311" s="59">
        <v>474882</v>
      </c>
    </row>
    <row r="312" spans="2:14">
      <c r="B312" s="57">
        <v>44361</v>
      </c>
      <c r="C312" s="58"/>
      <c r="D312" s="36">
        <v>52452</v>
      </c>
      <c r="E312" s="36">
        <v>95079</v>
      </c>
      <c r="F312" s="34">
        <v>147531</v>
      </c>
      <c r="G312" s="34"/>
      <c r="H312" s="51">
        <v>11849</v>
      </c>
      <c r="I312" s="51">
        <v>107309</v>
      </c>
      <c r="J312" s="51">
        <v>164319</v>
      </c>
      <c r="K312" s="51">
        <v>40013</v>
      </c>
      <c r="L312" s="35">
        <v>323490</v>
      </c>
      <c r="M312" s="35"/>
      <c r="N312" s="59">
        <v>471021</v>
      </c>
    </row>
    <row r="313" spans="2:14">
      <c r="B313" s="57">
        <v>44362</v>
      </c>
      <c r="C313" s="58"/>
      <c r="D313" s="36">
        <v>52575</v>
      </c>
      <c r="E313" s="36">
        <v>94422</v>
      </c>
      <c r="F313" s="34">
        <v>146997</v>
      </c>
      <c r="G313" s="34"/>
      <c r="H313" s="51">
        <v>11607</v>
      </c>
      <c r="I313" s="51">
        <v>106375</v>
      </c>
      <c r="J313" s="51">
        <v>163841</v>
      </c>
      <c r="K313" s="51">
        <v>39908</v>
      </c>
      <c r="L313" s="35">
        <v>321731</v>
      </c>
      <c r="M313" s="35"/>
      <c r="N313" s="59">
        <v>468728</v>
      </c>
    </row>
    <row r="314" spans="2:14">
      <c r="B314" s="57">
        <v>44363</v>
      </c>
      <c r="C314" s="58"/>
      <c r="D314" s="36">
        <v>51993</v>
      </c>
      <c r="E314" s="36">
        <v>93869</v>
      </c>
      <c r="F314" s="34">
        <v>145862</v>
      </c>
      <c r="G314" s="34"/>
      <c r="H314" s="51">
        <v>11408</v>
      </c>
      <c r="I314" s="51">
        <v>105482</v>
      </c>
      <c r="J314" s="51">
        <v>163276</v>
      </c>
      <c r="K314" s="51">
        <v>39874</v>
      </c>
      <c r="L314" s="35">
        <v>320040</v>
      </c>
      <c r="M314" s="35"/>
      <c r="N314" s="59">
        <v>465902</v>
      </c>
    </row>
    <row r="315" spans="2:14" s="4" customFormat="1">
      <c r="B315" s="57">
        <v>44364</v>
      </c>
      <c r="C315" s="58"/>
      <c r="D315" s="36">
        <v>51650</v>
      </c>
      <c r="E315" s="36">
        <v>93358</v>
      </c>
      <c r="F315" s="34">
        <v>145008</v>
      </c>
      <c r="G315" s="34"/>
      <c r="H315" s="51">
        <v>11182</v>
      </c>
      <c r="I315" s="51">
        <v>104544</v>
      </c>
      <c r="J315" s="51">
        <v>162809</v>
      </c>
      <c r="K315" s="51">
        <v>39581</v>
      </c>
      <c r="L315" s="35">
        <v>318116</v>
      </c>
      <c r="M315" s="35"/>
      <c r="N315" s="59">
        <v>463124</v>
      </c>
    </row>
    <row r="316" spans="2:14">
      <c r="B316" s="57">
        <v>44365</v>
      </c>
      <c r="C316" s="58"/>
      <c r="D316" s="36">
        <v>51785</v>
      </c>
      <c r="E316" s="36">
        <v>92992</v>
      </c>
      <c r="F316" s="34">
        <v>144777</v>
      </c>
      <c r="G316" s="34"/>
      <c r="H316" s="51">
        <v>11051</v>
      </c>
      <c r="I316" s="51">
        <v>103796</v>
      </c>
      <c r="J316" s="51">
        <v>162456</v>
      </c>
      <c r="K316" s="51">
        <v>39483</v>
      </c>
      <c r="L316" s="35">
        <v>316786</v>
      </c>
      <c r="M316" s="35"/>
      <c r="N316" s="59">
        <v>461563</v>
      </c>
    </row>
    <row r="317" spans="2:14">
      <c r="B317" s="57">
        <v>44368</v>
      </c>
      <c r="C317" s="58"/>
      <c r="D317" s="36">
        <v>51731</v>
      </c>
      <c r="E317" s="36">
        <v>92401</v>
      </c>
      <c r="F317" s="34">
        <v>144132</v>
      </c>
      <c r="G317" s="34"/>
      <c r="H317" s="51">
        <v>10886</v>
      </c>
      <c r="I317" s="51">
        <v>102778</v>
      </c>
      <c r="J317" s="51">
        <v>161931</v>
      </c>
      <c r="K317" s="51">
        <v>39332</v>
      </c>
      <c r="L317" s="35">
        <v>314927</v>
      </c>
      <c r="M317" s="35"/>
      <c r="N317" s="59">
        <v>459059</v>
      </c>
    </row>
    <row r="318" spans="2:14">
      <c r="B318" s="57">
        <v>44369</v>
      </c>
      <c r="C318" s="58"/>
      <c r="D318" s="36">
        <v>51517</v>
      </c>
      <c r="E318" s="36">
        <v>91749</v>
      </c>
      <c r="F318" s="34">
        <v>143266</v>
      </c>
      <c r="G318" s="34"/>
      <c r="H318" s="51">
        <v>10775</v>
      </c>
      <c r="I318" s="51">
        <v>101754</v>
      </c>
      <c r="J318" s="51">
        <v>161607</v>
      </c>
      <c r="K318" s="51">
        <v>39262</v>
      </c>
      <c r="L318" s="35">
        <v>313398</v>
      </c>
      <c r="M318" s="35"/>
      <c r="N318" s="59">
        <v>456664</v>
      </c>
    </row>
    <row r="319" spans="2:14">
      <c r="B319" s="57">
        <v>44370</v>
      </c>
      <c r="C319" s="58"/>
      <c r="D319" s="36">
        <v>51209</v>
      </c>
      <c r="E319" s="36">
        <v>91455</v>
      </c>
      <c r="F319" s="34">
        <v>142664</v>
      </c>
      <c r="G319" s="34"/>
      <c r="H319" s="51">
        <v>10711</v>
      </c>
      <c r="I319" s="51">
        <v>101308</v>
      </c>
      <c r="J319" s="51">
        <v>161395</v>
      </c>
      <c r="K319" s="51">
        <v>39218</v>
      </c>
      <c r="L319" s="35">
        <v>312632</v>
      </c>
      <c r="M319" s="35"/>
      <c r="N319" s="59">
        <v>455296</v>
      </c>
    </row>
    <row r="320" spans="2:14">
      <c r="B320" s="57">
        <v>44371</v>
      </c>
      <c r="C320" s="58"/>
      <c r="D320" s="36">
        <v>50749</v>
      </c>
      <c r="E320" s="36">
        <v>91228</v>
      </c>
      <c r="F320" s="34">
        <v>141977</v>
      </c>
      <c r="G320" s="34"/>
      <c r="H320" s="51">
        <v>10674</v>
      </c>
      <c r="I320" s="51">
        <v>100696</v>
      </c>
      <c r="J320" s="51">
        <v>161270</v>
      </c>
      <c r="K320" s="51">
        <v>39190</v>
      </c>
      <c r="L320" s="35">
        <v>311830</v>
      </c>
      <c r="M320" s="35"/>
      <c r="N320" s="59">
        <v>453807</v>
      </c>
    </row>
    <row r="321" spans="2:14">
      <c r="B321" s="57">
        <v>44372</v>
      </c>
      <c r="C321" s="58"/>
      <c r="D321" s="36">
        <v>51194</v>
      </c>
      <c r="E321" s="36">
        <v>90930</v>
      </c>
      <c r="F321" s="34">
        <v>142124</v>
      </c>
      <c r="G321" s="34"/>
      <c r="H321" s="51">
        <v>10594</v>
      </c>
      <c r="I321" s="51">
        <v>99999</v>
      </c>
      <c r="J321" s="51">
        <v>160990</v>
      </c>
      <c r="K321" s="51">
        <v>39117</v>
      </c>
      <c r="L321" s="35">
        <v>310700</v>
      </c>
      <c r="M321" s="35"/>
      <c r="N321" s="59">
        <v>452824</v>
      </c>
    </row>
    <row r="322" spans="2:14">
      <c r="B322" s="57">
        <v>44375</v>
      </c>
      <c r="C322" s="58"/>
      <c r="D322" s="36">
        <v>50900</v>
      </c>
      <c r="E322" s="36">
        <v>90539</v>
      </c>
      <c r="F322" s="34">
        <v>141439</v>
      </c>
      <c r="G322" s="34"/>
      <c r="H322" s="51">
        <v>10511</v>
      </c>
      <c r="I322" s="51">
        <v>99339</v>
      </c>
      <c r="J322" s="51">
        <v>160595</v>
      </c>
      <c r="K322" s="51">
        <v>39029</v>
      </c>
      <c r="L322" s="35">
        <v>309474</v>
      </c>
      <c r="M322" s="35"/>
      <c r="N322" s="59">
        <v>450913</v>
      </c>
    </row>
    <row r="323" spans="2:14">
      <c r="B323" s="57">
        <v>44376</v>
      </c>
      <c r="C323" s="58"/>
      <c r="D323" s="36">
        <v>51018</v>
      </c>
      <c r="E323" s="36">
        <v>90339</v>
      </c>
      <c r="F323" s="34">
        <v>141357</v>
      </c>
      <c r="G323" s="34"/>
      <c r="H323" s="51">
        <v>10421</v>
      </c>
      <c r="I323" s="51">
        <v>99061</v>
      </c>
      <c r="J323" s="51">
        <v>160280</v>
      </c>
      <c r="K323" s="51">
        <v>39014</v>
      </c>
      <c r="L323" s="35">
        <v>308776</v>
      </c>
      <c r="M323" s="35"/>
      <c r="N323" s="59">
        <v>450133</v>
      </c>
    </row>
    <row r="324" spans="2:14">
      <c r="B324" s="57">
        <v>44377</v>
      </c>
      <c r="C324" s="58"/>
      <c r="D324" s="36">
        <v>50898</v>
      </c>
      <c r="E324" s="36">
        <v>89660</v>
      </c>
      <c r="F324" s="34">
        <v>140558</v>
      </c>
      <c r="G324" s="34"/>
      <c r="H324" s="51">
        <v>10328</v>
      </c>
      <c r="I324" s="51">
        <v>98292</v>
      </c>
      <c r="J324" s="51">
        <v>159707</v>
      </c>
      <c r="K324" s="51">
        <v>38935</v>
      </c>
      <c r="L324" s="35">
        <v>307262</v>
      </c>
      <c r="M324" s="35"/>
      <c r="N324" s="59">
        <v>447820</v>
      </c>
    </row>
    <row r="325" spans="2:14">
      <c r="B325" s="64">
        <v>44378</v>
      </c>
      <c r="C325" s="65"/>
      <c r="D325" s="37">
        <v>49523</v>
      </c>
      <c r="E325" s="37">
        <v>88706</v>
      </c>
      <c r="F325" s="38">
        <v>138229</v>
      </c>
      <c r="G325" s="38"/>
      <c r="H325" s="52">
        <v>10136</v>
      </c>
      <c r="I325" s="52">
        <v>96802</v>
      </c>
      <c r="J325" s="52">
        <v>158654</v>
      </c>
      <c r="K325" s="52">
        <v>38761</v>
      </c>
      <c r="L325" s="39">
        <v>304353</v>
      </c>
      <c r="M325" s="39"/>
      <c r="N325" s="63">
        <v>442582</v>
      </c>
    </row>
    <row r="326" spans="2:14">
      <c r="B326" s="64">
        <v>44379</v>
      </c>
      <c r="C326" s="65"/>
      <c r="D326" s="37">
        <v>49383</v>
      </c>
      <c r="E326" s="37">
        <v>87920</v>
      </c>
      <c r="F326" s="38">
        <v>137303</v>
      </c>
      <c r="G326" s="38"/>
      <c r="H326" s="52">
        <v>9980</v>
      </c>
      <c r="I326" s="52">
        <v>95841</v>
      </c>
      <c r="J326" s="52">
        <v>157896</v>
      </c>
      <c r="K326" s="52">
        <v>38667</v>
      </c>
      <c r="L326" s="39">
        <v>302384</v>
      </c>
      <c r="M326" s="39"/>
      <c r="N326" s="63">
        <v>439687</v>
      </c>
    </row>
    <row r="327" spans="2:14">
      <c r="B327" s="64">
        <v>44382</v>
      </c>
      <c r="C327" s="65"/>
      <c r="D327" s="37">
        <v>48932</v>
      </c>
      <c r="E327" s="37">
        <v>87403</v>
      </c>
      <c r="F327" s="38">
        <v>136335</v>
      </c>
      <c r="G327" s="38"/>
      <c r="H327" s="52">
        <v>9873</v>
      </c>
      <c r="I327" s="52">
        <v>95064</v>
      </c>
      <c r="J327" s="52">
        <v>156531</v>
      </c>
      <c r="K327" s="52">
        <v>38553</v>
      </c>
      <c r="L327" s="39">
        <v>300021</v>
      </c>
      <c r="M327" s="39"/>
      <c r="N327" s="63">
        <v>436356</v>
      </c>
    </row>
    <row r="328" spans="2:14">
      <c r="B328" s="64">
        <v>44383</v>
      </c>
      <c r="C328" s="65"/>
      <c r="D328" s="37">
        <v>48926</v>
      </c>
      <c r="E328" s="37">
        <v>87033</v>
      </c>
      <c r="F328" s="38">
        <v>135959</v>
      </c>
      <c r="G328" s="38"/>
      <c r="H328" s="52">
        <v>9800</v>
      </c>
      <c r="I328" s="52">
        <v>94561</v>
      </c>
      <c r="J328" s="52">
        <v>156197</v>
      </c>
      <c r="K328" s="52">
        <v>38540</v>
      </c>
      <c r="L328" s="39">
        <v>299098</v>
      </c>
      <c r="M328" s="39"/>
      <c r="N328" s="63">
        <v>435057</v>
      </c>
    </row>
    <row r="329" spans="2:14">
      <c r="B329" s="64">
        <v>44384</v>
      </c>
      <c r="C329" s="65"/>
      <c r="D329" s="37">
        <v>48688</v>
      </c>
      <c r="E329" s="37">
        <v>86757</v>
      </c>
      <c r="F329" s="38">
        <v>135445</v>
      </c>
      <c r="G329" s="38"/>
      <c r="H329" s="52">
        <v>9749</v>
      </c>
      <c r="I329" s="52">
        <v>94249</v>
      </c>
      <c r="J329" s="52">
        <v>155966</v>
      </c>
      <c r="K329" s="52">
        <v>38507</v>
      </c>
      <c r="L329" s="39">
        <v>298471</v>
      </c>
      <c r="M329" s="39"/>
      <c r="N329" s="63">
        <v>433916</v>
      </c>
    </row>
    <row r="330" spans="2:14">
      <c r="B330" s="64">
        <v>44385</v>
      </c>
      <c r="C330" s="65"/>
      <c r="D330" s="37">
        <v>48338</v>
      </c>
      <c r="E330" s="37">
        <v>86476</v>
      </c>
      <c r="F330" s="38">
        <v>134814</v>
      </c>
      <c r="G330" s="38">
        <v>9711</v>
      </c>
      <c r="H330" s="52">
        <v>9711</v>
      </c>
      <c r="I330" s="52">
        <v>93937</v>
      </c>
      <c r="J330" s="52">
        <v>155759</v>
      </c>
      <c r="K330" s="52">
        <v>38323</v>
      </c>
      <c r="L330" s="39">
        <v>297730</v>
      </c>
      <c r="M330" s="39"/>
      <c r="N330" s="63">
        <v>432544</v>
      </c>
    </row>
    <row r="331" spans="2:14">
      <c r="B331" s="64">
        <v>44386</v>
      </c>
      <c r="C331" s="65"/>
      <c r="D331" s="37">
        <v>47207</v>
      </c>
      <c r="E331" s="37">
        <v>80679</v>
      </c>
      <c r="F331" s="38">
        <v>127886</v>
      </c>
      <c r="G331" s="38">
        <v>8754</v>
      </c>
      <c r="H331" s="52">
        <v>8754</v>
      </c>
      <c r="I331" s="52">
        <v>82411</v>
      </c>
      <c r="J331" s="52">
        <v>146951</v>
      </c>
      <c r="K331" s="52">
        <v>35302</v>
      </c>
      <c r="L331" s="39">
        <v>273418</v>
      </c>
      <c r="M331" s="39"/>
      <c r="N331" s="63">
        <v>401304</v>
      </c>
    </row>
    <row r="332" spans="2:14">
      <c r="B332" s="64">
        <v>44389</v>
      </c>
      <c r="C332" s="65"/>
      <c r="D332" s="37">
        <v>46357</v>
      </c>
      <c r="E332" s="37">
        <v>77301</v>
      </c>
      <c r="F332" s="38">
        <v>123658</v>
      </c>
      <c r="G332" s="38">
        <v>8164</v>
      </c>
      <c r="H332" s="52">
        <v>8164</v>
      </c>
      <c r="I332" s="52">
        <v>75460</v>
      </c>
      <c r="J332" s="52">
        <v>141478</v>
      </c>
      <c r="K332" s="52">
        <v>33623</v>
      </c>
      <c r="L332" s="39">
        <v>258725</v>
      </c>
      <c r="M332" s="39"/>
      <c r="N332" s="63">
        <v>382383</v>
      </c>
    </row>
    <row r="333" spans="2:14">
      <c r="B333" s="64">
        <v>44390</v>
      </c>
      <c r="C333" s="65"/>
      <c r="D333" s="37">
        <v>47169</v>
      </c>
      <c r="E333" s="37">
        <v>76054</v>
      </c>
      <c r="F333" s="38">
        <v>123223</v>
      </c>
      <c r="G333" s="38">
        <v>7820</v>
      </c>
      <c r="H333" s="52">
        <v>7820</v>
      </c>
      <c r="I333" s="52">
        <v>72954</v>
      </c>
      <c r="J333" s="52">
        <v>137052</v>
      </c>
      <c r="K333" s="52">
        <v>32769</v>
      </c>
      <c r="L333" s="39">
        <v>250595</v>
      </c>
      <c r="M333" s="39"/>
      <c r="N333" s="63">
        <v>373818</v>
      </c>
    </row>
    <row r="334" spans="2:14">
      <c r="B334" s="64">
        <v>44391</v>
      </c>
      <c r="C334" s="65"/>
      <c r="D334" s="37">
        <v>49661</v>
      </c>
      <c r="E334" s="37">
        <v>75228</v>
      </c>
      <c r="F334" s="38">
        <v>124889</v>
      </c>
      <c r="G334" s="38">
        <v>7609</v>
      </c>
      <c r="H334" s="52">
        <v>7609</v>
      </c>
      <c r="I334" s="52">
        <v>71211</v>
      </c>
      <c r="J334" s="52">
        <v>132470</v>
      </c>
      <c r="K334" s="52">
        <v>32173</v>
      </c>
      <c r="L334" s="39">
        <v>243463</v>
      </c>
      <c r="M334" s="39"/>
      <c r="N334" s="63">
        <v>368352</v>
      </c>
    </row>
    <row r="335" spans="2:14">
      <c r="B335" s="64">
        <v>44392</v>
      </c>
      <c r="C335" s="65"/>
      <c r="D335" s="37">
        <v>47065</v>
      </c>
      <c r="E335" s="37">
        <v>74395</v>
      </c>
      <c r="F335" s="38">
        <v>121460</v>
      </c>
      <c r="G335" s="38">
        <v>7423</v>
      </c>
      <c r="H335" s="52">
        <v>7423</v>
      </c>
      <c r="I335" s="52">
        <v>69786</v>
      </c>
      <c r="J335" s="52">
        <v>130972</v>
      </c>
      <c r="K335" s="52">
        <v>31741</v>
      </c>
      <c r="L335" s="39">
        <v>239922</v>
      </c>
      <c r="M335" s="39"/>
      <c r="N335" s="63">
        <v>361382</v>
      </c>
    </row>
    <row r="336" spans="2:14">
      <c r="B336" s="57"/>
      <c r="C336" s="58"/>
      <c r="D336" s="36"/>
      <c r="E336" s="36"/>
      <c r="F336" s="34"/>
      <c r="G336" s="34"/>
      <c r="H336" s="51"/>
      <c r="I336" s="51"/>
      <c r="J336" s="51"/>
      <c r="K336" s="51"/>
      <c r="L336" s="35"/>
      <c r="M336" s="35"/>
      <c r="N336" s="59"/>
    </row>
    <row r="337" spans="2:14">
      <c r="B337" s="57"/>
      <c r="C337" s="58"/>
      <c r="D337" s="36"/>
      <c r="E337" s="36"/>
      <c r="F337" s="34"/>
      <c r="G337" s="34"/>
      <c r="H337" s="51"/>
      <c r="I337" s="51"/>
      <c r="J337" s="51"/>
      <c r="K337" s="51"/>
      <c r="L337" s="35"/>
      <c r="M337" s="35"/>
      <c r="N337" s="59"/>
    </row>
    <row r="338" spans="2:14">
      <c r="B338" s="57"/>
      <c r="C338" s="58"/>
      <c r="D338" s="36"/>
      <c r="E338" s="36"/>
      <c r="F338" s="34"/>
      <c r="G338" s="34"/>
      <c r="H338" s="51"/>
      <c r="I338" s="51"/>
      <c r="J338" s="51"/>
      <c r="K338" s="51"/>
      <c r="L338" s="35"/>
      <c r="M338" s="35"/>
      <c r="N338" s="59"/>
    </row>
    <row r="339" spans="2:14">
      <c r="B339" s="57"/>
      <c r="C339" s="58"/>
      <c r="D339" s="36"/>
      <c r="E339" s="36"/>
      <c r="F339" s="34"/>
      <c r="G339" s="34"/>
      <c r="H339" s="51"/>
      <c r="I339" s="51"/>
      <c r="J339" s="51"/>
      <c r="K339" s="51"/>
      <c r="L339" s="35"/>
      <c r="M339" s="35"/>
      <c r="N339" s="59"/>
    </row>
    <row r="340" spans="2:14">
      <c r="B340" s="57"/>
      <c r="C340" s="58"/>
      <c r="D340" s="36"/>
      <c r="E340" s="36"/>
      <c r="F340" s="34"/>
      <c r="G340" s="34"/>
      <c r="H340" s="51"/>
      <c r="I340" s="51"/>
      <c r="J340" s="51"/>
      <c r="K340" s="51"/>
      <c r="L340" s="35"/>
      <c r="M340" s="35"/>
      <c r="N340" s="59"/>
    </row>
    <row r="341" spans="2:14">
      <c r="B341" s="57"/>
      <c r="C341" s="58"/>
      <c r="D341" s="36"/>
      <c r="E341" s="36"/>
      <c r="F341" s="34"/>
      <c r="G341" s="34"/>
      <c r="H341" s="51"/>
      <c r="I341" s="51"/>
      <c r="J341" s="51"/>
      <c r="K341" s="51"/>
      <c r="L341" s="35"/>
      <c r="M341" s="35"/>
      <c r="N341" s="59"/>
    </row>
    <row r="342" spans="2:14">
      <c r="B342" s="57"/>
      <c r="C342" s="58"/>
      <c r="D342" s="36"/>
      <c r="E342" s="36"/>
      <c r="F342" s="34"/>
      <c r="G342" s="34"/>
      <c r="H342" s="51"/>
      <c r="I342" s="51"/>
      <c r="J342" s="51"/>
      <c r="K342" s="51"/>
      <c r="L342" s="35"/>
      <c r="M342" s="35"/>
      <c r="N342" s="59"/>
    </row>
    <row r="343" spans="2:14">
      <c r="B343" s="57"/>
      <c r="C343" s="58"/>
      <c r="D343" s="36"/>
      <c r="E343" s="36"/>
      <c r="F343" s="34"/>
      <c r="G343" s="34"/>
      <c r="H343" s="51"/>
      <c r="I343" s="51"/>
      <c r="J343" s="51"/>
      <c r="K343" s="51"/>
      <c r="L343" s="35"/>
      <c r="M343" s="35"/>
      <c r="N343" s="59"/>
    </row>
    <row r="344" spans="2:14">
      <c r="B344" s="57"/>
      <c r="C344" s="58"/>
      <c r="D344" s="36"/>
      <c r="E344" s="36"/>
      <c r="F344" s="34"/>
      <c r="G344" s="34"/>
      <c r="H344" s="51"/>
      <c r="I344" s="51"/>
      <c r="J344" s="51"/>
      <c r="K344" s="51"/>
      <c r="L344" s="35"/>
      <c r="M344" s="35"/>
      <c r="N344" s="59"/>
    </row>
    <row r="345" spans="2:14">
      <c r="B345" s="57"/>
      <c r="C345" s="58"/>
      <c r="D345" s="36"/>
      <c r="E345" s="36"/>
      <c r="F345" s="34"/>
      <c r="G345" s="34"/>
      <c r="H345" s="51"/>
      <c r="I345" s="51"/>
      <c r="J345" s="51"/>
      <c r="K345" s="51"/>
      <c r="L345" s="35"/>
      <c r="M345" s="35"/>
      <c r="N345" s="59"/>
    </row>
    <row r="346" spans="2:14">
      <c r="B346" s="57"/>
      <c r="C346" s="58"/>
      <c r="D346" s="36"/>
      <c r="E346" s="36"/>
      <c r="F346" s="34"/>
      <c r="G346" s="34"/>
      <c r="H346" s="51"/>
      <c r="I346" s="51"/>
      <c r="J346" s="51"/>
      <c r="K346" s="51"/>
      <c r="L346" s="35"/>
      <c r="M346" s="35"/>
      <c r="N346" s="59"/>
    </row>
    <row r="347" spans="2:14">
      <c r="B347" s="57"/>
      <c r="C347" s="58"/>
      <c r="D347" s="36"/>
      <c r="E347" s="36"/>
      <c r="F347" s="34"/>
      <c r="G347" s="34"/>
      <c r="H347" s="51"/>
      <c r="I347" s="51"/>
      <c r="J347" s="51"/>
      <c r="K347" s="51"/>
      <c r="L347" s="35"/>
      <c r="M347" s="35"/>
      <c r="N347" s="59"/>
    </row>
    <row r="348" spans="2:14">
      <c r="B348" s="57"/>
      <c r="C348" s="58"/>
      <c r="D348" s="36"/>
      <c r="E348" s="36"/>
      <c r="F348" s="34"/>
      <c r="G348" s="34"/>
      <c r="H348" s="51"/>
      <c r="I348" s="51"/>
      <c r="J348" s="51"/>
      <c r="K348" s="51"/>
      <c r="L348" s="35"/>
      <c r="M348" s="35"/>
      <c r="N348" s="59"/>
    </row>
    <row r="349" spans="2:14">
      <c r="B349" s="57"/>
      <c r="C349" s="58"/>
      <c r="D349" s="36"/>
      <c r="E349" s="36"/>
      <c r="F349" s="34"/>
      <c r="G349" s="34"/>
      <c r="H349" s="51"/>
      <c r="I349" s="51"/>
      <c r="J349" s="51"/>
      <c r="K349" s="51"/>
      <c r="L349" s="35"/>
      <c r="M349" s="35"/>
      <c r="N349" s="59"/>
    </row>
    <row r="350" spans="2:14">
      <c r="B350" s="57"/>
      <c r="C350" s="58"/>
      <c r="D350" s="36"/>
      <c r="E350" s="36"/>
      <c r="F350" s="34"/>
      <c r="G350" s="34"/>
      <c r="H350" s="51"/>
      <c r="I350" s="51"/>
      <c r="J350" s="51"/>
      <c r="K350" s="51"/>
      <c r="L350" s="35"/>
      <c r="M350" s="35"/>
      <c r="N350" s="59"/>
    </row>
    <row r="351" spans="2:14">
      <c r="B351" s="57"/>
      <c r="C351" s="58"/>
      <c r="D351" s="36"/>
      <c r="E351" s="36"/>
      <c r="F351" s="34"/>
      <c r="G351" s="34"/>
      <c r="H351" s="51"/>
      <c r="I351" s="51"/>
      <c r="J351" s="51"/>
      <c r="K351" s="51"/>
      <c r="L351" s="35"/>
      <c r="M351" s="35"/>
      <c r="N351" s="59"/>
    </row>
    <row r="352" spans="2:14">
      <c r="B352" s="57"/>
      <c r="C352" s="58"/>
      <c r="D352" s="36"/>
      <c r="E352" s="36"/>
      <c r="F352" s="34"/>
      <c r="G352" s="34"/>
      <c r="H352" s="51"/>
      <c r="I352" s="51"/>
      <c r="J352" s="51"/>
      <c r="K352" s="51"/>
      <c r="L352" s="35"/>
      <c r="M352" s="35"/>
      <c r="N352" s="59"/>
    </row>
    <row r="353" spans="2:14">
      <c r="B353" s="57"/>
      <c r="C353" s="58"/>
      <c r="D353" s="36"/>
      <c r="E353" s="36"/>
      <c r="F353" s="34"/>
      <c r="G353" s="34"/>
      <c r="H353" s="51"/>
      <c r="I353" s="51"/>
      <c r="J353" s="51"/>
      <c r="K353" s="51"/>
      <c r="L353" s="35"/>
      <c r="M353" s="35"/>
      <c r="N353" s="59"/>
    </row>
    <row r="354" spans="2:14">
      <c r="B354" s="57"/>
      <c r="C354" s="58"/>
      <c r="D354" s="36"/>
      <c r="E354" s="36"/>
      <c r="F354" s="34"/>
      <c r="G354" s="34"/>
      <c r="H354" s="51"/>
      <c r="I354" s="51"/>
      <c r="J354" s="51"/>
      <c r="K354" s="51"/>
      <c r="L354" s="35"/>
      <c r="M354" s="35"/>
      <c r="N354" s="59"/>
    </row>
    <row r="355" spans="2:14">
      <c r="B355" s="57"/>
      <c r="C355" s="58"/>
      <c r="D355" s="36"/>
      <c r="E355" s="36"/>
      <c r="F355" s="34"/>
      <c r="G355" s="34"/>
      <c r="H355" s="51"/>
      <c r="I355" s="51"/>
      <c r="J355" s="51"/>
      <c r="K355" s="51"/>
      <c r="L355" s="35"/>
      <c r="M355" s="35"/>
      <c r="N355" s="59"/>
    </row>
    <row r="356" spans="2:14">
      <c r="B356" s="190" t="s">
        <v>141</v>
      </c>
      <c r="C356" s="58"/>
      <c r="D356" s="36"/>
      <c r="E356" s="36"/>
      <c r="F356" s="34"/>
      <c r="G356" s="34"/>
      <c r="H356" s="51"/>
      <c r="I356" s="51"/>
      <c r="J356" s="51"/>
      <c r="K356" s="51"/>
      <c r="L356" s="35"/>
      <c r="M356" s="35"/>
      <c r="N356" s="59"/>
    </row>
    <row r="357" spans="2:14">
      <c r="B357" s="57"/>
      <c r="C357" s="58"/>
      <c r="D357" s="36"/>
      <c r="E357" s="36"/>
      <c r="F357" s="34"/>
      <c r="G357" s="34"/>
      <c r="H357" s="51"/>
      <c r="I357" s="51"/>
      <c r="J357" s="51"/>
      <c r="K357" s="51"/>
      <c r="L357" s="35"/>
      <c r="M357" s="35"/>
      <c r="N357" s="59"/>
    </row>
    <row r="358" spans="2:14">
      <c r="B358" s="57"/>
      <c r="C358" s="58"/>
      <c r="D358" s="36"/>
      <c r="E358" s="36"/>
      <c r="F358" s="34"/>
      <c r="G358" s="34"/>
      <c r="H358" s="51"/>
      <c r="I358" s="51"/>
      <c r="J358" s="51"/>
      <c r="K358" s="51"/>
      <c r="L358" s="35"/>
      <c r="M358" s="35"/>
      <c r="N358" s="59"/>
    </row>
    <row r="359" spans="2:14">
      <c r="B359" s="57"/>
      <c r="C359" s="58"/>
      <c r="D359" s="36"/>
      <c r="E359" s="36"/>
      <c r="F359" s="34"/>
      <c r="G359" s="34"/>
      <c r="H359" s="51"/>
      <c r="I359" s="51"/>
      <c r="J359" s="51"/>
      <c r="K359" s="51"/>
      <c r="L359" s="35"/>
      <c r="M359" s="35"/>
      <c r="N359" s="59"/>
    </row>
    <row r="360" spans="2:14">
      <c r="B360" s="57"/>
      <c r="C360" s="58"/>
      <c r="D360" s="36"/>
      <c r="E360" s="36"/>
      <c r="F360" s="34"/>
      <c r="G360" s="34"/>
      <c r="H360" s="51"/>
      <c r="I360" s="51"/>
      <c r="J360" s="51"/>
      <c r="K360" s="51"/>
      <c r="L360" s="35"/>
      <c r="M360" s="35"/>
      <c r="N360" s="59"/>
    </row>
    <row r="361" spans="2:14">
      <c r="B361" s="57"/>
      <c r="C361" s="58"/>
      <c r="D361" s="36"/>
      <c r="E361" s="36"/>
      <c r="F361" s="34"/>
      <c r="G361" s="34"/>
      <c r="H361" s="51"/>
      <c r="I361" s="51"/>
      <c r="J361" s="51"/>
      <c r="K361" s="51"/>
      <c r="L361" s="35"/>
      <c r="M361" s="35"/>
      <c r="N361" s="59"/>
    </row>
    <row r="362" spans="2:14">
      <c r="B362" s="57"/>
      <c r="C362" s="58"/>
      <c r="D362" s="36"/>
      <c r="E362" s="36"/>
      <c r="F362" s="34"/>
      <c r="G362" s="34"/>
      <c r="H362" s="51"/>
      <c r="I362" s="51"/>
      <c r="J362" s="51"/>
      <c r="K362" s="51"/>
      <c r="L362" s="35"/>
      <c r="M362" s="35"/>
      <c r="N362" s="59"/>
    </row>
    <row r="363" spans="2:14">
      <c r="B363" s="57"/>
      <c r="C363" s="58"/>
      <c r="D363" s="36"/>
      <c r="E363" s="36"/>
      <c r="F363" s="34"/>
      <c r="G363" s="34"/>
      <c r="H363" s="51"/>
      <c r="I363" s="51"/>
      <c r="J363" s="51"/>
      <c r="K363" s="51"/>
      <c r="L363" s="35"/>
      <c r="M363" s="35"/>
      <c r="N363" s="59"/>
    </row>
    <row r="364" spans="2:14">
      <c r="B364" s="57"/>
      <c r="C364" s="58"/>
      <c r="D364" s="36"/>
      <c r="E364" s="36"/>
      <c r="F364" s="34"/>
      <c r="G364" s="34"/>
      <c r="H364" s="51"/>
      <c r="I364" s="51"/>
      <c r="J364" s="51"/>
      <c r="K364" s="51"/>
      <c r="L364" s="35"/>
      <c r="M364" s="35"/>
      <c r="N364" s="59"/>
    </row>
    <row r="365" spans="2:14">
      <c r="B365" s="57"/>
      <c r="C365" s="58"/>
      <c r="D365" s="36"/>
      <c r="E365" s="36"/>
      <c r="F365" s="34"/>
      <c r="G365" s="34"/>
      <c r="H365" s="51"/>
      <c r="I365" s="51"/>
      <c r="J365" s="51"/>
      <c r="K365" s="51"/>
      <c r="L365" s="35"/>
      <c r="M365" s="35"/>
      <c r="N365" s="59"/>
    </row>
    <row r="366" spans="2:14">
      <c r="B366" s="57"/>
      <c r="C366" s="58"/>
      <c r="D366" s="36"/>
      <c r="E366" s="36"/>
      <c r="F366" s="34"/>
      <c r="G366" s="34"/>
      <c r="H366" s="51"/>
      <c r="I366" s="51"/>
      <c r="J366" s="51"/>
      <c r="K366" s="51"/>
      <c r="L366" s="35"/>
      <c r="M366" s="35"/>
      <c r="N366" s="59"/>
    </row>
    <row r="367" spans="2:14">
      <c r="B367" s="57"/>
      <c r="C367" s="58"/>
      <c r="D367" s="36"/>
      <c r="E367" s="36"/>
      <c r="F367" s="34"/>
      <c r="G367" s="34"/>
      <c r="H367" s="51"/>
      <c r="I367" s="51"/>
      <c r="J367" s="51"/>
      <c r="K367" s="51"/>
      <c r="L367" s="35"/>
      <c r="M367" s="35"/>
      <c r="N367" s="59"/>
    </row>
    <row r="368" spans="2:14">
      <c r="B368" s="57"/>
      <c r="C368" s="58"/>
      <c r="D368" s="36"/>
      <c r="E368" s="36"/>
      <c r="F368" s="34"/>
      <c r="G368" s="34"/>
      <c r="H368" s="51"/>
      <c r="I368" s="51"/>
      <c r="J368" s="51"/>
      <c r="K368" s="51"/>
      <c r="L368" s="35"/>
      <c r="M368" s="35"/>
      <c r="N368" s="59"/>
    </row>
    <row r="369" spans="2:14">
      <c r="B369" s="57"/>
      <c r="C369" s="58"/>
      <c r="D369" s="36"/>
      <c r="E369" s="36"/>
      <c r="F369" s="34"/>
      <c r="G369" s="34"/>
      <c r="H369" s="51"/>
      <c r="I369" s="51"/>
      <c r="J369" s="51"/>
      <c r="K369" s="51"/>
      <c r="L369" s="35"/>
      <c r="M369" s="35"/>
      <c r="N369" s="59"/>
    </row>
    <row r="370" spans="2:14">
      <c r="B370" s="57"/>
      <c r="C370" s="58"/>
      <c r="D370" s="36"/>
      <c r="E370" s="36"/>
      <c r="F370" s="34"/>
      <c r="G370" s="34"/>
      <c r="H370" s="51"/>
      <c r="I370" s="51"/>
      <c r="J370" s="51"/>
      <c r="K370" s="51"/>
      <c r="L370" s="35"/>
      <c r="M370" s="35"/>
      <c r="N370" s="59"/>
    </row>
    <row r="371" spans="2:14">
      <c r="B371" s="57"/>
      <c r="C371" s="58"/>
      <c r="D371" s="36"/>
      <c r="E371" s="36"/>
      <c r="F371" s="34"/>
      <c r="G371" s="34"/>
      <c r="H371" s="51"/>
      <c r="I371" s="51"/>
      <c r="J371" s="51"/>
      <c r="K371" s="51"/>
      <c r="L371" s="35"/>
      <c r="M371" s="35"/>
      <c r="N371" s="59"/>
    </row>
    <row r="372" spans="2:14">
      <c r="B372" s="57"/>
      <c r="C372" s="58"/>
      <c r="D372" s="36"/>
      <c r="E372" s="36"/>
      <c r="F372" s="34"/>
      <c r="G372" s="34"/>
      <c r="H372" s="51"/>
      <c r="I372" s="51"/>
      <c r="J372" s="51"/>
      <c r="K372" s="51"/>
      <c r="L372" s="35"/>
      <c r="M372" s="35"/>
      <c r="N372" s="59"/>
    </row>
    <row r="373" spans="2:14">
      <c r="B373" s="57"/>
      <c r="C373" s="58"/>
      <c r="D373" s="36"/>
      <c r="E373" s="36"/>
      <c r="F373" s="34"/>
      <c r="G373" s="34"/>
      <c r="H373" s="51"/>
      <c r="I373" s="51"/>
      <c r="J373" s="51"/>
      <c r="K373" s="51"/>
      <c r="L373" s="35"/>
      <c r="M373" s="35"/>
      <c r="N373" s="59"/>
    </row>
    <row r="374" spans="2:14">
      <c r="B374" s="57"/>
      <c r="C374" s="58"/>
      <c r="D374" s="36"/>
      <c r="E374" s="36"/>
      <c r="F374" s="34"/>
      <c r="G374" s="34"/>
      <c r="H374" s="51"/>
      <c r="I374" s="51"/>
      <c r="J374" s="51"/>
      <c r="K374" s="51"/>
      <c r="L374" s="35"/>
      <c r="M374" s="35"/>
      <c r="N374" s="59"/>
    </row>
    <row r="375" spans="2:14">
      <c r="B375" s="57"/>
      <c r="C375" s="58"/>
      <c r="D375" s="36"/>
      <c r="E375" s="36"/>
      <c r="F375" s="34"/>
      <c r="G375" s="34"/>
      <c r="H375" s="51"/>
      <c r="I375" s="51"/>
      <c r="J375" s="51"/>
      <c r="K375" s="51"/>
      <c r="L375" s="35"/>
      <c r="M375" s="35"/>
      <c r="N375" s="59"/>
    </row>
    <row r="376" spans="2:14">
      <c r="B376" s="57"/>
      <c r="C376" s="58"/>
      <c r="D376" s="36"/>
      <c r="E376" s="36"/>
      <c r="F376" s="34"/>
      <c r="G376" s="34"/>
      <c r="H376" s="51"/>
      <c r="I376" s="51"/>
      <c r="J376" s="51"/>
      <c r="K376" s="51"/>
      <c r="L376" s="35"/>
      <c r="M376" s="35"/>
      <c r="N376" s="59"/>
    </row>
    <row r="377" spans="2:14">
      <c r="B377" s="57"/>
      <c r="C377" s="58"/>
      <c r="D377" s="36"/>
      <c r="E377" s="36"/>
      <c r="F377" s="34"/>
      <c r="G377" s="34"/>
      <c r="H377" s="51"/>
      <c r="I377" s="51"/>
      <c r="J377" s="51"/>
      <c r="K377" s="51"/>
      <c r="L377" s="35"/>
      <c r="M377" s="35"/>
      <c r="N377" s="59"/>
    </row>
    <row r="378" spans="2:14">
      <c r="B378" s="57"/>
      <c r="C378" s="58"/>
      <c r="D378" s="36"/>
      <c r="E378" s="36"/>
      <c r="F378" s="34"/>
      <c r="G378" s="34"/>
      <c r="H378" s="51"/>
      <c r="I378" s="51"/>
      <c r="J378" s="51"/>
      <c r="K378" s="51"/>
      <c r="L378" s="35"/>
      <c r="M378" s="35"/>
      <c r="N378" s="59"/>
    </row>
    <row r="379" spans="2:14">
      <c r="B379" s="57"/>
      <c r="C379" s="58"/>
      <c r="D379" s="36"/>
      <c r="E379" s="36"/>
      <c r="F379" s="34"/>
      <c r="G379" s="34"/>
      <c r="H379" s="51"/>
      <c r="I379" s="51"/>
      <c r="J379" s="51"/>
      <c r="K379" s="51"/>
      <c r="L379" s="35"/>
      <c r="M379" s="35"/>
      <c r="N379" s="59"/>
    </row>
    <row r="380" spans="2:14">
      <c r="B380" s="57"/>
      <c r="C380" s="58"/>
      <c r="D380" s="36"/>
      <c r="E380" s="36"/>
      <c r="F380" s="34"/>
      <c r="G380" s="34"/>
      <c r="H380" s="51"/>
      <c r="I380" s="51"/>
      <c r="J380" s="51"/>
      <c r="K380" s="51"/>
      <c r="L380" s="35"/>
      <c r="M380" s="35"/>
      <c r="N380" s="59"/>
    </row>
    <row r="381" spans="2:14">
      <c r="B381" s="57"/>
      <c r="C381" s="58"/>
      <c r="D381" s="36"/>
      <c r="E381" s="36"/>
      <c r="F381" s="34"/>
      <c r="G381" s="34"/>
      <c r="H381" s="51"/>
      <c r="I381" s="51"/>
      <c r="J381" s="51"/>
      <c r="K381" s="51"/>
      <c r="L381" s="35"/>
      <c r="M381" s="35"/>
      <c r="N381" s="59"/>
    </row>
    <row r="382" spans="2:14">
      <c r="B382" s="57"/>
      <c r="C382" s="58"/>
      <c r="D382" s="36"/>
      <c r="E382" s="36"/>
      <c r="F382" s="34"/>
      <c r="G382" s="34"/>
      <c r="H382" s="51"/>
      <c r="I382" s="51"/>
      <c r="J382" s="51"/>
      <c r="K382" s="51"/>
      <c r="L382" s="35"/>
      <c r="M382" s="35"/>
      <c r="N382" s="59"/>
    </row>
    <row r="383" spans="2:14">
      <c r="B383" s="57"/>
      <c r="C383" s="58"/>
      <c r="D383" s="36"/>
      <c r="E383" s="36"/>
      <c r="F383" s="34"/>
      <c r="G383" s="34"/>
      <c r="H383" s="51"/>
      <c r="I383" s="51"/>
      <c r="J383" s="51"/>
      <c r="K383" s="51"/>
      <c r="L383" s="35"/>
      <c r="M383" s="35"/>
      <c r="N383" s="59"/>
    </row>
    <row r="384" spans="2:14">
      <c r="B384" s="57"/>
      <c r="C384" s="58"/>
      <c r="D384" s="36"/>
      <c r="E384" s="36"/>
      <c r="F384" s="34"/>
      <c r="G384" s="34"/>
      <c r="H384" s="51"/>
      <c r="I384" s="51"/>
      <c r="J384" s="51"/>
      <c r="K384" s="51"/>
      <c r="L384" s="35"/>
      <c r="M384" s="35"/>
      <c r="N384" s="59"/>
    </row>
    <row r="385" spans="2:14">
      <c r="B385" s="57"/>
      <c r="C385" s="58"/>
      <c r="D385" s="36"/>
      <c r="E385" s="36"/>
      <c r="F385" s="34"/>
      <c r="G385" s="34"/>
      <c r="H385" s="51"/>
      <c r="I385" s="51"/>
      <c r="J385" s="51"/>
      <c r="K385" s="51"/>
      <c r="L385" s="35"/>
      <c r="M385" s="35"/>
      <c r="N385" s="59"/>
    </row>
    <row r="386" spans="2:14">
      <c r="B386" s="57"/>
      <c r="C386" s="58"/>
      <c r="D386" s="36"/>
      <c r="E386" s="36"/>
      <c r="F386" s="34"/>
      <c r="G386" s="34"/>
      <c r="H386" s="51"/>
      <c r="I386" s="51"/>
      <c r="J386" s="51"/>
      <c r="K386" s="51"/>
      <c r="L386" s="35"/>
      <c r="M386" s="35"/>
      <c r="N386" s="59"/>
    </row>
    <row r="387" spans="2:14">
      <c r="B387" s="57"/>
      <c r="C387" s="58"/>
      <c r="D387" s="36"/>
      <c r="E387" s="36"/>
      <c r="F387" s="34"/>
      <c r="G387" s="34"/>
      <c r="H387" s="51"/>
      <c r="I387" s="51"/>
      <c r="J387" s="51"/>
      <c r="K387" s="51"/>
      <c r="L387" s="35"/>
      <c r="M387" s="35"/>
      <c r="N387" s="59"/>
    </row>
    <row r="388" spans="2:14">
      <c r="B388" s="57"/>
      <c r="C388" s="58"/>
      <c r="D388" s="36"/>
      <c r="E388" s="36"/>
      <c r="F388" s="34"/>
      <c r="G388" s="34"/>
      <c r="H388" s="51"/>
      <c r="I388" s="51"/>
      <c r="J388" s="51"/>
      <c r="K388" s="51"/>
      <c r="L388" s="35"/>
      <c r="M388" s="35"/>
      <c r="N388" s="59"/>
    </row>
    <row r="389" spans="2:14">
      <c r="B389" s="57"/>
      <c r="C389" s="58"/>
      <c r="D389" s="36"/>
      <c r="E389" s="36"/>
      <c r="F389" s="34"/>
      <c r="G389" s="34"/>
      <c r="H389" s="51"/>
      <c r="I389" s="51"/>
      <c r="J389" s="51"/>
      <c r="K389" s="51"/>
      <c r="L389" s="35"/>
      <c r="M389" s="35"/>
      <c r="N389" s="59"/>
    </row>
    <row r="390" spans="2:14">
      <c r="B390" s="57"/>
      <c r="C390" s="58"/>
      <c r="D390" s="36"/>
      <c r="E390" s="36"/>
      <c r="F390" s="34"/>
      <c r="G390" s="34"/>
      <c r="H390" s="51"/>
      <c r="I390" s="51"/>
      <c r="J390" s="51"/>
      <c r="K390" s="51"/>
      <c r="L390" s="35"/>
      <c r="M390" s="35"/>
      <c r="N390" s="59"/>
    </row>
    <row r="391" spans="2:14">
      <c r="B391" s="57"/>
      <c r="C391" s="58"/>
      <c r="D391" s="36"/>
      <c r="E391" s="36"/>
      <c r="F391" s="34"/>
      <c r="G391" s="34"/>
      <c r="H391" s="51"/>
      <c r="I391" s="51"/>
      <c r="J391" s="51"/>
      <c r="K391" s="51"/>
      <c r="L391" s="35"/>
      <c r="M391" s="35"/>
      <c r="N391" s="59"/>
    </row>
    <row r="392" spans="2:14">
      <c r="B392" s="57"/>
      <c r="C392" s="58"/>
      <c r="D392" s="36"/>
      <c r="E392" s="36"/>
      <c r="F392" s="34"/>
      <c r="G392" s="34"/>
      <c r="H392" s="51"/>
      <c r="I392" s="51"/>
      <c r="J392" s="51"/>
      <c r="K392" s="51"/>
      <c r="L392" s="35"/>
      <c r="M392" s="35"/>
      <c r="N392" s="59"/>
    </row>
    <row r="393" spans="2:14">
      <c r="B393" s="57"/>
      <c r="C393" s="58"/>
      <c r="D393" s="36"/>
      <c r="E393" s="36"/>
      <c r="F393" s="34"/>
      <c r="G393" s="34"/>
      <c r="H393" s="51"/>
      <c r="I393" s="51"/>
      <c r="J393" s="51"/>
      <c r="K393" s="51"/>
      <c r="L393" s="35"/>
      <c r="M393" s="35"/>
      <c r="N393" s="59"/>
    </row>
    <row r="394" spans="2:14">
      <c r="B394" s="57"/>
      <c r="C394" s="58"/>
      <c r="D394" s="36"/>
      <c r="E394" s="36"/>
      <c r="F394" s="34"/>
      <c r="G394" s="34"/>
      <c r="H394" s="51"/>
      <c r="I394" s="51"/>
      <c r="J394" s="51"/>
      <c r="K394" s="51"/>
      <c r="L394" s="35"/>
      <c r="M394" s="35"/>
      <c r="N394" s="59"/>
    </row>
    <row r="395" spans="2:14">
      <c r="B395" s="57"/>
      <c r="C395" s="58"/>
      <c r="D395" s="36"/>
      <c r="E395" s="36"/>
      <c r="F395" s="34"/>
      <c r="G395" s="34"/>
      <c r="H395" s="51"/>
      <c r="I395" s="51"/>
      <c r="J395" s="51"/>
      <c r="K395" s="51"/>
      <c r="L395" s="35"/>
      <c r="M395" s="35"/>
      <c r="N395" s="59"/>
    </row>
    <row r="396" spans="2:14">
      <c r="B396" s="57"/>
      <c r="C396" s="58"/>
      <c r="D396" s="36"/>
      <c r="E396" s="36"/>
      <c r="F396" s="34"/>
      <c r="G396" s="34"/>
      <c r="H396" s="51"/>
      <c r="I396" s="51"/>
      <c r="J396" s="51"/>
      <c r="K396" s="51"/>
      <c r="L396" s="35"/>
      <c r="M396" s="35"/>
      <c r="N396" s="59"/>
    </row>
    <row r="397" spans="2:14">
      <c r="B397" s="57"/>
      <c r="C397" s="58"/>
      <c r="D397" s="36"/>
      <c r="E397" s="36"/>
      <c r="F397" s="34"/>
      <c r="G397" s="34"/>
      <c r="H397" s="51"/>
      <c r="I397" s="51"/>
      <c r="J397" s="51"/>
      <c r="K397" s="51"/>
      <c r="L397" s="35"/>
      <c r="M397" s="35"/>
      <c r="N397" s="59"/>
    </row>
    <row r="398" spans="2:14">
      <c r="B398" s="57"/>
      <c r="C398" s="58"/>
      <c r="D398" s="36"/>
      <c r="E398" s="36"/>
      <c r="F398" s="34"/>
      <c r="G398" s="34"/>
      <c r="H398" s="51"/>
      <c r="I398" s="51"/>
      <c r="J398" s="51"/>
      <c r="K398" s="51"/>
      <c r="L398" s="35"/>
      <c r="M398" s="35"/>
      <c r="N398" s="59"/>
    </row>
    <row r="399" spans="2:14">
      <c r="B399" s="57"/>
      <c r="C399" s="58"/>
      <c r="D399" s="36"/>
      <c r="E399" s="36"/>
      <c r="F399" s="34"/>
      <c r="G399" s="34"/>
      <c r="H399" s="51"/>
      <c r="I399" s="51"/>
      <c r="J399" s="51"/>
      <c r="K399" s="51"/>
      <c r="L399" s="35"/>
      <c r="M399" s="35"/>
      <c r="N399" s="59"/>
    </row>
    <row r="400" spans="2:14">
      <c r="B400" s="57"/>
      <c r="C400" s="58"/>
      <c r="D400" s="36"/>
      <c r="E400" s="36"/>
      <c r="F400" s="34"/>
      <c r="G400" s="34"/>
      <c r="H400" s="51"/>
      <c r="I400" s="51"/>
      <c r="J400" s="51"/>
      <c r="K400" s="51"/>
      <c r="L400" s="35"/>
      <c r="M400" s="35"/>
      <c r="N400" s="59"/>
    </row>
    <row r="401" spans="2:14">
      <c r="B401" s="57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57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57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57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57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57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57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57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57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57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57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57"/>
      <c r="C454" s="58"/>
      <c r="D454" s="36"/>
      <c r="E454" s="36"/>
      <c r="F454" s="34"/>
      <c r="G454" s="34"/>
      <c r="H454" s="51"/>
      <c r="I454" s="51"/>
      <c r="J454" s="51"/>
      <c r="K454" s="51"/>
      <c r="L454" s="35"/>
      <c r="M454" s="35"/>
      <c r="N454" s="59"/>
    </row>
    <row r="455" spans="2:14">
      <c r="B455" s="57"/>
      <c r="C455" s="58"/>
      <c r="D455" s="36"/>
      <c r="E455" s="36"/>
      <c r="F455" s="34"/>
      <c r="G455" s="34"/>
      <c r="H455" s="51"/>
      <c r="I455" s="51"/>
      <c r="J455" s="51"/>
      <c r="K455" s="51"/>
      <c r="L455" s="35"/>
      <c r="M455" s="35"/>
      <c r="N455" s="59"/>
    </row>
    <row r="456" spans="2:14">
      <c r="B456" s="57"/>
      <c r="C456" s="58"/>
      <c r="D456" s="36"/>
      <c r="E456" s="36"/>
      <c r="F456" s="34"/>
      <c r="G456" s="34"/>
      <c r="H456" s="51"/>
      <c r="I456" s="51"/>
      <c r="J456" s="51"/>
      <c r="K456" s="51"/>
      <c r="L456" s="35"/>
      <c r="M456" s="35"/>
      <c r="N456" s="59"/>
    </row>
    <row r="457" spans="2:14">
      <c r="B457" s="57"/>
      <c r="C457" s="58"/>
      <c r="D457" s="36"/>
      <c r="E457" s="36"/>
      <c r="F457" s="34"/>
      <c r="G457" s="34"/>
      <c r="H457" s="51"/>
      <c r="I457" s="51"/>
      <c r="J457" s="51"/>
      <c r="K457" s="51"/>
      <c r="L457" s="35"/>
      <c r="M457" s="35"/>
      <c r="N457" s="59"/>
    </row>
    <row r="458" spans="2:14">
      <c r="B458" s="57"/>
      <c r="C458" s="58"/>
      <c r="D458" s="36"/>
      <c r="E458" s="36"/>
      <c r="F458" s="34"/>
      <c r="G458" s="34"/>
      <c r="H458" s="51"/>
      <c r="I458" s="51"/>
      <c r="J458" s="51"/>
      <c r="K458" s="51"/>
      <c r="L458" s="35"/>
      <c r="M458" s="35"/>
      <c r="N458" s="59"/>
    </row>
    <row r="459" spans="2:14">
      <c r="B459" s="57"/>
      <c r="C459" s="58"/>
      <c r="D459" s="36"/>
      <c r="E459" s="36"/>
      <c r="F459" s="34"/>
      <c r="G459" s="34"/>
      <c r="H459" s="51"/>
      <c r="I459" s="51"/>
      <c r="J459" s="51"/>
      <c r="K459" s="51"/>
      <c r="L459" s="35"/>
      <c r="M459" s="35"/>
      <c r="N459" s="59"/>
    </row>
    <row r="460" spans="2:14">
      <c r="B460" s="57"/>
      <c r="C460" s="58"/>
      <c r="D460" s="36"/>
      <c r="E460" s="36"/>
      <c r="F460" s="34"/>
      <c r="G460" s="34"/>
      <c r="H460" s="51"/>
      <c r="I460" s="51"/>
      <c r="J460" s="51"/>
      <c r="K460" s="51"/>
      <c r="L460" s="35"/>
      <c r="M460" s="35"/>
      <c r="N460" s="59"/>
    </row>
    <row r="461" spans="2:14">
      <c r="B461" s="57"/>
      <c r="C461" s="58"/>
      <c r="D461" s="36"/>
      <c r="E461" s="36"/>
      <c r="F461" s="34"/>
      <c r="G461" s="34"/>
      <c r="H461" s="51"/>
      <c r="I461" s="51"/>
      <c r="J461" s="51"/>
      <c r="K461" s="51"/>
      <c r="L461" s="35"/>
      <c r="M461" s="35"/>
      <c r="N461" s="59"/>
    </row>
    <row r="462" spans="2:14">
      <c r="B462" s="57"/>
      <c r="C462" s="58"/>
      <c r="D462" s="36"/>
      <c r="E462" s="36"/>
      <c r="F462" s="34"/>
      <c r="G462" s="34"/>
      <c r="H462" s="51"/>
      <c r="I462" s="51"/>
      <c r="J462" s="51"/>
      <c r="K462" s="51"/>
      <c r="L462" s="35"/>
      <c r="M462" s="35"/>
      <c r="N462" s="59"/>
    </row>
    <row r="463" spans="2:14">
      <c r="B463" s="57"/>
      <c r="C463" s="58"/>
      <c r="D463" s="36"/>
      <c r="E463" s="36"/>
      <c r="F463" s="34"/>
      <c r="G463" s="34"/>
      <c r="H463" s="51"/>
      <c r="I463" s="51"/>
      <c r="J463" s="51"/>
      <c r="K463" s="51"/>
      <c r="L463" s="35"/>
      <c r="M463" s="35"/>
      <c r="N463" s="59"/>
    </row>
    <row r="464" spans="2:14">
      <c r="B464" s="57"/>
      <c r="C464" s="58"/>
      <c r="D464" s="36"/>
      <c r="E464" s="36"/>
      <c r="F464" s="34"/>
      <c r="G464" s="34"/>
      <c r="H464" s="51"/>
      <c r="I464" s="51"/>
      <c r="J464" s="51"/>
      <c r="K464" s="51"/>
      <c r="L464" s="35"/>
      <c r="M464" s="35"/>
      <c r="N464" s="59"/>
    </row>
    <row r="465" spans="2:14">
      <c r="B465" s="57"/>
      <c r="C465" s="58"/>
      <c r="D465" s="36"/>
      <c r="E465" s="36"/>
      <c r="F465" s="34"/>
      <c r="G465" s="34"/>
      <c r="H465" s="51"/>
      <c r="I465" s="51"/>
      <c r="J465" s="51"/>
      <c r="K465" s="51"/>
      <c r="L465" s="35"/>
      <c r="M465" s="35"/>
      <c r="N465" s="59"/>
    </row>
    <row r="466" spans="2:14">
      <c r="B466" s="57"/>
      <c r="C466" s="58"/>
      <c r="D466" s="36"/>
      <c r="E466" s="36"/>
      <c r="F466" s="34"/>
      <c r="G466" s="34"/>
      <c r="H466" s="51"/>
      <c r="I466" s="51"/>
      <c r="J466" s="51"/>
      <c r="K466" s="51"/>
      <c r="L466" s="35"/>
      <c r="M466" s="35"/>
      <c r="N466" s="59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  <row r="469" spans="2:14">
      <c r="B469" s="64"/>
      <c r="C469" s="65"/>
      <c r="D469" s="37"/>
      <c r="E469" s="37"/>
      <c r="F469" s="38"/>
      <c r="G469" s="38"/>
      <c r="H469" s="52"/>
      <c r="I469" s="52"/>
      <c r="J469" s="52"/>
      <c r="K469" s="52"/>
      <c r="L469" s="39"/>
      <c r="M469" s="39"/>
      <c r="N469" s="63"/>
    </row>
    <row r="470" spans="2:14">
      <c r="B470" s="64"/>
      <c r="C470" s="65"/>
      <c r="D470" s="37"/>
      <c r="E470" s="37"/>
      <c r="F470" s="38"/>
      <c r="G470" s="38"/>
      <c r="H470" s="52"/>
      <c r="I470" s="52"/>
      <c r="J470" s="52"/>
      <c r="K470" s="52"/>
      <c r="L470" s="39"/>
      <c r="M470" s="39"/>
      <c r="N470" s="63"/>
    </row>
    <row r="471" spans="2:14">
      <c r="B471" s="64"/>
      <c r="C471" s="65"/>
      <c r="D471" s="37"/>
      <c r="E471" s="37"/>
      <c r="F471" s="38"/>
      <c r="G471" s="38"/>
      <c r="H471" s="52"/>
      <c r="I471" s="52"/>
      <c r="J471" s="52"/>
      <c r="K471" s="52"/>
      <c r="L471" s="39"/>
      <c r="M471" s="39"/>
      <c r="N471" s="63"/>
    </row>
    <row r="472" spans="2:14">
      <c r="B472" s="64"/>
      <c r="C472" s="65"/>
      <c r="D472" s="37"/>
      <c r="E472" s="37"/>
      <c r="F472" s="38"/>
      <c r="G472" s="38"/>
      <c r="H472" s="52"/>
      <c r="I472" s="52"/>
      <c r="J472" s="52"/>
      <c r="K472" s="52"/>
      <c r="L472" s="39"/>
      <c r="M472" s="39"/>
      <c r="N472" s="63"/>
    </row>
    <row r="473" spans="2:14">
      <c r="B473" s="64"/>
      <c r="C473" s="65"/>
      <c r="D473" s="37"/>
      <c r="E473" s="37"/>
      <c r="F473" s="38"/>
      <c r="G473" s="38"/>
      <c r="H473" s="52"/>
      <c r="I473" s="52"/>
      <c r="J473" s="52"/>
      <c r="K473" s="52"/>
      <c r="L473" s="39"/>
      <c r="M473" s="39"/>
      <c r="N473" s="63"/>
    </row>
    <row r="474" spans="2:14">
      <c r="B474" s="64"/>
      <c r="C474" s="65"/>
      <c r="D474" s="37"/>
      <c r="E474" s="37"/>
      <c r="F474" s="38"/>
      <c r="G474" s="38"/>
      <c r="H474" s="52"/>
      <c r="I474" s="52"/>
      <c r="J474" s="52"/>
      <c r="K474" s="52"/>
      <c r="L474" s="39"/>
      <c r="M474" s="39"/>
      <c r="N474" s="63"/>
    </row>
    <row r="475" spans="2:14">
      <c r="B475" s="64"/>
      <c r="C475" s="65"/>
      <c r="D475" s="37"/>
      <c r="E475" s="37"/>
      <c r="F475" s="38"/>
      <c r="G475" s="38"/>
      <c r="H475" s="52"/>
      <c r="I475" s="52"/>
      <c r="J475" s="52"/>
      <c r="K475" s="52"/>
      <c r="L475" s="39"/>
      <c r="M475" s="39"/>
      <c r="N475" s="63"/>
    </row>
    <row r="476" spans="2:14">
      <c r="B476" s="64"/>
      <c r="C476" s="65"/>
      <c r="D476" s="37"/>
      <c r="E476" s="37"/>
      <c r="F476" s="38"/>
      <c r="G476" s="38"/>
      <c r="H476" s="52"/>
      <c r="I476" s="52"/>
      <c r="J476" s="52"/>
      <c r="K476" s="52"/>
      <c r="L476" s="39"/>
      <c r="M476" s="39"/>
      <c r="N476" s="63"/>
    </row>
    <row r="477" spans="2:14">
      <c r="B477" s="64"/>
      <c r="C477" s="65"/>
      <c r="D477" s="37"/>
      <c r="E477" s="37"/>
      <c r="F477" s="38"/>
      <c r="G477" s="38"/>
      <c r="H477" s="52"/>
      <c r="I477" s="52"/>
      <c r="J477" s="52"/>
      <c r="K477" s="52"/>
      <c r="L477" s="39"/>
      <c r="M477" s="39"/>
      <c r="N477" s="63"/>
    </row>
    <row r="478" spans="2:14">
      <c r="B478" s="64"/>
      <c r="C478" s="65"/>
      <c r="D478" s="37"/>
      <c r="E478" s="37"/>
      <c r="F478" s="38"/>
      <c r="G478" s="38"/>
      <c r="H478" s="52"/>
      <c r="I478" s="52"/>
      <c r="J478" s="52"/>
      <c r="K478" s="52"/>
      <c r="L478" s="39"/>
      <c r="M478" s="39"/>
      <c r="N478" s="63"/>
    </row>
    <row r="479" spans="2:14">
      <c r="B479" s="64"/>
      <c r="C479" s="65"/>
      <c r="D479" s="37"/>
      <c r="E479" s="37"/>
      <c r="F479" s="38"/>
      <c r="G479" s="38"/>
      <c r="H479" s="52"/>
      <c r="I479" s="52"/>
      <c r="J479" s="52"/>
      <c r="K479" s="52"/>
      <c r="L479" s="39"/>
      <c r="M479" s="39"/>
      <c r="N479" s="63"/>
    </row>
    <row r="480" spans="2:14">
      <c r="B480" s="64"/>
      <c r="C480" s="65"/>
      <c r="D480" s="37"/>
      <c r="E480" s="37"/>
      <c r="F480" s="38"/>
      <c r="G480" s="38"/>
      <c r="H480" s="52"/>
      <c r="I480" s="52"/>
      <c r="J480" s="52"/>
      <c r="K480" s="52"/>
      <c r="L480" s="39"/>
      <c r="M480" s="39"/>
      <c r="N480" s="63"/>
    </row>
    <row r="481" spans="2:14">
      <c r="B481" s="64"/>
      <c r="C481" s="65"/>
      <c r="D481" s="37"/>
      <c r="E481" s="37"/>
      <c r="F481" s="38"/>
      <c r="G481" s="38"/>
      <c r="H481" s="52"/>
      <c r="I481" s="52"/>
      <c r="J481" s="52"/>
      <c r="K481" s="52"/>
      <c r="L481" s="39"/>
      <c r="M481" s="39"/>
      <c r="N481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4"/>
  <sheetViews>
    <sheetView showGridLines="0" showRowColHeaders="0" workbookViewId="0">
      <selection activeCell="B4" sqref="B4"/>
    </sheetView>
  </sheetViews>
  <sheetFormatPr baseColWidth="10" defaultRowHeight="14.5"/>
  <cols>
    <col min="1" max="1" width="3" style="3" customWidth="1"/>
    <col min="3" max="3" width="15.453125" customWidth="1"/>
    <col min="6" max="6" width="13.26953125" customWidth="1"/>
    <col min="7" max="7" width="14.453125" customWidth="1"/>
    <col min="11" max="11" width="17.453125" customWidth="1"/>
    <col min="12" max="12" width="15.26953125" customWidth="1"/>
    <col min="13" max="13" width="16.7265625" customWidth="1"/>
    <col min="14" max="14" width="14.453125" customWidth="1"/>
    <col min="15" max="15" width="14" customWidth="1"/>
  </cols>
  <sheetData>
    <row r="1" spans="1:32">
      <c r="A1"/>
      <c r="C1" s="1"/>
      <c r="D1" s="1"/>
      <c r="E1" s="1"/>
      <c r="F1" s="1"/>
      <c r="G1" s="1"/>
      <c r="H1" s="1"/>
    </row>
    <row r="2" spans="1:32" ht="1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32" s="3" customFormat="1" ht="30" customHeight="1" thickBot="1">
      <c r="B3" s="198" t="s">
        <v>150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5.15" customHeight="1" thickBot="1"/>
    <row r="5" spans="1:32" ht="39.75" customHeight="1" thickBot="1">
      <c r="B5" s="238" t="s">
        <v>61</v>
      </c>
      <c r="C5" s="239"/>
      <c r="D5" s="244" t="s">
        <v>0</v>
      </c>
      <c r="E5" s="245"/>
      <c r="F5" s="246"/>
      <c r="G5" s="236" t="s">
        <v>148</v>
      </c>
      <c r="H5" s="237"/>
      <c r="I5" s="237"/>
      <c r="J5" s="237"/>
      <c r="K5" s="237"/>
      <c r="L5" s="249" t="s">
        <v>62</v>
      </c>
      <c r="M5" s="251" t="s">
        <v>63</v>
      </c>
      <c r="N5" s="253" t="s">
        <v>64</v>
      </c>
      <c r="O5" s="254"/>
      <c r="P5" s="255"/>
    </row>
    <row r="6" spans="1:32" ht="46.5" thickBot="1">
      <c r="B6" s="240"/>
      <c r="C6" s="241"/>
      <c r="D6" s="100" t="s">
        <v>3</v>
      </c>
      <c r="E6" s="152" t="s">
        <v>4</v>
      </c>
      <c r="F6" s="156" t="s">
        <v>5</v>
      </c>
      <c r="G6" s="101" t="s">
        <v>6</v>
      </c>
      <c r="H6" s="100" t="s">
        <v>7</v>
      </c>
      <c r="I6" s="100" t="s">
        <v>8</v>
      </c>
      <c r="J6" s="100" t="s">
        <v>9</v>
      </c>
      <c r="K6" s="102" t="s">
        <v>149</v>
      </c>
      <c r="L6" s="250"/>
      <c r="M6" s="252"/>
      <c r="N6" s="157" t="s">
        <v>0</v>
      </c>
      <c r="O6" s="152" t="s">
        <v>148</v>
      </c>
      <c r="P6" s="158" t="s">
        <v>62</v>
      </c>
    </row>
    <row r="7" spans="1:32" ht="15" thickBot="1">
      <c r="B7" s="242"/>
      <c r="C7" s="243"/>
      <c r="D7" s="103">
        <v>47065</v>
      </c>
      <c r="E7" s="104">
        <v>74395</v>
      </c>
      <c r="F7" s="103">
        <v>121460</v>
      </c>
      <c r="G7" s="105">
        <v>7423</v>
      </c>
      <c r="H7" s="103">
        <v>69786</v>
      </c>
      <c r="I7" s="103">
        <v>130972</v>
      </c>
      <c r="J7" s="103">
        <v>31741</v>
      </c>
      <c r="K7" s="104">
        <v>239922</v>
      </c>
      <c r="L7" s="103">
        <v>361382</v>
      </c>
      <c r="M7" s="103">
        <v>15182026</v>
      </c>
      <c r="N7" s="106">
        <v>8.0002497690360962E-3</v>
      </c>
      <c r="O7" s="106">
        <v>1.5803029187277114E-2</v>
      </c>
      <c r="P7" s="106">
        <v>2.380327895631321E-2</v>
      </c>
    </row>
    <row r="8" spans="1:32">
      <c r="A8" s="4"/>
      <c r="B8" s="247" t="s">
        <v>65</v>
      </c>
      <c r="C8" s="248"/>
      <c r="D8" s="111">
        <v>4870</v>
      </c>
      <c r="E8" s="112">
        <v>11025</v>
      </c>
      <c r="F8" s="113">
        <v>15895</v>
      </c>
      <c r="G8" s="114">
        <v>543</v>
      </c>
      <c r="H8" s="114">
        <v>10958</v>
      </c>
      <c r="I8" s="114">
        <v>14737</v>
      </c>
      <c r="J8" s="114">
        <v>3028</v>
      </c>
      <c r="K8" s="113">
        <v>29266</v>
      </c>
      <c r="L8" s="140">
        <v>45161</v>
      </c>
      <c r="M8" s="114">
        <v>2180696</v>
      </c>
      <c r="N8" s="115">
        <v>7.2889572870312967E-3</v>
      </c>
      <c r="O8" s="116">
        <v>1.3420485936600057E-2</v>
      </c>
      <c r="P8" s="146">
        <v>2.0709443223631354E-2</v>
      </c>
    </row>
    <row r="9" spans="1:32">
      <c r="A9" s="6"/>
      <c r="B9" s="77">
        <v>4</v>
      </c>
      <c r="C9" s="78" t="s">
        <v>66</v>
      </c>
      <c r="D9" s="79">
        <v>173</v>
      </c>
      <c r="E9" s="80">
        <v>696</v>
      </c>
      <c r="F9" s="138">
        <v>869</v>
      </c>
      <c r="G9" s="81">
        <v>40</v>
      </c>
      <c r="H9" s="81">
        <v>543</v>
      </c>
      <c r="I9" s="81">
        <v>769</v>
      </c>
      <c r="J9" s="81">
        <v>63</v>
      </c>
      <c r="K9" s="138">
        <v>1415</v>
      </c>
      <c r="L9" s="141">
        <v>2284</v>
      </c>
      <c r="M9" s="82">
        <v>179129</v>
      </c>
      <c r="N9" s="83">
        <v>4.8512524493521426E-3</v>
      </c>
      <c r="O9" s="84">
        <v>7.8993351160336969E-3</v>
      </c>
      <c r="P9" s="147">
        <v>1.275058756538584E-2</v>
      </c>
    </row>
    <row r="10" spans="1:32">
      <c r="A10" s="6"/>
      <c r="B10" s="77">
        <v>11</v>
      </c>
      <c r="C10" s="78" t="s">
        <v>67</v>
      </c>
      <c r="D10" s="79">
        <v>641</v>
      </c>
      <c r="E10" s="80">
        <v>1215</v>
      </c>
      <c r="F10" s="138">
        <v>1856</v>
      </c>
      <c r="G10" s="81">
        <v>116</v>
      </c>
      <c r="H10" s="81">
        <v>1570</v>
      </c>
      <c r="I10" s="81">
        <v>1202</v>
      </c>
      <c r="J10" s="81">
        <v>221</v>
      </c>
      <c r="K10" s="138">
        <v>3109</v>
      </c>
      <c r="L10" s="141">
        <v>4965</v>
      </c>
      <c r="M10" s="82">
        <v>307946</v>
      </c>
      <c r="N10" s="83">
        <v>6.0270307131769854E-3</v>
      </c>
      <c r="O10" s="84">
        <v>1.0095925909087956E-2</v>
      </c>
      <c r="P10" s="147">
        <v>1.6122956622264942E-2</v>
      </c>
    </row>
    <row r="11" spans="1:32">
      <c r="A11" s="6"/>
      <c r="B11" s="77">
        <v>14</v>
      </c>
      <c r="C11" s="78" t="s">
        <v>68</v>
      </c>
      <c r="D11" s="79">
        <v>315</v>
      </c>
      <c r="E11" s="80">
        <v>859</v>
      </c>
      <c r="F11" s="138">
        <v>1174</v>
      </c>
      <c r="G11" s="81">
        <v>8</v>
      </c>
      <c r="H11" s="81">
        <v>1006</v>
      </c>
      <c r="I11" s="81">
        <v>914</v>
      </c>
      <c r="J11" s="81">
        <v>144</v>
      </c>
      <c r="K11" s="138">
        <v>2072</v>
      </c>
      <c r="L11" s="141">
        <v>3246</v>
      </c>
      <c r="M11" s="82">
        <v>184116</v>
      </c>
      <c r="N11" s="83">
        <v>6.3764148688870061E-3</v>
      </c>
      <c r="O11" s="84">
        <v>1.1253774794151513E-2</v>
      </c>
      <c r="P11" s="147">
        <v>1.7630189663038521E-2</v>
      </c>
    </row>
    <row r="12" spans="1:32">
      <c r="A12" s="6"/>
      <c r="B12" s="77">
        <v>18</v>
      </c>
      <c r="C12" s="78" t="s">
        <v>69</v>
      </c>
      <c r="D12" s="79">
        <v>374</v>
      </c>
      <c r="E12" s="80">
        <v>1144</v>
      </c>
      <c r="F12" s="138">
        <v>1518</v>
      </c>
      <c r="G12" s="81">
        <v>87</v>
      </c>
      <c r="H12" s="81">
        <v>1496</v>
      </c>
      <c r="I12" s="81">
        <v>1691</v>
      </c>
      <c r="J12" s="81">
        <v>250</v>
      </c>
      <c r="K12" s="138">
        <v>3524</v>
      </c>
      <c r="L12" s="141">
        <v>5042</v>
      </c>
      <c r="M12" s="82">
        <v>219152</v>
      </c>
      <c r="N12" s="83">
        <v>6.9266992772139884E-3</v>
      </c>
      <c r="O12" s="84">
        <v>1.6080163539461196E-2</v>
      </c>
      <c r="P12" s="147">
        <v>2.3006862816675185E-2</v>
      </c>
    </row>
    <row r="13" spans="1:32">
      <c r="A13" s="6"/>
      <c r="B13" s="77">
        <v>21</v>
      </c>
      <c r="C13" s="78" t="s">
        <v>70</v>
      </c>
      <c r="D13" s="79">
        <v>72</v>
      </c>
      <c r="E13" s="80">
        <v>435</v>
      </c>
      <c r="F13" s="138">
        <v>507</v>
      </c>
      <c r="G13" s="81">
        <v>30</v>
      </c>
      <c r="H13" s="81">
        <v>410</v>
      </c>
      <c r="I13" s="81">
        <v>341</v>
      </c>
      <c r="J13" s="81">
        <v>73</v>
      </c>
      <c r="K13" s="138">
        <v>854</v>
      </c>
      <c r="L13" s="141">
        <v>1361</v>
      </c>
      <c r="M13" s="82">
        <v>130837</v>
      </c>
      <c r="N13" s="83">
        <v>3.8750506355235905E-3</v>
      </c>
      <c r="O13" s="84">
        <v>6.5272056069766195E-3</v>
      </c>
      <c r="P13" s="147">
        <v>1.0402256242500209E-2</v>
      </c>
    </row>
    <row r="14" spans="1:32">
      <c r="A14" s="6"/>
      <c r="B14" s="77">
        <v>23</v>
      </c>
      <c r="C14" s="78" t="s">
        <v>71</v>
      </c>
      <c r="D14" s="79">
        <v>334</v>
      </c>
      <c r="E14" s="80">
        <v>525</v>
      </c>
      <c r="F14" s="138">
        <v>859</v>
      </c>
      <c r="G14" s="81">
        <v>32</v>
      </c>
      <c r="H14" s="81">
        <v>338</v>
      </c>
      <c r="I14" s="81">
        <v>460</v>
      </c>
      <c r="J14" s="81">
        <v>14</v>
      </c>
      <c r="K14" s="138">
        <v>844</v>
      </c>
      <c r="L14" s="141">
        <v>1703</v>
      </c>
      <c r="M14" s="82">
        <v>137038</v>
      </c>
      <c r="N14" s="83">
        <v>6.2683343306236226E-3</v>
      </c>
      <c r="O14" s="84">
        <v>6.1588756403333379E-3</v>
      </c>
      <c r="P14" s="147">
        <v>1.242720997095696E-2</v>
      </c>
    </row>
    <row r="15" spans="1:32">
      <c r="A15" s="6"/>
      <c r="B15" s="77">
        <v>29</v>
      </c>
      <c r="C15" s="78" t="s">
        <v>72</v>
      </c>
      <c r="D15" s="79">
        <v>1417</v>
      </c>
      <c r="E15" s="80">
        <v>3182</v>
      </c>
      <c r="F15" s="138">
        <v>4599</v>
      </c>
      <c r="G15" s="81">
        <v>106</v>
      </c>
      <c r="H15" s="81">
        <v>2596</v>
      </c>
      <c r="I15" s="81">
        <v>5655</v>
      </c>
      <c r="J15" s="81">
        <v>1464</v>
      </c>
      <c r="K15" s="138">
        <v>9821</v>
      </c>
      <c r="L15" s="141">
        <v>14420</v>
      </c>
      <c r="M15" s="82">
        <v>475747</v>
      </c>
      <c r="N15" s="83">
        <v>9.6669027865651288E-3</v>
      </c>
      <c r="O15" s="84">
        <v>2.0643325128692352E-2</v>
      </c>
      <c r="P15" s="147">
        <v>3.031022791525748E-2</v>
      </c>
    </row>
    <row r="16" spans="1:32">
      <c r="A16" s="61"/>
      <c r="B16" s="85">
        <v>41</v>
      </c>
      <c r="C16" s="86" t="s">
        <v>73</v>
      </c>
      <c r="D16" s="79">
        <v>1544</v>
      </c>
      <c r="E16" s="80">
        <v>2969</v>
      </c>
      <c r="F16" s="138">
        <v>4513</v>
      </c>
      <c r="G16" s="81">
        <v>124</v>
      </c>
      <c r="H16" s="81">
        <v>2999</v>
      </c>
      <c r="I16" s="81">
        <v>3705</v>
      </c>
      <c r="J16" s="81">
        <v>799</v>
      </c>
      <c r="K16" s="138">
        <v>7627</v>
      </c>
      <c r="L16" s="142">
        <v>12140</v>
      </c>
      <c r="M16" s="82">
        <v>546731</v>
      </c>
      <c r="N16" s="83">
        <v>8.2545163892298046E-3</v>
      </c>
      <c r="O16" s="84">
        <v>1.39501875693897E-2</v>
      </c>
      <c r="P16" s="147">
        <v>2.2204703958619502E-2</v>
      </c>
    </row>
    <row r="17" spans="1:16">
      <c r="A17" s="6"/>
      <c r="B17" s="233" t="s">
        <v>74</v>
      </c>
      <c r="C17" s="234"/>
      <c r="D17" s="117">
        <v>1547</v>
      </c>
      <c r="E17" s="118">
        <v>1480</v>
      </c>
      <c r="F17" s="119">
        <v>3027</v>
      </c>
      <c r="G17" s="120">
        <v>140</v>
      </c>
      <c r="H17" s="120">
        <v>2166</v>
      </c>
      <c r="I17" s="120">
        <v>1648</v>
      </c>
      <c r="J17" s="120">
        <v>168</v>
      </c>
      <c r="K17" s="119">
        <v>4122</v>
      </c>
      <c r="L17" s="143">
        <v>7149</v>
      </c>
      <c r="M17" s="120">
        <v>458975</v>
      </c>
      <c r="N17" s="121">
        <v>6.5951304537284162E-3</v>
      </c>
      <c r="O17" s="122">
        <v>8.9808813116182794E-3</v>
      </c>
      <c r="P17" s="148">
        <v>1.5576011765346696E-2</v>
      </c>
    </row>
    <row r="18" spans="1:16">
      <c r="A18" s="6"/>
      <c r="B18" s="87">
        <v>22</v>
      </c>
      <c r="C18" s="88" t="s">
        <v>75</v>
      </c>
      <c r="D18" s="79">
        <v>95</v>
      </c>
      <c r="E18" s="80">
        <v>118</v>
      </c>
      <c r="F18" s="138">
        <v>213</v>
      </c>
      <c r="G18" s="81">
        <v>7</v>
      </c>
      <c r="H18" s="81">
        <v>391</v>
      </c>
      <c r="I18" s="81">
        <v>237</v>
      </c>
      <c r="J18" s="81">
        <v>7</v>
      </c>
      <c r="K18" s="138">
        <v>642</v>
      </c>
      <c r="L18" s="144">
        <v>855</v>
      </c>
      <c r="M18" s="82">
        <v>76391</v>
      </c>
      <c r="N18" s="83">
        <v>2.7882865782618369E-3</v>
      </c>
      <c r="O18" s="84">
        <v>8.4041313767328606E-3</v>
      </c>
      <c r="P18" s="147">
        <v>1.1192417954994698E-2</v>
      </c>
    </row>
    <row r="19" spans="1:16">
      <c r="A19" s="6"/>
      <c r="B19" s="77">
        <v>44</v>
      </c>
      <c r="C19" s="78" t="s">
        <v>76</v>
      </c>
      <c r="D19" s="79">
        <v>44</v>
      </c>
      <c r="E19" s="80">
        <v>109</v>
      </c>
      <c r="F19" s="138">
        <v>153</v>
      </c>
      <c r="G19" s="81">
        <v>14</v>
      </c>
      <c r="H19" s="81">
        <v>262</v>
      </c>
      <c r="I19" s="81">
        <v>189</v>
      </c>
      <c r="J19" s="81">
        <v>12</v>
      </c>
      <c r="K19" s="138">
        <v>477</v>
      </c>
      <c r="L19" s="141">
        <v>630</v>
      </c>
      <c r="M19" s="82">
        <v>41828</v>
      </c>
      <c r="N19" s="83">
        <v>3.6578368556947501E-3</v>
      </c>
      <c r="O19" s="84">
        <v>1.1403844314813043E-2</v>
      </c>
      <c r="P19" s="147">
        <v>1.5061681170507794E-2</v>
      </c>
    </row>
    <row r="20" spans="1:16">
      <c r="A20" s="6"/>
      <c r="B20" s="85">
        <v>50</v>
      </c>
      <c r="C20" s="86" t="s">
        <v>77</v>
      </c>
      <c r="D20" s="79">
        <v>1408</v>
      </c>
      <c r="E20" s="80">
        <v>1253</v>
      </c>
      <c r="F20" s="138">
        <v>2661</v>
      </c>
      <c r="G20" s="81">
        <v>119</v>
      </c>
      <c r="H20" s="81">
        <v>1513</v>
      </c>
      <c r="I20" s="81">
        <v>1222</v>
      </c>
      <c r="J20" s="81">
        <v>149</v>
      </c>
      <c r="K20" s="138">
        <v>3003</v>
      </c>
      <c r="L20" s="141">
        <v>5664</v>
      </c>
      <c r="M20" s="82">
        <v>340756</v>
      </c>
      <c r="N20" s="83">
        <v>7.8091068095646156E-3</v>
      </c>
      <c r="O20" s="84">
        <v>8.81275751564169E-3</v>
      </c>
      <c r="P20" s="147">
        <v>1.6621864325206306E-2</v>
      </c>
    </row>
    <row r="21" spans="1:16">
      <c r="A21" s="6"/>
      <c r="B21" s="233" t="s">
        <v>78</v>
      </c>
      <c r="C21" s="234"/>
      <c r="D21" s="117">
        <v>854</v>
      </c>
      <c r="E21" s="118">
        <v>994</v>
      </c>
      <c r="F21" s="119">
        <v>1848</v>
      </c>
      <c r="G21" s="120">
        <v>186</v>
      </c>
      <c r="H21" s="120">
        <v>2287</v>
      </c>
      <c r="I21" s="120">
        <v>1120</v>
      </c>
      <c r="J21" s="120">
        <v>111</v>
      </c>
      <c r="K21" s="119">
        <v>3704</v>
      </c>
      <c r="L21" s="143">
        <v>5552</v>
      </c>
      <c r="M21" s="120">
        <v>288013</v>
      </c>
      <c r="N21" s="121">
        <v>6.4163770385364553E-3</v>
      </c>
      <c r="O21" s="122">
        <v>1.2860530601049257E-2</v>
      </c>
      <c r="P21" s="148">
        <v>1.9276907639585714E-2</v>
      </c>
    </row>
    <row r="22" spans="1:16">
      <c r="A22" s="6"/>
      <c r="B22" s="89">
        <v>33</v>
      </c>
      <c r="C22" s="90" t="s">
        <v>79</v>
      </c>
      <c r="D22" s="79">
        <v>854</v>
      </c>
      <c r="E22" s="80">
        <v>994</v>
      </c>
      <c r="F22" s="138">
        <v>1848</v>
      </c>
      <c r="G22" s="80">
        <v>186</v>
      </c>
      <c r="H22" s="91">
        <v>2287</v>
      </c>
      <c r="I22" s="80">
        <v>1120</v>
      </c>
      <c r="J22" s="92">
        <v>111</v>
      </c>
      <c r="K22" s="138">
        <v>3704</v>
      </c>
      <c r="L22" s="141">
        <v>5552</v>
      </c>
      <c r="M22" s="82">
        <v>288013</v>
      </c>
      <c r="N22" s="83">
        <v>6.4163770385364553E-3</v>
      </c>
      <c r="O22" s="84">
        <v>1.2860530601049257E-2</v>
      </c>
      <c r="P22" s="147">
        <v>1.9276907639585714E-2</v>
      </c>
    </row>
    <row r="23" spans="1:16">
      <c r="A23" s="6"/>
      <c r="B23" s="233" t="s">
        <v>80</v>
      </c>
      <c r="C23" s="234"/>
      <c r="D23" s="117">
        <v>1828</v>
      </c>
      <c r="E23" s="118">
        <v>4221</v>
      </c>
      <c r="F23" s="119">
        <v>6049</v>
      </c>
      <c r="G23" s="120">
        <v>329</v>
      </c>
      <c r="H23" s="120">
        <v>2227</v>
      </c>
      <c r="I23" s="120">
        <v>15172</v>
      </c>
      <c r="J23" s="120">
        <v>2488</v>
      </c>
      <c r="K23" s="119">
        <v>20216</v>
      </c>
      <c r="L23" s="143">
        <v>26265</v>
      </c>
      <c r="M23" s="120">
        <v>436484</v>
      </c>
      <c r="N23" s="121">
        <v>1.3858469038956754E-2</v>
      </c>
      <c r="O23" s="122">
        <v>4.6315557958596418E-2</v>
      </c>
      <c r="P23" s="148">
        <v>6.0174026997553177E-2</v>
      </c>
    </row>
    <row r="24" spans="1:16">
      <c r="A24" s="6"/>
      <c r="B24" s="89">
        <v>7</v>
      </c>
      <c r="C24" s="90" t="s">
        <v>81</v>
      </c>
      <c r="D24" s="79">
        <v>1828</v>
      </c>
      <c r="E24" s="93">
        <v>4221</v>
      </c>
      <c r="F24" s="139">
        <v>6049</v>
      </c>
      <c r="G24" s="80">
        <v>329</v>
      </c>
      <c r="H24" s="91">
        <v>2227</v>
      </c>
      <c r="I24" s="80">
        <v>15172</v>
      </c>
      <c r="J24" s="92">
        <v>2488</v>
      </c>
      <c r="K24" s="139">
        <v>20216</v>
      </c>
      <c r="L24" s="144">
        <v>26265</v>
      </c>
      <c r="M24" s="82">
        <v>436484</v>
      </c>
      <c r="N24" s="83">
        <v>1.3858469038956754E-2</v>
      </c>
      <c r="O24" s="84">
        <v>4.6315557958596418E-2</v>
      </c>
      <c r="P24" s="147">
        <v>6.0174026997553177E-2</v>
      </c>
    </row>
    <row r="25" spans="1:16">
      <c r="B25" s="233" t="s">
        <v>82</v>
      </c>
      <c r="C25" s="234"/>
      <c r="D25" s="117">
        <v>3399</v>
      </c>
      <c r="E25" s="118">
        <v>6554</v>
      </c>
      <c r="F25" s="119">
        <v>9953</v>
      </c>
      <c r="G25" s="120">
        <v>403</v>
      </c>
      <c r="H25" s="120">
        <v>3276</v>
      </c>
      <c r="I25" s="120">
        <v>29899</v>
      </c>
      <c r="J25" s="120">
        <v>12592</v>
      </c>
      <c r="K25" s="119">
        <v>46170</v>
      </c>
      <c r="L25" s="143">
        <v>56123</v>
      </c>
      <c r="M25" s="120">
        <v>618918</v>
      </c>
      <c r="N25" s="121">
        <v>1.6081290251697317E-2</v>
      </c>
      <c r="O25" s="122">
        <v>7.4597927350634488E-2</v>
      </c>
      <c r="P25" s="148">
        <v>9.0679217602331816E-2</v>
      </c>
    </row>
    <row r="26" spans="1:16">
      <c r="B26" s="87">
        <v>35</v>
      </c>
      <c r="C26" s="88" t="s">
        <v>83</v>
      </c>
      <c r="D26" s="79">
        <v>2157</v>
      </c>
      <c r="E26" s="80">
        <v>3352</v>
      </c>
      <c r="F26" s="138">
        <v>5509</v>
      </c>
      <c r="G26" s="81">
        <v>214</v>
      </c>
      <c r="H26" s="81">
        <v>1827</v>
      </c>
      <c r="I26" s="81">
        <v>16484</v>
      </c>
      <c r="J26" s="81">
        <v>7897</v>
      </c>
      <c r="K26" s="138">
        <v>26422</v>
      </c>
      <c r="L26" s="144">
        <v>31931</v>
      </c>
      <c r="M26" s="82">
        <v>328626</v>
      </c>
      <c r="N26" s="83">
        <v>1.6763737500988966E-2</v>
      </c>
      <c r="O26" s="84">
        <v>8.0401428980056353E-2</v>
      </c>
      <c r="P26" s="147">
        <v>9.7165166481045326E-2</v>
      </c>
    </row>
    <row r="27" spans="1:16">
      <c r="B27" s="85">
        <v>38</v>
      </c>
      <c r="C27" s="86" t="s">
        <v>84</v>
      </c>
      <c r="D27" s="79">
        <v>1242</v>
      </c>
      <c r="E27" s="80">
        <v>3202</v>
      </c>
      <c r="F27" s="138">
        <v>4444</v>
      </c>
      <c r="G27" s="81">
        <v>189</v>
      </c>
      <c r="H27" s="81">
        <v>1449</v>
      </c>
      <c r="I27" s="81">
        <v>13415</v>
      </c>
      <c r="J27" s="81">
        <v>4695</v>
      </c>
      <c r="K27" s="138">
        <v>19748</v>
      </c>
      <c r="L27" s="141">
        <v>24192</v>
      </c>
      <c r="M27" s="82">
        <v>290292</v>
      </c>
      <c r="N27" s="83">
        <v>1.5308723630000139E-2</v>
      </c>
      <c r="O27" s="84">
        <v>6.8028054510630681E-2</v>
      </c>
      <c r="P27" s="147">
        <v>8.3336778140630813E-2</v>
      </c>
    </row>
    <row r="28" spans="1:16">
      <c r="B28" s="233" t="s">
        <v>85</v>
      </c>
      <c r="C28" s="234"/>
      <c r="D28" s="117">
        <v>352</v>
      </c>
      <c r="E28" s="118">
        <v>657</v>
      </c>
      <c r="F28" s="119">
        <v>1009</v>
      </c>
      <c r="G28" s="120">
        <v>55</v>
      </c>
      <c r="H28" s="120">
        <v>742</v>
      </c>
      <c r="I28" s="120">
        <v>797</v>
      </c>
      <c r="J28" s="120">
        <v>26</v>
      </c>
      <c r="K28" s="119">
        <v>1620</v>
      </c>
      <c r="L28" s="143">
        <v>2629</v>
      </c>
      <c r="M28" s="120">
        <v>179764</v>
      </c>
      <c r="N28" s="121">
        <v>5.6129147103980773E-3</v>
      </c>
      <c r="O28" s="122">
        <v>9.0118154914220865E-3</v>
      </c>
      <c r="P28" s="148">
        <v>1.4624730201820164E-2</v>
      </c>
    </row>
    <row r="29" spans="1:16">
      <c r="B29" s="77">
        <v>39</v>
      </c>
      <c r="C29" s="78" t="s">
        <v>86</v>
      </c>
      <c r="D29" s="79">
        <v>352</v>
      </c>
      <c r="E29" s="93">
        <v>657</v>
      </c>
      <c r="F29" s="139">
        <v>1009</v>
      </c>
      <c r="G29" s="80">
        <v>55</v>
      </c>
      <c r="H29" s="91">
        <v>742</v>
      </c>
      <c r="I29" s="80">
        <v>797</v>
      </c>
      <c r="J29" s="92">
        <v>26</v>
      </c>
      <c r="K29" s="139">
        <v>1620</v>
      </c>
      <c r="L29" s="144">
        <v>2629</v>
      </c>
      <c r="M29" s="82">
        <v>179764</v>
      </c>
      <c r="N29" s="83">
        <v>5.6129147103980773E-3</v>
      </c>
      <c r="O29" s="84">
        <v>9.0118154914220865E-3</v>
      </c>
      <c r="P29" s="147">
        <v>1.4624730201820164E-2</v>
      </c>
    </row>
    <row r="30" spans="1:16">
      <c r="B30" s="233" t="s">
        <v>87</v>
      </c>
      <c r="C30" s="234"/>
      <c r="D30" s="117">
        <v>707</v>
      </c>
      <c r="E30" s="118">
        <v>2334</v>
      </c>
      <c r="F30" s="119">
        <v>3041</v>
      </c>
      <c r="G30" s="120">
        <v>152</v>
      </c>
      <c r="H30" s="120">
        <v>1628</v>
      </c>
      <c r="I30" s="120">
        <v>1569</v>
      </c>
      <c r="J30" s="120">
        <v>485</v>
      </c>
      <c r="K30" s="119">
        <v>3834</v>
      </c>
      <c r="L30" s="143">
        <v>6875</v>
      </c>
      <c r="M30" s="120">
        <v>538134</v>
      </c>
      <c r="N30" s="121">
        <v>5.6510088565301583E-3</v>
      </c>
      <c r="O30" s="122">
        <v>7.124619518558575E-3</v>
      </c>
      <c r="P30" s="148">
        <v>1.2775628375088733E-2</v>
      </c>
    </row>
    <row r="31" spans="1:16">
      <c r="B31" s="87">
        <v>2</v>
      </c>
      <c r="C31" s="88" t="s">
        <v>88</v>
      </c>
      <c r="D31" s="79">
        <v>103</v>
      </c>
      <c r="E31" s="80">
        <v>489</v>
      </c>
      <c r="F31" s="138">
        <v>592</v>
      </c>
      <c r="G31" s="81">
        <v>25</v>
      </c>
      <c r="H31" s="81">
        <v>393</v>
      </c>
      <c r="I31" s="81">
        <v>263</v>
      </c>
      <c r="J31" s="81">
        <v>16</v>
      </c>
      <c r="K31" s="138">
        <v>697</v>
      </c>
      <c r="L31" s="141">
        <v>1289</v>
      </c>
      <c r="M31" s="82">
        <v>102711</v>
      </c>
      <c r="N31" s="83">
        <v>5.7637448764007752E-3</v>
      </c>
      <c r="O31" s="84">
        <v>6.7860307075191554E-3</v>
      </c>
      <c r="P31" s="147">
        <v>1.2549775583919931E-2</v>
      </c>
    </row>
    <row r="32" spans="1:16">
      <c r="B32" s="77">
        <v>13</v>
      </c>
      <c r="C32" s="78" t="s">
        <v>89</v>
      </c>
      <c r="D32" s="79">
        <v>68</v>
      </c>
      <c r="E32" s="80">
        <v>596</v>
      </c>
      <c r="F32" s="138">
        <v>664</v>
      </c>
      <c r="G32" s="81">
        <v>33</v>
      </c>
      <c r="H32" s="81">
        <v>323</v>
      </c>
      <c r="I32" s="81">
        <v>317</v>
      </c>
      <c r="J32" s="81">
        <v>33</v>
      </c>
      <c r="K32" s="138">
        <v>706</v>
      </c>
      <c r="L32" s="141">
        <v>1370</v>
      </c>
      <c r="M32" s="82">
        <v>123064</v>
      </c>
      <c r="N32" s="83">
        <v>5.3955665344861212E-3</v>
      </c>
      <c r="O32" s="84">
        <v>5.7368523694987976E-3</v>
      </c>
      <c r="P32" s="147">
        <v>1.1132418903984918E-2</v>
      </c>
    </row>
    <row r="33" spans="2:16">
      <c r="B33" s="77">
        <v>16</v>
      </c>
      <c r="C33" s="78" t="s">
        <v>90</v>
      </c>
      <c r="D33" s="79">
        <v>29</v>
      </c>
      <c r="E33" s="80">
        <v>131</v>
      </c>
      <c r="F33" s="138">
        <v>160</v>
      </c>
      <c r="G33" s="81">
        <v>9</v>
      </c>
      <c r="H33" s="81">
        <v>230</v>
      </c>
      <c r="I33" s="81">
        <v>141</v>
      </c>
      <c r="J33" s="81">
        <v>5</v>
      </c>
      <c r="K33" s="138">
        <v>385</v>
      </c>
      <c r="L33" s="141">
        <v>545</v>
      </c>
      <c r="M33" s="82">
        <v>54210</v>
      </c>
      <c r="N33" s="83">
        <v>2.9514849658734549E-3</v>
      </c>
      <c r="O33" s="84">
        <v>7.1020106991330012E-3</v>
      </c>
      <c r="P33" s="147">
        <v>1.0053495665006457E-2</v>
      </c>
    </row>
    <row r="34" spans="2:16">
      <c r="B34" s="77">
        <v>19</v>
      </c>
      <c r="C34" s="78" t="s">
        <v>91</v>
      </c>
      <c r="D34" s="79">
        <v>241</v>
      </c>
      <c r="E34" s="80">
        <v>233</v>
      </c>
      <c r="F34" s="138">
        <v>474</v>
      </c>
      <c r="G34" s="81">
        <v>24</v>
      </c>
      <c r="H34" s="81">
        <v>121</v>
      </c>
      <c r="I34" s="81">
        <v>185</v>
      </c>
      <c r="J34" s="81">
        <v>8</v>
      </c>
      <c r="K34" s="138">
        <v>338</v>
      </c>
      <c r="L34" s="141">
        <v>812</v>
      </c>
      <c r="M34" s="82">
        <v>78674</v>
      </c>
      <c r="N34" s="83">
        <v>6.0248620891272852E-3</v>
      </c>
      <c r="O34" s="84">
        <v>4.2962096753692454E-3</v>
      </c>
      <c r="P34" s="147">
        <v>1.032107176449653E-2</v>
      </c>
    </row>
    <row r="35" spans="2:16">
      <c r="B35" s="85">
        <v>45</v>
      </c>
      <c r="C35" s="86" t="s">
        <v>92</v>
      </c>
      <c r="D35" s="79">
        <v>266</v>
      </c>
      <c r="E35" s="80">
        <v>885</v>
      </c>
      <c r="F35" s="138">
        <v>1151</v>
      </c>
      <c r="G35" s="81">
        <v>61</v>
      </c>
      <c r="H35" s="81">
        <v>561</v>
      </c>
      <c r="I35" s="81">
        <v>663</v>
      </c>
      <c r="J35" s="81">
        <v>423</v>
      </c>
      <c r="K35" s="138">
        <v>1708</v>
      </c>
      <c r="L35" s="141">
        <v>2859</v>
      </c>
      <c r="M35" s="82">
        <v>179475</v>
      </c>
      <c r="N35" s="83">
        <v>6.4131494637136091E-3</v>
      </c>
      <c r="O35" s="84">
        <v>9.5166457723916981E-3</v>
      </c>
      <c r="P35" s="147">
        <v>1.5929795236105306E-2</v>
      </c>
    </row>
    <row r="36" spans="2:16">
      <c r="B36" s="233" t="s">
        <v>93</v>
      </c>
      <c r="C36" s="234"/>
      <c r="D36" s="117">
        <v>3220</v>
      </c>
      <c r="E36" s="118">
        <v>3158</v>
      </c>
      <c r="F36" s="119">
        <v>6378</v>
      </c>
      <c r="G36" s="120">
        <v>445</v>
      </c>
      <c r="H36" s="120">
        <v>3066</v>
      </c>
      <c r="I36" s="120">
        <v>3564</v>
      </c>
      <c r="J36" s="120">
        <v>162</v>
      </c>
      <c r="K36" s="119">
        <v>7237</v>
      </c>
      <c r="L36" s="143">
        <v>13615</v>
      </c>
      <c r="M36" s="120">
        <v>714780</v>
      </c>
      <c r="N36" s="121">
        <v>8.9230252665155711E-3</v>
      </c>
      <c r="O36" s="122">
        <v>1.0124793642799184E-2</v>
      </c>
      <c r="P36" s="148">
        <v>1.9047818909314753E-2</v>
      </c>
    </row>
    <row r="37" spans="2:16">
      <c r="B37" s="87">
        <v>5</v>
      </c>
      <c r="C37" s="88" t="s">
        <v>94</v>
      </c>
      <c r="D37" s="79">
        <v>106</v>
      </c>
      <c r="E37" s="80">
        <v>159</v>
      </c>
      <c r="F37" s="138">
        <v>265</v>
      </c>
      <c r="G37" s="80">
        <v>17</v>
      </c>
      <c r="H37" s="91">
        <v>162</v>
      </c>
      <c r="I37" s="80">
        <v>207</v>
      </c>
      <c r="J37" s="92">
        <v>16</v>
      </c>
      <c r="K37" s="138">
        <v>402</v>
      </c>
      <c r="L37" s="141">
        <v>667</v>
      </c>
      <c r="M37" s="94">
        <v>39220</v>
      </c>
      <c r="N37" s="95">
        <v>6.7567567567567571E-3</v>
      </c>
      <c r="O37" s="96">
        <v>1.0249872514023458E-2</v>
      </c>
      <c r="P37" s="149">
        <v>1.7006629270780213E-2</v>
      </c>
    </row>
    <row r="38" spans="2:16">
      <c r="B38" s="77">
        <v>9</v>
      </c>
      <c r="C38" s="78" t="s">
        <v>95</v>
      </c>
      <c r="D38" s="79">
        <v>167</v>
      </c>
      <c r="E38" s="80">
        <v>470</v>
      </c>
      <c r="F38" s="138">
        <v>637</v>
      </c>
      <c r="G38" s="80">
        <v>78</v>
      </c>
      <c r="H38" s="91">
        <v>495</v>
      </c>
      <c r="I38" s="80">
        <v>423</v>
      </c>
      <c r="J38" s="92">
        <v>17</v>
      </c>
      <c r="K38" s="138">
        <v>1013</v>
      </c>
      <c r="L38" s="141">
        <v>1650</v>
      </c>
      <c r="M38" s="82">
        <v>118217</v>
      </c>
      <c r="N38" s="83">
        <v>5.3883959159850107E-3</v>
      </c>
      <c r="O38" s="84">
        <v>8.5689875398631335E-3</v>
      </c>
      <c r="P38" s="147">
        <v>1.3957383455848144E-2</v>
      </c>
    </row>
    <row r="39" spans="2:16">
      <c r="B39" s="77">
        <v>24</v>
      </c>
      <c r="C39" s="78" t="s">
        <v>96</v>
      </c>
      <c r="D39" s="79">
        <v>147</v>
      </c>
      <c r="E39" s="80">
        <v>580</v>
      </c>
      <c r="F39" s="138">
        <v>727</v>
      </c>
      <c r="G39" s="80">
        <v>66</v>
      </c>
      <c r="H39" s="91">
        <v>552</v>
      </c>
      <c r="I39" s="80">
        <v>588</v>
      </c>
      <c r="J39" s="92">
        <v>14</v>
      </c>
      <c r="K39" s="138">
        <v>1220</v>
      </c>
      <c r="L39" s="141">
        <v>1947</v>
      </c>
      <c r="M39" s="82">
        <v>121418</v>
      </c>
      <c r="N39" s="83">
        <v>5.9875800952082885E-3</v>
      </c>
      <c r="O39" s="84">
        <v>1.0047933584806207E-2</v>
      </c>
      <c r="P39" s="147">
        <v>1.6035513680014494E-2</v>
      </c>
    </row>
    <row r="40" spans="2:16">
      <c r="B40" s="77">
        <v>34</v>
      </c>
      <c r="C40" s="78" t="s">
        <v>97</v>
      </c>
      <c r="D40" s="79">
        <v>1166</v>
      </c>
      <c r="E40" s="80">
        <v>168</v>
      </c>
      <c r="F40" s="138">
        <v>1334</v>
      </c>
      <c r="G40" s="80">
        <v>45</v>
      </c>
      <c r="H40" s="91">
        <v>215</v>
      </c>
      <c r="I40" s="80">
        <v>163</v>
      </c>
      <c r="J40" s="92">
        <v>29</v>
      </c>
      <c r="K40" s="138">
        <v>452</v>
      </c>
      <c r="L40" s="141">
        <v>1786</v>
      </c>
      <c r="M40" s="82">
        <v>49546</v>
      </c>
      <c r="N40" s="83">
        <v>2.6924474225971825E-2</v>
      </c>
      <c r="O40" s="84">
        <v>9.1228353449319816E-3</v>
      </c>
      <c r="P40" s="147">
        <v>3.604730957090381E-2</v>
      </c>
    </row>
    <row r="41" spans="2:16">
      <c r="B41" s="77">
        <v>37</v>
      </c>
      <c r="C41" s="78" t="s">
        <v>98</v>
      </c>
      <c r="D41" s="79">
        <v>198</v>
      </c>
      <c r="E41" s="80">
        <v>600</v>
      </c>
      <c r="F41" s="138">
        <v>798</v>
      </c>
      <c r="G41" s="80">
        <v>38</v>
      </c>
      <c r="H41" s="91">
        <v>522</v>
      </c>
      <c r="I41" s="80">
        <v>798</v>
      </c>
      <c r="J41" s="92">
        <v>19</v>
      </c>
      <c r="K41" s="138">
        <v>1377</v>
      </c>
      <c r="L41" s="141">
        <v>2175</v>
      </c>
      <c r="M41" s="82">
        <v>91498</v>
      </c>
      <c r="N41" s="83">
        <v>8.7215021093357235E-3</v>
      </c>
      <c r="O41" s="84">
        <v>1.5049509278891341E-2</v>
      </c>
      <c r="P41" s="147">
        <v>2.3771011388227067E-2</v>
      </c>
    </row>
    <row r="42" spans="2:16">
      <c r="B42" s="77">
        <v>40</v>
      </c>
      <c r="C42" s="78" t="s">
        <v>99</v>
      </c>
      <c r="D42" s="79">
        <v>143</v>
      </c>
      <c r="E42" s="80">
        <v>176</v>
      </c>
      <c r="F42" s="138">
        <v>319</v>
      </c>
      <c r="G42" s="80">
        <v>27</v>
      </c>
      <c r="H42" s="91">
        <v>213</v>
      </c>
      <c r="I42" s="80">
        <v>322</v>
      </c>
      <c r="J42" s="92">
        <v>22</v>
      </c>
      <c r="K42" s="138">
        <v>584</v>
      </c>
      <c r="L42" s="141">
        <v>903</v>
      </c>
      <c r="M42" s="82">
        <v>46105</v>
      </c>
      <c r="N42" s="83">
        <v>6.9189892636373493E-3</v>
      </c>
      <c r="O42" s="84">
        <v>1.2666738965405053E-2</v>
      </c>
      <c r="P42" s="147">
        <v>1.9585728229042403E-2</v>
      </c>
    </row>
    <row r="43" spans="2:16">
      <c r="B43" s="77">
        <v>42</v>
      </c>
      <c r="C43" s="78" t="s">
        <v>100</v>
      </c>
      <c r="D43" s="79">
        <v>194</v>
      </c>
      <c r="E43" s="80">
        <v>47</v>
      </c>
      <c r="F43" s="138">
        <v>241</v>
      </c>
      <c r="G43" s="80">
        <v>13</v>
      </c>
      <c r="H43" s="91">
        <v>134</v>
      </c>
      <c r="I43" s="80">
        <v>94</v>
      </c>
      <c r="J43" s="92">
        <v>0</v>
      </c>
      <c r="K43" s="138">
        <v>241</v>
      </c>
      <c r="L43" s="141">
        <v>482</v>
      </c>
      <c r="M43" s="82">
        <v>31705</v>
      </c>
      <c r="N43" s="83">
        <v>7.6013247121905058E-3</v>
      </c>
      <c r="O43" s="84">
        <v>7.6013247121905058E-3</v>
      </c>
      <c r="P43" s="147">
        <v>1.5202649424381012E-2</v>
      </c>
    </row>
    <row r="44" spans="2:16">
      <c r="B44" s="77">
        <v>47</v>
      </c>
      <c r="C44" s="78" t="s">
        <v>101</v>
      </c>
      <c r="D44" s="79">
        <v>1053</v>
      </c>
      <c r="E44" s="80">
        <v>777</v>
      </c>
      <c r="F44" s="138">
        <v>1830</v>
      </c>
      <c r="G44" s="80">
        <v>139</v>
      </c>
      <c r="H44" s="91">
        <v>583</v>
      </c>
      <c r="I44" s="80">
        <v>753</v>
      </c>
      <c r="J44" s="92">
        <v>40</v>
      </c>
      <c r="K44" s="138">
        <v>1515</v>
      </c>
      <c r="L44" s="141">
        <v>3345</v>
      </c>
      <c r="M44" s="82">
        <v>176178</v>
      </c>
      <c r="N44" s="83">
        <v>1.0387222014099376E-2</v>
      </c>
      <c r="O44" s="84">
        <v>8.5992575690494837E-3</v>
      </c>
      <c r="P44" s="147">
        <v>1.898647958314886E-2</v>
      </c>
    </row>
    <row r="45" spans="2:16">
      <c r="B45" s="85">
        <v>49</v>
      </c>
      <c r="C45" s="86" t="s">
        <v>102</v>
      </c>
      <c r="D45" s="79">
        <v>46</v>
      </c>
      <c r="E45" s="80">
        <v>181</v>
      </c>
      <c r="F45" s="138">
        <v>227</v>
      </c>
      <c r="G45" s="80">
        <v>22</v>
      </c>
      <c r="H45" s="91">
        <v>190</v>
      </c>
      <c r="I45" s="80">
        <v>216</v>
      </c>
      <c r="J45" s="92">
        <v>5</v>
      </c>
      <c r="K45" s="138">
        <v>433</v>
      </c>
      <c r="L45" s="141">
        <v>660</v>
      </c>
      <c r="M45" s="97">
        <v>40893</v>
      </c>
      <c r="N45" s="98">
        <v>5.5510723106644167E-3</v>
      </c>
      <c r="O45" s="99">
        <v>1.0588609297434768E-2</v>
      </c>
      <c r="P45" s="150">
        <v>1.6139681608099185E-2</v>
      </c>
    </row>
    <row r="46" spans="2:16">
      <c r="B46" s="233" t="s">
        <v>103</v>
      </c>
      <c r="C46" s="234"/>
      <c r="D46" s="117">
        <v>8771</v>
      </c>
      <c r="E46" s="118">
        <v>13233</v>
      </c>
      <c r="F46" s="119">
        <v>22004</v>
      </c>
      <c r="G46" s="120">
        <v>1978</v>
      </c>
      <c r="H46" s="120">
        <v>18121</v>
      </c>
      <c r="I46" s="120">
        <v>21541</v>
      </c>
      <c r="J46" s="120">
        <v>4542</v>
      </c>
      <c r="K46" s="119">
        <v>46182</v>
      </c>
      <c r="L46" s="143">
        <v>68186</v>
      </c>
      <c r="M46" s="120">
        <v>2878507</v>
      </c>
      <c r="N46" s="121">
        <v>7.6442405733249908E-3</v>
      </c>
      <c r="O46" s="122">
        <v>1.6043733782825611E-2</v>
      </c>
      <c r="P46" s="148">
        <v>2.3687974356150603E-2</v>
      </c>
    </row>
    <row r="47" spans="2:16">
      <c r="B47" s="87">
        <v>8</v>
      </c>
      <c r="C47" s="88" t="s">
        <v>104</v>
      </c>
      <c r="D47" s="79">
        <v>7316</v>
      </c>
      <c r="E47" s="80">
        <v>11266</v>
      </c>
      <c r="F47" s="138">
        <v>18582</v>
      </c>
      <c r="G47" s="81">
        <v>1623</v>
      </c>
      <c r="H47" s="81">
        <v>14616</v>
      </c>
      <c r="I47" s="81">
        <v>18204</v>
      </c>
      <c r="J47" s="81">
        <v>3959</v>
      </c>
      <c r="K47" s="138">
        <v>38402</v>
      </c>
      <c r="L47" s="141">
        <v>56984</v>
      </c>
      <c r="M47" s="82">
        <v>2177689</v>
      </c>
      <c r="N47" s="83">
        <v>8.5328988666425742E-3</v>
      </c>
      <c r="O47" s="84">
        <v>1.7634290295813589E-2</v>
      </c>
      <c r="P47" s="147">
        <v>2.6167189162456164E-2</v>
      </c>
    </row>
    <row r="48" spans="2:16">
      <c r="B48" s="77">
        <v>17</v>
      </c>
      <c r="C48" s="78" t="s">
        <v>105</v>
      </c>
      <c r="D48" s="79">
        <v>934</v>
      </c>
      <c r="E48" s="80">
        <v>747</v>
      </c>
      <c r="F48" s="138">
        <v>1681</v>
      </c>
      <c r="G48" s="81">
        <v>135</v>
      </c>
      <c r="H48" s="81">
        <v>1727</v>
      </c>
      <c r="I48" s="81">
        <v>1642</v>
      </c>
      <c r="J48" s="81">
        <v>368</v>
      </c>
      <c r="K48" s="138">
        <v>3872</v>
      </c>
      <c r="L48" s="141">
        <v>5553</v>
      </c>
      <c r="M48" s="82">
        <v>283909</v>
      </c>
      <c r="N48" s="83">
        <v>5.9209112779094707E-3</v>
      </c>
      <c r="O48" s="84">
        <v>1.363817279480397E-2</v>
      </c>
      <c r="P48" s="147">
        <v>1.955908407271344E-2</v>
      </c>
    </row>
    <row r="49" spans="2:16">
      <c r="B49" s="77">
        <v>25</v>
      </c>
      <c r="C49" s="78" t="s">
        <v>106</v>
      </c>
      <c r="D49" s="79">
        <v>131</v>
      </c>
      <c r="E49" s="80">
        <v>439</v>
      </c>
      <c r="F49" s="138">
        <v>570</v>
      </c>
      <c r="G49" s="81">
        <v>53</v>
      </c>
      <c r="H49" s="81">
        <v>641</v>
      </c>
      <c r="I49" s="81">
        <v>291</v>
      </c>
      <c r="J49" s="81">
        <v>27</v>
      </c>
      <c r="K49" s="138">
        <v>1012</v>
      </c>
      <c r="L49" s="141">
        <v>1582</v>
      </c>
      <c r="M49" s="82">
        <v>150241</v>
      </c>
      <c r="N49" s="83">
        <v>3.7939044601673312E-3</v>
      </c>
      <c r="O49" s="84">
        <v>6.7358444099812967E-3</v>
      </c>
      <c r="P49" s="147">
        <v>1.0529748870148629E-2</v>
      </c>
    </row>
    <row r="50" spans="2:16">
      <c r="B50" s="85">
        <v>43</v>
      </c>
      <c r="C50" s="86" t="s">
        <v>107</v>
      </c>
      <c r="D50" s="79">
        <v>390</v>
      </c>
      <c r="E50" s="80">
        <v>781</v>
      </c>
      <c r="F50" s="138">
        <v>1171</v>
      </c>
      <c r="G50" s="81">
        <v>167</v>
      </c>
      <c r="H50" s="81">
        <v>1137</v>
      </c>
      <c r="I50" s="81">
        <v>1404</v>
      </c>
      <c r="J50" s="81">
        <v>188</v>
      </c>
      <c r="K50" s="138">
        <v>2896</v>
      </c>
      <c r="L50" s="141">
        <v>4067</v>
      </c>
      <c r="M50" s="82">
        <v>266668</v>
      </c>
      <c r="N50" s="83">
        <v>4.3912280438597809E-3</v>
      </c>
      <c r="O50" s="84">
        <v>1.0859945700271498E-2</v>
      </c>
      <c r="P50" s="147">
        <v>1.5251173744131279E-2</v>
      </c>
    </row>
    <row r="51" spans="2:16">
      <c r="B51" s="233" t="s">
        <v>108</v>
      </c>
      <c r="C51" s="234"/>
      <c r="D51" s="117">
        <v>6646</v>
      </c>
      <c r="E51" s="118">
        <v>6105</v>
      </c>
      <c r="F51" s="119">
        <v>12751</v>
      </c>
      <c r="G51" s="120">
        <v>986</v>
      </c>
      <c r="H51" s="120">
        <v>4387</v>
      </c>
      <c r="I51" s="120">
        <v>7267</v>
      </c>
      <c r="J51" s="120">
        <v>1613</v>
      </c>
      <c r="K51" s="119">
        <v>14253</v>
      </c>
      <c r="L51" s="143">
        <v>27004</v>
      </c>
      <c r="M51" s="120">
        <v>1522983</v>
      </c>
      <c r="N51" s="121">
        <v>8.3723849839426965E-3</v>
      </c>
      <c r="O51" s="122">
        <v>9.3586074171543611E-3</v>
      </c>
      <c r="P51" s="148">
        <v>1.7730992401097056E-2</v>
      </c>
    </row>
    <row r="52" spans="2:16">
      <c r="B52" s="87">
        <v>3</v>
      </c>
      <c r="C52" s="88" t="s">
        <v>109</v>
      </c>
      <c r="D52" s="79">
        <v>1523</v>
      </c>
      <c r="E52" s="80">
        <v>3302</v>
      </c>
      <c r="F52" s="138">
        <v>4825</v>
      </c>
      <c r="G52" s="81">
        <v>377</v>
      </c>
      <c r="H52" s="81">
        <v>1831</v>
      </c>
      <c r="I52" s="81">
        <v>4009</v>
      </c>
      <c r="J52" s="81">
        <v>993</v>
      </c>
      <c r="K52" s="138">
        <v>7210</v>
      </c>
      <c r="L52" s="144">
        <v>12035</v>
      </c>
      <c r="M52" s="82">
        <v>518197</v>
      </c>
      <c r="N52" s="83">
        <v>9.311130708977473E-3</v>
      </c>
      <c r="O52" s="84">
        <v>1.3913627442845095E-2</v>
      </c>
      <c r="P52" s="147">
        <v>2.322475815182257E-2</v>
      </c>
    </row>
    <row r="53" spans="2:16">
      <c r="B53" s="77">
        <v>12</v>
      </c>
      <c r="C53" s="78" t="s">
        <v>110</v>
      </c>
      <c r="D53" s="79">
        <v>447</v>
      </c>
      <c r="E53" s="80">
        <v>360</v>
      </c>
      <c r="F53" s="138">
        <v>807</v>
      </c>
      <c r="G53" s="81">
        <v>131</v>
      </c>
      <c r="H53" s="81">
        <v>372</v>
      </c>
      <c r="I53" s="81">
        <v>383</v>
      </c>
      <c r="J53" s="81">
        <v>60</v>
      </c>
      <c r="K53" s="138">
        <v>946</v>
      </c>
      <c r="L53" s="141">
        <v>1753</v>
      </c>
      <c r="M53" s="82">
        <v>192867</v>
      </c>
      <c r="N53" s="83">
        <v>4.184230583770163E-3</v>
      </c>
      <c r="O53" s="84">
        <v>4.9049344885335492E-3</v>
      </c>
      <c r="P53" s="147">
        <v>9.0891650723037114E-3</v>
      </c>
    </row>
    <row r="54" spans="2:16">
      <c r="B54" s="85">
        <v>46</v>
      </c>
      <c r="C54" s="86" t="s">
        <v>111</v>
      </c>
      <c r="D54" s="79">
        <v>4676</v>
      </c>
      <c r="E54" s="80">
        <v>2443</v>
      </c>
      <c r="F54" s="138">
        <v>7119</v>
      </c>
      <c r="G54" s="81">
        <v>478</v>
      </c>
      <c r="H54" s="81">
        <v>2184</v>
      </c>
      <c r="I54" s="81">
        <v>2875</v>
      </c>
      <c r="J54" s="81">
        <v>560</v>
      </c>
      <c r="K54" s="138">
        <v>6097</v>
      </c>
      <c r="L54" s="141">
        <v>13216</v>
      </c>
      <c r="M54" s="82">
        <v>811919</v>
      </c>
      <c r="N54" s="83">
        <v>8.7681160312789823E-3</v>
      </c>
      <c r="O54" s="84">
        <v>7.5093697770344083E-3</v>
      </c>
      <c r="P54" s="147">
        <v>1.627748580831339E-2</v>
      </c>
    </row>
    <row r="55" spans="2:16">
      <c r="B55" s="233" t="s">
        <v>112</v>
      </c>
      <c r="C55" s="234"/>
      <c r="D55" s="117">
        <v>347</v>
      </c>
      <c r="E55" s="118">
        <v>1055</v>
      </c>
      <c r="F55" s="119">
        <v>1402</v>
      </c>
      <c r="G55" s="120">
        <v>109</v>
      </c>
      <c r="H55" s="120">
        <v>698</v>
      </c>
      <c r="I55" s="120">
        <v>936</v>
      </c>
      <c r="J55" s="120">
        <v>35</v>
      </c>
      <c r="K55" s="119">
        <v>1778</v>
      </c>
      <c r="L55" s="143">
        <v>3180</v>
      </c>
      <c r="M55" s="120">
        <v>262143</v>
      </c>
      <c r="N55" s="121">
        <v>5.3482259682692268E-3</v>
      </c>
      <c r="O55" s="122">
        <v>6.7825576116852249E-3</v>
      </c>
      <c r="P55" s="148">
        <v>1.2130783579954452E-2</v>
      </c>
    </row>
    <row r="56" spans="2:16">
      <c r="B56" s="87">
        <v>10</v>
      </c>
      <c r="C56" s="88" t="s">
        <v>113</v>
      </c>
      <c r="D56" s="79">
        <v>137</v>
      </c>
      <c r="E56" s="80">
        <v>433</v>
      </c>
      <c r="F56" s="138">
        <v>570</v>
      </c>
      <c r="G56" s="81">
        <v>51</v>
      </c>
      <c r="H56" s="81">
        <v>281</v>
      </c>
      <c r="I56" s="81">
        <v>481</v>
      </c>
      <c r="J56" s="81">
        <v>22</v>
      </c>
      <c r="K56" s="138">
        <v>835</v>
      </c>
      <c r="L56" s="144">
        <v>1405</v>
      </c>
      <c r="M56" s="82">
        <v>97150</v>
      </c>
      <c r="N56" s="83">
        <v>5.8672156459083887E-3</v>
      </c>
      <c r="O56" s="84">
        <v>8.5949562532166759E-3</v>
      </c>
      <c r="P56" s="147">
        <v>1.4462171899125064E-2</v>
      </c>
    </row>
    <row r="57" spans="2:16">
      <c r="B57" s="85">
        <v>6</v>
      </c>
      <c r="C57" s="86" t="s">
        <v>114</v>
      </c>
      <c r="D57" s="79">
        <v>210</v>
      </c>
      <c r="E57" s="80">
        <v>622</v>
      </c>
      <c r="F57" s="138">
        <v>832</v>
      </c>
      <c r="G57" s="81">
        <v>58</v>
      </c>
      <c r="H57" s="81">
        <v>417</v>
      </c>
      <c r="I57" s="81">
        <v>455</v>
      </c>
      <c r="J57" s="81">
        <v>13</v>
      </c>
      <c r="K57" s="138">
        <v>943</v>
      </c>
      <c r="L57" s="141">
        <v>1775</v>
      </c>
      <c r="M57" s="82">
        <v>164993</v>
      </c>
      <c r="N57" s="83">
        <v>5.0426381725285317E-3</v>
      </c>
      <c r="O57" s="84">
        <v>5.7153939864115445E-3</v>
      </c>
      <c r="P57" s="147">
        <v>1.0758032158940077E-2</v>
      </c>
    </row>
    <row r="58" spans="2:16">
      <c r="B58" s="233" t="s">
        <v>115</v>
      </c>
      <c r="C58" s="234"/>
      <c r="D58" s="117">
        <v>2633</v>
      </c>
      <c r="E58" s="118">
        <v>3305</v>
      </c>
      <c r="F58" s="119">
        <v>5938</v>
      </c>
      <c r="G58" s="120">
        <v>560</v>
      </c>
      <c r="H58" s="120">
        <v>4551</v>
      </c>
      <c r="I58" s="120">
        <v>2575</v>
      </c>
      <c r="J58" s="120">
        <v>254</v>
      </c>
      <c r="K58" s="119">
        <v>7940</v>
      </c>
      <c r="L58" s="143">
        <v>13878</v>
      </c>
      <c r="M58" s="120">
        <v>787284</v>
      </c>
      <c r="N58" s="121">
        <v>7.5423862291117312E-3</v>
      </c>
      <c r="O58" s="122">
        <v>1.0085305937882644E-2</v>
      </c>
      <c r="P58" s="148">
        <v>1.7627692166994377E-2</v>
      </c>
    </row>
    <row r="59" spans="2:16">
      <c r="B59" s="87">
        <v>15</v>
      </c>
      <c r="C59" s="88" t="s">
        <v>116</v>
      </c>
      <c r="D59" s="79">
        <v>660</v>
      </c>
      <c r="E59" s="80">
        <v>1472</v>
      </c>
      <c r="F59" s="138">
        <v>2132</v>
      </c>
      <c r="G59" s="81">
        <v>206</v>
      </c>
      <c r="H59" s="81">
        <v>2053</v>
      </c>
      <c r="I59" s="81">
        <v>1190</v>
      </c>
      <c r="J59" s="81">
        <v>173</v>
      </c>
      <c r="K59" s="138">
        <v>3622</v>
      </c>
      <c r="L59" s="141">
        <v>5754</v>
      </c>
      <c r="M59" s="82">
        <v>341874</v>
      </c>
      <c r="N59" s="83">
        <v>6.2362156818008977E-3</v>
      </c>
      <c r="O59" s="84">
        <v>1.059454652883811E-2</v>
      </c>
      <c r="P59" s="147">
        <v>1.6830762210639009E-2</v>
      </c>
    </row>
    <row r="60" spans="2:16">
      <c r="B60" s="77">
        <v>27</v>
      </c>
      <c r="C60" s="78" t="s">
        <v>117</v>
      </c>
      <c r="D60" s="79">
        <v>81</v>
      </c>
      <c r="E60" s="80">
        <v>358</v>
      </c>
      <c r="F60" s="138">
        <v>439</v>
      </c>
      <c r="G60" s="81">
        <v>37</v>
      </c>
      <c r="H60" s="81">
        <v>473</v>
      </c>
      <c r="I60" s="81">
        <v>289</v>
      </c>
      <c r="J60" s="81">
        <v>7</v>
      </c>
      <c r="K60" s="138">
        <v>806</v>
      </c>
      <c r="L60" s="141">
        <v>1245</v>
      </c>
      <c r="M60" s="82">
        <v>85906</v>
      </c>
      <c r="N60" s="83">
        <v>5.1102367704234861E-3</v>
      </c>
      <c r="O60" s="84">
        <v>9.3823481479756946E-3</v>
      </c>
      <c r="P60" s="147">
        <v>1.4492584918399181E-2</v>
      </c>
    </row>
    <row r="61" spans="2:16">
      <c r="B61" s="77">
        <v>32</v>
      </c>
      <c r="C61" s="78" t="s">
        <v>118</v>
      </c>
      <c r="D61" s="79">
        <v>430</v>
      </c>
      <c r="E61" s="80">
        <v>391</v>
      </c>
      <c r="F61" s="138">
        <v>821</v>
      </c>
      <c r="G61" s="81">
        <v>57</v>
      </c>
      <c r="H61" s="81">
        <v>540</v>
      </c>
      <c r="I61" s="81">
        <v>231</v>
      </c>
      <c r="J61" s="81">
        <v>6</v>
      </c>
      <c r="K61" s="138">
        <v>834</v>
      </c>
      <c r="L61" s="141">
        <v>1655</v>
      </c>
      <c r="M61" s="82">
        <v>77070</v>
      </c>
      <c r="N61" s="83">
        <v>1.0652653431944985E-2</v>
      </c>
      <c r="O61" s="84">
        <v>1.0821331257298559E-2</v>
      </c>
      <c r="P61" s="147">
        <v>2.1473984689243546E-2</v>
      </c>
    </row>
    <row r="62" spans="2:16">
      <c r="B62" s="85">
        <v>36</v>
      </c>
      <c r="C62" s="86" t="s">
        <v>119</v>
      </c>
      <c r="D62" s="79">
        <v>1462</v>
      </c>
      <c r="E62" s="80">
        <v>1084</v>
      </c>
      <c r="F62" s="138">
        <v>2546</v>
      </c>
      <c r="G62" s="81">
        <v>260</v>
      </c>
      <c r="H62" s="81">
        <v>1485</v>
      </c>
      <c r="I62" s="81">
        <v>865</v>
      </c>
      <c r="J62" s="81">
        <v>68</v>
      </c>
      <c r="K62" s="138">
        <v>2678</v>
      </c>
      <c r="L62" s="141">
        <v>5224</v>
      </c>
      <c r="M62" s="82">
        <v>282434</v>
      </c>
      <c r="N62" s="83">
        <v>9.0144954219392847E-3</v>
      </c>
      <c r="O62" s="84">
        <v>9.4818612489997664E-3</v>
      </c>
      <c r="P62" s="147">
        <v>1.8496356670939053E-2</v>
      </c>
    </row>
    <row r="63" spans="2:16">
      <c r="B63" s="233" t="s">
        <v>120</v>
      </c>
      <c r="C63" s="234"/>
      <c r="D63" s="117">
        <v>8456</v>
      </c>
      <c r="E63" s="118">
        <v>14688</v>
      </c>
      <c r="F63" s="119">
        <v>23144</v>
      </c>
      <c r="G63" s="120">
        <v>746</v>
      </c>
      <c r="H63" s="120">
        <v>9798</v>
      </c>
      <c r="I63" s="120">
        <v>23626</v>
      </c>
      <c r="J63" s="120">
        <v>5656</v>
      </c>
      <c r="K63" s="119">
        <v>39826</v>
      </c>
      <c r="L63" s="143">
        <v>62970</v>
      </c>
      <c r="M63" s="120">
        <v>2755578</v>
      </c>
      <c r="N63" s="121">
        <v>8.3989638471493096E-3</v>
      </c>
      <c r="O63" s="122">
        <v>1.4452866150041842E-2</v>
      </c>
      <c r="P63" s="148">
        <v>2.2851829997191153E-2</v>
      </c>
    </row>
    <row r="64" spans="2:16">
      <c r="B64" s="89">
        <v>28</v>
      </c>
      <c r="C64" s="90" t="s">
        <v>121</v>
      </c>
      <c r="D64" s="79">
        <v>8456</v>
      </c>
      <c r="E64" s="80">
        <v>14688</v>
      </c>
      <c r="F64" s="138">
        <v>23144</v>
      </c>
      <c r="G64" s="81">
        <v>746</v>
      </c>
      <c r="H64" s="81">
        <v>9798</v>
      </c>
      <c r="I64" s="81">
        <v>23626</v>
      </c>
      <c r="J64" s="81">
        <v>5656</v>
      </c>
      <c r="K64" s="138">
        <v>39826</v>
      </c>
      <c r="L64" s="141">
        <v>62970</v>
      </c>
      <c r="M64" s="82">
        <v>2755578</v>
      </c>
      <c r="N64" s="83">
        <v>8.3989638471493096E-3</v>
      </c>
      <c r="O64" s="84">
        <v>1.4452866150041842E-2</v>
      </c>
      <c r="P64" s="147">
        <v>2.2851829997191153E-2</v>
      </c>
    </row>
    <row r="65" spans="2:16">
      <c r="B65" s="233" t="s">
        <v>122</v>
      </c>
      <c r="C65" s="234"/>
      <c r="D65" s="117">
        <v>542</v>
      </c>
      <c r="E65" s="118">
        <v>1540</v>
      </c>
      <c r="F65" s="119">
        <v>2082</v>
      </c>
      <c r="G65" s="120">
        <v>156</v>
      </c>
      <c r="H65" s="120">
        <v>757</v>
      </c>
      <c r="I65" s="120">
        <v>1113</v>
      </c>
      <c r="J65" s="120">
        <v>183</v>
      </c>
      <c r="K65" s="119">
        <v>2209</v>
      </c>
      <c r="L65" s="143">
        <v>4291</v>
      </c>
      <c r="M65" s="120">
        <v>424333</v>
      </c>
      <c r="N65" s="121">
        <v>4.9065238857218269E-3</v>
      </c>
      <c r="O65" s="122">
        <v>5.205817129471429E-3</v>
      </c>
      <c r="P65" s="148">
        <v>1.0112341015193257E-2</v>
      </c>
    </row>
    <row r="66" spans="2:16">
      <c r="B66" s="89">
        <v>30</v>
      </c>
      <c r="C66" s="90" t="s">
        <v>123</v>
      </c>
      <c r="D66" s="79">
        <v>542</v>
      </c>
      <c r="E66" s="80">
        <v>1540</v>
      </c>
      <c r="F66" s="138">
        <v>2082</v>
      </c>
      <c r="G66" s="81">
        <v>156</v>
      </c>
      <c r="H66" s="81">
        <v>757</v>
      </c>
      <c r="I66" s="81">
        <v>1113</v>
      </c>
      <c r="J66" s="81">
        <v>183</v>
      </c>
      <c r="K66" s="138">
        <v>2209</v>
      </c>
      <c r="L66" s="141">
        <v>4291</v>
      </c>
      <c r="M66" s="82">
        <v>424333</v>
      </c>
      <c r="N66" s="83">
        <v>4.9065238857218269E-3</v>
      </c>
      <c r="O66" s="84">
        <v>5.205817129471429E-3</v>
      </c>
      <c r="P66" s="147">
        <v>1.0112341015193257E-2</v>
      </c>
    </row>
    <row r="67" spans="2:16">
      <c r="B67" s="233" t="s">
        <v>124</v>
      </c>
      <c r="C67" s="234"/>
      <c r="D67" s="117">
        <v>387</v>
      </c>
      <c r="E67" s="118">
        <v>469</v>
      </c>
      <c r="F67" s="119">
        <v>856</v>
      </c>
      <c r="G67" s="120">
        <v>59</v>
      </c>
      <c r="H67" s="120">
        <v>890</v>
      </c>
      <c r="I67" s="120">
        <v>903</v>
      </c>
      <c r="J67" s="120">
        <v>39</v>
      </c>
      <c r="K67" s="119">
        <v>1891</v>
      </c>
      <c r="L67" s="143">
        <v>2747</v>
      </c>
      <c r="M67" s="120">
        <v>233480</v>
      </c>
      <c r="N67" s="121">
        <v>3.6662669179372965E-3</v>
      </c>
      <c r="O67" s="122">
        <v>8.0991947918451265E-3</v>
      </c>
      <c r="P67" s="148">
        <v>1.1765461709782422E-2</v>
      </c>
    </row>
    <row r="68" spans="2:16">
      <c r="B68" s="77">
        <v>31</v>
      </c>
      <c r="C68" s="78" t="s">
        <v>125</v>
      </c>
      <c r="D68" s="79">
        <v>387</v>
      </c>
      <c r="E68" s="80">
        <v>469</v>
      </c>
      <c r="F68" s="138">
        <v>856</v>
      </c>
      <c r="G68" s="81">
        <v>59</v>
      </c>
      <c r="H68" s="81">
        <v>890</v>
      </c>
      <c r="I68" s="81">
        <v>903</v>
      </c>
      <c r="J68" s="81">
        <v>39</v>
      </c>
      <c r="K68" s="138">
        <v>1891</v>
      </c>
      <c r="L68" s="141">
        <v>2747</v>
      </c>
      <c r="M68" s="94">
        <v>233480</v>
      </c>
      <c r="N68" s="95">
        <v>3.6662669179372965E-3</v>
      </c>
      <c r="O68" s="96">
        <v>8.0991947918451265E-3</v>
      </c>
      <c r="P68" s="149">
        <v>1.1765461709782422E-2</v>
      </c>
    </row>
    <row r="69" spans="2:16">
      <c r="B69" s="233" t="s">
        <v>126</v>
      </c>
      <c r="C69" s="234"/>
      <c r="D69" s="117">
        <v>2243</v>
      </c>
      <c r="E69" s="118">
        <v>2766</v>
      </c>
      <c r="F69" s="119">
        <v>5009</v>
      </c>
      <c r="G69" s="120">
        <v>512</v>
      </c>
      <c r="H69" s="120">
        <v>3622</v>
      </c>
      <c r="I69" s="120">
        <v>3890</v>
      </c>
      <c r="J69" s="120">
        <v>310</v>
      </c>
      <c r="K69" s="119">
        <v>8334</v>
      </c>
      <c r="L69" s="143">
        <v>13343</v>
      </c>
      <c r="M69" s="120">
        <v>766322</v>
      </c>
      <c r="N69" s="121">
        <v>6.536416806512145E-3</v>
      </c>
      <c r="O69" s="122">
        <v>1.0875323949984471E-2</v>
      </c>
      <c r="P69" s="148">
        <v>1.7411740756496617E-2</v>
      </c>
    </row>
    <row r="70" spans="2:16">
      <c r="B70" s="87">
        <v>1</v>
      </c>
      <c r="C70" s="88" t="s">
        <v>127</v>
      </c>
      <c r="D70" s="79">
        <v>242</v>
      </c>
      <c r="E70" s="80">
        <v>324</v>
      </c>
      <c r="F70" s="138">
        <v>566</v>
      </c>
      <c r="G70" s="81">
        <v>38</v>
      </c>
      <c r="H70" s="81">
        <v>352</v>
      </c>
      <c r="I70" s="81">
        <v>490</v>
      </c>
      <c r="J70" s="81">
        <v>6</v>
      </c>
      <c r="K70" s="138">
        <v>886</v>
      </c>
      <c r="L70" s="144">
        <v>1452</v>
      </c>
      <c r="M70" s="82">
        <v>134296</v>
      </c>
      <c r="N70" s="83">
        <v>4.2145707988324298E-3</v>
      </c>
      <c r="O70" s="84">
        <v>6.5973670101864539E-3</v>
      </c>
      <c r="P70" s="147">
        <v>1.0811937809018884E-2</v>
      </c>
    </row>
    <row r="71" spans="2:16">
      <c r="B71" s="77">
        <v>20</v>
      </c>
      <c r="C71" s="78" t="s">
        <v>128</v>
      </c>
      <c r="D71" s="79">
        <v>783</v>
      </c>
      <c r="E71" s="80">
        <v>812</v>
      </c>
      <c r="F71" s="138">
        <v>1595</v>
      </c>
      <c r="G71" s="81">
        <v>170</v>
      </c>
      <c r="H71" s="81">
        <v>1449</v>
      </c>
      <c r="I71" s="81">
        <v>1158</v>
      </c>
      <c r="J71" s="81">
        <v>57</v>
      </c>
      <c r="K71" s="138">
        <v>2834</v>
      </c>
      <c r="L71" s="141">
        <v>4429</v>
      </c>
      <c r="M71" s="82">
        <v>250130</v>
      </c>
      <c r="N71" s="83">
        <v>6.3766841242553869E-3</v>
      </c>
      <c r="O71" s="84">
        <v>1.1330108343661296E-2</v>
      </c>
      <c r="P71" s="147">
        <v>1.7706792467916684E-2</v>
      </c>
    </row>
    <row r="72" spans="2:16">
      <c r="B72" s="85">
        <v>48</v>
      </c>
      <c r="C72" s="86" t="s">
        <v>129</v>
      </c>
      <c r="D72" s="79">
        <v>1218</v>
      </c>
      <c r="E72" s="80">
        <v>1630</v>
      </c>
      <c r="F72" s="138">
        <v>2848</v>
      </c>
      <c r="G72" s="81">
        <v>304</v>
      </c>
      <c r="H72" s="81">
        <v>1821</v>
      </c>
      <c r="I72" s="81">
        <v>2242</v>
      </c>
      <c r="J72" s="81">
        <v>247</v>
      </c>
      <c r="K72" s="138">
        <v>4614</v>
      </c>
      <c r="L72" s="141">
        <v>7462</v>
      </c>
      <c r="M72" s="82">
        <v>381896</v>
      </c>
      <c r="N72" s="83">
        <v>7.4575277038774956E-3</v>
      </c>
      <c r="O72" s="84">
        <v>1.2081823323627375E-2</v>
      </c>
      <c r="P72" s="147">
        <v>1.953935102750487E-2</v>
      </c>
    </row>
    <row r="73" spans="2:16">
      <c r="B73" s="233" t="s">
        <v>130</v>
      </c>
      <c r="C73" s="234"/>
      <c r="D73" s="117">
        <v>182</v>
      </c>
      <c r="E73" s="118">
        <v>427</v>
      </c>
      <c r="F73" s="119">
        <v>609</v>
      </c>
      <c r="G73" s="120">
        <v>42</v>
      </c>
      <c r="H73" s="120">
        <v>325</v>
      </c>
      <c r="I73" s="120">
        <v>421</v>
      </c>
      <c r="J73" s="120">
        <v>39</v>
      </c>
      <c r="K73" s="119">
        <v>827</v>
      </c>
      <c r="L73" s="143">
        <v>1436</v>
      </c>
      <c r="M73" s="120">
        <v>99125</v>
      </c>
      <c r="N73" s="121">
        <v>6.1437578814627991E-3</v>
      </c>
      <c r="O73" s="122">
        <v>8.3430012610340477E-3</v>
      </c>
      <c r="P73" s="148">
        <v>1.4486759142496848E-2</v>
      </c>
    </row>
    <row r="74" spans="2:16">
      <c r="B74" s="89">
        <v>26</v>
      </c>
      <c r="C74" s="90" t="s">
        <v>131</v>
      </c>
      <c r="D74" s="79">
        <v>182</v>
      </c>
      <c r="E74" s="80">
        <v>427</v>
      </c>
      <c r="F74" s="138">
        <v>609</v>
      </c>
      <c r="G74" s="81">
        <v>42</v>
      </c>
      <c r="H74" s="81">
        <v>325</v>
      </c>
      <c r="I74" s="81">
        <v>421</v>
      </c>
      <c r="J74" s="81">
        <v>39</v>
      </c>
      <c r="K74" s="138">
        <v>827</v>
      </c>
      <c r="L74" s="141">
        <v>1436</v>
      </c>
      <c r="M74" s="94">
        <v>99125</v>
      </c>
      <c r="N74" s="95">
        <v>6.1437578814627991E-3</v>
      </c>
      <c r="O74" s="96">
        <v>8.3430012610340477E-3</v>
      </c>
      <c r="P74" s="149">
        <v>1.4486759142496848E-2</v>
      </c>
    </row>
    <row r="75" spans="2:16">
      <c r="B75" s="110">
        <v>51</v>
      </c>
      <c r="C75" s="107" t="s">
        <v>132</v>
      </c>
      <c r="D75" s="123">
        <v>65</v>
      </c>
      <c r="E75" s="124">
        <v>150</v>
      </c>
      <c r="F75" s="119">
        <v>215</v>
      </c>
      <c r="G75" s="124">
        <v>1</v>
      </c>
      <c r="H75" s="125">
        <v>152</v>
      </c>
      <c r="I75" s="124">
        <v>110</v>
      </c>
      <c r="J75" s="126">
        <v>9</v>
      </c>
      <c r="K75" s="119">
        <v>272</v>
      </c>
      <c r="L75" s="143">
        <v>487</v>
      </c>
      <c r="M75" s="127">
        <v>17820</v>
      </c>
      <c r="N75" s="128">
        <v>1.2065095398428732E-2</v>
      </c>
      <c r="O75" s="122">
        <v>1.526374859708193E-2</v>
      </c>
      <c r="P75" s="148">
        <v>2.7328843995510662E-2</v>
      </c>
    </row>
    <row r="76" spans="2:16" ht="15" thickBot="1">
      <c r="B76" s="109">
        <v>52</v>
      </c>
      <c r="C76" s="108" t="s">
        <v>133</v>
      </c>
      <c r="D76" s="129">
        <v>16</v>
      </c>
      <c r="E76" s="130">
        <v>234</v>
      </c>
      <c r="F76" s="131">
        <v>250</v>
      </c>
      <c r="G76" s="132">
        <v>21</v>
      </c>
      <c r="H76" s="133">
        <v>135</v>
      </c>
      <c r="I76" s="132">
        <v>84</v>
      </c>
      <c r="J76" s="134">
        <v>1</v>
      </c>
      <c r="K76" s="131">
        <v>241</v>
      </c>
      <c r="L76" s="145">
        <v>491</v>
      </c>
      <c r="M76" s="135">
        <v>18687</v>
      </c>
      <c r="N76" s="136">
        <v>1.3378284368812544E-2</v>
      </c>
      <c r="O76" s="137">
        <v>1.2896666131535292E-2</v>
      </c>
      <c r="P76" s="151">
        <v>2.6274950500347834E-2</v>
      </c>
    </row>
    <row r="90" spans="3:12" ht="26">
      <c r="C90" s="235"/>
      <c r="D90" s="235"/>
      <c r="E90" s="155"/>
      <c r="F90" s="155"/>
      <c r="G90" s="155"/>
      <c r="H90" s="155"/>
      <c r="I90" s="155"/>
      <c r="J90" s="155"/>
      <c r="K90" s="155"/>
    </row>
    <row r="94" spans="3:12" ht="26">
      <c r="D94" s="1"/>
      <c r="E94" s="153"/>
      <c r="F94" s="154"/>
      <c r="G94" s="154"/>
      <c r="H94" s="154"/>
      <c r="I94" s="154"/>
      <c r="J94" s="154"/>
      <c r="K94" s="154"/>
      <c r="L94" s="154"/>
    </row>
  </sheetData>
  <mergeCells count="25"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  <mergeCell ref="B25:C25"/>
    <mergeCell ref="B28:C28"/>
    <mergeCell ref="C90:D90"/>
    <mergeCell ref="B73:C73"/>
    <mergeCell ref="G5:K5"/>
    <mergeCell ref="B23:C23"/>
    <mergeCell ref="B5:C7"/>
    <mergeCell ref="D5:F5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CALDERON DE ANTA, INES</cp:lastModifiedBy>
  <dcterms:created xsi:type="dcterms:W3CDTF">2021-06-08T09:01:31Z</dcterms:created>
  <dcterms:modified xsi:type="dcterms:W3CDTF">2021-07-19T12:50:01Z</dcterms:modified>
</cp:coreProperties>
</file>