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3\Diciembre proximo\"/>
    </mc:Choice>
  </mc:AlternateContent>
  <xr:revisionPtr revIDLastSave="0" documentId="13_ncr:1_{945C9FB7-E095-450D-A164-D206FF1FE3F3}" xr6:coauthVersionLast="47" xr6:coauthVersionMax="47" xr10:uidLastSave="{00000000-0000-0000-0000-000000000000}"/>
  <bookViews>
    <workbookView xWindow="-110" yWindow="-110" windowWidth="19420" windowHeight="1042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36" r:id="rId10"/>
    <sheet name="Número pensiones (O-FM)" sheetId="37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€'!$B$1:$I$83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clases'!$B$1:$I$83</definedName>
    <definedName name="_xlnm.Print_Area" localSheetId="9">'Número pensiones (IP-J-V)'!$B$3:$G$90</definedName>
    <definedName name="_xlnm.Print_Area" localSheetId="10">'Número pensiones (O-FM)'!$B$3:$G$90</definedName>
    <definedName name="_xlnm.Print_Area" localSheetId="6">'P. Media €'!$B$1:$I$83</definedName>
    <definedName name="_xlnm.Print_Area" localSheetId="8">'Pensión media (nuevas altas)'!$A$1:$F$44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23" l="1"/>
  <c r="F68" i="23"/>
  <c r="G68" i="23"/>
  <c r="D68" i="23"/>
  <c r="C4" i="23"/>
  <c r="B5" i="16"/>
  <c r="C12" i="27" l="1"/>
  <c r="F75" i="29" l="1"/>
  <c r="L4" i="30"/>
  <c r="C39" i="25"/>
  <c r="D39" i="25"/>
  <c r="E39" i="25"/>
  <c r="F39" i="25"/>
  <c r="I51" i="30"/>
  <c r="G51" i="30"/>
  <c r="E51" i="30"/>
  <c r="C22" i="25" l="1"/>
  <c r="T52" i="30"/>
  <c r="E25" i="30"/>
  <c r="G25" i="30"/>
  <c r="H25" i="30"/>
  <c r="I25" i="30"/>
  <c r="D22" i="25"/>
  <c r="E22" i="25"/>
  <c r="F22" i="25"/>
  <c r="D37" i="25"/>
  <c r="E37" i="25"/>
  <c r="F37" i="25"/>
  <c r="D38" i="25"/>
  <c r="E38" i="25"/>
  <c r="F38" i="25"/>
  <c r="C37" i="25"/>
  <c r="C38" i="25"/>
  <c r="C14" i="27" l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0" i="25"/>
  <c r="E40" i="25"/>
  <c r="D40" i="25"/>
  <c r="C40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</calcChain>
</file>

<file path=xl/sharedStrings.xml><?xml version="1.0" encoding="utf-8"?>
<sst xmlns="http://schemas.openxmlformats.org/spreadsheetml/2006/main" count="917" uniqueCount="228">
  <si>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</si>
  <si>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</si>
  <si>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</si>
  <si>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</si>
  <si>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</si>
  <si>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</si>
  <si>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</si>
  <si>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</si>
  <si>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</si>
  <si>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</si>
  <si>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</si>
  <si>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</si>
  <si>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</si>
  <si>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</si>
  <si>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</si>
  <si>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</si>
  <si>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</si>
  <si>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</si>
  <si>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</si>
  <si>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</si>
  <si>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</si>
  <si>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</si>
  <si>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</si>
  <si>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</si>
  <si>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</si>
  <si>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</si>
  <si>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</si>
  <si>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</si>
  <si>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</si>
  <si>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</si>
  <si>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</si>
  <si>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</si>
  <si>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</si>
  <si>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</si>
  <si>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</si>
  <si>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</si>
  <si>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</si>
  <si>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</si>
  <si>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</si>
  <si>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</si>
  <si>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</si>
  <si>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</si>
  <si>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</si>
  <si>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</si>
  <si>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</si>
  <si>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</si>
  <si>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</si>
  <si>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</si>
  <si>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</si>
  <si>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</si>
  <si>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</si>
  <si>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</si>
  <si>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</si>
  <si>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</si>
  <si>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</si>
  <si>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</si>
  <si>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</si>
  <si>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</si>
  <si>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</si>
  <si>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</si>
  <si>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</si>
  <si>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</si>
  <si>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</si>
  <si>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</si>
  <si>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</si>
  <si>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</si>
  <si>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</si>
  <si>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</si>
  <si>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</si>
  <si>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</si>
  <si>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</si>
  <si>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</si>
  <si>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</si>
  <si>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</si>
  <si>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</si>
  <si>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</si>
  <si>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</si>
  <si>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</si>
  <si>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</si>
  <si>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</si>
  <si>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</si>
  <si>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</si>
  <si>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</si>
  <si>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</si>
  <si>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</si>
  <si>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</si>
  <si>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</si>
  <si>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</si>
  <si>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</si>
  <si>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</si>
  <si>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</si>
  <si>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</si>
  <si>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</si>
  <si>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</si>
  <si>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</si>
  <si>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</si>
  <si>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</si>
  <si>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</si>
  <si>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</si>
  <si>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</si>
  <si>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</si>
  <si>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</si>
  <si>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</si>
  <si>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</si>
  <si>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</si>
  <si>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</si>
  <si>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</si>
  <si>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</si>
  <si>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</si>
  <si>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</si>
  <si>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</si>
  <si>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</si>
  <si>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</si>
  <si>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</si>
  <si>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</si>
  <si>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</si>
  <si>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</si>
  <si>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</si>
  <si>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</si>
  <si>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</si>
  <si>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</si>
  <si>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</si>
  <si>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</si>
  <si>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</si>
  <si>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</si>
  <si>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</si>
  <si>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</si>
  <si>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</si>
  <si>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</si>
  <si>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</si>
  <si>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</si>
  <si>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</si>
  <si>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</si>
  <si>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</si>
  <si>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</si>
  <si>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</si>
  <si>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</si>
  <si>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</si>
  <si>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</si>
  <si>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</si>
  <si>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</si>
  <si>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</si>
  <si>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</si>
  <si>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</si>
  <si>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</si>
  <si>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</si>
  <si>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</si>
  <si>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</si>
  <si>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</si>
  <si>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</si>
  <si>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</si>
  <si>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</si>
  <si>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</si>
  <si>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</si>
  <si>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</si>
  <si>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</si>
  <si>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</si>
  <si>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</si>
  <si>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</si>
  <si>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</si>
  <si>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</si>
  <si>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</si>
  <si>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</si>
  <si>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</si>
  <si>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</si>
  <si>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</si>
  <si>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</si>
  <si>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</si>
  <si>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</si>
  <si>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</si>
  <si>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</si>
  <si>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</si>
  <si>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</si>
  <si>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</si>
  <si>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</si>
  <si>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</si>
  <si>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</si>
  <si>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</si>
  <si>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</si>
  <si>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</si>
  <si>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</si>
  <si>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</si>
  <si>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</si>
  <si>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</si>
  <si>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</si>
  <si>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</si>
  <si>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</si>
  <si>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</si>
  <si>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</si>
  <si>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</si>
  <si>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</si>
  <si>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</si>
  <si>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</si>
  <si>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</si>
  <si>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</si>
  <si>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</si>
  <si>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</si>
  <si>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</si>
  <si>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</si>
  <si>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</si>
  <si>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</si>
  <si>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</si>
  <si>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(1) 2008-2022 Pensión media de las altas acumuladas de cada año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</si>
  <si>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</si>
  <si>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</si>
  <si>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</si>
  <si>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</si>
  <si>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</si>
  <si>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</si>
  <si>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</si>
  <si>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</si>
  <si>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</si>
  <si>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</si>
  <si>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</si>
  <si>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</si>
  <si>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</si>
  <si>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</si>
  <si>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36 pensiones de las que no consta el género</t>
    </r>
  </si>
  <si>
    <t>PENSIONISTAS DEL SISTEMA DE SEGURIDAD SOCIAL  A 1 DE DICIEMBRE DE 2023</t>
  </si>
  <si>
    <t>PENSIONES CONTRIBUTIVAS EN VIGOR A 1 DE DICIEMBRE DE 2023</t>
  </si>
  <si>
    <t>NOVIEMBRE 2023</t>
  </si>
  <si>
    <t>Datos a 1 de Diciembre de 2023</t>
  </si>
  <si>
    <t xml:space="preserve">  1 de Diciembre de 2023</t>
  </si>
  <si>
    <t>Noviembre 2023</t>
  </si>
  <si>
    <t>Noviembre 2023 (2)</t>
  </si>
  <si>
    <t>(2) Incremento sobre Noviembre 2022</t>
  </si>
  <si>
    <t>1 de  Diciembre de 2023</t>
  </si>
  <si>
    <t>Datos a 01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</si>
</sst>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</fonts>
  <fills count="1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5" fillId="0" borderId="0"/>
    <xf numFmtId="0" fontId="116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8" fillId="0" borderId="0"/>
    <xf numFmtId="0" fontId="8" fillId="0" borderId="0"/>
    <xf numFmtId="9" fontId="118" fillId="0" borderId="0" applyFont="0" applyFill="0" applyBorder="0" applyAlignment="0" applyProtection="0"/>
    <xf numFmtId="0" fontId="119" fillId="0" borderId="0"/>
    <xf numFmtId="0" fontId="122" fillId="0" borderId="0"/>
    <xf numFmtId="0" fontId="8" fillId="0" borderId="0"/>
    <xf numFmtId="0" fontId="123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3" fillId="0" borderId="0" applyFont="0" applyFill="0" applyBorder="0" applyAlignment="0" applyProtection="0"/>
    <xf numFmtId="0" fontId="45" fillId="35" borderId="0" applyNumberFormat="0" applyBorder="0" applyAlignment="0" applyProtection="0"/>
    <xf numFmtId="0" fontId="99" fillId="36" borderId="12" applyNumberFormat="0" applyFont="0" applyBorder="0" applyAlignment="0" applyProtection="0">
      <alignment horizontal="center" vertical="center"/>
    </xf>
    <xf numFmtId="3" fontId="124" fillId="37" borderId="13" applyNumberFormat="0" applyFont="0" applyBorder="0" applyAlignment="0" applyProtection="0">
      <alignment horizontal="right" vertical="center" indent="1"/>
    </xf>
    <xf numFmtId="0" fontId="99" fillId="39" borderId="14" applyNumberFormat="0" applyFont="0" applyBorder="0" applyAlignment="0" applyProtection="0">
      <alignment horizontal="center" vertical="center"/>
    </xf>
    <xf numFmtId="0" fontId="99" fillId="41" borderId="14" applyNumberFormat="0" applyFont="0" applyBorder="0" applyAlignment="0" applyProtection="0">
      <alignment horizontal="center" vertical="center"/>
    </xf>
    <xf numFmtId="0" fontId="99" fillId="44" borderId="12" applyNumberFormat="0" applyFont="0" applyBorder="0" applyAlignment="0" applyProtection="0">
      <alignment horizontal="center" vertical="center"/>
    </xf>
    <xf numFmtId="0" fontId="99" fillId="46" borderId="12" applyNumberFormat="0" applyFont="0" applyBorder="0" applyAlignment="0" applyProtection="0">
      <alignment horizontal="center" vertical="center"/>
    </xf>
    <xf numFmtId="0" fontId="126" fillId="49" borderId="11" applyNumberFormat="0" applyFont="0" applyBorder="0" applyAlignment="0" applyProtection="0">
      <alignment horizontal="center" vertical="center" wrapText="1"/>
    </xf>
    <xf numFmtId="0" fontId="126" fillId="50" borderId="11" applyNumberFormat="0" applyFont="0" applyBorder="0" applyAlignment="0" applyProtection="0">
      <alignment horizontal="center" vertical="center" wrapText="1"/>
    </xf>
    <xf numFmtId="3" fontId="124" fillId="51" borderId="15" applyNumberFormat="0" applyFont="0" applyBorder="0" applyAlignment="0" applyProtection="0">
      <alignment horizontal="right" indent="1"/>
    </xf>
    <xf numFmtId="3" fontId="124" fillId="52" borderId="13" applyNumberFormat="0" applyFont="0" applyBorder="0" applyAlignment="0" applyProtection="0">
      <alignment horizontal="right" vertical="center" indent="1"/>
    </xf>
    <xf numFmtId="3" fontId="124" fillId="53" borderId="15" applyNumberFormat="0" applyFont="0" applyBorder="0" applyAlignment="0" applyProtection="0">
      <alignment horizontal="right" indent="1"/>
    </xf>
    <xf numFmtId="3" fontId="124" fillId="54" borderId="13" applyNumberFormat="0" applyFont="0" applyBorder="0" applyAlignment="0" applyProtection="0">
      <alignment horizontal="right" vertical="center" indent="1"/>
    </xf>
    <xf numFmtId="0" fontId="126" fillId="55" borderId="13" applyNumberFormat="0" applyFont="0" applyBorder="0" applyAlignment="0" applyProtection="0">
      <alignment horizontal="center" vertical="center" wrapText="1"/>
    </xf>
    <xf numFmtId="0" fontId="126" fillId="56" borderId="13" applyNumberFormat="0" applyFont="0" applyBorder="0" applyAlignment="0" applyProtection="0">
      <alignment horizontal="center" vertical="center" wrapText="1"/>
    </xf>
    <xf numFmtId="0" fontId="126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7" fillId="58" borderId="17" applyNumberFormat="0" applyFont="0" applyBorder="0" applyAlignment="0" applyProtection="0">
      <alignment horizontal="right" vertical="top" indent="1"/>
    </xf>
    <xf numFmtId="37" fontId="127" fillId="59" borderId="13" applyNumberFormat="0" applyFont="0" applyBorder="0" applyAlignment="0" applyProtection="0">
      <alignment horizontal="right" vertical="top" indent="1"/>
    </xf>
    <xf numFmtId="0" fontId="128" fillId="60" borderId="16" applyNumberFormat="0" applyFont="0" applyBorder="0" applyAlignment="0" applyProtection="0">
      <alignment horizontal="right" vertical="center" indent="1"/>
    </xf>
    <xf numFmtId="0" fontId="128" fillId="60" borderId="13" applyNumberFormat="0" applyFont="0" applyBorder="0" applyAlignment="0" applyProtection="0">
      <alignment horizontal="right" vertical="center" indent="1"/>
    </xf>
    <xf numFmtId="0" fontId="128" fillId="61" borderId="13" applyNumberFormat="0" applyFont="0" applyBorder="0" applyAlignment="0" applyProtection="0">
      <alignment horizontal="right" vertical="center" indent="1"/>
    </xf>
    <xf numFmtId="3" fontId="124" fillId="62" borderId="15" applyNumberFormat="0" applyFont="0" applyBorder="0" applyAlignment="0" applyProtection="0">
      <alignment horizontal="right" indent="1"/>
    </xf>
    <xf numFmtId="3" fontId="124" fillId="63" borderId="13" applyNumberFormat="0" applyFont="0" applyBorder="0" applyAlignment="0" applyProtection="0">
      <alignment horizontal="right" vertical="center" indent="1"/>
    </xf>
    <xf numFmtId="0" fontId="128" fillId="64" borderId="16" applyNumberFormat="0" applyFont="0" applyBorder="0" applyAlignment="0" applyProtection="0">
      <alignment horizontal="right" vertical="center" indent="1"/>
    </xf>
    <xf numFmtId="0" fontId="128" fillId="65" borderId="16" applyNumberFormat="0" applyFont="0" applyBorder="0" applyAlignment="0" applyProtection="0">
      <alignment horizontal="right" vertical="center" indent="1"/>
    </xf>
    <xf numFmtId="0" fontId="128" fillId="66" borderId="16" applyNumberFormat="0" applyFont="0" applyBorder="0" applyAlignment="0" applyProtection="0">
      <alignment horizontal="right" vertical="center" indent="1"/>
    </xf>
    <xf numFmtId="0" fontId="128" fillId="67" borderId="16" applyNumberFormat="0" applyFont="0" applyBorder="0" applyAlignment="0" applyProtection="0">
      <alignment horizontal="right" vertical="center" indent="1"/>
    </xf>
    <xf numFmtId="0" fontId="129" fillId="68" borderId="0" applyNumberFormat="0" applyFont="0" applyBorder="0" applyAlignment="0" applyProtection="0"/>
    <xf numFmtId="0" fontId="129" fillId="69" borderId="0" applyNumberFormat="0" applyFont="0" applyBorder="0" applyAlignment="0" applyProtection="0"/>
    <xf numFmtId="0" fontId="129" fillId="70" borderId="0" applyNumberFormat="0" applyFont="0" applyBorder="0" applyAlignment="0" applyProtection="0"/>
    <xf numFmtId="0" fontId="129" fillId="71" borderId="0" applyNumberFormat="0" applyFont="0" applyBorder="0" applyAlignment="0" applyProtection="0"/>
    <xf numFmtId="0" fontId="129" fillId="72" borderId="0" applyNumberFormat="0" applyFont="0" applyBorder="0" applyAlignment="0" applyProtection="0"/>
    <xf numFmtId="0" fontId="129" fillId="73" borderId="0" applyNumberFormat="0" applyFont="0" applyBorder="0" applyAlignment="0" applyProtection="0"/>
    <xf numFmtId="0" fontId="129" fillId="74" borderId="0" applyNumberFormat="0" applyFont="0" applyBorder="0" applyAlignment="0" applyProtection="0"/>
    <xf numFmtId="0" fontId="129" fillId="75" borderId="0" applyNumberFormat="0" applyFont="0" applyBorder="0" applyAlignment="0" applyProtection="0"/>
    <xf numFmtId="0" fontId="129" fillId="76" borderId="0" applyNumberFormat="0" applyFont="0" applyBorder="0" applyAlignment="0" applyProtection="0"/>
    <xf numFmtId="0" fontId="130" fillId="0" borderId="0"/>
    <xf numFmtId="37" fontId="127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9" fillId="80" borderId="0" applyNumberFormat="0" applyFont="0" applyBorder="0" applyAlignment="0" applyProtection="0"/>
    <xf numFmtId="0" fontId="129" fillId="81" borderId="0" applyNumberFormat="0" applyFont="0" applyBorder="0" applyAlignment="0" applyProtection="0"/>
    <xf numFmtId="0" fontId="129" fillId="82" borderId="0" applyNumberFormat="0" applyFont="0" applyBorder="0" applyAlignment="0" applyProtection="0"/>
    <xf numFmtId="0" fontId="129" fillId="83" borderId="0" applyNumberFormat="0" applyFont="0" applyBorder="0" applyAlignment="0" applyProtection="0"/>
    <xf numFmtId="0" fontId="129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1" fillId="90" borderId="0" applyNumberFormat="0" applyFont="0" applyBorder="0" applyAlignment="0" applyProtection="0">
      <alignment vertical="top"/>
    </xf>
    <xf numFmtId="3" fontId="131" fillId="91" borderId="0" applyNumberFormat="0" applyFont="0" applyBorder="0" applyAlignment="0" applyProtection="0">
      <alignment vertical="top"/>
    </xf>
    <xf numFmtId="0" fontId="129" fillId="92" borderId="0" applyNumberFormat="0" applyFont="0" applyBorder="0" applyAlignment="0" applyProtection="0"/>
    <xf numFmtId="0" fontId="129" fillId="93" borderId="0" applyNumberFormat="0" applyFont="0" applyBorder="0" applyAlignment="0" applyProtection="0"/>
    <xf numFmtId="0" fontId="129" fillId="94" borderId="0" applyNumberFormat="0" applyFont="0" applyBorder="0" applyAlignment="0" applyProtection="0"/>
    <xf numFmtId="0" fontId="129" fillId="95" borderId="0" applyNumberFormat="0" applyFont="0" applyBorder="0" applyAlignment="0" applyProtection="0"/>
    <xf numFmtId="0" fontId="129" fillId="0" borderId="0" applyNumberFormat="0" applyFont="0" applyBorder="0" applyAlignment="0" applyProtection="0"/>
    <xf numFmtId="3" fontId="131" fillId="96" borderId="0" applyNumberFormat="0" applyFont="0" applyBorder="0" applyAlignment="0" applyProtection="0">
      <alignment vertical="top"/>
    </xf>
    <xf numFmtId="0" fontId="129" fillId="97" borderId="0" applyNumberFormat="0" applyFont="0" applyBorder="0" applyAlignment="0" applyProtection="0"/>
    <xf numFmtId="0" fontId="129" fillId="98" borderId="0" applyNumberFormat="0" applyFont="0" applyBorder="0" applyAlignment="0" applyProtection="0"/>
    <xf numFmtId="0" fontId="129" fillId="99" borderId="0" applyNumberFormat="0" applyFont="0" applyBorder="0" applyAlignment="0" applyProtection="0"/>
    <xf numFmtId="0" fontId="129" fillId="100" borderId="0" applyNumberFormat="0" applyFont="0" applyBorder="0" applyAlignment="0" applyProtection="0"/>
    <xf numFmtId="0" fontId="129" fillId="101" borderId="0" applyNumberFormat="0" applyFont="0" applyBorder="0" applyAlignment="0" applyProtection="0"/>
    <xf numFmtId="0" fontId="129" fillId="102" borderId="0" applyNumberFormat="0" applyFont="0" applyBorder="0" applyAlignment="0" applyProtection="0"/>
    <xf numFmtId="0" fontId="129" fillId="76" borderId="0" applyNumberFormat="0" applyFont="0" applyBorder="0" applyAlignment="0" applyProtection="0"/>
    <xf numFmtId="0" fontId="132" fillId="103" borderId="11" applyNumberFormat="0" applyFont="0" applyBorder="0" applyAlignment="0" applyProtection="0">
      <alignment horizontal="center" vertical="center"/>
    </xf>
    <xf numFmtId="0" fontId="125" fillId="104" borderId="11" applyNumberFormat="0" applyFont="0" applyBorder="0" applyAlignment="0" applyProtection="0">
      <alignment horizontal="center" vertical="center"/>
    </xf>
    <xf numFmtId="0" fontId="125" fillId="105" borderId="11" applyNumberFormat="0" applyFont="0" applyBorder="0" applyAlignment="0" applyProtection="0">
      <alignment horizontal="center" vertical="center"/>
    </xf>
    <xf numFmtId="0" fontId="125" fillId="106" borderId="11" applyNumberFormat="0" applyFont="0" applyBorder="0" applyAlignment="0" applyProtection="0">
      <alignment horizontal="center" vertical="center"/>
    </xf>
    <xf numFmtId="0" fontId="125" fillId="107" borderId="11" applyNumberFormat="0" applyFont="0" applyBorder="0" applyAlignment="0" applyProtection="0">
      <alignment horizontal="center" vertical="center"/>
    </xf>
    <xf numFmtId="0" fontId="125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9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30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2" fillId="27" borderId="0" xfId="7" applyFont="1" applyFill="1" applyAlignment="1">
      <alignment horizontal="centerContinuous"/>
    </xf>
    <xf numFmtId="0" fontId="53" fillId="0" borderId="0" xfId="7" applyFont="1"/>
    <xf numFmtId="0" fontId="53" fillId="0" borderId="0" xfId="7" applyFont="1" applyAlignment="1">
      <alignment horizontal="centerContinuous" vertical="center"/>
    </xf>
    <xf numFmtId="0" fontId="66" fillId="0" borderId="0" xfId="7" applyFont="1"/>
    <xf numFmtId="0" fontId="63" fillId="0" borderId="0" xfId="7" applyFont="1"/>
    <xf numFmtId="3" fontId="53" fillId="0" borderId="0" xfId="7" applyNumberFormat="1" applyFont="1"/>
    <xf numFmtId="4" fontId="53" fillId="0" borderId="0" xfId="7" applyNumberFormat="1" applyFont="1"/>
    <xf numFmtId="3" fontId="67" fillId="28" borderId="0" xfId="7" applyNumberFormat="1" applyFont="1" applyFill="1" applyAlignment="1">
      <alignment vertical="top"/>
    </xf>
    <xf numFmtId="0" fontId="53" fillId="0" borderId="1" xfId="7" applyFont="1" applyBorder="1"/>
    <xf numFmtId="169" fontId="53" fillId="0" borderId="0" xfId="7" applyNumberFormat="1" applyFont="1"/>
    <xf numFmtId="0" fontId="72" fillId="0" borderId="0" xfId="7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9" fontId="53" fillId="0" borderId="0" xfId="7" applyNumberFormat="1" applyFont="1"/>
    <xf numFmtId="0" fontId="54" fillId="0" borderId="0" xfId="17" applyFont="1"/>
    <xf numFmtId="2" fontId="54" fillId="0" borderId="0" xfId="17" applyNumberFormat="1" applyFont="1"/>
    <xf numFmtId="0" fontId="76" fillId="0" borderId="0" xfId="17" applyFont="1" applyAlignment="1">
      <alignment horizontal="center"/>
    </xf>
    <xf numFmtId="0" fontId="56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3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9" fillId="0" borderId="0" xfId="7" applyFont="1" applyAlignment="1">
      <alignment horizontal="centerContinuous"/>
    </xf>
    <xf numFmtId="0" fontId="81" fillId="0" borderId="0" xfId="0" applyFont="1" applyAlignment="1">
      <alignment horizontal="right" vertical="center" wrapText="1"/>
    </xf>
    <xf numFmtId="0" fontId="74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168" fontId="65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2" fillId="0" borderId="0" xfId="0" applyFont="1"/>
    <xf numFmtId="3" fontId="0" fillId="0" borderId="0" xfId="0" applyNumberForma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4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6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3" fontId="78" fillId="31" borderId="0" xfId="0" applyNumberFormat="1" applyFont="1" applyFill="1" applyAlignment="1">
      <alignment horizontal="centerContinuous"/>
    </xf>
    <xf numFmtId="0" fontId="0" fillId="31" borderId="0" xfId="0" applyFill="1" applyAlignment="1">
      <alignment horizontal="centerContinuous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1" fillId="31" borderId="0" xfId="0" applyFont="1" applyFill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Font="1" applyAlignment="1">
      <alignment horizontal="right" indent="2"/>
    </xf>
    <xf numFmtId="0" fontId="53" fillId="0" borderId="0" xfId="18" applyFont="1"/>
    <xf numFmtId="0" fontId="69" fillId="29" borderId="0" xfId="18" applyFont="1" applyFill="1" applyAlignment="1">
      <alignment horizontal="center" vertical="center" wrapText="1"/>
    </xf>
    <xf numFmtId="4" fontId="69" fillId="29" borderId="0" xfId="18" applyNumberFormat="1" applyFont="1" applyFill="1" applyAlignment="1">
      <alignment horizontal="center" vertical="center" wrapText="1"/>
    </xf>
    <xf numFmtId="3" fontId="53" fillId="4" borderId="0" xfId="18" applyNumberFormat="1" applyFont="1" applyFill="1" applyAlignment="1">
      <alignment horizontal="right" indent="1"/>
    </xf>
    <xf numFmtId="3" fontId="53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Font="1" applyAlignment="1">
      <alignment horizontal="centerContinuous" vertical="center"/>
    </xf>
    <xf numFmtId="0" fontId="91" fillId="0" borderId="0" xfId="18" applyFont="1"/>
    <xf numFmtId="0" fontId="78" fillId="29" borderId="0" xfId="18" applyFont="1" applyFill="1" applyAlignment="1">
      <alignment horizontal="center" vertical="center" wrapText="1"/>
    </xf>
    <xf numFmtId="0" fontId="53" fillId="0" borderId="0" xfId="18" applyFont="1" applyAlignment="1">
      <alignment horizontal="right" vertical="center" indent="2"/>
    </xf>
    <xf numFmtId="0" fontId="69" fillId="3" borderId="0" xfId="18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3" fillId="4" borderId="0" xfId="18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3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3" fillId="0" borderId="0" xfId="18" applyNumberFormat="1" applyFont="1" applyAlignment="1">
      <alignment horizontal="right" vertical="center"/>
    </xf>
    <xf numFmtId="0" fontId="89" fillId="0" borderId="0" xfId="18" applyFont="1" applyAlignment="1">
      <alignment vertical="center"/>
    </xf>
    <xf numFmtId="0" fontId="69" fillId="0" borderId="0" xfId="18" applyFont="1" applyAlignment="1">
      <alignment horizontal="right" vertical="center" indent="2"/>
    </xf>
    <xf numFmtId="0" fontId="53" fillId="0" borderId="0" xfId="18" applyFont="1" applyAlignment="1">
      <alignment horizontal="left" vertical="center"/>
    </xf>
    <xf numFmtId="0" fontId="53" fillId="0" borderId="0" xfId="18" applyFont="1" applyAlignment="1">
      <alignment horizontal="right" indent="4"/>
    </xf>
    <xf numFmtId="10" fontId="53" fillId="0" borderId="0" xfId="18" applyNumberFormat="1" applyFont="1"/>
    <xf numFmtId="2" fontId="53" fillId="0" borderId="0" xfId="18" applyNumberFormat="1" applyFont="1"/>
    <xf numFmtId="0" fontId="54" fillId="0" borderId="0" xfId="18" applyFont="1" applyAlignment="1">
      <alignment horizontal="right" indent="2"/>
    </xf>
    <xf numFmtId="0" fontId="54" fillId="0" borderId="0" xfId="18" applyFont="1"/>
    <xf numFmtId="3" fontId="54" fillId="0" borderId="0" xfId="18" applyNumberFormat="1" applyFo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0" fontId="53" fillId="4" borderId="0" xfId="114" applyFont="1" applyFill="1" applyAlignment="1">
      <alignment horizontal="right" vertical="center" indent="1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2" fillId="4" borderId="0" xfId="114" applyFont="1" applyFill="1" applyBorder="1" applyAlignment="1">
      <alignment horizontal="right" vertical="center" indent="1"/>
    </xf>
    <xf numFmtId="0" fontId="69" fillId="33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3" fillId="0" borderId="0" xfId="114" applyFont="1" applyBorder="1"/>
    <xf numFmtId="0" fontId="93" fillId="0" borderId="0" xfId="114" applyFont="1"/>
    <xf numFmtId="0" fontId="94" fillId="0" borderId="0" xfId="114" applyFont="1" applyBorder="1"/>
    <xf numFmtId="0" fontId="94" fillId="0" borderId="0" xfId="114" applyFont="1"/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8" fillId="0" borderId="0" xfId="0" applyFont="1" applyAlignment="1">
      <alignment horizontal="right" vertical="center" wrapText="1"/>
    </xf>
    <xf numFmtId="0" fontId="9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0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4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4" fillId="0" borderId="0" xfId="0" applyNumberFormat="1" applyFont="1" applyAlignment="1">
      <alignment vertical="center"/>
    </xf>
    <xf numFmtId="0" fontId="104" fillId="0" borderId="0" xfId="0" applyFont="1" applyAlignment="1">
      <alignment vertical="center"/>
    </xf>
    <xf numFmtId="0" fontId="105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3" fillId="0" borderId="0" xfId="0" applyFont="1" applyAlignment="1">
      <alignment horizontal="left" vertical="center"/>
    </xf>
    <xf numFmtId="0" fontId="98" fillId="0" borderId="0" xfId="0" applyFont="1" applyAlignment="1">
      <alignment horizontal="left" vertical="center"/>
    </xf>
    <xf numFmtId="3" fontId="98" fillId="0" borderId="0" xfId="0" applyNumberFormat="1" applyFont="1" applyAlignment="1">
      <alignment vertical="center"/>
    </xf>
    <xf numFmtId="168" fontId="98" fillId="0" borderId="0" xfId="0" applyNumberFormat="1" applyFont="1" applyAlignment="1">
      <alignment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 wrapText="1"/>
    </xf>
    <xf numFmtId="0" fontId="103" fillId="0" borderId="0" xfId="0" applyFont="1" applyAlignment="1">
      <alignment vertical="center"/>
    </xf>
    <xf numFmtId="0" fontId="98" fillId="0" borderId="0" xfId="0" applyFont="1" applyAlignment="1">
      <alignment horizontal="left" vertical="center" wrapText="1"/>
    </xf>
    <xf numFmtId="0" fontId="96" fillId="0" borderId="0" xfId="0" applyFont="1" applyAlignment="1">
      <alignment vertical="center"/>
    </xf>
    <xf numFmtId="3" fontId="98" fillId="0" borderId="0" xfId="0" applyNumberFormat="1" applyFont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9" fillId="0" borderId="0" xfId="0" applyFont="1" applyAlignment="1">
      <alignment horizontal="right" vertical="center" wrapText="1"/>
    </xf>
    <xf numFmtId="0" fontId="101" fillId="0" borderId="0" xfId="0" applyFont="1" applyAlignment="1">
      <alignment vertical="center"/>
    </xf>
    <xf numFmtId="0" fontId="102" fillId="0" borderId="0" xfId="0" applyFont="1" applyAlignment="1">
      <alignment vertical="center"/>
    </xf>
    <xf numFmtId="0" fontId="100" fillId="0" borderId="0" xfId="0" quotePrefix="1" applyFont="1" applyAlignment="1">
      <alignment horizontal="right" vertical="center" wrapText="1"/>
    </xf>
    <xf numFmtId="0" fontId="104" fillId="0" borderId="0" xfId="0" applyFont="1" applyAlignment="1">
      <alignment horizontal="right" vertical="center" wrapText="1"/>
    </xf>
    <xf numFmtId="3" fontId="98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8" fillId="0" borderId="0" xfId="0" applyFont="1" applyAlignment="1">
      <alignment vertical="center"/>
    </xf>
    <xf numFmtId="0" fontId="95" fillId="0" borderId="0" xfId="0" applyFont="1" applyAlignment="1">
      <alignment vertical="center" wrapText="1"/>
    </xf>
    <xf numFmtId="0" fontId="95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98" fillId="0" borderId="0" xfId="0" applyFont="1" applyAlignment="1">
      <alignment vertical="center" wrapText="1"/>
    </xf>
    <xf numFmtId="0" fontId="64" fillId="0" borderId="0" xfId="7" applyFont="1"/>
    <xf numFmtId="3" fontId="110" fillId="0" borderId="0" xfId="0" applyNumberFormat="1" applyFont="1" applyAlignment="1">
      <alignment vertical="center"/>
    </xf>
    <xf numFmtId="168" fontId="110" fillId="0" borderId="0" xfId="0" applyNumberFormat="1" applyFont="1" applyAlignment="1">
      <alignment vertical="center"/>
    </xf>
    <xf numFmtId="0" fontId="111" fillId="0" borderId="0" xfId="0" applyFont="1" applyAlignment="1">
      <alignment vertical="center"/>
    </xf>
    <xf numFmtId="168" fontId="112" fillId="0" borderId="0" xfId="0" applyNumberFormat="1" applyFont="1" applyAlignment="1">
      <alignment vertical="center"/>
    </xf>
    <xf numFmtId="0" fontId="113" fillId="0" borderId="0" xfId="0" applyFont="1" applyAlignment="1">
      <alignment horizontal="left" vertical="center"/>
    </xf>
    <xf numFmtId="0" fontId="110" fillId="0" borderId="0" xfId="0" applyFont="1" applyAlignment="1">
      <alignment horizontal="left" vertical="center"/>
    </xf>
    <xf numFmtId="0" fontId="113" fillId="0" borderId="0" xfId="0" applyFont="1" applyAlignment="1">
      <alignment horizontal="right" vertical="center"/>
    </xf>
    <xf numFmtId="0" fontId="114" fillId="0" borderId="0" xfId="0" applyFont="1" applyAlignment="1">
      <alignment horizontal="left" vertical="center"/>
    </xf>
    <xf numFmtId="0" fontId="112" fillId="0" borderId="0" xfId="0" applyFont="1" applyAlignment="1">
      <alignment horizontal="left" vertical="center"/>
    </xf>
    <xf numFmtId="3" fontId="112" fillId="0" borderId="0" xfId="0" applyNumberFormat="1" applyFont="1" applyAlignment="1">
      <alignment vertical="center"/>
    </xf>
    <xf numFmtId="0" fontId="113" fillId="0" borderId="0" xfId="0" applyFont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8" fillId="0" borderId="0" xfId="1" applyNumberFormat="1" applyFont="1" applyAlignment="1">
      <alignment vertical="center"/>
    </xf>
    <xf numFmtId="3" fontId="98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7" fillId="0" borderId="0" xfId="139" applyNumberFormat="1" applyFont="1"/>
    <xf numFmtId="4" fontId="117" fillId="0" borderId="0" xfId="139" applyNumberFormat="1" applyFont="1"/>
    <xf numFmtId="0" fontId="115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3" fillId="0" borderId="0" xfId="7" applyFont="1" applyAlignment="1">
      <alignment horizontal="centerContinuous" vertical="center"/>
    </xf>
    <xf numFmtId="0" fontId="56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5" fillId="0" borderId="0" xfId="159" applyNumberFormat="1" applyFont="1" applyFill="1" applyBorder="1" applyAlignment="1"/>
    <xf numFmtId="37" fontId="133" fillId="0" borderId="0" xfId="159" applyNumberFormat="1" applyFont="1" applyFill="1" applyBorder="1" applyAlignment="1" applyProtection="1">
      <alignment vertical="center"/>
      <protection locked="0"/>
    </xf>
    <xf numFmtId="4" fontId="134" fillId="0" borderId="0" xfId="0" applyNumberFormat="1" applyFont="1"/>
    <xf numFmtId="4" fontId="135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4" fillId="0" borderId="18" xfId="114" applyFont="1" applyBorder="1"/>
    <xf numFmtId="0" fontId="53" fillId="4" borderId="18" xfId="114" applyFont="1" applyFill="1" applyBorder="1" applyAlignment="1">
      <alignment horizontal="right" vertical="center"/>
    </xf>
    <xf numFmtId="10" fontId="69" fillId="29" borderId="18" xfId="17" applyNumberFormat="1" applyFont="1" applyFill="1" applyBorder="1" applyAlignment="1">
      <alignment horizontal="centerContinuous" vertical="center" wrapText="1"/>
    </xf>
    <xf numFmtId="0" fontId="91" fillId="0" borderId="18" xfId="18" applyFont="1" applyBorder="1"/>
    <xf numFmtId="0" fontId="53" fillId="0" borderId="18" xfId="18" applyFont="1" applyBorder="1"/>
    <xf numFmtId="0" fontId="53" fillId="0" borderId="18" xfId="18" applyFont="1" applyBorder="1" applyAlignment="1">
      <alignment horizontal="right" indent="2"/>
    </xf>
    <xf numFmtId="0" fontId="78" fillId="29" borderId="18" xfId="18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" vertical="center" wrapText="1"/>
    </xf>
    <xf numFmtId="4" fontId="78" fillId="29" borderId="18" xfId="18" applyNumberFormat="1" applyFont="1" applyFill="1" applyBorder="1" applyAlignment="1">
      <alignment horizontal="center" vertical="center" wrapText="1"/>
    </xf>
    <xf numFmtId="0" fontId="53" fillId="0" borderId="18" xfId="18" applyFont="1" applyBorder="1" applyAlignment="1">
      <alignment horizontal="right" indent="4"/>
    </xf>
    <xf numFmtId="3" fontId="53" fillId="0" borderId="18" xfId="18" applyNumberFormat="1" applyFont="1" applyBorder="1"/>
    <xf numFmtId="10" fontId="53" fillId="0" borderId="18" xfId="18" applyNumberFormat="1" applyFont="1" applyBorder="1"/>
    <xf numFmtId="2" fontId="53" fillId="0" borderId="18" xfId="18" applyNumberFormat="1" applyFont="1" applyBorder="1"/>
    <xf numFmtId="0" fontId="69" fillId="109" borderId="0" xfId="18" applyFont="1" applyFill="1" applyAlignment="1">
      <alignment vertical="center"/>
    </xf>
    <xf numFmtId="3" fontId="69" fillId="109" borderId="0" xfId="18" applyNumberFormat="1" applyFont="1" applyFill="1" applyAlignment="1">
      <alignment horizontal="right" vertical="center"/>
    </xf>
    <xf numFmtId="4" fontId="69" fillId="109" borderId="0" xfId="18" applyNumberFormat="1" applyFont="1" applyFill="1" applyAlignment="1">
      <alignment horizontal="right" vertical="center"/>
    </xf>
    <xf numFmtId="171" fontId="69" fillId="109" borderId="0" xfId="18" applyNumberFormat="1" applyFont="1" applyFill="1" applyAlignment="1">
      <alignment horizontal="right" vertical="center"/>
    </xf>
    <xf numFmtId="3" fontId="69" fillId="109" borderId="0" xfId="7" applyNumberFormat="1" applyFont="1" applyFill="1"/>
    <xf numFmtId="0" fontId="56" fillId="109" borderId="0" xfId="7" applyFont="1" applyFill="1"/>
    <xf numFmtId="4" fontId="69" fillId="109" borderId="0" xfId="7" applyNumberFormat="1" applyFont="1" applyFill="1"/>
    <xf numFmtId="3" fontId="70" fillId="111" borderId="0" xfId="7" applyNumberFormat="1" applyFont="1" applyFill="1" applyAlignment="1">
      <alignment vertical="top"/>
    </xf>
    <xf numFmtId="0" fontId="68" fillId="109" borderId="0" xfId="7" applyFont="1" applyFill="1"/>
    <xf numFmtId="0" fontId="54" fillId="0" borderId="18" xfId="17" applyFont="1" applyBorder="1"/>
    <xf numFmtId="0" fontId="65" fillId="0" borderId="18" xfId="1" applyFont="1" applyBorder="1" applyAlignment="1">
      <alignment horizontal="left" vertical="center"/>
    </xf>
    <xf numFmtId="3" fontId="54" fillId="29" borderId="18" xfId="1" applyNumberFormat="1" applyFont="1" applyFill="1" applyBorder="1" applyAlignment="1">
      <alignment horizontal="center" vertical="center"/>
    </xf>
    <xf numFmtId="4" fontId="54" fillId="29" borderId="18" xfId="1" applyNumberFormat="1" applyFont="1" applyFill="1" applyBorder="1" applyAlignment="1">
      <alignment horizontal="center" vertical="center"/>
    </xf>
    <xf numFmtId="0" fontId="54" fillId="29" borderId="18" xfId="1" applyFont="1" applyFill="1" applyBorder="1" applyAlignment="1">
      <alignment horizontal="center" vertical="center"/>
    </xf>
    <xf numFmtId="0" fontId="74" fillId="0" borderId="18" xfId="1" applyFont="1" applyBorder="1" applyAlignment="1">
      <alignment horizontal="center"/>
    </xf>
    <xf numFmtId="3" fontId="54" fillId="0" borderId="18" xfId="1" applyNumberFormat="1" applyFont="1" applyBorder="1"/>
    <xf numFmtId="4" fontId="54" fillId="0" borderId="18" xfId="1" applyNumberFormat="1" applyFont="1" applyBorder="1"/>
    <xf numFmtId="0" fontId="74" fillId="0" borderId="18" xfId="1" quotePrefix="1" applyFont="1" applyBorder="1" applyAlignment="1">
      <alignment horizontal="center"/>
    </xf>
    <xf numFmtId="0" fontId="75" fillId="109" borderId="18" xfId="1" applyFont="1" applyFill="1" applyBorder="1" applyAlignment="1">
      <alignment horizontal="center" vertical="center"/>
    </xf>
    <xf numFmtId="3" fontId="65" fillId="109" borderId="18" xfId="1" applyNumberFormat="1" applyFont="1" applyFill="1" applyBorder="1" applyAlignment="1">
      <alignment vertical="center"/>
    </xf>
    <xf numFmtId="4" fontId="65" fillId="109" borderId="18" xfId="1" applyNumberFormat="1" applyFont="1" applyFill="1" applyBorder="1" applyAlignment="1">
      <alignment vertical="center"/>
    </xf>
    <xf numFmtId="0" fontId="77" fillId="0" borderId="18" xfId="1" applyFont="1" applyBorder="1" applyAlignment="1">
      <alignment horizontal="center"/>
    </xf>
    <xf numFmtId="3" fontId="54" fillId="0" borderId="18" xfId="1" applyNumberFormat="1" applyFont="1" applyBorder="1" applyAlignment="1">
      <alignment horizontal="center"/>
    </xf>
    <xf numFmtId="4" fontId="54" fillId="0" borderId="18" xfId="1" applyNumberFormat="1" applyFont="1" applyBorder="1" applyAlignment="1">
      <alignment horizontal="center"/>
    </xf>
    <xf numFmtId="0" fontId="54" fillId="0" borderId="18" xfId="1" applyFont="1" applyBorder="1" applyAlignment="1">
      <alignment horizontal="center"/>
    </xf>
    <xf numFmtId="0" fontId="53" fillId="0" borderId="18" xfId="7" applyFont="1" applyBorder="1"/>
    <xf numFmtId="0" fontId="78" fillId="32" borderId="18" xfId="7" applyFont="1" applyFill="1" applyBorder="1" applyAlignment="1">
      <alignment horizontal="centerContinuous" vertical="center" wrapText="1"/>
    </xf>
    <xf numFmtId="0" fontId="78" fillId="32" borderId="18" xfId="7" applyFont="1" applyFill="1" applyBorder="1" applyAlignment="1">
      <alignment horizontal="center" vertical="center" wrapText="1"/>
    </xf>
    <xf numFmtId="0" fontId="69" fillId="0" borderId="0" xfId="17" applyFont="1" applyAlignment="1">
      <alignment horizontal="left" vertical="center" wrapText="1"/>
    </xf>
    <xf numFmtId="0" fontId="80" fillId="0" borderId="0" xfId="17" applyFont="1" applyAlignment="1">
      <alignment horizontal="left" wrapText="1"/>
    </xf>
    <xf numFmtId="0" fontId="0" fillId="0" borderId="18" xfId="0" applyBorder="1"/>
    <xf numFmtId="0" fontId="69" fillId="29" borderId="18" xfId="0" applyFont="1" applyFill="1" applyBorder="1" applyAlignment="1">
      <alignment horizontal="centerContinuous" vertic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5" fillId="0" borderId="18" xfId="0" applyFont="1" applyBorder="1" applyAlignment="1">
      <alignment horizontal="left" vertical="center" wrapText="1" indent="1"/>
    </xf>
    <xf numFmtId="3" fontId="82" fillId="0" borderId="18" xfId="5" applyNumberFormat="1" applyFont="1" applyBorder="1" applyAlignment="1">
      <alignment horizontal="right" vertical="center" indent="1"/>
    </xf>
    <xf numFmtId="171" fontId="53" fillId="0" borderId="18" xfId="5" applyNumberFormat="1" applyFont="1" applyBorder="1" applyAlignment="1">
      <alignment horizontal="right" vertical="center" indent="1"/>
    </xf>
    <xf numFmtId="171" fontId="82" fillId="0" borderId="18" xfId="5" applyNumberFormat="1" applyFont="1" applyBorder="1" applyAlignment="1">
      <alignment horizontal="right" vertical="center" indent="1"/>
    </xf>
    <xf numFmtId="0" fontId="69" fillId="0" borderId="18" xfId="5" applyFont="1" applyBorder="1" applyAlignment="1">
      <alignment horizontal="left" vertical="center" wrapText="1" indent="1"/>
    </xf>
    <xf numFmtId="0" fontId="85" fillId="3" borderId="18" xfId="0" applyFont="1" applyFill="1" applyBorder="1" applyAlignment="1">
      <alignment horizontal="left" vertical="center" wrapText="1" indent="1"/>
    </xf>
    <xf numFmtId="3" fontId="85" fillId="3" borderId="18" xfId="5" applyNumberFormat="1" applyFont="1" applyFill="1" applyBorder="1" applyAlignment="1">
      <alignment horizontal="right" vertical="center" indent="1"/>
    </xf>
    <xf numFmtId="171" fontId="69" fillId="3" borderId="18" xfId="5" applyNumberFormat="1" applyFont="1" applyFill="1" applyBorder="1" applyAlignment="1">
      <alignment horizontal="right" vertical="center" indent="1"/>
    </xf>
    <xf numFmtId="171" fontId="85" fillId="3" borderId="18" xfId="5" applyNumberFormat="1" applyFont="1" applyFill="1" applyBorder="1" applyAlignment="1">
      <alignment horizontal="right" vertical="center" indent="1"/>
    </xf>
    <xf numFmtId="0" fontId="85" fillId="109" borderId="18" xfId="0" applyFont="1" applyFill="1" applyBorder="1" applyAlignment="1">
      <alignment horizontal="left" vertical="center" wrapText="1" indent="1"/>
    </xf>
    <xf numFmtId="3" fontId="69" fillId="109" borderId="18" xfId="5" applyNumberFormat="1" applyFont="1" applyFill="1" applyBorder="1" applyAlignment="1">
      <alignment horizontal="right" vertical="center" indent="1"/>
    </xf>
    <xf numFmtId="171" fontId="69" fillId="109" borderId="18" xfId="5" applyNumberFormat="1" applyFont="1" applyFill="1" applyBorder="1" applyAlignment="1">
      <alignment horizontal="right" vertical="center" indent="1"/>
    </xf>
    <xf numFmtId="0" fontId="78" fillId="31" borderId="18" xfId="0" applyFont="1" applyFill="1" applyBorder="1" applyAlignment="1">
      <alignment horizontal="centerContinuous" vertical="center"/>
    </xf>
    <xf numFmtId="0" fontId="78" fillId="31" borderId="18" xfId="0" applyFont="1" applyFill="1" applyBorder="1" applyAlignment="1">
      <alignment horizontal="center" vertical="center" wrapText="1"/>
    </xf>
    <xf numFmtId="3" fontId="69" fillId="109" borderId="18" xfId="18" applyNumberFormat="1" applyFont="1" applyFill="1" applyBorder="1" applyAlignment="1">
      <alignment horizontal="right" vertical="center"/>
    </xf>
    <xf numFmtId="4" fontId="69" fillId="109" borderId="18" xfId="18" applyNumberFormat="1" applyFont="1" applyFill="1" applyBorder="1" applyAlignment="1">
      <alignment horizontal="right" vertical="center"/>
    </xf>
    <xf numFmtId="0" fontId="69" fillId="109" borderId="18" xfId="18" applyFont="1" applyFill="1" applyBorder="1" applyAlignment="1">
      <alignment vertical="center"/>
    </xf>
    <xf numFmtId="3" fontId="69" fillId="109" borderId="18" xfId="18" applyNumberFormat="1" applyFont="1" applyFill="1" applyBorder="1" applyAlignment="1">
      <alignment horizontal="right" vertical="center" indent="1"/>
    </xf>
    <xf numFmtId="0" fontId="53" fillId="0" borderId="0" xfId="114" applyFont="1" applyBorder="1" applyAlignment="1">
      <alignment horizontal="right" vertical="center"/>
    </xf>
    <xf numFmtId="0" fontId="69" fillId="110" borderId="18" xfId="114" applyFont="1" applyFill="1" applyBorder="1" applyAlignment="1">
      <alignment horizontal="left" indent="2"/>
    </xf>
    <xf numFmtId="3" fontId="69" fillId="109" borderId="18" xfId="114" applyNumberFormat="1" applyFont="1" applyFill="1" applyBorder="1" applyAlignment="1">
      <alignment horizontal="right" indent="2"/>
    </xf>
    <xf numFmtId="172" fontId="69" fillId="109" borderId="18" xfId="114" applyNumberFormat="1" applyFont="1" applyFill="1" applyBorder="1" applyAlignment="1">
      <alignment horizontal="right" indent="2"/>
    </xf>
    <xf numFmtId="0" fontId="53" fillId="0" borderId="0" xfId="7" applyFont="1" applyAlignment="1">
      <alignment horizontal="center"/>
    </xf>
    <xf numFmtId="3" fontId="89" fillId="0" borderId="0" xfId="18" applyNumberFormat="1" applyFont="1" applyAlignment="1">
      <alignment vertical="center"/>
    </xf>
    <xf numFmtId="0" fontId="63" fillId="27" borderId="0" xfId="7" applyFont="1" applyFill="1" applyAlignment="1">
      <alignment horizontal="centerContinuous" vertical="center"/>
    </xf>
    <xf numFmtId="0" fontId="56" fillId="0" borderId="0" xfId="7" applyFont="1" applyAlignment="1">
      <alignment horizontal="center" vertical="center"/>
    </xf>
    <xf numFmtId="0" fontId="56" fillId="31" borderId="0" xfId="7" applyFont="1" applyFill="1" applyAlignment="1">
      <alignment horizontal="left" vertical="center" indent="1"/>
    </xf>
    <xf numFmtId="0" fontId="63" fillId="31" borderId="0" xfId="7" applyFont="1" applyFill="1"/>
    <xf numFmtId="0" fontId="65" fillId="2" borderId="0" xfId="7" applyFont="1" applyFill="1" applyAlignment="1">
      <alignment horizontal="center" vertical="center"/>
    </xf>
    <xf numFmtId="0" fontId="64" fillId="27" borderId="0" xfId="7" applyFont="1" applyFill="1" applyAlignment="1">
      <alignment horizontal="right" vertical="center"/>
    </xf>
    <xf numFmtId="0" fontId="64" fillId="0" borderId="0" xfId="7" applyFont="1" applyAlignment="1">
      <alignment vertical="center"/>
    </xf>
    <xf numFmtId="0" fontId="64" fillId="27" borderId="0" xfId="7" applyFont="1" applyFill="1" applyAlignment="1">
      <alignment horizontal="center" vertical="center"/>
    </xf>
    <xf numFmtId="0" fontId="53" fillId="27" borderId="0" xfId="7" applyFont="1" applyFill="1"/>
    <xf numFmtId="0" fontId="58" fillId="27" borderId="0" xfId="7" applyFont="1" applyFill="1" applyAlignment="1">
      <alignment horizontal="centerContinuous"/>
    </xf>
    <xf numFmtId="0" fontId="64" fillId="27" borderId="0" xfId="7" applyFont="1" applyFill="1" applyAlignment="1">
      <alignment horizontal="centerContinuous" vertical="center"/>
    </xf>
    <xf numFmtId="0" fontId="65" fillId="0" borderId="0" xfId="7" applyFont="1" applyAlignment="1">
      <alignment horizontal="center" vertical="center"/>
    </xf>
    <xf numFmtId="0" fontId="64" fillId="0" borderId="0" xfId="7" applyFont="1" applyAlignment="1">
      <alignment horizontal="centerContinuous" vertical="center"/>
    </xf>
    <xf numFmtId="0" fontId="63" fillId="0" borderId="0" xfId="7" applyFont="1" applyAlignment="1">
      <alignment horizontal="center" vertical="center"/>
    </xf>
    <xf numFmtId="4" fontId="63" fillId="0" borderId="0" xfId="7" applyNumberFormat="1" applyFont="1"/>
    <xf numFmtId="0" fontId="78" fillId="0" borderId="0" xfId="18" applyFont="1" applyAlignment="1">
      <alignment horizontal="center" vertical="center" wrapText="1"/>
    </xf>
    <xf numFmtId="0" fontId="69" fillId="0" borderId="0" xfId="18" applyFont="1" applyAlignment="1">
      <alignment horizontal="center" vertical="center" wrapText="1"/>
    </xf>
    <xf numFmtId="4" fontId="69" fillId="0" borderId="0" xfId="18" applyNumberFormat="1" applyFont="1" applyAlignment="1">
      <alignment horizontal="center" vertical="center" wrapText="1"/>
    </xf>
    <xf numFmtId="0" fontId="69" fillId="38" borderId="18" xfId="157" applyFont="1" applyFill="1" applyBorder="1" applyAlignment="1">
      <alignment horizontal="right" vertical="center" wrapText="1" indent="1"/>
    </xf>
    <xf numFmtId="0" fontId="69" fillId="0" borderId="0" xfId="7" applyFont="1"/>
    <xf numFmtId="0" fontId="53" fillId="0" borderId="24" xfId="18" applyFont="1" applyBorder="1" applyAlignment="1">
      <alignment horizontal="right" indent="2"/>
    </xf>
    <xf numFmtId="0" fontId="53" fillId="0" borderId="26" xfId="18" applyFont="1" applyBorder="1"/>
    <xf numFmtId="3" fontId="53" fillId="0" borderId="26" xfId="18" applyNumberFormat="1" applyFont="1" applyBorder="1"/>
    <xf numFmtId="37" fontId="125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7" fillId="0" borderId="0" xfId="239" applyNumberFormat="1" applyFont="1" applyBorder="1" applyAlignment="1">
      <alignment horizontal="right" vertical="center" wrapText="1"/>
    </xf>
    <xf numFmtId="173" fontId="138" fillId="0" borderId="0" xfId="239" applyNumberFormat="1" applyFont="1"/>
    <xf numFmtId="0" fontId="10" fillId="0" borderId="0" xfId="7" applyFont="1" applyAlignment="1">
      <alignment horizontal="center" vertical="center"/>
    </xf>
    <xf numFmtId="0" fontId="62" fillId="27" borderId="0" xfId="7" applyFont="1" applyFill="1" applyAlignment="1">
      <alignment horizontal="center"/>
    </xf>
    <xf numFmtId="0" fontId="63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9" fillId="0" borderId="0" xfId="7" applyNumberFormat="1" applyFont="1"/>
    <xf numFmtId="2" fontId="53" fillId="0" borderId="0" xfId="7" applyNumberFormat="1" applyFont="1"/>
    <xf numFmtId="0" fontId="48" fillId="0" borderId="0" xfId="120" applyFont="1" applyAlignment="1">
      <alignment vertical="center"/>
    </xf>
    <xf numFmtId="0" fontId="53" fillId="0" borderId="0" xfId="7" applyFont="1" applyAlignment="1">
      <alignment vertical="center"/>
    </xf>
    <xf numFmtId="0" fontId="68" fillId="109" borderId="0" xfId="7" applyFont="1" applyFill="1" applyAlignment="1">
      <alignment vertical="center"/>
    </xf>
    <xf numFmtId="3" fontId="69" fillId="109" borderId="0" xfId="7" applyNumberFormat="1" applyFont="1" applyFill="1" applyAlignment="1">
      <alignment vertical="center"/>
    </xf>
    <xf numFmtId="169" fontId="53" fillId="0" borderId="0" xfId="7" applyNumberFormat="1" applyFont="1" applyAlignment="1">
      <alignment vertical="center"/>
    </xf>
    <xf numFmtId="0" fontId="56" fillId="0" borderId="0" xfId="7" applyFont="1" applyAlignment="1">
      <alignment vertical="center"/>
    </xf>
    <xf numFmtId="3" fontId="69" fillId="0" borderId="0" xfId="7" applyNumberFormat="1" applyFont="1" applyAlignment="1">
      <alignment vertical="center"/>
    </xf>
    <xf numFmtId="3" fontId="117" fillId="0" borderId="0" xfId="139" applyNumberFormat="1" applyFont="1" applyAlignment="1">
      <alignment vertical="center"/>
    </xf>
    <xf numFmtId="4" fontId="117" fillId="0" borderId="0" xfId="139" applyNumberFormat="1" applyFont="1" applyAlignment="1">
      <alignment vertical="center"/>
    </xf>
    <xf numFmtId="3" fontId="53" fillId="0" borderId="0" xfId="7" applyNumberFormat="1" applyFont="1" applyAlignment="1">
      <alignment horizontal="right"/>
    </xf>
    <xf numFmtId="0" fontId="69" fillId="0" borderId="0" xfId="114" applyFont="1" applyBorder="1" applyAlignment="1">
      <alignment horizontal="right" indent="5"/>
    </xf>
    <xf numFmtId="3" fontId="69" fillId="113" borderId="18" xfId="7" applyNumberFormat="1" applyFont="1" applyFill="1" applyBorder="1" applyAlignment="1">
      <alignment horizontal="right"/>
    </xf>
    <xf numFmtId="0" fontId="69" fillId="0" borderId="0" xfId="114" applyFont="1" applyBorder="1"/>
    <xf numFmtId="0" fontId="69" fillId="0" borderId="27" xfId="114" applyFont="1" applyBorder="1"/>
    <xf numFmtId="0" fontId="69" fillId="113" borderId="0" xfId="114" applyFont="1" applyFill="1" applyBorder="1"/>
    <xf numFmtId="3" fontId="78" fillId="113" borderId="0" xfId="7" applyNumberFormat="1" applyFont="1" applyFill="1" applyAlignment="1">
      <alignment vertical="center"/>
    </xf>
    <xf numFmtId="3" fontId="78" fillId="113" borderId="18" xfId="7" applyNumberFormat="1" applyFont="1" applyFill="1" applyBorder="1" applyAlignment="1">
      <alignment vertical="center"/>
    </xf>
    <xf numFmtId="0" fontId="78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8" fillId="113" borderId="0" xfId="7" applyFont="1" applyFill="1" applyAlignment="1">
      <alignment vertical="center"/>
    </xf>
    <xf numFmtId="0" fontId="42" fillId="113" borderId="18" xfId="114" applyFont="1" applyFill="1" applyBorder="1"/>
    <xf numFmtId="4" fontId="93" fillId="0" borderId="0" xfId="114" applyNumberFormat="1" applyFont="1"/>
    <xf numFmtId="0" fontId="141" fillId="0" borderId="0" xfId="7" applyFont="1"/>
    <xf numFmtId="3" fontId="142" fillId="0" borderId="0" xfId="139" applyNumberFormat="1" applyFont="1"/>
    <xf numFmtId="3" fontId="143" fillId="0" borderId="0" xfId="139" applyNumberFormat="1" applyFont="1" applyAlignment="1">
      <alignment vertical="center"/>
    </xf>
    <xf numFmtId="0" fontId="141" fillId="0" borderId="0" xfId="7" applyFont="1" applyAlignment="1">
      <alignment vertical="center"/>
    </xf>
    <xf numFmtId="0" fontId="144" fillId="0" borderId="0" xfId="114" applyFont="1"/>
    <xf numFmtId="3" fontId="144" fillId="0" borderId="0" xfId="114" applyNumberFormat="1" applyFont="1"/>
    <xf numFmtId="0" fontId="53" fillId="0" borderId="0" xfId="7" quotePrefix="1" applyFont="1"/>
    <xf numFmtId="9" fontId="141" fillId="0" borderId="0" xfId="238" applyFont="1"/>
    <xf numFmtId="4" fontId="142" fillId="0" borderId="0" xfId="139" applyNumberFormat="1" applyFont="1"/>
    <xf numFmtId="43" fontId="0" fillId="0" borderId="0" xfId="239" applyFont="1"/>
    <xf numFmtId="0" fontId="82" fillId="0" borderId="0" xfId="7" applyFont="1"/>
    <xf numFmtId="3" fontId="146" fillId="0" borderId="0" xfId="139" applyNumberFormat="1" applyFont="1"/>
    <xf numFmtId="10" fontId="146" fillId="0" borderId="0" xfId="238" applyNumberFormat="1" applyFont="1" applyAlignment="1"/>
    <xf numFmtId="3" fontId="147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8" fillId="0" borderId="0" xfId="7" applyFont="1"/>
    <xf numFmtId="2" fontId="148" fillId="0" borderId="0" xfId="7" applyNumberFormat="1" applyFont="1"/>
    <xf numFmtId="10" fontId="136" fillId="0" borderId="0" xfId="238" applyNumberFormat="1" applyFont="1" applyFill="1" applyBorder="1" applyAlignment="1"/>
    <xf numFmtId="0" fontId="149" fillId="0" borderId="0" xfId="7" applyFont="1"/>
    <xf numFmtId="9" fontId="149" fillId="0" borderId="0" xfId="238" applyFont="1"/>
    <xf numFmtId="4" fontId="149" fillId="0" borderId="0" xfId="7" applyNumberFormat="1" applyFont="1"/>
    <xf numFmtId="3" fontId="69" fillId="0" borderId="18" xfId="7" applyNumberFormat="1" applyFont="1" applyBorder="1" applyAlignment="1">
      <alignment horizontal="right"/>
    </xf>
    <xf numFmtId="43" fontId="109" fillId="0" borderId="0" xfId="239" applyFont="1"/>
    <xf numFmtId="0" fontId="73" fillId="0" borderId="0" xfId="7" applyFont="1"/>
    <xf numFmtId="168" fontId="53" fillId="0" borderId="0" xfId="238" applyNumberFormat="1" applyFont="1"/>
    <xf numFmtId="0" fontId="52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50" fillId="0" borderId="0" xfId="242" applyFont="1" applyAlignment="1">
      <alignment horizontal="right" indent="2"/>
    </xf>
    <xf numFmtId="0" fontId="86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7" fillId="0" borderId="0" xfId="242" applyFont="1" applyAlignment="1">
      <alignment horizontal="centerContinuous" vertical="center"/>
    </xf>
    <xf numFmtId="0" fontId="49" fillId="0" borderId="0" xfId="242" applyFont="1" applyAlignment="1">
      <alignment horizontal="right" indent="2"/>
    </xf>
    <xf numFmtId="15" fontId="86" fillId="0" borderId="0" xfId="242" applyNumberFormat="1" applyFont="1" applyAlignment="1" applyProtection="1">
      <alignment horizontal="centerContinuous" vertical="center"/>
      <protection locked="0"/>
    </xf>
    <xf numFmtId="0" fontId="53" fillId="0" borderId="18" xfId="242" applyFont="1" applyBorder="1"/>
    <xf numFmtId="0" fontId="53" fillId="0" borderId="18" xfId="242" applyFont="1" applyBorder="1" applyAlignment="1">
      <alignment horizontal="right" indent="2"/>
    </xf>
    <xf numFmtId="0" fontId="53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3" fillId="29" borderId="0" xfId="242" applyFont="1" applyFill="1" applyAlignment="1">
      <alignment horizontal="center" vertical="center" wrapText="1"/>
    </xf>
    <xf numFmtId="0" fontId="69" fillId="29" borderId="0" xfId="242" applyFont="1" applyFill="1" applyAlignment="1">
      <alignment horizontal="center" vertical="center" wrapText="1"/>
    </xf>
    <xf numFmtId="4" fontId="69" fillId="29" borderId="0" xfId="242" applyNumberFormat="1" applyFont="1" applyFill="1" applyAlignment="1">
      <alignment horizontal="center" vertical="center" wrapText="1"/>
    </xf>
    <xf numFmtId="0" fontId="88" fillId="0" borderId="0" xfId="242" applyFont="1"/>
    <xf numFmtId="0" fontId="53" fillId="0" borderId="0" xfId="242" applyFont="1" applyAlignment="1">
      <alignment horizontal="right" indent="2"/>
    </xf>
    <xf numFmtId="0" fontId="69" fillId="3" borderId="0" xfId="242" applyFont="1" applyFill="1"/>
    <xf numFmtId="3" fontId="69" fillId="3" borderId="0" xfId="242" applyNumberFormat="1" applyFont="1" applyFill="1" applyAlignment="1">
      <alignment horizontal="right" indent="1"/>
    </xf>
    <xf numFmtId="4" fontId="69" fillId="3" borderId="0" xfId="242" applyNumberFormat="1" applyFont="1" applyFill="1" applyAlignment="1">
      <alignment horizontal="right" indent="1"/>
    </xf>
    <xf numFmtId="0" fontId="88" fillId="5" borderId="0" xfId="242" applyFont="1" applyFill="1"/>
    <xf numFmtId="0" fontId="89" fillId="0" borderId="0" xfId="242" applyFont="1"/>
    <xf numFmtId="0" fontId="53" fillId="4" borderId="0" xfId="242" applyFont="1" applyFill="1"/>
    <xf numFmtId="3" fontId="53" fillId="4" borderId="0" xfId="242" applyNumberFormat="1" applyFont="1" applyFill="1" applyAlignment="1">
      <alignment horizontal="right" indent="1"/>
    </xf>
    <xf numFmtId="4" fontId="53" fillId="4" borderId="0" xfId="242" applyNumberFormat="1" applyFont="1" applyFill="1" applyAlignment="1">
      <alignment horizontal="right" indent="1"/>
    </xf>
    <xf numFmtId="3" fontId="53" fillId="0" borderId="0" xfId="242" applyNumberFormat="1" applyFont="1" applyAlignment="1">
      <alignment horizontal="right" indent="1"/>
    </xf>
    <xf numFmtId="4" fontId="53" fillId="0" borderId="0" xfId="242" applyNumberFormat="1" applyFont="1" applyAlignment="1">
      <alignment horizontal="right" indent="1"/>
    </xf>
    <xf numFmtId="3" fontId="69" fillId="0" borderId="0" xfId="242" applyNumberFormat="1" applyFont="1" applyAlignment="1">
      <alignment horizontal="right" vertical="center" indent="1"/>
    </xf>
    <xf numFmtId="4" fontId="69" fillId="0" borderId="0" xfId="242" applyNumberFormat="1" applyFont="1" applyAlignment="1">
      <alignment horizontal="right" vertical="center" indent="1"/>
    </xf>
    <xf numFmtId="0" fontId="88" fillId="0" borderId="18" xfId="242" applyFont="1" applyBorder="1"/>
    <xf numFmtId="0" fontId="69" fillId="0" borderId="18" xfId="242" applyFont="1" applyBorder="1" applyAlignment="1">
      <alignment horizontal="center" vertical="center"/>
    </xf>
    <xf numFmtId="0" fontId="69" fillId="109" borderId="18" xfId="242" applyFont="1" applyFill="1" applyBorder="1" applyAlignment="1">
      <alignment horizontal="right" vertical="center" indent="1"/>
    </xf>
    <xf numFmtId="3" fontId="69" fillId="109" borderId="18" xfId="242" applyNumberFormat="1" applyFont="1" applyFill="1" applyBorder="1" applyAlignment="1">
      <alignment horizontal="right" vertical="center" indent="1"/>
    </xf>
    <xf numFmtId="4" fontId="69" fillId="109" borderId="18" xfId="242" applyNumberFormat="1" applyFont="1" applyFill="1" applyBorder="1" applyAlignment="1">
      <alignment horizontal="right" vertical="center" indent="1"/>
    </xf>
    <xf numFmtId="0" fontId="90" fillId="0" borderId="18" xfId="242" applyFont="1" applyBorder="1" applyAlignment="1">
      <alignment horizontal="right" indent="2"/>
    </xf>
    <xf numFmtId="3" fontId="53" fillId="0" borderId="18" xfId="242" applyNumberFormat="1" applyFont="1" applyBorder="1"/>
    <xf numFmtId="4" fontId="53" fillId="0" borderId="18" xfId="242" applyNumberFormat="1" applyFont="1" applyBorder="1"/>
    <xf numFmtId="0" fontId="90" fillId="0" borderId="0" xfId="242" applyFont="1" applyAlignment="1">
      <alignment horizontal="right" indent="2"/>
    </xf>
    <xf numFmtId="3" fontId="53" fillId="0" borderId="0" xfId="242" applyNumberFormat="1" applyFont="1"/>
    <xf numFmtId="4" fontId="53" fillId="0" borderId="0" xfId="242" applyNumberFormat="1" applyFont="1"/>
    <xf numFmtId="0" fontId="53" fillId="0" borderId="0" xfId="242" applyFont="1" applyAlignment="1">
      <alignment horizontal="right"/>
    </xf>
    <xf numFmtId="0" fontId="74" fillId="0" borderId="0" xfId="242" applyFont="1"/>
    <xf numFmtId="0" fontId="92" fillId="0" borderId="0" xfId="120" applyFont="1"/>
    <xf numFmtId="3" fontId="53" fillId="0" borderId="22" xfId="242" applyNumberFormat="1" applyFont="1" applyBorder="1" applyAlignment="1">
      <alignment vertical="center"/>
    </xf>
    <xf numFmtId="3" fontId="53" fillId="0" borderId="0" xfId="242" applyNumberFormat="1" applyFont="1" applyAlignment="1">
      <alignment vertical="center"/>
    </xf>
    <xf numFmtId="3" fontId="53" fillId="0" borderId="18" xfId="242" applyNumberFormat="1" applyFont="1" applyBorder="1" applyAlignment="1">
      <alignment vertical="center"/>
    </xf>
    <xf numFmtId="3" fontId="74" fillId="0" borderId="0" xfId="242" applyNumberFormat="1" applyFont="1"/>
    <xf numFmtId="3" fontId="63" fillId="0" borderId="0" xfId="242" applyNumberFormat="1" applyFont="1"/>
    <xf numFmtId="0" fontId="69" fillId="114" borderId="18" xfId="242" applyFont="1" applyFill="1" applyBorder="1" applyAlignment="1">
      <alignment horizontal="centerContinuous" vertical="center" wrapText="1"/>
    </xf>
    <xf numFmtId="4" fontId="69" fillId="114" borderId="18" xfId="242" applyNumberFormat="1" applyFont="1" applyFill="1" applyBorder="1" applyAlignment="1">
      <alignment horizontal="centerContinuous" vertical="center" wrapText="1"/>
    </xf>
    <xf numFmtId="0" fontId="69" fillId="115" borderId="18" xfId="242" applyFont="1" applyFill="1" applyBorder="1" applyAlignment="1">
      <alignment horizontal="centerContinuous" vertical="center" wrapText="1"/>
    </xf>
    <xf numFmtId="4" fontId="69" fillId="115" borderId="18" xfId="242" applyNumberFormat="1" applyFont="1" applyFill="1" applyBorder="1" applyAlignment="1">
      <alignment horizontal="centerContinuous" vertical="center" wrapText="1"/>
    </xf>
    <xf numFmtId="0" fontId="53" fillId="0" borderId="0" xfId="18" applyFont="1" applyAlignment="1">
      <alignment horizontal="left" indent="2"/>
    </xf>
    <xf numFmtId="3" fontId="53" fillId="0" borderId="0" xfId="7" applyNumberFormat="1" applyFont="1" applyProtection="1">
      <protection locked="0"/>
    </xf>
    <xf numFmtId="4" fontId="66" fillId="0" borderId="0" xfId="7" applyNumberFormat="1" applyFont="1"/>
    <xf numFmtId="0" fontId="67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43" fontId="139" fillId="0" borderId="0" xfId="239" applyFont="1" applyAlignment="1">
      <alignment horizontal="right" indent="2"/>
    </xf>
    <xf numFmtId="49" fontId="56" fillId="29" borderId="0" xfId="17" applyNumberFormat="1" applyFont="1" applyFill="1" applyAlignment="1">
      <alignment horizontal="center" vertical="center" wrapText="1"/>
    </xf>
    <xf numFmtId="0" fontId="53" fillId="0" borderId="0" xfId="7" applyFont="1"/>
    <xf numFmtId="0" fontId="63" fillId="0" borderId="0" xfId="7" applyFont="1"/>
    <xf numFmtId="0" fontId="53" fillId="0" borderId="0" xfId="7" applyFont="1" applyAlignment="1">
      <alignment horizontal="center" vertical="center"/>
    </xf>
    <xf numFmtId="0" fontId="56" fillId="31" borderId="0" xfId="7" applyFont="1" applyFill="1" applyAlignment="1">
      <alignment horizontal="center" vertical="center"/>
    </xf>
    <xf numFmtId="0" fontId="53" fillId="31" borderId="0" xfId="7" applyFont="1" applyFill="1" applyAlignment="1">
      <alignment horizontal="center" vertical="center"/>
    </xf>
    <xf numFmtId="0" fontId="63" fillId="31" borderId="0" xfId="7" applyFont="1" applyFill="1" applyAlignment="1">
      <alignment horizontal="center" vertical="center"/>
    </xf>
    <xf numFmtId="0" fontId="56" fillId="30" borderId="0" xfId="7" applyFont="1" applyFill="1" applyAlignment="1">
      <alignment horizontal="center" vertical="center"/>
    </xf>
    <xf numFmtId="0" fontId="63" fillId="30" borderId="0" xfId="7" applyFont="1" applyFill="1" applyAlignment="1">
      <alignment horizontal="center" vertical="center"/>
    </xf>
    <xf numFmtId="0" fontId="56" fillId="31" borderId="0" xfId="7" applyFont="1" applyFill="1" applyAlignment="1">
      <alignment horizontal="right" vertical="center"/>
    </xf>
    <xf numFmtId="0" fontId="71" fillId="0" borderId="0" xfId="7" applyFont="1" applyAlignment="1">
      <alignment horizontal="center" vertical="top"/>
    </xf>
    <xf numFmtId="0" fontId="73" fillId="0" borderId="0" xfId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65" fillId="31" borderId="18" xfId="1" applyFont="1" applyFill="1" applyBorder="1" applyAlignment="1">
      <alignment horizontal="center" vertical="center" wrapText="1"/>
    </xf>
    <xf numFmtId="3" fontId="65" fillId="31" borderId="18" xfId="1" applyNumberFormat="1" applyFont="1" applyFill="1" applyBorder="1" applyAlignment="1">
      <alignment horizontal="center" vertical="center"/>
    </xf>
    <xf numFmtId="0" fontId="65" fillId="31" borderId="18" xfId="1" applyFont="1" applyFill="1" applyBorder="1" applyAlignment="1">
      <alignment horizontal="center" vertical="center"/>
    </xf>
    <xf numFmtId="0" fontId="54" fillId="0" borderId="0" xfId="7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102" fillId="0" borderId="0" xfId="0" quotePrefix="1" applyFont="1" applyAlignment="1">
      <alignment vertical="center" wrapText="1"/>
    </xf>
    <xf numFmtId="0" fontId="98" fillId="0" borderId="0" xfId="0" applyFont="1" applyAlignment="1">
      <alignment horizontal="center" vertical="center" wrapText="1"/>
    </xf>
    <xf numFmtId="0" fontId="98" fillId="0" borderId="0" xfId="0" applyFont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29" borderId="18" xfId="0" applyFont="1" applyFill="1" applyBorder="1" applyAlignment="1">
      <alignment horizontal="center" vertical="center"/>
    </xf>
    <xf numFmtId="0" fontId="53" fillId="29" borderId="18" xfId="0" applyFont="1" applyFill="1" applyBorder="1" applyAlignment="1">
      <alignment horizontal="center" vertical="center"/>
    </xf>
    <xf numFmtId="0" fontId="69" fillId="29" borderId="18" xfId="0" applyFont="1" applyFill="1" applyBorder="1" applyAlignment="1">
      <alignment horizontal="center" vertical="center" wrapText="1"/>
    </xf>
    <xf numFmtId="0" fontId="53" fillId="29" borderId="18" xfId="0" applyFont="1" applyFill="1" applyBorder="1" applyAlignment="1">
      <alignment horizontal="center" vertical="center" wrapText="1"/>
    </xf>
    <xf numFmtId="0" fontId="78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8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9" fillId="29" borderId="18" xfId="242" applyFont="1" applyFill="1" applyBorder="1" applyAlignment="1">
      <alignment horizontal="center" vertical="center" wrapText="1"/>
    </xf>
    <xf numFmtId="0" fontId="53" fillId="29" borderId="18" xfId="242" applyFont="1" applyFill="1" applyBorder="1" applyAlignment="1">
      <alignment horizontal="center" vertical="center" wrapText="1"/>
    </xf>
    <xf numFmtId="0" fontId="78" fillId="29" borderId="24" xfId="18" applyFont="1" applyFill="1" applyBorder="1" applyAlignment="1">
      <alignment horizontal="center" vertical="center" wrapText="1"/>
    </xf>
    <xf numFmtId="0" fontId="78" fillId="29" borderId="28" xfId="18" applyFont="1" applyFill="1" applyBorder="1" applyAlignment="1">
      <alignment horizontal="center" vertical="center" wrapText="1"/>
    </xf>
    <xf numFmtId="0" fontId="78" fillId="29" borderId="25" xfId="18" applyFont="1" applyFill="1" applyBorder="1" applyAlignment="1">
      <alignment horizontal="center" vertical="center" wrapText="1"/>
    </xf>
    <xf numFmtId="0" fontId="69" fillId="29" borderId="30" xfId="18" applyFont="1" applyFill="1" applyBorder="1" applyAlignment="1">
      <alignment horizontal="center" vertical="center" wrapText="1"/>
    </xf>
    <xf numFmtId="0" fontId="69" fillId="29" borderId="29" xfId="18" applyFont="1" applyFill="1" applyBorder="1" applyAlignment="1">
      <alignment horizontal="center" vertical="center" wrapText="1"/>
    </xf>
    <xf numFmtId="0" fontId="78" fillId="29" borderId="0" xfId="18" applyFont="1" applyFill="1" applyAlignment="1">
      <alignment horizontal="center" vertical="center" wrapText="1"/>
    </xf>
    <xf numFmtId="0" fontId="78" fillId="29" borderId="20" xfId="18" applyFont="1" applyFill="1" applyBorder="1" applyAlignment="1">
      <alignment horizontal="center" vertical="center" wrapText="1"/>
    </xf>
    <xf numFmtId="0" fontId="86" fillId="0" borderId="0" xfId="18" applyFont="1" applyAlignment="1">
      <alignment horizontal="center" vertical="center"/>
    </xf>
    <xf numFmtId="15" fontId="86" fillId="0" borderId="0" xfId="18" applyNumberFormat="1" applyFont="1" applyAlignment="1" applyProtection="1">
      <alignment horizontal="center" vertical="center"/>
      <protection locked="0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0" fontId="86" fillId="0" borderId="18" xfId="17" applyFont="1" applyBorder="1" applyAlignment="1">
      <alignment horizontal="center" vertical="center"/>
    </xf>
    <xf numFmtId="0" fontId="63" fillId="0" borderId="18" xfId="17" applyFont="1" applyBorder="1" applyAlignment="1">
      <alignment horizontal="center" vertical="center"/>
    </xf>
    <xf numFmtId="49" fontId="69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3" fontId="69" fillId="29" borderId="18" xfId="17" applyNumberFormat="1" applyFont="1" applyFill="1" applyBorder="1" applyAlignment="1">
      <alignment horizontal="center" vertical="center" wrapText="1"/>
    </xf>
    <xf numFmtId="0" fontId="53" fillId="29" borderId="18" xfId="17" applyFont="1" applyFill="1" applyBorder="1" applyAlignment="1">
      <alignment horizontal="center" vertical="center" wrapText="1"/>
    </xf>
    <xf numFmtId="49" fontId="65" fillId="29" borderId="18" xfId="17" applyNumberFormat="1" applyFont="1" applyFill="1" applyBorder="1" applyAlignment="1">
      <alignment horizontal="center" vertical="center" wrapText="1"/>
    </xf>
    <xf numFmtId="49" fontId="54" fillId="29" borderId="18" xfId="17" applyNumberFormat="1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" vertical="center" wrapText="1"/>
    </xf>
    <xf numFmtId="0" fontId="125" fillId="0" borderId="0" xfId="158" applyNumberFormat="1" applyFont="1" applyFill="1" applyBorder="1" applyAlignment="1"/>
    <xf numFmtId="4" fontId="136" fillId="112" borderId="22" xfId="18" applyNumberFormat="1" applyFont="1" applyFill="1" applyBorder="1" applyAlignment="1">
      <alignment horizontal="center" vertical="center"/>
    </xf>
    <xf numFmtId="4" fontId="136" fillId="112" borderId="0" xfId="18" applyNumberFormat="1" applyFont="1" applyFill="1" applyAlignment="1">
      <alignment horizontal="center" vertical="center"/>
    </xf>
    <xf numFmtId="4" fontId="136" fillId="112" borderId="23" xfId="18" applyNumberFormat="1" applyFont="1" applyFill="1" applyBorder="1" applyAlignment="1">
      <alignment horizontal="center" vertical="center"/>
    </xf>
    <xf numFmtId="4" fontId="136" fillId="112" borderId="19" xfId="18" applyNumberFormat="1" applyFont="1" applyFill="1" applyBorder="1" applyAlignment="1">
      <alignment horizontal="center" vertical="center"/>
    </xf>
    <xf numFmtId="4" fontId="136" fillId="112" borderId="20" xfId="18" applyNumberFormat="1" applyFont="1" applyFill="1" applyBorder="1" applyAlignment="1">
      <alignment horizontal="center" vertical="center"/>
    </xf>
    <xf numFmtId="4" fontId="136" fillId="112" borderId="21" xfId="18" applyNumberFormat="1" applyFont="1" applyFill="1" applyBorder="1" applyAlignment="1">
      <alignment horizontal="center" vertical="center"/>
    </xf>
    <xf numFmtId="3" fontId="93" fillId="0" borderId="0" xfId="114" applyNumberFormat="1" applyFont="1"/>
    <xf numFmtId="3" fontId="94" fillId="0" borderId="0" xfId="114" applyNumberFormat="1" applyFont="1"/>
    <xf numFmtId="0" fontId="150" fillId="0" borderId="18" xfId="242" applyFont="1" applyBorder="1" applyAlignment="1">
      <alignment horizontal="centerContinuous" vertical="center"/>
    </xf>
    <xf numFmtId="0" fontId="53" fillId="0" borderId="18" xfId="242" applyFont="1" applyBorder="1" applyAlignment="1">
      <alignment horizontal="centerContinuous" vertical="center"/>
    </xf>
    <xf numFmtId="4" fontId="53" fillId="0" borderId="18" xfId="242" applyNumberFormat="1" applyFont="1" applyBorder="1" applyAlignment="1">
      <alignment horizontal="centerContinuous" vertical="center"/>
    </xf>
    <xf numFmtId="0" fontId="69" fillId="117" borderId="18" xfId="242" applyFont="1" applyFill="1" applyBorder="1" applyAlignment="1">
      <alignment horizontal="centerContinuous" vertical="center" wrapText="1"/>
    </xf>
    <xf numFmtId="4" fontId="69" fillId="117" borderId="18" xfId="242" applyNumberFormat="1" applyFont="1" applyFill="1" applyBorder="1" applyAlignment="1">
      <alignment horizontal="centerContinuous" vertical="center" wrapText="1"/>
    </xf>
    <xf numFmtId="0" fontId="69" fillId="30" borderId="18" xfId="242" applyFont="1" applyFill="1" applyBorder="1" applyAlignment="1">
      <alignment horizontal="center" vertical="center" wrapText="1"/>
    </xf>
    <xf numFmtId="4" fontId="69" fillId="30" borderId="18" xfId="242" applyNumberFormat="1" applyFont="1" applyFill="1" applyBorder="1" applyAlignment="1">
      <alignment horizontal="center" vertical="center" wrapText="1"/>
    </xf>
    <xf numFmtId="0" fontId="69" fillId="118" borderId="18" xfId="242" applyFont="1" applyFill="1" applyBorder="1" applyAlignment="1">
      <alignment horizontal="center" vertical="center" wrapText="1"/>
    </xf>
    <xf numFmtId="4" fontId="69" fillId="118" borderId="18" xfId="242" applyNumberFormat="1" applyFont="1" applyFill="1" applyBorder="1" applyAlignment="1">
      <alignment horizontal="center" vertical="center" wrapText="1"/>
    </xf>
    <xf numFmtId="0" fontId="69" fillId="119" borderId="18" xfId="242" applyFont="1" applyFill="1" applyBorder="1" applyAlignment="1">
      <alignment horizontal="center" vertical="center" wrapText="1"/>
    </xf>
    <xf numFmtId="4" fontId="69" fillId="119" borderId="18" xfId="242" applyNumberFormat="1" applyFont="1" applyFill="1" applyBorder="1" applyAlignment="1">
      <alignment horizontal="center" vertical="center" wrapText="1"/>
    </xf>
    <xf numFmtId="3" fontId="69" fillId="29" borderId="0" xfId="242" applyNumberFormat="1" applyFont="1" applyFill="1" applyAlignment="1">
      <alignment horizontal="right" indent="1"/>
    </xf>
    <xf numFmtId="4" fontId="69" fillId="29" borderId="0" xfId="242" applyNumberFormat="1" applyFont="1" applyFill="1" applyAlignment="1">
      <alignment horizontal="right" indent="1"/>
    </xf>
    <xf numFmtId="3" fontId="69" fillId="118" borderId="0" xfId="242" applyNumberFormat="1" applyFont="1" applyFill="1" applyAlignment="1">
      <alignment horizontal="right" indent="1"/>
    </xf>
    <xf numFmtId="4" fontId="69" fillId="118" borderId="0" xfId="242" applyNumberFormat="1" applyFont="1" applyFill="1" applyAlignment="1">
      <alignment horizontal="right" indent="1"/>
    </xf>
    <xf numFmtId="3" fontId="69" fillId="119" borderId="0" xfId="242" applyNumberFormat="1" applyFont="1" applyFill="1" applyAlignment="1">
      <alignment horizontal="right" indent="1"/>
    </xf>
    <xf numFmtId="4" fontId="69" fillId="119" borderId="0" xfId="242" applyNumberFormat="1" applyFont="1" applyFill="1" applyAlignment="1">
      <alignment horizontal="right" indent="1"/>
    </xf>
    <xf numFmtId="3" fontId="69" fillId="120" borderId="18" xfId="242" applyNumberFormat="1" applyFont="1" applyFill="1" applyBorder="1" applyAlignment="1">
      <alignment horizontal="right" vertical="center" indent="1"/>
    </xf>
    <xf numFmtId="4" fontId="69" fillId="120" borderId="18" xfId="242" applyNumberFormat="1" applyFont="1" applyFill="1" applyBorder="1" applyAlignment="1">
      <alignment horizontal="right" vertical="center" indent="1"/>
    </xf>
    <xf numFmtId="3" fontId="69" fillId="116" borderId="18" xfId="242" applyNumberFormat="1" applyFont="1" applyFill="1" applyBorder="1" applyAlignment="1">
      <alignment horizontal="right" vertical="center" indent="1"/>
    </xf>
    <xf numFmtId="4" fontId="69" fillId="116" borderId="18" xfId="242" applyNumberFormat="1" applyFont="1" applyFill="1" applyBorder="1" applyAlignment="1">
      <alignment horizontal="right" vertical="center" indent="1"/>
    </xf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0.45771573047489139</c:v>
                </c:pt>
                <c:pt idx="1">
                  <c:v>0.12508734403514576</c:v>
                </c:pt>
                <c:pt idx="2">
                  <c:v>0.27549470174799573</c:v>
                </c:pt>
                <c:pt idx="3">
                  <c:v>0.14170222374196714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8974096842517393"/>
                  <c:y val="-0.213424842665806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580091</c:v>
                </c:pt>
                <c:pt idx="1">
                  <c:v>60584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6307217</c:v>
                </c:pt>
                <c:pt idx="1">
                  <c:v>1537984</c:v>
                </c:pt>
                <c:pt idx="2">
                  <c:v>941281</c:v>
                </c:pt>
                <c:pt idx="3">
                  <c:v>323140</c:v>
                </c:pt>
                <c:pt idx="4">
                  <c:v>44891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4528163</c:v>
                </c:pt>
                <c:pt idx="1" formatCode="#,##0">
                  <c:v>4626315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1501230</c:v>
                </c:pt>
                <c:pt idx="1">
                  <c:v>283026</c:v>
                </c:pt>
                <c:pt idx="2">
                  <c:v>271173</c:v>
                </c:pt>
                <c:pt idx="3">
                  <c:v>183109</c:v>
                </c:pt>
                <c:pt idx="4">
                  <c:v>332309</c:v>
                </c:pt>
                <c:pt idx="5">
                  <c:v>131435</c:v>
                </c:pt>
                <c:pt idx="6">
                  <c:v>571500</c:v>
                </c:pt>
                <c:pt idx="7">
                  <c:v>368309</c:v>
                </c:pt>
                <c:pt idx="8">
                  <c:v>1564229</c:v>
                </c:pt>
                <c:pt idx="9">
                  <c:v>934997</c:v>
                </c:pt>
                <c:pt idx="10">
                  <c:v>220749</c:v>
                </c:pt>
                <c:pt idx="11">
                  <c:v>686895</c:v>
                </c:pt>
                <c:pt idx="12">
                  <c:v>1135670</c:v>
                </c:pt>
                <c:pt idx="13">
                  <c:v>235381</c:v>
                </c:pt>
                <c:pt idx="14">
                  <c:v>131401</c:v>
                </c:pt>
                <c:pt idx="15">
                  <c:v>520083</c:v>
                </c:pt>
                <c:pt idx="16">
                  <c:v>66195</c:v>
                </c:pt>
                <c:pt idx="17">
                  <c:v>8619</c:v>
                </c:pt>
                <c:pt idx="18">
                  <c:v>8203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18</xdr:row>
      <xdr:rowOff>65144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62525"/>
          <a:ext cx="5566655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Diciembre 2023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357109"/>
          <a:ext cx="4823610" cy="1094923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10.111.991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+ 1,17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607485"/>
          <a:ext cx="4823610" cy="1094923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12.120.785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+ 10,76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846109"/>
          <a:ext cx="4823610" cy="1096603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1.198,65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+ 9,48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098166"/>
          <a:ext cx="4823610" cy="1094922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1.378,39 €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+ 9,41%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57150</xdr:rowOff>
    </xdr:from>
    <xdr:to>
      <xdr:col>4</xdr:col>
      <xdr:colOff>1030492</xdr:colOff>
      <xdr:row>50</xdr:row>
      <xdr:rowOff>202934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327091"/>
          <a:ext cx="4823610" cy="1094549"/>
          <a:chOff x="717063" y="3533602"/>
          <a:chExt cx="4656829" cy="1117334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9.154.513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+ 1,11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DICIEMBRE 2023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397808</xdr:colOff>
      <xdr:row>1</xdr:row>
      <xdr:rowOff>107765</xdr:rowOff>
    </xdr:from>
    <xdr:to>
      <xdr:col>12</xdr:col>
      <xdr:colOff>455598</xdr:colOff>
      <xdr:row>10</xdr:row>
      <xdr:rowOff>8005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46036</xdr:rowOff>
    </xdr:from>
    <xdr:to>
      <xdr:col>19</xdr:col>
      <xdr:colOff>714374</xdr:colOff>
      <xdr:row>50</xdr:row>
      <xdr:rowOff>120650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GESTION\DATOS\PENSIONES\2023\Octubre\Pensiones%20%20Octubre2023.xlsx" TargetMode="External"/><Relationship Id="rId1" Type="http://schemas.openxmlformats.org/officeDocument/2006/relationships/externalLinkPath" Target="/GESTION/DATOS/PENSIONES/2023/Octubre/Pensiones%20%20Octubre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1478.6541215244472</v>
          </cell>
          <cell r="D49">
            <v>9.6688358130255336E-2</v>
          </cell>
          <cell r="E49">
            <v>9.7129042757511108E-2</v>
          </cell>
        </row>
        <row r="50">
          <cell r="A50">
            <v>2</v>
          </cell>
          <cell r="B50" t="str">
            <v>CATALUÑA</v>
          </cell>
          <cell r="C50">
            <v>1240.8664744023729</v>
          </cell>
          <cell r="D50">
            <v>9.7673889316189921E-2</v>
          </cell>
          <cell r="E50">
            <v>9.7129042757511108E-2</v>
          </cell>
        </row>
        <row r="51">
          <cell r="A51">
            <v>3</v>
          </cell>
          <cell r="B51" t="str">
            <v>GALICIA</v>
          </cell>
          <cell r="C51">
            <v>1019.7194164462419</v>
          </cell>
          <cell r="D51">
            <v>9.9510775833616227E-2</v>
          </cell>
          <cell r="E51">
            <v>9.7129042757511108E-2</v>
          </cell>
        </row>
        <row r="52">
          <cell r="A52">
            <v>4</v>
          </cell>
          <cell r="B52" t="str">
            <v>ANDALUCÍA</v>
          </cell>
          <cell r="C52">
            <v>1066.3224053110682</v>
          </cell>
          <cell r="D52">
            <v>9.6430635095182016E-2</v>
          </cell>
          <cell r="E52">
            <v>9.7129042757511108E-2</v>
          </cell>
        </row>
        <row r="53">
          <cell r="A53">
            <v>5</v>
          </cell>
          <cell r="B53" t="str">
            <v>ASTURIAS</v>
          </cell>
          <cell r="C53">
            <v>1398.0931045025204</v>
          </cell>
          <cell r="D53">
            <v>9.5282303504959254E-2</v>
          </cell>
          <cell r="E53">
            <v>9.7129042757511108E-2</v>
          </cell>
        </row>
        <row r="54">
          <cell r="A54">
            <v>6</v>
          </cell>
          <cell r="B54" t="str">
            <v>CANTABRIA</v>
          </cell>
          <cell r="C54">
            <v>1260.675086484132</v>
          </cell>
          <cell r="D54">
            <v>9.7270590004067792E-2</v>
          </cell>
          <cell r="E54">
            <v>9.7129042757511108E-2</v>
          </cell>
        </row>
        <row r="55">
          <cell r="A55">
            <v>7</v>
          </cell>
          <cell r="B55" t="str">
            <v>RIOJA (LA)</v>
          </cell>
          <cell r="C55">
            <v>1177.6614791738625</v>
          </cell>
          <cell r="D55">
            <v>9.9824404229246655E-2</v>
          </cell>
          <cell r="E55">
            <v>9.7129042757511108E-2</v>
          </cell>
        </row>
        <row r="56">
          <cell r="A56">
            <v>8</v>
          </cell>
          <cell r="B56" t="str">
            <v>MURCIA</v>
          </cell>
          <cell r="C56">
            <v>1055.7710988749675</v>
          </cell>
          <cell r="D56">
            <v>9.8268410492062142E-2</v>
          </cell>
          <cell r="E56">
            <v>9.7129042757511108E-2</v>
          </cell>
        </row>
        <row r="57">
          <cell r="A57">
            <v>9</v>
          </cell>
          <cell r="B57" t="str">
            <v>C. VALENCIANA</v>
          </cell>
          <cell r="C57">
            <v>1099.9690014066891</v>
          </cell>
          <cell r="D57">
            <v>9.7383801174022677E-2</v>
          </cell>
          <cell r="E57">
            <v>9.7129042757511108E-2</v>
          </cell>
        </row>
        <row r="58">
          <cell r="A58">
            <v>10</v>
          </cell>
          <cell r="B58" t="str">
            <v>ARAGÓN</v>
          </cell>
          <cell r="C58">
            <v>1263.448061357597</v>
          </cell>
          <cell r="D58">
            <v>9.904303344627885E-2</v>
          </cell>
          <cell r="E58">
            <v>9.7129042757511108E-2</v>
          </cell>
        </row>
        <row r="59">
          <cell r="A59">
            <v>11</v>
          </cell>
          <cell r="B59" t="str">
            <v>CASTILLA - LA MANCHA</v>
          </cell>
          <cell r="C59">
            <v>1105.0914653047112</v>
          </cell>
          <cell r="D59">
            <v>9.927982118814449E-2</v>
          </cell>
          <cell r="E59">
            <v>9.7129042757511108E-2</v>
          </cell>
        </row>
        <row r="60">
          <cell r="A60">
            <v>12</v>
          </cell>
          <cell r="B60" t="str">
            <v>CANARIAS</v>
          </cell>
          <cell r="C60">
            <v>1085.1374083869398</v>
          </cell>
          <cell r="D60">
            <v>9.3769781739576619E-2</v>
          </cell>
          <cell r="E60">
            <v>9.7129042757511108E-2</v>
          </cell>
        </row>
        <row r="61">
          <cell r="A61">
            <v>13</v>
          </cell>
          <cell r="B61" t="str">
            <v>NAVARRA</v>
          </cell>
          <cell r="C61">
            <v>1368.7963375548145</v>
          </cell>
          <cell r="D61">
            <v>9.6953586368696554E-2</v>
          </cell>
          <cell r="E61">
            <v>9.7129042757511108E-2</v>
          </cell>
        </row>
        <row r="62">
          <cell r="A62">
            <v>14</v>
          </cell>
          <cell r="B62" t="str">
            <v>EXTREMADURA</v>
          </cell>
          <cell r="C62">
            <v>996.51552757491788</v>
          </cell>
          <cell r="D62">
            <v>9.9282758981083408E-2</v>
          </cell>
          <cell r="E62">
            <v>9.7129042757511108E-2</v>
          </cell>
        </row>
        <row r="63">
          <cell r="A63">
            <v>15</v>
          </cell>
          <cell r="B63" t="str">
            <v>ILLES BALEARS</v>
          </cell>
          <cell r="C63">
            <v>1113.0066069418433</v>
          </cell>
          <cell r="D63">
            <v>9.8463203379981268E-2</v>
          </cell>
          <cell r="E63">
            <v>9.7129042757511108E-2</v>
          </cell>
        </row>
        <row r="64">
          <cell r="A64">
            <v>16</v>
          </cell>
          <cell r="B64" t="str">
            <v>MADRID</v>
          </cell>
          <cell r="C64">
            <v>1391.4160378307381</v>
          </cell>
          <cell r="D64">
            <v>9.3843298992765112E-2</v>
          </cell>
          <cell r="E64">
            <v>9.7129042757511108E-2</v>
          </cell>
        </row>
        <row r="65">
          <cell r="A65">
            <v>17</v>
          </cell>
          <cell r="B65" t="str">
            <v>CASTILLA Y LEÓN</v>
          </cell>
          <cell r="C65">
            <v>1190.693042377201</v>
          </cell>
          <cell r="D65">
            <v>9.9990479591743231E-2</v>
          </cell>
          <cell r="E65">
            <v>9.7129042757511108E-2</v>
          </cell>
        </row>
        <row r="66">
          <cell r="A66">
            <v>18</v>
          </cell>
          <cell r="B66" t="str">
            <v>CEUTA</v>
          </cell>
          <cell r="C66">
            <v>1204.6327171616067</v>
          </cell>
          <cell r="D66">
            <v>0.1011827539402026</v>
          </cell>
          <cell r="E66">
            <v>9.7129042757511108E-2</v>
          </cell>
        </row>
        <row r="67">
          <cell r="A67">
            <v>19</v>
          </cell>
          <cell r="B67" t="str">
            <v>MELILLA</v>
          </cell>
          <cell r="C67">
            <v>1152.3183507576641</v>
          </cell>
          <cell r="D67">
            <v>0.10064850347293675</v>
          </cell>
          <cell r="E67">
            <v>9.7129042757511108E-2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Distrib - regím. Altas nuevas"/>
      <sheetName val="Clase, género y edad"/>
      <sheetName val="Nº pens. por clases"/>
      <sheetName val="Importe €"/>
      <sheetName val="P. Media €"/>
      <sheetName val="Pensiones - mínimos"/>
      <sheetName val="Pensión media (nuevas altas)"/>
      <sheetName val="Número pensiones (IP-J-V)"/>
      <sheetName val="Número pensiones (O-FM)"/>
      <sheetName val="Evolución y pensión media"/>
      <sheetName val="Minimos prov"/>
      <sheetName val="Brecha de Género"/>
      <sheetName val="Pension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1"/>
  <sheetViews>
    <sheetView showGridLines="0" showRowColHeaders="0" tabSelected="1" topLeftCell="A9" zoomScale="85" zoomScaleNormal="85" workbookViewId="0">
      <selection activeCell="P19" sqref="P19"/>
    </sheetView>
  </sheetViews>
  <sheetFormatPr baseColWidth="10" defaultRowHeight="14.5"/>
  <cols>
    <col min="1" max="1" width="13.81640625" customWidth="1"/>
    <col min="3" max="3" width="26.26953125" customWidth="1"/>
    <col min="4" max="4" width="13.726562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6"/>
      <c r="M11" s="136"/>
    </row>
    <row r="12" spans="1:18">
      <c r="A12" s="13"/>
      <c r="B12" s="13"/>
      <c r="C12" s="13"/>
      <c r="D12" s="13"/>
      <c r="E12" s="13"/>
      <c r="L12" s="136"/>
      <c r="M12" s="136"/>
    </row>
    <row r="13" spans="1:18">
      <c r="A13" s="13"/>
      <c r="B13" s="13"/>
      <c r="C13" s="13"/>
      <c r="D13" s="13"/>
      <c r="E13" s="13"/>
      <c r="L13" s="136"/>
      <c r="M13" s="136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5">
      <c r="A16" s="13"/>
      <c r="B16" s="13"/>
      <c r="C16" s="13"/>
      <c r="D16" s="13"/>
      <c r="E16" s="13"/>
      <c r="P16" s="140"/>
      <c r="Q16" s="141"/>
      <c r="R16" s="142"/>
    </row>
    <row r="17" spans="1:13">
      <c r="A17" s="13"/>
      <c r="B17" s="13"/>
      <c r="C17" s="13"/>
      <c r="D17" s="13"/>
      <c r="E17" s="13"/>
    </row>
    <row r="18" spans="1:13" ht="1.4" customHeight="1">
      <c r="A18" s="13"/>
      <c r="B18" s="13"/>
      <c r="C18" s="13"/>
      <c r="D18" s="13"/>
      <c r="E18" s="13"/>
      <c r="L18" s="141"/>
      <c r="M18" s="142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5">
      <c r="A32" s="13"/>
      <c r="B32" s="13"/>
      <c r="C32" s="13"/>
      <c r="D32" s="13"/>
      <c r="E32" s="13"/>
      <c r="I32" s="14"/>
    </row>
    <row r="33" spans="1:10" ht="15.5">
      <c r="A33" s="13"/>
      <c r="B33" s="13"/>
      <c r="C33" s="13"/>
      <c r="D33" s="13"/>
      <c r="E33" s="13"/>
      <c r="J33" s="140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5">
      <c r="A45" s="13"/>
      <c r="B45" s="13"/>
      <c r="C45" s="13"/>
      <c r="D45" s="13"/>
      <c r="E45" s="13"/>
      <c r="G45" s="140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29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BC3A-9397-4D15-A251-B773A54306CA}">
  <sheetPr>
    <pageSetUpPr autoPageBreaks="0" fitToPage="1"/>
  </sheetPr>
  <dimension ref="A1:HV129"/>
  <sheetViews>
    <sheetView showGridLines="0" showRowColHeaders="0" showOutlineSymbols="0" zoomScaleNormal="100" workbookViewId="0">
      <pane ySplit="9" topLeftCell="A57" activePane="bottomLeft" state="frozen"/>
      <selection activeCell="K81" sqref="K81"/>
      <selection pane="bottomLeft" activeCell="F100" sqref="F100"/>
    </sheetView>
  </sheetViews>
  <sheetFormatPr baseColWidth="10" defaultColWidth="11.453125" defaultRowHeight="15.5"/>
  <cols>
    <col min="1" max="1" width="2.7265625" style="392" customWidth="1"/>
    <col min="2" max="2" width="8" style="398" customWidth="1"/>
    <col min="3" max="3" width="24.7265625" style="392" customWidth="1"/>
    <col min="4" max="9" width="15.7265625" style="392" customWidth="1"/>
    <col min="10" max="16384" width="11.453125" style="392"/>
  </cols>
  <sheetData>
    <row r="1" spans="1:230" s="380" customFormat="1" ht="15.75" customHeight="1">
      <c r="B1" s="381"/>
      <c r="E1" s="382"/>
      <c r="G1" s="382"/>
      <c r="I1" s="382"/>
    </row>
    <row r="2" spans="1:230" s="380" customFormat="1">
      <c r="B2" s="381"/>
      <c r="E2" s="382"/>
      <c r="G2" s="382"/>
      <c r="I2" s="382"/>
    </row>
    <row r="3" spans="1:230" s="380" customFormat="1" ht="18.5">
      <c r="B3" s="383"/>
      <c r="C3" s="384" t="s">
        <v>46</v>
      </c>
      <c r="D3" s="385"/>
      <c r="E3" s="386"/>
      <c r="F3" s="385"/>
      <c r="G3" s="386"/>
      <c r="H3" s="385"/>
      <c r="I3" s="386"/>
    </row>
    <row r="4" spans="1:230" s="380" customFormat="1">
      <c r="B4" s="381"/>
      <c r="C4" s="387"/>
      <c r="D4" s="385"/>
      <c r="E4" s="386"/>
      <c r="F4" s="385"/>
      <c r="G4" s="386"/>
      <c r="H4" s="385"/>
      <c r="I4" s="386"/>
    </row>
    <row r="5" spans="1:230" s="380" customFormat="1" ht="18.5">
      <c r="B5" s="388"/>
      <c r="C5" s="389" t="s">
        <v>226</v>
      </c>
      <c r="D5" s="385"/>
      <c r="E5" s="386"/>
      <c r="F5" s="385"/>
      <c r="G5" s="386"/>
      <c r="H5" s="385"/>
      <c r="I5" s="386"/>
      <c r="K5" s="7" t="s">
        <v>170</v>
      </c>
    </row>
    <row r="6" spans="1:230" ht="9" customHeight="1">
      <c r="A6" s="390"/>
      <c r="B6" s="391"/>
      <c r="C6" s="509"/>
      <c r="D6" s="510"/>
      <c r="E6" s="511"/>
      <c r="F6" s="510"/>
      <c r="G6" s="511"/>
      <c r="H6" s="510"/>
      <c r="I6" s="511"/>
    </row>
    <row r="7" spans="1:230" ht="38.15" customHeight="1">
      <c r="A7" s="390"/>
      <c r="B7" s="476" t="s">
        <v>159</v>
      </c>
      <c r="C7" s="478" t="s">
        <v>47</v>
      </c>
      <c r="D7" s="430" t="s">
        <v>48</v>
      </c>
      <c r="E7" s="431"/>
      <c r="F7" s="432" t="s">
        <v>49</v>
      </c>
      <c r="G7" s="433"/>
      <c r="H7" s="512" t="s">
        <v>50</v>
      </c>
      <c r="I7" s="513"/>
    </row>
    <row r="8" spans="1:230" ht="36.75" customHeight="1">
      <c r="A8" s="390"/>
      <c r="B8" s="477"/>
      <c r="C8" s="479"/>
      <c r="D8" s="514" t="s">
        <v>7</v>
      </c>
      <c r="E8" s="515" t="s">
        <v>51</v>
      </c>
      <c r="F8" s="516" t="s">
        <v>7</v>
      </c>
      <c r="G8" s="517" t="s">
        <v>51</v>
      </c>
      <c r="H8" s="518" t="s">
        <v>7</v>
      </c>
      <c r="I8" s="519" t="s">
        <v>51</v>
      </c>
    </row>
    <row r="9" spans="1:230" ht="24" hidden="1" customHeight="1">
      <c r="B9" s="393"/>
      <c r="C9" s="394"/>
      <c r="D9" s="395"/>
      <c r="E9" s="396"/>
      <c r="F9" s="395"/>
      <c r="G9" s="396"/>
      <c r="H9" s="395"/>
      <c r="I9" s="396"/>
    </row>
    <row r="10" spans="1:230" s="402" customFormat="1" ht="18" customHeight="1">
      <c r="A10" s="397"/>
      <c r="B10" s="398"/>
      <c r="C10" s="399" t="s">
        <v>52</v>
      </c>
      <c r="D10" s="520">
        <v>203002</v>
      </c>
      <c r="E10" s="521">
        <v>1027.3464664880146</v>
      </c>
      <c r="F10" s="522">
        <v>971207</v>
      </c>
      <c r="G10" s="523">
        <v>1244.1504369202441</v>
      </c>
      <c r="H10" s="524">
        <v>393947</v>
      </c>
      <c r="I10" s="525">
        <v>789.56035474315104</v>
      </c>
      <c r="J10" s="397"/>
      <c r="K10" s="397"/>
      <c r="L10" s="397"/>
      <c r="M10" s="397"/>
      <c r="N10" s="397"/>
      <c r="O10" s="397"/>
      <c r="P10" s="397"/>
      <c r="Q10" s="397"/>
      <c r="R10" s="397"/>
      <c r="S10" s="397"/>
      <c r="T10" s="397"/>
      <c r="U10" s="397"/>
      <c r="V10" s="397"/>
      <c r="W10" s="397"/>
      <c r="X10" s="397"/>
      <c r="Y10" s="397"/>
      <c r="Z10" s="397"/>
      <c r="AA10" s="397"/>
      <c r="AB10" s="397"/>
      <c r="AC10" s="397"/>
      <c r="AD10" s="397"/>
      <c r="AE10" s="397"/>
      <c r="AF10" s="397"/>
      <c r="AG10" s="397"/>
      <c r="AH10" s="397"/>
      <c r="AI10" s="397"/>
      <c r="AJ10" s="397"/>
      <c r="AK10" s="397"/>
      <c r="AL10" s="397"/>
      <c r="AM10" s="397"/>
      <c r="AN10" s="397"/>
      <c r="AO10" s="397"/>
      <c r="AP10" s="397"/>
      <c r="AQ10" s="397"/>
      <c r="AR10" s="397"/>
      <c r="AS10" s="397"/>
      <c r="AT10" s="397"/>
      <c r="AU10" s="397"/>
      <c r="AV10" s="397"/>
      <c r="AW10" s="397"/>
      <c r="AX10" s="397"/>
      <c r="AY10" s="397"/>
      <c r="AZ10" s="397"/>
      <c r="BA10" s="397"/>
      <c r="BB10" s="397"/>
      <c r="BC10" s="397"/>
      <c r="BD10" s="397"/>
      <c r="BE10" s="397"/>
      <c r="BF10" s="397"/>
      <c r="BG10" s="397"/>
      <c r="BH10" s="397"/>
      <c r="BI10" s="397"/>
      <c r="BJ10" s="397"/>
      <c r="BK10" s="397"/>
      <c r="BL10" s="397"/>
      <c r="BM10" s="397"/>
      <c r="BN10" s="397"/>
      <c r="BO10" s="397"/>
      <c r="BP10" s="397"/>
      <c r="BQ10" s="397"/>
      <c r="BR10" s="397"/>
      <c r="BS10" s="397"/>
      <c r="BT10" s="397"/>
      <c r="BU10" s="397"/>
      <c r="BV10" s="397"/>
      <c r="BW10" s="397"/>
      <c r="BX10" s="397"/>
      <c r="BY10" s="397"/>
      <c r="BZ10" s="397"/>
      <c r="CA10" s="397"/>
      <c r="CB10" s="397"/>
      <c r="CC10" s="397"/>
      <c r="CD10" s="397"/>
      <c r="CE10" s="397"/>
      <c r="CF10" s="397"/>
      <c r="CG10" s="397"/>
      <c r="CH10" s="397"/>
      <c r="CI10" s="397"/>
      <c r="CJ10" s="397"/>
      <c r="CK10" s="397"/>
      <c r="CL10" s="397"/>
      <c r="CM10" s="397"/>
      <c r="CN10" s="397"/>
      <c r="CO10" s="397"/>
      <c r="CP10" s="397"/>
      <c r="CQ10" s="397"/>
      <c r="CR10" s="397"/>
      <c r="CS10" s="397"/>
      <c r="CT10" s="397"/>
      <c r="CU10" s="397"/>
      <c r="CV10" s="397"/>
      <c r="CW10" s="397"/>
      <c r="CX10" s="397"/>
      <c r="CY10" s="397"/>
      <c r="CZ10" s="397"/>
      <c r="DA10" s="397"/>
      <c r="DB10" s="397"/>
      <c r="DC10" s="397"/>
      <c r="DD10" s="397"/>
      <c r="DE10" s="397"/>
      <c r="DF10" s="397"/>
      <c r="DG10" s="397"/>
      <c r="DH10" s="397"/>
      <c r="DI10" s="397"/>
      <c r="DJ10" s="397"/>
      <c r="DK10" s="397"/>
      <c r="DL10" s="397"/>
      <c r="DM10" s="397"/>
      <c r="DN10" s="397"/>
      <c r="DO10" s="397"/>
      <c r="DP10" s="397"/>
      <c r="DQ10" s="397"/>
      <c r="DR10" s="397"/>
      <c r="DS10" s="397"/>
      <c r="DT10" s="397"/>
      <c r="DU10" s="397"/>
      <c r="DV10" s="397"/>
      <c r="DW10" s="397"/>
      <c r="DX10" s="397"/>
      <c r="DY10" s="397"/>
      <c r="DZ10" s="397"/>
      <c r="EA10" s="397"/>
      <c r="EB10" s="397"/>
      <c r="EC10" s="397"/>
      <c r="ED10" s="397"/>
      <c r="EE10" s="397"/>
      <c r="EF10" s="397"/>
      <c r="EG10" s="397"/>
      <c r="EH10" s="397"/>
      <c r="EI10" s="397"/>
      <c r="EJ10" s="397"/>
      <c r="EK10" s="397"/>
      <c r="EL10" s="397"/>
      <c r="EM10" s="397"/>
      <c r="EN10" s="397"/>
      <c r="EO10" s="397"/>
      <c r="EP10" s="397"/>
      <c r="EQ10" s="397"/>
      <c r="ER10" s="397"/>
      <c r="ES10" s="397"/>
      <c r="ET10" s="397"/>
      <c r="EU10" s="397"/>
      <c r="EV10" s="397"/>
      <c r="EW10" s="397"/>
      <c r="EX10" s="397"/>
      <c r="EY10" s="397"/>
      <c r="EZ10" s="397"/>
      <c r="FA10" s="397"/>
      <c r="FB10" s="397"/>
      <c r="FC10" s="397"/>
      <c r="FD10" s="397"/>
      <c r="FE10" s="397"/>
      <c r="FF10" s="397"/>
      <c r="FG10" s="397"/>
      <c r="FH10" s="397"/>
      <c r="FI10" s="397"/>
      <c r="FJ10" s="397"/>
      <c r="FK10" s="397"/>
      <c r="FL10" s="397"/>
      <c r="FM10" s="397"/>
      <c r="FN10" s="397"/>
      <c r="FO10" s="397"/>
      <c r="FP10" s="397"/>
      <c r="FQ10" s="397"/>
      <c r="FR10" s="397"/>
      <c r="FS10" s="397"/>
      <c r="FT10" s="397"/>
      <c r="FU10" s="397"/>
      <c r="FV10" s="397"/>
      <c r="FW10" s="397"/>
      <c r="FX10" s="397"/>
      <c r="FY10" s="397"/>
      <c r="FZ10" s="397"/>
      <c r="GA10" s="397"/>
      <c r="GB10" s="397"/>
      <c r="GC10" s="397"/>
      <c r="GD10" s="397"/>
      <c r="GE10" s="397"/>
      <c r="GF10" s="397"/>
      <c r="GG10" s="397"/>
      <c r="GH10" s="397"/>
      <c r="GI10" s="397"/>
      <c r="GJ10" s="397"/>
      <c r="GK10" s="397"/>
      <c r="GL10" s="397"/>
      <c r="GM10" s="397"/>
      <c r="GN10" s="397"/>
      <c r="GO10" s="397"/>
      <c r="GP10" s="397"/>
      <c r="GQ10" s="397"/>
      <c r="GR10" s="397"/>
      <c r="GS10" s="397"/>
      <c r="GT10" s="397"/>
      <c r="GU10" s="397"/>
      <c r="GV10" s="397"/>
      <c r="GW10" s="397"/>
      <c r="GX10" s="397"/>
      <c r="GY10" s="397"/>
      <c r="GZ10" s="397"/>
      <c r="HA10" s="397"/>
      <c r="HB10" s="397"/>
      <c r="HC10" s="397"/>
      <c r="HD10" s="397"/>
      <c r="HE10" s="397"/>
      <c r="HF10" s="397"/>
      <c r="HG10" s="397"/>
      <c r="HH10" s="397"/>
      <c r="HI10" s="397"/>
      <c r="HJ10" s="397"/>
      <c r="HK10" s="397"/>
      <c r="HL10" s="397"/>
      <c r="HM10" s="397"/>
      <c r="HN10" s="397"/>
      <c r="HO10" s="397"/>
      <c r="HP10" s="397"/>
      <c r="HQ10" s="397"/>
      <c r="HR10" s="397"/>
      <c r="HS10" s="397"/>
      <c r="HT10" s="397"/>
      <c r="HU10" s="397"/>
      <c r="HV10" s="397"/>
    </row>
    <row r="11" spans="1:230" s="403" customFormat="1" ht="18" customHeight="1">
      <c r="B11" s="398">
        <v>4</v>
      </c>
      <c r="C11" s="404" t="s">
        <v>53</v>
      </c>
      <c r="D11" s="405">
        <v>10060</v>
      </c>
      <c r="E11" s="406">
        <v>1019.1731093439364</v>
      </c>
      <c r="F11" s="405">
        <v>68976</v>
      </c>
      <c r="G11" s="406">
        <v>1126.7165054511711</v>
      </c>
      <c r="H11" s="405">
        <v>28774</v>
      </c>
      <c r="I11" s="406">
        <v>719.62187808438171</v>
      </c>
    </row>
    <row r="12" spans="1:230" s="403" customFormat="1" ht="18" customHeight="1">
      <c r="B12" s="398">
        <v>11</v>
      </c>
      <c r="C12" s="404" t="s">
        <v>54</v>
      </c>
      <c r="D12" s="405">
        <v>34837</v>
      </c>
      <c r="E12" s="406">
        <v>1111.3581755030571</v>
      </c>
      <c r="F12" s="405">
        <v>124908</v>
      </c>
      <c r="G12" s="406">
        <v>1415.2346452589104</v>
      </c>
      <c r="H12" s="405">
        <v>56903</v>
      </c>
      <c r="I12" s="406">
        <v>883.07253923343251</v>
      </c>
    </row>
    <row r="13" spans="1:230" s="403" customFormat="1" ht="18" customHeight="1">
      <c r="B13" s="398">
        <v>14</v>
      </c>
      <c r="C13" s="404" t="s">
        <v>55</v>
      </c>
      <c r="D13" s="405">
        <v>15323</v>
      </c>
      <c r="E13" s="406">
        <v>962.10999282124897</v>
      </c>
      <c r="F13" s="405">
        <v>111178</v>
      </c>
      <c r="G13" s="406">
        <v>1144.4932453363076</v>
      </c>
      <c r="H13" s="405">
        <v>42961</v>
      </c>
      <c r="I13" s="406">
        <v>732.56875677940445</v>
      </c>
    </row>
    <row r="14" spans="1:230" s="403" customFormat="1" ht="18" customHeight="1">
      <c r="B14" s="398">
        <v>18</v>
      </c>
      <c r="C14" s="404" t="s">
        <v>56</v>
      </c>
      <c r="D14" s="405">
        <v>21954</v>
      </c>
      <c r="E14" s="406">
        <v>1027.8932203698644</v>
      </c>
      <c r="F14" s="405">
        <v>120155</v>
      </c>
      <c r="G14" s="406">
        <v>1174.9340480213054</v>
      </c>
      <c r="H14" s="405">
        <v>45184</v>
      </c>
      <c r="I14" s="406">
        <v>717.30923202903682</v>
      </c>
    </row>
    <row r="15" spans="1:230" s="403" customFormat="1" ht="18" customHeight="1">
      <c r="B15" s="398">
        <v>21</v>
      </c>
      <c r="C15" s="404" t="s">
        <v>57</v>
      </c>
      <c r="D15" s="405">
        <v>12073</v>
      </c>
      <c r="E15" s="406">
        <v>973.55003727325447</v>
      </c>
      <c r="F15" s="405">
        <v>60548</v>
      </c>
      <c r="G15" s="406">
        <v>1271.0883606394927</v>
      </c>
      <c r="H15" s="405">
        <v>25080</v>
      </c>
      <c r="I15" s="406">
        <v>810.44525039872406</v>
      </c>
    </row>
    <row r="16" spans="1:230" s="403" customFormat="1" ht="18" customHeight="1">
      <c r="B16" s="398">
        <v>23</v>
      </c>
      <c r="C16" s="404" t="s">
        <v>58</v>
      </c>
      <c r="D16" s="405">
        <v>21201</v>
      </c>
      <c r="E16" s="406">
        <v>957.6960516013396</v>
      </c>
      <c r="F16" s="405">
        <v>83688</v>
      </c>
      <c r="G16" s="406">
        <v>1135.5917363301787</v>
      </c>
      <c r="H16" s="405">
        <v>36079</v>
      </c>
      <c r="I16" s="406">
        <v>755.49026719144103</v>
      </c>
    </row>
    <row r="17" spans="1:230" s="403" customFormat="1" ht="18" customHeight="1">
      <c r="B17" s="398">
        <v>29</v>
      </c>
      <c r="C17" s="404" t="s">
        <v>59</v>
      </c>
      <c r="D17" s="405">
        <v>29526</v>
      </c>
      <c r="E17" s="406">
        <v>1089.2461779448622</v>
      </c>
      <c r="F17" s="405">
        <v>173741</v>
      </c>
      <c r="G17" s="406">
        <v>1255.9072147046465</v>
      </c>
      <c r="H17" s="405">
        <v>67200</v>
      </c>
      <c r="I17" s="406">
        <v>787.89303705357145</v>
      </c>
    </row>
    <row r="18" spans="1:230" s="403" customFormat="1" ht="18" customHeight="1">
      <c r="B18" s="398">
        <v>41</v>
      </c>
      <c r="C18" s="404" t="s">
        <v>60</v>
      </c>
      <c r="D18" s="405">
        <v>58028</v>
      </c>
      <c r="E18" s="406">
        <v>1000.4907239608466</v>
      </c>
      <c r="F18" s="405">
        <v>228013</v>
      </c>
      <c r="G18" s="406">
        <v>1294.7532877072797</v>
      </c>
      <c r="H18" s="405">
        <v>91766</v>
      </c>
      <c r="I18" s="406">
        <v>824.66880358738524</v>
      </c>
    </row>
    <row r="19" spans="1:230" s="403" customFormat="1" ht="18" hidden="1" customHeight="1">
      <c r="B19" s="398"/>
      <c r="C19" s="404"/>
      <c r="D19" s="405"/>
      <c r="E19" s="406"/>
      <c r="F19" s="405"/>
      <c r="G19" s="406"/>
      <c r="H19" s="405"/>
      <c r="I19" s="406"/>
    </row>
    <row r="20" spans="1:230" s="402" customFormat="1" ht="18" customHeight="1">
      <c r="A20" s="397"/>
      <c r="B20" s="398"/>
      <c r="C20" s="399" t="s">
        <v>61</v>
      </c>
      <c r="D20" s="520">
        <v>21211</v>
      </c>
      <c r="E20" s="521">
        <v>1175.2486940738295</v>
      </c>
      <c r="F20" s="522">
        <v>205926</v>
      </c>
      <c r="G20" s="523">
        <v>1448.3277378767129</v>
      </c>
      <c r="H20" s="524">
        <v>73320</v>
      </c>
      <c r="I20" s="525">
        <v>900.71488025095471</v>
      </c>
      <c r="J20" s="397"/>
      <c r="K20" s="397"/>
      <c r="L20" s="397"/>
      <c r="M20" s="397"/>
      <c r="N20" s="397"/>
      <c r="O20" s="397"/>
      <c r="P20" s="397"/>
      <c r="Q20" s="397"/>
      <c r="R20" s="397"/>
      <c r="S20" s="397"/>
      <c r="T20" s="397"/>
      <c r="U20" s="397"/>
      <c r="V20" s="397"/>
      <c r="W20" s="397"/>
      <c r="X20" s="397"/>
      <c r="Y20" s="397"/>
      <c r="Z20" s="397"/>
      <c r="AA20" s="397"/>
      <c r="AB20" s="397"/>
      <c r="AC20" s="397"/>
      <c r="AD20" s="397"/>
      <c r="AE20" s="397"/>
      <c r="AF20" s="397"/>
      <c r="AG20" s="397"/>
      <c r="AH20" s="397"/>
      <c r="AI20" s="397"/>
      <c r="AJ20" s="397"/>
      <c r="AK20" s="397"/>
      <c r="AL20" s="397"/>
      <c r="AM20" s="397"/>
      <c r="AN20" s="397"/>
      <c r="AO20" s="397"/>
      <c r="AP20" s="397"/>
      <c r="AQ20" s="397"/>
      <c r="AR20" s="397"/>
      <c r="AS20" s="397"/>
      <c r="AT20" s="397"/>
      <c r="AU20" s="397"/>
      <c r="AV20" s="397"/>
      <c r="AW20" s="397"/>
      <c r="AX20" s="397"/>
      <c r="AY20" s="397"/>
      <c r="AZ20" s="397"/>
      <c r="BA20" s="397"/>
      <c r="BB20" s="397"/>
      <c r="BC20" s="397"/>
      <c r="BD20" s="397"/>
      <c r="BE20" s="397"/>
      <c r="BF20" s="397"/>
      <c r="BG20" s="397"/>
      <c r="BH20" s="397"/>
      <c r="BI20" s="397"/>
      <c r="BJ20" s="397"/>
      <c r="BK20" s="397"/>
      <c r="BL20" s="397"/>
      <c r="BM20" s="397"/>
      <c r="BN20" s="397"/>
      <c r="BO20" s="397"/>
      <c r="BP20" s="397"/>
      <c r="BQ20" s="397"/>
      <c r="BR20" s="397"/>
      <c r="BS20" s="397"/>
      <c r="BT20" s="397"/>
      <c r="BU20" s="397"/>
      <c r="BV20" s="397"/>
      <c r="BW20" s="397"/>
      <c r="BX20" s="397"/>
      <c r="BY20" s="397"/>
      <c r="BZ20" s="397"/>
      <c r="CA20" s="397"/>
      <c r="CB20" s="397"/>
      <c r="CC20" s="397"/>
      <c r="CD20" s="397"/>
      <c r="CE20" s="397"/>
      <c r="CF20" s="397"/>
      <c r="CG20" s="397"/>
      <c r="CH20" s="397"/>
      <c r="CI20" s="397"/>
      <c r="CJ20" s="397"/>
      <c r="CK20" s="397"/>
      <c r="CL20" s="397"/>
      <c r="CM20" s="397"/>
      <c r="CN20" s="397"/>
      <c r="CO20" s="397"/>
      <c r="CP20" s="397"/>
      <c r="CQ20" s="397"/>
      <c r="CR20" s="397"/>
      <c r="CS20" s="397"/>
      <c r="CT20" s="397"/>
      <c r="CU20" s="397"/>
      <c r="CV20" s="397"/>
      <c r="CW20" s="397"/>
      <c r="CX20" s="397"/>
      <c r="CY20" s="397"/>
      <c r="CZ20" s="397"/>
      <c r="DA20" s="397"/>
      <c r="DB20" s="397"/>
      <c r="DC20" s="397"/>
      <c r="DD20" s="397"/>
      <c r="DE20" s="397"/>
      <c r="DF20" s="397"/>
      <c r="DG20" s="397"/>
      <c r="DH20" s="397"/>
      <c r="DI20" s="397"/>
      <c r="DJ20" s="397"/>
      <c r="DK20" s="397"/>
      <c r="DL20" s="397"/>
      <c r="DM20" s="397"/>
      <c r="DN20" s="397"/>
      <c r="DO20" s="397"/>
      <c r="DP20" s="397"/>
      <c r="DQ20" s="397"/>
      <c r="DR20" s="397"/>
      <c r="DS20" s="397"/>
      <c r="DT20" s="397"/>
      <c r="DU20" s="397"/>
      <c r="DV20" s="397"/>
      <c r="DW20" s="397"/>
      <c r="DX20" s="397"/>
      <c r="DY20" s="397"/>
      <c r="DZ20" s="397"/>
      <c r="EA20" s="397"/>
      <c r="EB20" s="397"/>
      <c r="EC20" s="397"/>
      <c r="ED20" s="397"/>
      <c r="EE20" s="397"/>
      <c r="EF20" s="397"/>
      <c r="EG20" s="397"/>
      <c r="EH20" s="397"/>
      <c r="EI20" s="397"/>
      <c r="EJ20" s="397"/>
      <c r="EK20" s="397"/>
      <c r="EL20" s="397"/>
      <c r="EM20" s="397"/>
      <c r="EN20" s="397"/>
      <c r="EO20" s="397"/>
      <c r="EP20" s="397"/>
      <c r="EQ20" s="397"/>
      <c r="ER20" s="397"/>
      <c r="ES20" s="397"/>
      <c r="ET20" s="397"/>
      <c r="EU20" s="397"/>
      <c r="EV20" s="397"/>
      <c r="EW20" s="397"/>
      <c r="EX20" s="397"/>
      <c r="EY20" s="397"/>
      <c r="EZ20" s="397"/>
      <c r="FA20" s="397"/>
      <c r="FB20" s="397"/>
      <c r="FC20" s="397"/>
      <c r="FD20" s="397"/>
      <c r="FE20" s="397"/>
      <c r="FF20" s="397"/>
      <c r="FG20" s="397"/>
      <c r="FH20" s="397"/>
      <c r="FI20" s="397"/>
      <c r="FJ20" s="397"/>
      <c r="FK20" s="397"/>
      <c r="FL20" s="397"/>
      <c r="FM20" s="397"/>
      <c r="FN20" s="397"/>
      <c r="FO20" s="397"/>
      <c r="FP20" s="397"/>
      <c r="FQ20" s="397"/>
      <c r="FR20" s="397"/>
      <c r="FS20" s="397"/>
      <c r="FT20" s="397"/>
      <c r="FU20" s="397"/>
      <c r="FV20" s="397"/>
      <c r="FW20" s="397"/>
      <c r="FX20" s="397"/>
      <c r="FY20" s="397"/>
      <c r="FZ20" s="397"/>
      <c r="GA20" s="397"/>
      <c r="GB20" s="397"/>
      <c r="GC20" s="397"/>
      <c r="GD20" s="397"/>
      <c r="GE20" s="397"/>
      <c r="GF20" s="397"/>
      <c r="GG20" s="397"/>
      <c r="GH20" s="397"/>
      <c r="GI20" s="397"/>
      <c r="GJ20" s="397"/>
      <c r="GK20" s="397"/>
      <c r="GL20" s="397"/>
      <c r="GM20" s="397"/>
      <c r="GN20" s="397"/>
      <c r="GO20" s="397"/>
      <c r="GP20" s="397"/>
      <c r="GQ20" s="397"/>
      <c r="GR20" s="397"/>
      <c r="GS20" s="397"/>
      <c r="GT20" s="397"/>
      <c r="GU20" s="397"/>
      <c r="GV20" s="397"/>
      <c r="GW20" s="397"/>
      <c r="GX20" s="397"/>
      <c r="GY20" s="397"/>
      <c r="GZ20" s="397"/>
      <c r="HA20" s="397"/>
      <c r="HB20" s="397"/>
      <c r="HC20" s="397"/>
      <c r="HD20" s="397"/>
      <c r="HE20" s="397"/>
      <c r="HF20" s="397"/>
      <c r="HG20" s="397"/>
      <c r="HH20" s="397"/>
      <c r="HI20" s="397"/>
      <c r="HJ20" s="397"/>
      <c r="HK20" s="397"/>
      <c r="HL20" s="397"/>
      <c r="HM20" s="397"/>
      <c r="HN20" s="397"/>
      <c r="HO20" s="397"/>
      <c r="HP20" s="397"/>
      <c r="HQ20" s="397"/>
      <c r="HR20" s="397"/>
      <c r="HS20" s="397"/>
      <c r="HT20" s="397"/>
      <c r="HU20" s="397"/>
      <c r="HV20" s="397"/>
    </row>
    <row r="21" spans="1:230" s="403" customFormat="1" ht="18" customHeight="1">
      <c r="B21" s="398">
        <v>22</v>
      </c>
      <c r="C21" s="404" t="s">
        <v>62</v>
      </c>
      <c r="D21" s="405">
        <v>4995</v>
      </c>
      <c r="E21" s="406">
        <v>1069.9529849849851</v>
      </c>
      <c r="F21" s="405">
        <v>34598</v>
      </c>
      <c r="G21" s="406">
        <v>1314.5292777039135</v>
      </c>
      <c r="H21" s="405">
        <v>12944</v>
      </c>
      <c r="I21" s="406">
        <v>831.82889446847958</v>
      </c>
    </row>
    <row r="22" spans="1:230" s="403" customFormat="1" ht="18" customHeight="1">
      <c r="B22" s="398">
        <v>40</v>
      </c>
      <c r="C22" s="404" t="s">
        <v>63</v>
      </c>
      <c r="D22" s="405">
        <v>3319</v>
      </c>
      <c r="E22" s="406">
        <v>1065.6959927689065</v>
      </c>
      <c r="F22" s="405">
        <v>23236</v>
      </c>
      <c r="G22" s="406">
        <v>1329.0109907040801</v>
      </c>
      <c r="H22" s="405">
        <v>8263</v>
      </c>
      <c r="I22" s="406">
        <v>815.98977611037162</v>
      </c>
    </row>
    <row r="23" spans="1:230" s="403" customFormat="1" ht="18" customHeight="1">
      <c r="B23" s="398">
        <v>50</v>
      </c>
      <c r="C23" s="404" t="s">
        <v>64</v>
      </c>
      <c r="D23" s="405">
        <v>12897</v>
      </c>
      <c r="E23" s="406">
        <v>1244.2226789175777</v>
      </c>
      <c r="F23" s="405">
        <v>148092</v>
      </c>
      <c r="G23" s="406">
        <v>1498.3075008778328</v>
      </c>
      <c r="H23" s="405">
        <v>52113</v>
      </c>
      <c r="I23" s="406">
        <v>931.25896206320863</v>
      </c>
    </row>
    <row r="24" spans="1:230" s="403" customFormat="1" ht="18" hidden="1" customHeight="1">
      <c r="B24" s="398"/>
      <c r="C24" s="404"/>
      <c r="D24" s="405"/>
      <c r="E24" s="406"/>
      <c r="F24" s="405"/>
      <c r="G24" s="406"/>
      <c r="H24" s="405"/>
      <c r="I24" s="406"/>
    </row>
    <row r="25" spans="1:230" s="402" customFormat="1" ht="18" customHeight="1">
      <c r="A25" s="397"/>
      <c r="B25" s="398">
        <v>33</v>
      </c>
      <c r="C25" s="399" t="s">
        <v>65</v>
      </c>
      <c r="D25" s="520">
        <v>25868</v>
      </c>
      <c r="E25" s="521">
        <v>1273.4082573063242</v>
      </c>
      <c r="F25" s="522">
        <v>185718</v>
      </c>
      <c r="G25" s="523">
        <v>1642.83092355076</v>
      </c>
      <c r="H25" s="524">
        <v>77837</v>
      </c>
      <c r="I25" s="525">
        <v>979.38886532111974</v>
      </c>
      <c r="J25" s="397"/>
      <c r="K25" s="397"/>
      <c r="L25" s="397"/>
      <c r="M25" s="397"/>
      <c r="N25" s="397"/>
      <c r="O25" s="397"/>
      <c r="P25" s="397"/>
      <c r="Q25" s="397"/>
      <c r="R25" s="397"/>
      <c r="S25" s="397"/>
      <c r="T25" s="397"/>
      <c r="U25" s="397"/>
      <c r="V25" s="397"/>
      <c r="W25" s="397"/>
      <c r="X25" s="397"/>
      <c r="Y25" s="397"/>
      <c r="Z25" s="397"/>
      <c r="AA25" s="397"/>
      <c r="AB25" s="397"/>
      <c r="AC25" s="397"/>
      <c r="AD25" s="397"/>
      <c r="AE25" s="397"/>
      <c r="AF25" s="397"/>
      <c r="AG25" s="397"/>
      <c r="AH25" s="397"/>
      <c r="AI25" s="397"/>
      <c r="AJ25" s="397"/>
      <c r="AK25" s="397"/>
      <c r="AL25" s="397"/>
      <c r="AM25" s="397"/>
      <c r="AN25" s="397"/>
      <c r="AO25" s="397"/>
      <c r="AP25" s="397"/>
      <c r="AQ25" s="397"/>
      <c r="AR25" s="397"/>
      <c r="AS25" s="397"/>
      <c r="AT25" s="397"/>
      <c r="AU25" s="397"/>
      <c r="AV25" s="397"/>
      <c r="AW25" s="397"/>
      <c r="AX25" s="397"/>
      <c r="AY25" s="397"/>
      <c r="AZ25" s="397"/>
      <c r="BA25" s="397"/>
      <c r="BB25" s="397"/>
      <c r="BC25" s="397"/>
      <c r="BD25" s="397"/>
      <c r="BE25" s="397"/>
      <c r="BF25" s="397"/>
      <c r="BG25" s="397"/>
      <c r="BH25" s="397"/>
      <c r="BI25" s="397"/>
      <c r="BJ25" s="397"/>
      <c r="BK25" s="397"/>
      <c r="BL25" s="397"/>
      <c r="BM25" s="397"/>
      <c r="BN25" s="397"/>
      <c r="BO25" s="397"/>
      <c r="BP25" s="397"/>
      <c r="BQ25" s="397"/>
      <c r="BR25" s="397"/>
      <c r="BS25" s="397"/>
      <c r="BT25" s="397"/>
      <c r="BU25" s="397"/>
      <c r="BV25" s="397"/>
      <c r="BW25" s="397"/>
      <c r="BX25" s="397"/>
      <c r="BY25" s="397"/>
      <c r="BZ25" s="397"/>
      <c r="CA25" s="397"/>
      <c r="CB25" s="397"/>
      <c r="CC25" s="397"/>
      <c r="CD25" s="397"/>
      <c r="CE25" s="397"/>
      <c r="CF25" s="397"/>
      <c r="CG25" s="397"/>
      <c r="CH25" s="397"/>
      <c r="CI25" s="397"/>
      <c r="CJ25" s="397"/>
      <c r="CK25" s="397"/>
      <c r="CL25" s="397"/>
      <c r="CM25" s="397"/>
      <c r="CN25" s="397"/>
      <c r="CO25" s="397"/>
      <c r="CP25" s="397"/>
      <c r="CQ25" s="397"/>
      <c r="CR25" s="397"/>
      <c r="CS25" s="397"/>
      <c r="CT25" s="397"/>
      <c r="CU25" s="397"/>
      <c r="CV25" s="397"/>
      <c r="CW25" s="397"/>
      <c r="CX25" s="397"/>
      <c r="CY25" s="397"/>
      <c r="CZ25" s="397"/>
      <c r="DA25" s="397"/>
      <c r="DB25" s="397"/>
      <c r="DC25" s="397"/>
      <c r="DD25" s="397"/>
      <c r="DE25" s="397"/>
      <c r="DF25" s="397"/>
      <c r="DG25" s="397"/>
      <c r="DH25" s="397"/>
      <c r="DI25" s="397"/>
      <c r="DJ25" s="397"/>
      <c r="DK25" s="397"/>
      <c r="DL25" s="397"/>
      <c r="DM25" s="397"/>
      <c r="DN25" s="397"/>
      <c r="DO25" s="397"/>
      <c r="DP25" s="397"/>
      <c r="DQ25" s="397"/>
      <c r="DR25" s="397"/>
      <c r="DS25" s="397"/>
      <c r="DT25" s="397"/>
      <c r="DU25" s="397"/>
      <c r="DV25" s="397"/>
      <c r="DW25" s="397"/>
      <c r="DX25" s="397"/>
      <c r="DY25" s="397"/>
      <c r="DZ25" s="397"/>
      <c r="EA25" s="397"/>
      <c r="EB25" s="397"/>
      <c r="EC25" s="397"/>
      <c r="ED25" s="397"/>
      <c r="EE25" s="397"/>
      <c r="EF25" s="397"/>
      <c r="EG25" s="397"/>
      <c r="EH25" s="397"/>
      <c r="EI25" s="397"/>
      <c r="EJ25" s="397"/>
      <c r="EK25" s="397"/>
      <c r="EL25" s="397"/>
      <c r="EM25" s="397"/>
      <c r="EN25" s="397"/>
      <c r="EO25" s="397"/>
      <c r="EP25" s="397"/>
      <c r="EQ25" s="397"/>
      <c r="ER25" s="397"/>
      <c r="ES25" s="397"/>
      <c r="ET25" s="397"/>
      <c r="EU25" s="397"/>
      <c r="EV25" s="397"/>
      <c r="EW25" s="397"/>
      <c r="EX25" s="397"/>
      <c r="EY25" s="397"/>
      <c r="EZ25" s="397"/>
      <c r="FA25" s="397"/>
      <c r="FB25" s="397"/>
      <c r="FC25" s="397"/>
      <c r="FD25" s="397"/>
      <c r="FE25" s="397"/>
      <c r="FF25" s="397"/>
      <c r="FG25" s="397"/>
      <c r="FH25" s="397"/>
      <c r="FI25" s="397"/>
      <c r="FJ25" s="397"/>
      <c r="FK25" s="397"/>
      <c r="FL25" s="397"/>
      <c r="FM25" s="397"/>
      <c r="FN25" s="397"/>
      <c r="FO25" s="397"/>
      <c r="FP25" s="397"/>
      <c r="FQ25" s="397"/>
      <c r="FR25" s="397"/>
      <c r="FS25" s="397"/>
      <c r="FT25" s="397"/>
      <c r="FU25" s="397"/>
      <c r="FV25" s="397"/>
      <c r="FW25" s="397"/>
      <c r="FX25" s="397"/>
      <c r="FY25" s="397"/>
      <c r="FZ25" s="397"/>
      <c r="GA25" s="397"/>
      <c r="GB25" s="397"/>
      <c r="GC25" s="397"/>
      <c r="GD25" s="397"/>
      <c r="GE25" s="397"/>
      <c r="GF25" s="397"/>
      <c r="GG25" s="397"/>
      <c r="GH25" s="397"/>
      <c r="GI25" s="397"/>
      <c r="GJ25" s="397"/>
      <c r="GK25" s="397"/>
      <c r="GL25" s="397"/>
      <c r="GM25" s="397"/>
      <c r="GN25" s="397"/>
      <c r="GO25" s="397"/>
      <c r="GP25" s="397"/>
      <c r="GQ25" s="397"/>
      <c r="GR25" s="397"/>
      <c r="GS25" s="397"/>
      <c r="GT25" s="397"/>
      <c r="GU25" s="397"/>
      <c r="GV25" s="397"/>
      <c r="GW25" s="397"/>
      <c r="GX25" s="397"/>
      <c r="GY25" s="397"/>
      <c r="GZ25" s="397"/>
      <c r="HA25" s="397"/>
      <c r="HB25" s="397"/>
      <c r="HC25" s="397"/>
      <c r="HD25" s="397"/>
      <c r="HE25" s="397"/>
      <c r="HF25" s="397"/>
      <c r="HG25" s="397"/>
      <c r="HH25" s="397"/>
      <c r="HI25" s="397"/>
      <c r="HJ25" s="397"/>
      <c r="HK25" s="397"/>
      <c r="HL25" s="397"/>
      <c r="HM25" s="397"/>
      <c r="HN25" s="397"/>
      <c r="HO25" s="397"/>
      <c r="HP25" s="397"/>
      <c r="HQ25" s="397"/>
      <c r="HR25" s="397"/>
      <c r="HS25" s="397"/>
      <c r="HT25" s="397"/>
      <c r="HU25" s="397"/>
      <c r="HV25" s="397"/>
    </row>
    <row r="26" spans="1:230" s="402" customFormat="1" ht="18" hidden="1" customHeight="1">
      <c r="A26" s="397"/>
      <c r="B26" s="398"/>
      <c r="C26" s="399"/>
      <c r="D26" s="520"/>
      <c r="E26" s="521"/>
      <c r="F26" s="522"/>
      <c r="G26" s="523"/>
      <c r="H26" s="524"/>
      <c r="I26" s="525"/>
      <c r="J26" s="397"/>
      <c r="K26" s="397"/>
      <c r="L26" s="397"/>
      <c r="M26" s="397"/>
      <c r="N26" s="397"/>
      <c r="O26" s="397"/>
      <c r="P26" s="397"/>
      <c r="Q26" s="397"/>
      <c r="R26" s="397"/>
      <c r="S26" s="397"/>
      <c r="T26" s="397"/>
      <c r="U26" s="397"/>
      <c r="V26" s="397"/>
      <c r="W26" s="397"/>
      <c r="X26" s="397"/>
      <c r="Y26" s="397"/>
      <c r="Z26" s="397"/>
      <c r="AA26" s="397"/>
      <c r="AB26" s="397"/>
      <c r="AC26" s="397"/>
      <c r="AD26" s="397"/>
      <c r="AE26" s="397"/>
      <c r="AF26" s="397"/>
      <c r="AG26" s="397"/>
      <c r="AH26" s="397"/>
      <c r="AI26" s="397"/>
      <c r="AJ26" s="397"/>
      <c r="AK26" s="397"/>
      <c r="AL26" s="397"/>
      <c r="AM26" s="397"/>
      <c r="AN26" s="397"/>
      <c r="AO26" s="397"/>
      <c r="AP26" s="397"/>
      <c r="AQ26" s="397"/>
      <c r="AR26" s="397"/>
      <c r="AS26" s="397"/>
      <c r="AT26" s="397"/>
      <c r="AU26" s="397"/>
      <c r="AV26" s="397"/>
      <c r="AW26" s="397"/>
      <c r="AX26" s="397"/>
      <c r="AY26" s="397"/>
      <c r="AZ26" s="397"/>
      <c r="BA26" s="397"/>
      <c r="BB26" s="397"/>
      <c r="BC26" s="397"/>
      <c r="BD26" s="397"/>
      <c r="BE26" s="397"/>
      <c r="BF26" s="397"/>
      <c r="BG26" s="397"/>
      <c r="BH26" s="397"/>
      <c r="BI26" s="397"/>
      <c r="BJ26" s="397"/>
      <c r="BK26" s="397"/>
      <c r="BL26" s="397"/>
      <c r="BM26" s="397"/>
      <c r="BN26" s="397"/>
      <c r="BO26" s="397"/>
      <c r="BP26" s="397"/>
      <c r="BQ26" s="397"/>
      <c r="BR26" s="397"/>
      <c r="BS26" s="397"/>
      <c r="BT26" s="397"/>
      <c r="BU26" s="397"/>
      <c r="BV26" s="397"/>
      <c r="BW26" s="397"/>
      <c r="BX26" s="397"/>
      <c r="BY26" s="397"/>
      <c r="BZ26" s="397"/>
      <c r="CA26" s="397"/>
      <c r="CB26" s="397"/>
      <c r="CC26" s="397"/>
      <c r="CD26" s="397"/>
      <c r="CE26" s="397"/>
      <c r="CF26" s="397"/>
      <c r="CG26" s="397"/>
      <c r="CH26" s="397"/>
      <c r="CI26" s="397"/>
      <c r="CJ26" s="397"/>
      <c r="CK26" s="397"/>
      <c r="CL26" s="397"/>
      <c r="CM26" s="397"/>
      <c r="CN26" s="397"/>
      <c r="CO26" s="397"/>
      <c r="CP26" s="397"/>
      <c r="CQ26" s="397"/>
      <c r="CR26" s="397"/>
      <c r="CS26" s="397"/>
      <c r="CT26" s="397"/>
      <c r="CU26" s="397"/>
      <c r="CV26" s="397"/>
      <c r="CW26" s="397"/>
      <c r="CX26" s="397"/>
      <c r="CY26" s="397"/>
      <c r="CZ26" s="397"/>
      <c r="DA26" s="397"/>
      <c r="DB26" s="397"/>
      <c r="DC26" s="397"/>
      <c r="DD26" s="397"/>
      <c r="DE26" s="397"/>
      <c r="DF26" s="397"/>
      <c r="DG26" s="397"/>
      <c r="DH26" s="397"/>
      <c r="DI26" s="397"/>
      <c r="DJ26" s="397"/>
      <c r="DK26" s="397"/>
      <c r="DL26" s="397"/>
      <c r="DM26" s="397"/>
      <c r="DN26" s="397"/>
      <c r="DO26" s="397"/>
      <c r="DP26" s="397"/>
      <c r="DQ26" s="397"/>
      <c r="DR26" s="397"/>
      <c r="DS26" s="397"/>
      <c r="DT26" s="397"/>
      <c r="DU26" s="397"/>
      <c r="DV26" s="397"/>
      <c r="DW26" s="397"/>
      <c r="DX26" s="397"/>
      <c r="DY26" s="397"/>
      <c r="DZ26" s="397"/>
      <c r="EA26" s="397"/>
      <c r="EB26" s="397"/>
      <c r="EC26" s="397"/>
      <c r="ED26" s="397"/>
      <c r="EE26" s="397"/>
      <c r="EF26" s="397"/>
      <c r="EG26" s="397"/>
      <c r="EH26" s="397"/>
      <c r="EI26" s="397"/>
      <c r="EJ26" s="397"/>
      <c r="EK26" s="397"/>
      <c r="EL26" s="397"/>
      <c r="EM26" s="397"/>
      <c r="EN26" s="397"/>
      <c r="EO26" s="397"/>
      <c r="EP26" s="397"/>
      <c r="EQ26" s="397"/>
      <c r="ER26" s="397"/>
      <c r="ES26" s="397"/>
      <c r="ET26" s="397"/>
      <c r="EU26" s="397"/>
      <c r="EV26" s="397"/>
      <c r="EW26" s="397"/>
      <c r="EX26" s="397"/>
      <c r="EY26" s="397"/>
      <c r="EZ26" s="397"/>
      <c r="FA26" s="397"/>
      <c r="FB26" s="397"/>
      <c r="FC26" s="397"/>
      <c r="FD26" s="397"/>
      <c r="FE26" s="397"/>
      <c r="FF26" s="397"/>
      <c r="FG26" s="397"/>
      <c r="FH26" s="397"/>
      <c r="FI26" s="397"/>
      <c r="FJ26" s="397"/>
      <c r="FK26" s="397"/>
      <c r="FL26" s="397"/>
      <c r="FM26" s="397"/>
      <c r="FN26" s="397"/>
      <c r="FO26" s="397"/>
      <c r="FP26" s="397"/>
      <c r="FQ26" s="397"/>
      <c r="FR26" s="397"/>
      <c r="FS26" s="397"/>
      <c r="FT26" s="397"/>
      <c r="FU26" s="397"/>
      <c r="FV26" s="397"/>
      <c r="FW26" s="397"/>
      <c r="FX26" s="397"/>
      <c r="FY26" s="397"/>
      <c r="FZ26" s="397"/>
      <c r="GA26" s="397"/>
      <c r="GB26" s="397"/>
      <c r="GC26" s="397"/>
      <c r="GD26" s="397"/>
      <c r="GE26" s="397"/>
      <c r="GF26" s="397"/>
      <c r="GG26" s="397"/>
      <c r="GH26" s="397"/>
      <c r="GI26" s="397"/>
      <c r="GJ26" s="397"/>
      <c r="GK26" s="397"/>
      <c r="GL26" s="397"/>
      <c r="GM26" s="397"/>
      <c r="GN26" s="397"/>
      <c r="GO26" s="397"/>
      <c r="GP26" s="397"/>
      <c r="GQ26" s="397"/>
      <c r="GR26" s="397"/>
      <c r="GS26" s="397"/>
      <c r="GT26" s="397"/>
      <c r="GU26" s="397"/>
      <c r="GV26" s="397"/>
      <c r="GW26" s="397"/>
      <c r="GX26" s="397"/>
      <c r="GY26" s="397"/>
      <c r="GZ26" s="397"/>
      <c r="HA26" s="397"/>
      <c r="HB26" s="397"/>
      <c r="HC26" s="397"/>
      <c r="HD26" s="397"/>
      <c r="HE26" s="397"/>
      <c r="HF26" s="397"/>
      <c r="HG26" s="397"/>
      <c r="HH26" s="397"/>
      <c r="HI26" s="397"/>
      <c r="HJ26" s="397"/>
      <c r="HK26" s="397"/>
      <c r="HL26" s="397"/>
      <c r="HM26" s="397"/>
      <c r="HN26" s="397"/>
      <c r="HO26" s="397"/>
      <c r="HP26" s="397"/>
      <c r="HQ26" s="397"/>
      <c r="HR26" s="397"/>
      <c r="HS26" s="397"/>
      <c r="HT26" s="397"/>
      <c r="HU26" s="397"/>
      <c r="HV26" s="397"/>
    </row>
    <row r="27" spans="1:230" s="402" customFormat="1" ht="18" customHeight="1">
      <c r="A27" s="397"/>
      <c r="B27" s="398">
        <v>7</v>
      </c>
      <c r="C27" s="399" t="s">
        <v>208</v>
      </c>
      <c r="D27" s="520">
        <v>17321</v>
      </c>
      <c r="E27" s="521">
        <v>1048.9417198776052</v>
      </c>
      <c r="F27" s="522">
        <v>137078</v>
      </c>
      <c r="G27" s="523">
        <v>1272.4727655057704</v>
      </c>
      <c r="H27" s="524">
        <v>45185</v>
      </c>
      <c r="I27" s="525">
        <v>772.78306384862242</v>
      </c>
      <c r="J27" s="397"/>
      <c r="K27" s="397"/>
      <c r="L27" s="397"/>
      <c r="M27" s="397"/>
      <c r="N27" s="397"/>
      <c r="O27" s="397"/>
      <c r="P27" s="397"/>
      <c r="Q27" s="397"/>
      <c r="R27" s="397"/>
      <c r="S27" s="397"/>
      <c r="T27" s="397"/>
      <c r="U27" s="397"/>
      <c r="V27" s="397"/>
      <c r="W27" s="397"/>
      <c r="X27" s="397"/>
      <c r="Y27" s="397"/>
      <c r="Z27" s="397"/>
      <c r="AA27" s="397"/>
      <c r="AB27" s="397"/>
      <c r="AC27" s="397"/>
      <c r="AD27" s="397"/>
      <c r="AE27" s="397"/>
      <c r="AF27" s="397"/>
      <c r="AG27" s="397"/>
      <c r="AH27" s="397"/>
      <c r="AI27" s="397"/>
      <c r="AJ27" s="397"/>
      <c r="AK27" s="397"/>
      <c r="AL27" s="397"/>
      <c r="AM27" s="397"/>
      <c r="AN27" s="397"/>
      <c r="AO27" s="397"/>
      <c r="AP27" s="397"/>
      <c r="AQ27" s="397"/>
      <c r="AR27" s="397"/>
      <c r="AS27" s="397"/>
      <c r="AT27" s="397"/>
      <c r="AU27" s="397"/>
      <c r="AV27" s="397"/>
      <c r="AW27" s="397"/>
      <c r="AX27" s="397"/>
      <c r="AY27" s="397"/>
      <c r="AZ27" s="397"/>
      <c r="BA27" s="397"/>
      <c r="BB27" s="397"/>
      <c r="BC27" s="397"/>
      <c r="BD27" s="397"/>
      <c r="BE27" s="397"/>
      <c r="BF27" s="397"/>
      <c r="BG27" s="397"/>
      <c r="BH27" s="397"/>
      <c r="BI27" s="397"/>
      <c r="BJ27" s="397"/>
      <c r="BK27" s="397"/>
      <c r="BL27" s="397"/>
      <c r="BM27" s="397"/>
      <c r="BN27" s="397"/>
      <c r="BO27" s="397"/>
      <c r="BP27" s="397"/>
      <c r="BQ27" s="397"/>
      <c r="BR27" s="397"/>
      <c r="BS27" s="397"/>
      <c r="BT27" s="397"/>
      <c r="BU27" s="397"/>
      <c r="BV27" s="397"/>
      <c r="BW27" s="397"/>
      <c r="BX27" s="397"/>
      <c r="BY27" s="397"/>
      <c r="BZ27" s="397"/>
      <c r="CA27" s="397"/>
      <c r="CB27" s="397"/>
      <c r="CC27" s="397"/>
      <c r="CD27" s="397"/>
      <c r="CE27" s="397"/>
      <c r="CF27" s="397"/>
      <c r="CG27" s="397"/>
      <c r="CH27" s="397"/>
      <c r="CI27" s="397"/>
      <c r="CJ27" s="397"/>
      <c r="CK27" s="397"/>
      <c r="CL27" s="397"/>
      <c r="CM27" s="397"/>
      <c r="CN27" s="397"/>
      <c r="CO27" s="397"/>
      <c r="CP27" s="397"/>
      <c r="CQ27" s="397"/>
      <c r="CR27" s="397"/>
      <c r="CS27" s="397"/>
      <c r="CT27" s="397"/>
      <c r="CU27" s="397"/>
      <c r="CV27" s="397"/>
      <c r="CW27" s="397"/>
      <c r="CX27" s="397"/>
      <c r="CY27" s="397"/>
      <c r="CZ27" s="397"/>
      <c r="DA27" s="397"/>
      <c r="DB27" s="397"/>
      <c r="DC27" s="397"/>
      <c r="DD27" s="397"/>
      <c r="DE27" s="397"/>
      <c r="DF27" s="397"/>
      <c r="DG27" s="397"/>
      <c r="DH27" s="397"/>
      <c r="DI27" s="397"/>
      <c r="DJ27" s="397"/>
      <c r="DK27" s="397"/>
      <c r="DL27" s="397"/>
      <c r="DM27" s="397"/>
      <c r="DN27" s="397"/>
      <c r="DO27" s="397"/>
      <c r="DP27" s="397"/>
      <c r="DQ27" s="397"/>
      <c r="DR27" s="397"/>
      <c r="DS27" s="397"/>
      <c r="DT27" s="397"/>
      <c r="DU27" s="397"/>
      <c r="DV27" s="397"/>
      <c r="DW27" s="397"/>
      <c r="DX27" s="397"/>
      <c r="DY27" s="397"/>
      <c r="DZ27" s="397"/>
      <c r="EA27" s="397"/>
      <c r="EB27" s="397"/>
      <c r="EC27" s="397"/>
      <c r="ED27" s="397"/>
      <c r="EE27" s="397"/>
      <c r="EF27" s="397"/>
      <c r="EG27" s="397"/>
      <c r="EH27" s="397"/>
      <c r="EI27" s="397"/>
      <c r="EJ27" s="397"/>
      <c r="EK27" s="397"/>
      <c r="EL27" s="397"/>
      <c r="EM27" s="397"/>
      <c r="EN27" s="397"/>
      <c r="EO27" s="397"/>
      <c r="EP27" s="397"/>
      <c r="EQ27" s="397"/>
      <c r="ER27" s="397"/>
      <c r="ES27" s="397"/>
      <c r="ET27" s="397"/>
      <c r="EU27" s="397"/>
      <c r="EV27" s="397"/>
      <c r="EW27" s="397"/>
      <c r="EX27" s="397"/>
      <c r="EY27" s="397"/>
      <c r="EZ27" s="397"/>
      <c r="FA27" s="397"/>
      <c r="FB27" s="397"/>
      <c r="FC27" s="397"/>
      <c r="FD27" s="397"/>
      <c r="FE27" s="397"/>
      <c r="FF27" s="397"/>
      <c r="FG27" s="397"/>
      <c r="FH27" s="397"/>
      <c r="FI27" s="397"/>
      <c r="FJ27" s="397"/>
      <c r="FK27" s="397"/>
      <c r="FL27" s="397"/>
      <c r="FM27" s="397"/>
      <c r="FN27" s="397"/>
      <c r="FO27" s="397"/>
      <c r="FP27" s="397"/>
      <c r="FQ27" s="397"/>
      <c r="FR27" s="397"/>
      <c r="FS27" s="397"/>
      <c r="FT27" s="397"/>
      <c r="FU27" s="397"/>
      <c r="FV27" s="397"/>
      <c r="FW27" s="397"/>
      <c r="FX27" s="397"/>
      <c r="FY27" s="397"/>
      <c r="FZ27" s="397"/>
      <c r="GA27" s="397"/>
      <c r="GB27" s="397"/>
      <c r="GC27" s="397"/>
      <c r="GD27" s="397"/>
      <c r="GE27" s="397"/>
      <c r="GF27" s="397"/>
      <c r="GG27" s="397"/>
      <c r="GH27" s="397"/>
      <c r="GI27" s="397"/>
      <c r="GJ27" s="397"/>
      <c r="GK27" s="397"/>
      <c r="GL27" s="397"/>
      <c r="GM27" s="397"/>
      <c r="GN27" s="397"/>
      <c r="GO27" s="397"/>
      <c r="GP27" s="397"/>
      <c r="GQ27" s="397"/>
      <c r="GR27" s="397"/>
      <c r="GS27" s="397"/>
      <c r="GT27" s="397"/>
      <c r="GU27" s="397"/>
      <c r="GV27" s="397"/>
      <c r="GW27" s="397"/>
      <c r="GX27" s="397"/>
      <c r="GY27" s="397"/>
      <c r="GZ27" s="397"/>
      <c r="HA27" s="397"/>
      <c r="HB27" s="397"/>
      <c r="HC27" s="397"/>
      <c r="HD27" s="397"/>
      <c r="HE27" s="397"/>
      <c r="HF27" s="397"/>
      <c r="HG27" s="397"/>
      <c r="HH27" s="397"/>
      <c r="HI27" s="397"/>
      <c r="HJ27" s="397"/>
      <c r="HK27" s="397"/>
      <c r="HL27" s="397"/>
      <c r="HM27" s="397"/>
      <c r="HN27" s="397"/>
      <c r="HO27" s="397"/>
      <c r="HP27" s="397"/>
      <c r="HQ27" s="397"/>
      <c r="HR27" s="397"/>
      <c r="HS27" s="397"/>
      <c r="HT27" s="397"/>
      <c r="HU27" s="397"/>
      <c r="HV27" s="397"/>
    </row>
    <row r="28" spans="1:230" s="402" customFormat="1" ht="18" hidden="1" customHeight="1">
      <c r="A28" s="397"/>
      <c r="B28" s="398"/>
      <c r="C28" s="399"/>
      <c r="D28" s="520"/>
      <c r="E28" s="521"/>
      <c r="F28" s="522"/>
      <c r="G28" s="523"/>
      <c r="H28" s="524"/>
      <c r="I28" s="525"/>
      <c r="J28" s="397"/>
      <c r="K28" s="397"/>
      <c r="L28" s="397"/>
      <c r="M28" s="397"/>
      <c r="N28" s="397"/>
      <c r="O28" s="397"/>
      <c r="P28" s="397"/>
      <c r="Q28" s="397"/>
      <c r="R28" s="397"/>
      <c r="S28" s="397"/>
      <c r="T28" s="397"/>
      <c r="U28" s="397"/>
      <c r="V28" s="397"/>
      <c r="W28" s="397"/>
      <c r="X28" s="397"/>
      <c r="Y28" s="397"/>
      <c r="Z28" s="397"/>
      <c r="AA28" s="397"/>
      <c r="AB28" s="397"/>
      <c r="AC28" s="397"/>
      <c r="AD28" s="397"/>
      <c r="AE28" s="397"/>
      <c r="AF28" s="397"/>
      <c r="AG28" s="397"/>
      <c r="AH28" s="397"/>
      <c r="AI28" s="397"/>
      <c r="AJ28" s="397"/>
      <c r="AK28" s="397"/>
      <c r="AL28" s="397"/>
      <c r="AM28" s="397"/>
      <c r="AN28" s="397"/>
      <c r="AO28" s="397"/>
      <c r="AP28" s="397"/>
      <c r="AQ28" s="397"/>
      <c r="AR28" s="397"/>
      <c r="AS28" s="397"/>
      <c r="AT28" s="397"/>
      <c r="AU28" s="397"/>
      <c r="AV28" s="397"/>
      <c r="AW28" s="397"/>
      <c r="AX28" s="397"/>
      <c r="AY28" s="397"/>
      <c r="AZ28" s="397"/>
      <c r="BA28" s="397"/>
      <c r="BB28" s="397"/>
      <c r="BC28" s="397"/>
      <c r="BD28" s="397"/>
      <c r="BE28" s="397"/>
      <c r="BF28" s="397"/>
      <c r="BG28" s="397"/>
      <c r="BH28" s="397"/>
      <c r="BI28" s="397"/>
      <c r="BJ28" s="397"/>
      <c r="BK28" s="397"/>
      <c r="BL28" s="397"/>
      <c r="BM28" s="397"/>
      <c r="BN28" s="397"/>
      <c r="BO28" s="397"/>
      <c r="BP28" s="397"/>
      <c r="BQ28" s="397"/>
      <c r="BR28" s="397"/>
      <c r="BS28" s="397"/>
      <c r="BT28" s="397"/>
      <c r="BU28" s="397"/>
      <c r="BV28" s="397"/>
      <c r="BW28" s="397"/>
      <c r="BX28" s="397"/>
      <c r="BY28" s="397"/>
      <c r="BZ28" s="397"/>
      <c r="CA28" s="397"/>
      <c r="CB28" s="397"/>
      <c r="CC28" s="397"/>
      <c r="CD28" s="397"/>
      <c r="CE28" s="397"/>
      <c r="CF28" s="397"/>
      <c r="CG28" s="397"/>
      <c r="CH28" s="397"/>
      <c r="CI28" s="397"/>
      <c r="CJ28" s="397"/>
      <c r="CK28" s="397"/>
      <c r="CL28" s="397"/>
      <c r="CM28" s="397"/>
      <c r="CN28" s="397"/>
      <c r="CO28" s="397"/>
      <c r="CP28" s="397"/>
      <c r="CQ28" s="397"/>
      <c r="CR28" s="397"/>
      <c r="CS28" s="397"/>
      <c r="CT28" s="397"/>
      <c r="CU28" s="397"/>
      <c r="CV28" s="397"/>
      <c r="CW28" s="397"/>
      <c r="CX28" s="397"/>
      <c r="CY28" s="397"/>
      <c r="CZ28" s="397"/>
      <c r="DA28" s="397"/>
      <c r="DB28" s="397"/>
      <c r="DC28" s="397"/>
      <c r="DD28" s="397"/>
      <c r="DE28" s="397"/>
      <c r="DF28" s="397"/>
      <c r="DG28" s="397"/>
      <c r="DH28" s="397"/>
      <c r="DI28" s="397"/>
      <c r="DJ28" s="397"/>
      <c r="DK28" s="397"/>
      <c r="DL28" s="397"/>
      <c r="DM28" s="397"/>
      <c r="DN28" s="397"/>
      <c r="DO28" s="397"/>
      <c r="DP28" s="397"/>
      <c r="DQ28" s="397"/>
      <c r="DR28" s="397"/>
      <c r="DS28" s="397"/>
      <c r="DT28" s="397"/>
      <c r="DU28" s="397"/>
      <c r="DV28" s="397"/>
      <c r="DW28" s="397"/>
      <c r="DX28" s="397"/>
      <c r="DY28" s="397"/>
      <c r="DZ28" s="397"/>
      <c r="EA28" s="397"/>
      <c r="EB28" s="397"/>
      <c r="EC28" s="397"/>
      <c r="ED28" s="397"/>
      <c r="EE28" s="397"/>
      <c r="EF28" s="397"/>
      <c r="EG28" s="397"/>
      <c r="EH28" s="397"/>
      <c r="EI28" s="397"/>
      <c r="EJ28" s="397"/>
      <c r="EK28" s="397"/>
      <c r="EL28" s="397"/>
      <c r="EM28" s="397"/>
      <c r="EN28" s="397"/>
      <c r="EO28" s="397"/>
      <c r="EP28" s="397"/>
      <c r="EQ28" s="397"/>
      <c r="ER28" s="397"/>
      <c r="ES28" s="397"/>
      <c r="ET28" s="397"/>
      <c r="EU28" s="397"/>
      <c r="EV28" s="397"/>
      <c r="EW28" s="397"/>
      <c r="EX28" s="397"/>
      <c r="EY28" s="397"/>
      <c r="EZ28" s="397"/>
      <c r="FA28" s="397"/>
      <c r="FB28" s="397"/>
      <c r="FC28" s="397"/>
      <c r="FD28" s="397"/>
      <c r="FE28" s="397"/>
      <c r="FF28" s="397"/>
      <c r="FG28" s="397"/>
      <c r="FH28" s="397"/>
      <c r="FI28" s="397"/>
      <c r="FJ28" s="397"/>
      <c r="FK28" s="397"/>
      <c r="FL28" s="397"/>
      <c r="FM28" s="397"/>
      <c r="FN28" s="397"/>
      <c r="FO28" s="397"/>
      <c r="FP28" s="397"/>
      <c r="FQ28" s="397"/>
      <c r="FR28" s="397"/>
      <c r="FS28" s="397"/>
      <c r="FT28" s="397"/>
      <c r="FU28" s="397"/>
      <c r="FV28" s="397"/>
      <c r="FW28" s="397"/>
      <c r="FX28" s="397"/>
      <c r="FY28" s="397"/>
      <c r="FZ28" s="397"/>
      <c r="GA28" s="397"/>
      <c r="GB28" s="397"/>
      <c r="GC28" s="397"/>
      <c r="GD28" s="397"/>
      <c r="GE28" s="397"/>
      <c r="GF28" s="397"/>
      <c r="GG28" s="397"/>
      <c r="GH28" s="397"/>
      <c r="GI28" s="397"/>
      <c r="GJ28" s="397"/>
      <c r="GK28" s="397"/>
      <c r="GL28" s="397"/>
      <c r="GM28" s="397"/>
      <c r="GN28" s="397"/>
      <c r="GO28" s="397"/>
      <c r="GP28" s="397"/>
      <c r="GQ28" s="397"/>
      <c r="GR28" s="397"/>
      <c r="GS28" s="397"/>
      <c r="GT28" s="397"/>
      <c r="GU28" s="397"/>
      <c r="GV28" s="397"/>
      <c r="GW28" s="397"/>
      <c r="GX28" s="397"/>
      <c r="GY28" s="397"/>
      <c r="GZ28" s="397"/>
      <c r="HA28" s="397"/>
      <c r="HB28" s="397"/>
      <c r="HC28" s="397"/>
      <c r="HD28" s="397"/>
      <c r="HE28" s="397"/>
      <c r="HF28" s="397"/>
      <c r="HG28" s="397"/>
      <c r="HH28" s="397"/>
      <c r="HI28" s="397"/>
      <c r="HJ28" s="397"/>
      <c r="HK28" s="397"/>
      <c r="HL28" s="397"/>
      <c r="HM28" s="397"/>
      <c r="HN28" s="397"/>
      <c r="HO28" s="397"/>
      <c r="HP28" s="397"/>
      <c r="HQ28" s="397"/>
      <c r="HR28" s="397"/>
      <c r="HS28" s="397"/>
      <c r="HT28" s="397"/>
      <c r="HU28" s="397"/>
      <c r="HV28" s="397"/>
    </row>
    <row r="29" spans="1:230" s="402" customFormat="1" ht="18" customHeight="1">
      <c r="A29" s="397"/>
      <c r="B29" s="398"/>
      <c r="C29" s="399" t="s">
        <v>66</v>
      </c>
      <c r="D29" s="520">
        <v>50873</v>
      </c>
      <c r="E29" s="521">
        <v>1057.655430582038</v>
      </c>
      <c r="F29" s="522">
        <v>204112</v>
      </c>
      <c r="G29" s="523">
        <v>1270.3703611742571</v>
      </c>
      <c r="H29" s="524">
        <v>82908</v>
      </c>
      <c r="I29" s="525">
        <v>802.45314300188147</v>
      </c>
      <c r="J29" s="397"/>
      <c r="K29" s="397"/>
      <c r="L29" s="397"/>
      <c r="M29" s="397"/>
      <c r="N29" s="397"/>
      <c r="O29" s="397"/>
      <c r="P29" s="397"/>
      <c r="Q29" s="397"/>
      <c r="R29" s="397"/>
      <c r="S29" s="397"/>
      <c r="T29" s="397"/>
      <c r="U29" s="397"/>
      <c r="V29" s="397"/>
      <c r="W29" s="397"/>
      <c r="X29" s="397"/>
      <c r="Y29" s="397"/>
      <c r="Z29" s="397"/>
      <c r="AA29" s="397"/>
      <c r="AB29" s="397"/>
      <c r="AC29" s="397"/>
      <c r="AD29" s="397"/>
      <c r="AE29" s="397"/>
      <c r="AF29" s="397"/>
      <c r="AG29" s="397"/>
      <c r="AH29" s="397"/>
      <c r="AI29" s="397"/>
      <c r="AJ29" s="397"/>
      <c r="AK29" s="397"/>
      <c r="AL29" s="397"/>
      <c r="AM29" s="397"/>
      <c r="AN29" s="397"/>
      <c r="AO29" s="397"/>
      <c r="AP29" s="397"/>
      <c r="AQ29" s="397"/>
      <c r="AR29" s="397"/>
      <c r="AS29" s="397"/>
      <c r="AT29" s="397"/>
      <c r="AU29" s="397"/>
      <c r="AV29" s="397"/>
      <c r="AW29" s="397"/>
      <c r="AX29" s="397"/>
      <c r="AY29" s="397"/>
      <c r="AZ29" s="397"/>
      <c r="BA29" s="397"/>
      <c r="BB29" s="397"/>
      <c r="BC29" s="397"/>
      <c r="BD29" s="397"/>
      <c r="BE29" s="397"/>
      <c r="BF29" s="397"/>
      <c r="BG29" s="397"/>
      <c r="BH29" s="397"/>
      <c r="BI29" s="397"/>
      <c r="BJ29" s="397"/>
      <c r="BK29" s="397"/>
      <c r="BL29" s="397"/>
      <c r="BM29" s="397"/>
      <c r="BN29" s="397"/>
      <c r="BO29" s="397"/>
      <c r="BP29" s="397"/>
      <c r="BQ29" s="397"/>
      <c r="BR29" s="397"/>
      <c r="BS29" s="397"/>
      <c r="BT29" s="397"/>
      <c r="BU29" s="397"/>
      <c r="BV29" s="397"/>
      <c r="BW29" s="397"/>
      <c r="BX29" s="397"/>
      <c r="BY29" s="397"/>
      <c r="BZ29" s="397"/>
      <c r="CA29" s="397"/>
      <c r="CB29" s="397"/>
      <c r="CC29" s="397"/>
      <c r="CD29" s="397"/>
      <c r="CE29" s="397"/>
      <c r="CF29" s="397"/>
      <c r="CG29" s="397"/>
      <c r="CH29" s="397"/>
      <c r="CI29" s="397"/>
      <c r="CJ29" s="397"/>
      <c r="CK29" s="397"/>
      <c r="CL29" s="397"/>
      <c r="CM29" s="397"/>
      <c r="CN29" s="397"/>
      <c r="CO29" s="397"/>
      <c r="CP29" s="397"/>
      <c r="CQ29" s="397"/>
      <c r="CR29" s="397"/>
      <c r="CS29" s="397"/>
      <c r="CT29" s="397"/>
      <c r="CU29" s="397"/>
      <c r="CV29" s="397"/>
      <c r="CW29" s="397"/>
      <c r="CX29" s="397"/>
      <c r="CY29" s="397"/>
      <c r="CZ29" s="397"/>
      <c r="DA29" s="397"/>
      <c r="DB29" s="397"/>
      <c r="DC29" s="397"/>
      <c r="DD29" s="397"/>
      <c r="DE29" s="397"/>
      <c r="DF29" s="397"/>
      <c r="DG29" s="397"/>
      <c r="DH29" s="397"/>
      <c r="DI29" s="397"/>
      <c r="DJ29" s="397"/>
      <c r="DK29" s="397"/>
      <c r="DL29" s="397"/>
      <c r="DM29" s="397"/>
      <c r="DN29" s="397"/>
      <c r="DO29" s="397"/>
      <c r="DP29" s="397"/>
      <c r="DQ29" s="397"/>
      <c r="DR29" s="397"/>
      <c r="DS29" s="397"/>
      <c r="DT29" s="397"/>
      <c r="DU29" s="397"/>
      <c r="DV29" s="397"/>
      <c r="DW29" s="397"/>
      <c r="DX29" s="397"/>
      <c r="DY29" s="397"/>
      <c r="DZ29" s="397"/>
      <c r="EA29" s="397"/>
      <c r="EB29" s="397"/>
      <c r="EC29" s="397"/>
      <c r="ED29" s="397"/>
      <c r="EE29" s="397"/>
      <c r="EF29" s="397"/>
      <c r="EG29" s="397"/>
      <c r="EH29" s="397"/>
      <c r="EI29" s="397"/>
      <c r="EJ29" s="397"/>
      <c r="EK29" s="397"/>
      <c r="EL29" s="397"/>
      <c r="EM29" s="397"/>
      <c r="EN29" s="397"/>
      <c r="EO29" s="397"/>
      <c r="EP29" s="397"/>
      <c r="EQ29" s="397"/>
      <c r="ER29" s="397"/>
      <c r="ES29" s="397"/>
      <c r="ET29" s="397"/>
      <c r="EU29" s="397"/>
      <c r="EV29" s="397"/>
      <c r="EW29" s="397"/>
      <c r="EX29" s="397"/>
      <c r="EY29" s="397"/>
      <c r="EZ29" s="397"/>
      <c r="FA29" s="397"/>
      <c r="FB29" s="397"/>
      <c r="FC29" s="397"/>
      <c r="FD29" s="397"/>
      <c r="FE29" s="397"/>
      <c r="FF29" s="397"/>
      <c r="FG29" s="397"/>
      <c r="FH29" s="397"/>
      <c r="FI29" s="397"/>
      <c r="FJ29" s="397"/>
      <c r="FK29" s="397"/>
      <c r="FL29" s="397"/>
      <c r="FM29" s="397"/>
      <c r="FN29" s="397"/>
      <c r="FO29" s="397"/>
      <c r="FP29" s="397"/>
      <c r="FQ29" s="397"/>
      <c r="FR29" s="397"/>
      <c r="FS29" s="397"/>
      <c r="FT29" s="397"/>
      <c r="FU29" s="397"/>
      <c r="FV29" s="397"/>
      <c r="FW29" s="397"/>
      <c r="FX29" s="397"/>
      <c r="FY29" s="397"/>
      <c r="FZ29" s="397"/>
      <c r="GA29" s="397"/>
      <c r="GB29" s="397"/>
      <c r="GC29" s="397"/>
      <c r="GD29" s="397"/>
      <c r="GE29" s="397"/>
      <c r="GF29" s="397"/>
      <c r="GG29" s="397"/>
      <c r="GH29" s="397"/>
      <c r="GI29" s="397"/>
      <c r="GJ29" s="397"/>
      <c r="GK29" s="397"/>
      <c r="GL29" s="397"/>
      <c r="GM29" s="397"/>
      <c r="GN29" s="397"/>
      <c r="GO29" s="397"/>
      <c r="GP29" s="397"/>
      <c r="GQ29" s="397"/>
      <c r="GR29" s="397"/>
      <c r="GS29" s="397"/>
      <c r="GT29" s="397"/>
      <c r="GU29" s="397"/>
      <c r="GV29" s="397"/>
      <c r="GW29" s="397"/>
      <c r="GX29" s="397"/>
      <c r="GY29" s="397"/>
      <c r="GZ29" s="397"/>
      <c r="HA29" s="397"/>
      <c r="HB29" s="397"/>
      <c r="HC29" s="397"/>
      <c r="HD29" s="397"/>
      <c r="HE29" s="397"/>
      <c r="HF29" s="397"/>
      <c r="HG29" s="397"/>
      <c r="HH29" s="397"/>
      <c r="HI29" s="397"/>
      <c r="HJ29" s="397"/>
      <c r="HK29" s="397"/>
      <c r="HL29" s="397"/>
      <c r="HM29" s="397"/>
      <c r="HN29" s="397"/>
      <c r="HO29" s="397"/>
      <c r="HP29" s="397"/>
      <c r="HQ29" s="397"/>
      <c r="HR29" s="397"/>
      <c r="HS29" s="397"/>
      <c r="HT29" s="397"/>
      <c r="HU29" s="397"/>
      <c r="HV29" s="397"/>
    </row>
    <row r="30" spans="1:230" s="403" customFormat="1" ht="18" customHeight="1">
      <c r="B30" s="398">
        <v>35</v>
      </c>
      <c r="C30" s="404" t="s">
        <v>67</v>
      </c>
      <c r="D30" s="405">
        <v>27935</v>
      </c>
      <c r="E30" s="406">
        <v>1108.6916541972437</v>
      </c>
      <c r="F30" s="405">
        <v>105883</v>
      </c>
      <c r="G30" s="406">
        <v>1290.4939398203676</v>
      </c>
      <c r="H30" s="405">
        <v>42663</v>
      </c>
      <c r="I30" s="406">
        <v>811.09479525584231</v>
      </c>
    </row>
    <row r="31" spans="1:230" s="403" customFormat="1" ht="18" customHeight="1">
      <c r="B31" s="398">
        <v>38</v>
      </c>
      <c r="C31" s="404" t="s">
        <v>68</v>
      </c>
      <c r="D31" s="405">
        <v>22938</v>
      </c>
      <c r="E31" s="406">
        <v>995.50106199319907</v>
      </c>
      <c r="F31" s="405">
        <v>98229</v>
      </c>
      <c r="G31" s="406">
        <v>1248.6787540339412</v>
      </c>
      <c r="H31" s="405">
        <v>40245</v>
      </c>
      <c r="I31" s="406">
        <v>793.2922830165237</v>
      </c>
    </row>
    <row r="32" spans="1:230" s="403" customFormat="1" ht="18" hidden="1" customHeight="1">
      <c r="B32" s="398"/>
      <c r="C32" s="404"/>
      <c r="D32" s="405"/>
      <c r="E32" s="406"/>
      <c r="F32" s="405"/>
      <c r="G32" s="406"/>
      <c r="H32" s="405"/>
      <c r="I32" s="406"/>
    </row>
    <row r="33" spans="1:230" s="402" customFormat="1" ht="18" customHeight="1">
      <c r="A33" s="397"/>
      <c r="B33" s="398">
        <v>39</v>
      </c>
      <c r="C33" s="399" t="s">
        <v>69</v>
      </c>
      <c r="D33" s="520">
        <v>12779</v>
      </c>
      <c r="E33" s="521">
        <v>1164.2265764144299</v>
      </c>
      <c r="F33" s="522">
        <v>91736</v>
      </c>
      <c r="G33" s="523">
        <v>1465.4033265021367</v>
      </c>
      <c r="H33" s="524">
        <v>35107</v>
      </c>
      <c r="I33" s="525">
        <v>901.9843262027515</v>
      </c>
      <c r="J33" s="397"/>
      <c r="K33" s="397"/>
      <c r="L33" s="397"/>
      <c r="M33" s="397"/>
      <c r="N33" s="397"/>
      <c r="O33" s="397"/>
      <c r="P33" s="397"/>
      <c r="Q33" s="397"/>
      <c r="R33" s="397"/>
      <c r="S33" s="397"/>
      <c r="T33" s="397"/>
      <c r="U33" s="397"/>
      <c r="V33" s="397"/>
      <c r="W33" s="397"/>
      <c r="X33" s="397"/>
      <c r="Y33" s="397"/>
      <c r="Z33" s="397"/>
      <c r="AA33" s="397"/>
      <c r="AB33" s="397"/>
      <c r="AC33" s="397"/>
      <c r="AD33" s="397"/>
      <c r="AE33" s="397"/>
      <c r="AF33" s="397"/>
      <c r="AG33" s="397"/>
      <c r="AH33" s="397"/>
      <c r="AI33" s="397"/>
      <c r="AJ33" s="397"/>
      <c r="AK33" s="397"/>
      <c r="AL33" s="397"/>
      <c r="AM33" s="397"/>
      <c r="AN33" s="397"/>
      <c r="AO33" s="397"/>
      <c r="AP33" s="397"/>
      <c r="AQ33" s="397"/>
      <c r="AR33" s="397"/>
      <c r="AS33" s="397"/>
      <c r="AT33" s="397"/>
      <c r="AU33" s="397"/>
      <c r="AV33" s="397"/>
      <c r="AW33" s="397"/>
      <c r="AX33" s="397"/>
      <c r="AY33" s="397"/>
      <c r="AZ33" s="397"/>
      <c r="BA33" s="397"/>
      <c r="BB33" s="397"/>
      <c r="BC33" s="397"/>
      <c r="BD33" s="397"/>
      <c r="BE33" s="397"/>
      <c r="BF33" s="397"/>
      <c r="BG33" s="397"/>
      <c r="BH33" s="397"/>
      <c r="BI33" s="397"/>
      <c r="BJ33" s="397"/>
      <c r="BK33" s="397"/>
      <c r="BL33" s="397"/>
      <c r="BM33" s="397"/>
      <c r="BN33" s="397"/>
      <c r="BO33" s="397"/>
      <c r="BP33" s="397"/>
      <c r="BQ33" s="397"/>
      <c r="BR33" s="397"/>
      <c r="BS33" s="397"/>
      <c r="BT33" s="397"/>
      <c r="BU33" s="397"/>
      <c r="BV33" s="397"/>
      <c r="BW33" s="397"/>
      <c r="BX33" s="397"/>
      <c r="BY33" s="397"/>
      <c r="BZ33" s="397"/>
      <c r="CA33" s="397"/>
      <c r="CB33" s="397"/>
      <c r="CC33" s="397"/>
      <c r="CD33" s="397"/>
      <c r="CE33" s="397"/>
      <c r="CF33" s="397"/>
      <c r="CG33" s="397"/>
      <c r="CH33" s="397"/>
      <c r="CI33" s="397"/>
      <c r="CJ33" s="397"/>
      <c r="CK33" s="397"/>
      <c r="CL33" s="397"/>
      <c r="CM33" s="397"/>
      <c r="CN33" s="397"/>
      <c r="CO33" s="397"/>
      <c r="CP33" s="397"/>
      <c r="CQ33" s="397"/>
      <c r="CR33" s="397"/>
      <c r="CS33" s="397"/>
      <c r="CT33" s="397"/>
      <c r="CU33" s="397"/>
      <c r="CV33" s="397"/>
      <c r="CW33" s="397"/>
      <c r="CX33" s="397"/>
      <c r="CY33" s="397"/>
      <c r="CZ33" s="397"/>
      <c r="DA33" s="397"/>
      <c r="DB33" s="397"/>
      <c r="DC33" s="397"/>
      <c r="DD33" s="397"/>
      <c r="DE33" s="397"/>
      <c r="DF33" s="397"/>
      <c r="DG33" s="397"/>
      <c r="DH33" s="397"/>
      <c r="DI33" s="397"/>
      <c r="DJ33" s="397"/>
      <c r="DK33" s="397"/>
      <c r="DL33" s="397"/>
      <c r="DM33" s="397"/>
      <c r="DN33" s="397"/>
      <c r="DO33" s="397"/>
      <c r="DP33" s="397"/>
      <c r="DQ33" s="397"/>
      <c r="DR33" s="397"/>
      <c r="DS33" s="397"/>
      <c r="DT33" s="397"/>
      <c r="DU33" s="397"/>
      <c r="DV33" s="397"/>
      <c r="DW33" s="397"/>
      <c r="DX33" s="397"/>
      <c r="DY33" s="397"/>
      <c r="DZ33" s="397"/>
      <c r="EA33" s="397"/>
      <c r="EB33" s="397"/>
      <c r="EC33" s="397"/>
      <c r="ED33" s="397"/>
      <c r="EE33" s="397"/>
      <c r="EF33" s="397"/>
      <c r="EG33" s="397"/>
      <c r="EH33" s="397"/>
      <c r="EI33" s="397"/>
      <c r="EJ33" s="397"/>
      <c r="EK33" s="397"/>
      <c r="EL33" s="397"/>
      <c r="EM33" s="397"/>
      <c r="EN33" s="397"/>
      <c r="EO33" s="397"/>
      <c r="EP33" s="397"/>
      <c r="EQ33" s="397"/>
      <c r="ER33" s="397"/>
      <c r="ES33" s="397"/>
      <c r="ET33" s="397"/>
      <c r="EU33" s="397"/>
      <c r="EV33" s="397"/>
      <c r="EW33" s="397"/>
      <c r="EX33" s="397"/>
      <c r="EY33" s="397"/>
      <c r="EZ33" s="397"/>
      <c r="FA33" s="397"/>
      <c r="FB33" s="397"/>
      <c r="FC33" s="397"/>
      <c r="FD33" s="397"/>
      <c r="FE33" s="397"/>
      <c r="FF33" s="397"/>
      <c r="FG33" s="397"/>
      <c r="FH33" s="397"/>
      <c r="FI33" s="397"/>
      <c r="FJ33" s="397"/>
      <c r="FK33" s="397"/>
      <c r="FL33" s="397"/>
      <c r="FM33" s="397"/>
      <c r="FN33" s="397"/>
      <c r="FO33" s="397"/>
      <c r="FP33" s="397"/>
      <c r="FQ33" s="397"/>
      <c r="FR33" s="397"/>
      <c r="FS33" s="397"/>
      <c r="FT33" s="397"/>
      <c r="FU33" s="397"/>
      <c r="FV33" s="397"/>
      <c r="FW33" s="397"/>
      <c r="FX33" s="397"/>
      <c r="FY33" s="397"/>
      <c r="FZ33" s="397"/>
      <c r="GA33" s="397"/>
      <c r="GB33" s="397"/>
      <c r="GC33" s="397"/>
      <c r="GD33" s="397"/>
      <c r="GE33" s="397"/>
      <c r="GF33" s="397"/>
      <c r="GG33" s="397"/>
      <c r="GH33" s="397"/>
      <c r="GI33" s="397"/>
      <c r="GJ33" s="397"/>
      <c r="GK33" s="397"/>
      <c r="GL33" s="397"/>
      <c r="GM33" s="397"/>
      <c r="GN33" s="397"/>
      <c r="GO33" s="397"/>
      <c r="GP33" s="397"/>
      <c r="GQ33" s="397"/>
      <c r="GR33" s="397"/>
      <c r="GS33" s="397"/>
      <c r="GT33" s="397"/>
      <c r="GU33" s="397"/>
      <c r="GV33" s="397"/>
      <c r="GW33" s="397"/>
      <c r="GX33" s="397"/>
      <c r="GY33" s="397"/>
      <c r="GZ33" s="397"/>
      <c r="HA33" s="397"/>
      <c r="HB33" s="397"/>
      <c r="HC33" s="397"/>
      <c r="HD33" s="397"/>
      <c r="HE33" s="397"/>
      <c r="HF33" s="397"/>
      <c r="HG33" s="397"/>
      <c r="HH33" s="397"/>
      <c r="HI33" s="397"/>
      <c r="HJ33" s="397"/>
      <c r="HK33" s="397"/>
      <c r="HL33" s="397"/>
      <c r="HM33" s="397"/>
      <c r="HN33" s="397"/>
      <c r="HO33" s="397"/>
      <c r="HP33" s="397"/>
      <c r="HQ33" s="397"/>
      <c r="HR33" s="397"/>
      <c r="HS33" s="397"/>
      <c r="HT33" s="397"/>
      <c r="HU33" s="397"/>
      <c r="HV33" s="397"/>
    </row>
    <row r="34" spans="1:230" s="402" customFormat="1" ht="18" hidden="1" customHeight="1">
      <c r="A34" s="397"/>
      <c r="B34" s="398"/>
      <c r="C34" s="399"/>
      <c r="D34" s="520"/>
      <c r="E34" s="521"/>
      <c r="F34" s="522"/>
      <c r="G34" s="523"/>
      <c r="H34" s="524"/>
      <c r="I34" s="525"/>
      <c r="J34" s="397"/>
      <c r="K34" s="397"/>
      <c r="L34" s="397"/>
      <c r="M34" s="397"/>
      <c r="N34" s="397"/>
      <c r="O34" s="397"/>
      <c r="P34" s="397"/>
      <c r="Q34" s="397"/>
      <c r="R34" s="397"/>
      <c r="S34" s="397"/>
      <c r="T34" s="397"/>
      <c r="U34" s="397"/>
      <c r="V34" s="397"/>
      <c r="W34" s="397"/>
      <c r="X34" s="397"/>
      <c r="Y34" s="397"/>
      <c r="Z34" s="397"/>
      <c r="AA34" s="397"/>
      <c r="AB34" s="397"/>
      <c r="AC34" s="397"/>
      <c r="AD34" s="397"/>
      <c r="AE34" s="397"/>
      <c r="AF34" s="397"/>
      <c r="AG34" s="397"/>
      <c r="AH34" s="397"/>
      <c r="AI34" s="397"/>
      <c r="AJ34" s="397"/>
      <c r="AK34" s="397"/>
      <c r="AL34" s="397"/>
      <c r="AM34" s="397"/>
      <c r="AN34" s="397"/>
      <c r="AO34" s="397"/>
      <c r="AP34" s="397"/>
      <c r="AQ34" s="397"/>
      <c r="AR34" s="397"/>
      <c r="AS34" s="397"/>
      <c r="AT34" s="397"/>
      <c r="AU34" s="397"/>
      <c r="AV34" s="397"/>
      <c r="AW34" s="397"/>
      <c r="AX34" s="397"/>
      <c r="AY34" s="397"/>
      <c r="AZ34" s="397"/>
      <c r="BA34" s="397"/>
      <c r="BB34" s="397"/>
      <c r="BC34" s="397"/>
      <c r="BD34" s="397"/>
      <c r="BE34" s="397"/>
      <c r="BF34" s="397"/>
      <c r="BG34" s="397"/>
      <c r="BH34" s="397"/>
      <c r="BI34" s="397"/>
      <c r="BJ34" s="397"/>
      <c r="BK34" s="397"/>
      <c r="BL34" s="397"/>
      <c r="BM34" s="397"/>
      <c r="BN34" s="397"/>
      <c r="BO34" s="397"/>
      <c r="BP34" s="397"/>
      <c r="BQ34" s="397"/>
      <c r="BR34" s="397"/>
      <c r="BS34" s="397"/>
      <c r="BT34" s="397"/>
      <c r="BU34" s="397"/>
      <c r="BV34" s="397"/>
      <c r="BW34" s="397"/>
      <c r="BX34" s="397"/>
      <c r="BY34" s="397"/>
      <c r="BZ34" s="397"/>
      <c r="CA34" s="397"/>
      <c r="CB34" s="397"/>
      <c r="CC34" s="397"/>
      <c r="CD34" s="397"/>
      <c r="CE34" s="397"/>
      <c r="CF34" s="397"/>
      <c r="CG34" s="397"/>
      <c r="CH34" s="397"/>
      <c r="CI34" s="397"/>
      <c r="CJ34" s="397"/>
      <c r="CK34" s="397"/>
      <c r="CL34" s="397"/>
      <c r="CM34" s="397"/>
      <c r="CN34" s="397"/>
      <c r="CO34" s="397"/>
      <c r="CP34" s="397"/>
      <c r="CQ34" s="397"/>
      <c r="CR34" s="397"/>
      <c r="CS34" s="397"/>
      <c r="CT34" s="397"/>
      <c r="CU34" s="397"/>
      <c r="CV34" s="397"/>
      <c r="CW34" s="397"/>
      <c r="CX34" s="397"/>
      <c r="CY34" s="397"/>
      <c r="CZ34" s="397"/>
      <c r="DA34" s="397"/>
      <c r="DB34" s="397"/>
      <c r="DC34" s="397"/>
      <c r="DD34" s="397"/>
      <c r="DE34" s="397"/>
      <c r="DF34" s="397"/>
      <c r="DG34" s="397"/>
      <c r="DH34" s="397"/>
      <c r="DI34" s="397"/>
      <c r="DJ34" s="397"/>
      <c r="DK34" s="397"/>
      <c r="DL34" s="397"/>
      <c r="DM34" s="397"/>
      <c r="DN34" s="397"/>
      <c r="DO34" s="397"/>
      <c r="DP34" s="397"/>
      <c r="DQ34" s="397"/>
      <c r="DR34" s="397"/>
      <c r="DS34" s="397"/>
      <c r="DT34" s="397"/>
      <c r="DU34" s="397"/>
      <c r="DV34" s="397"/>
      <c r="DW34" s="397"/>
      <c r="DX34" s="397"/>
      <c r="DY34" s="397"/>
      <c r="DZ34" s="397"/>
      <c r="EA34" s="397"/>
      <c r="EB34" s="397"/>
      <c r="EC34" s="397"/>
      <c r="ED34" s="397"/>
      <c r="EE34" s="397"/>
      <c r="EF34" s="397"/>
      <c r="EG34" s="397"/>
      <c r="EH34" s="397"/>
      <c r="EI34" s="397"/>
      <c r="EJ34" s="397"/>
      <c r="EK34" s="397"/>
      <c r="EL34" s="397"/>
      <c r="EM34" s="397"/>
      <c r="EN34" s="397"/>
      <c r="EO34" s="397"/>
      <c r="EP34" s="397"/>
      <c r="EQ34" s="397"/>
      <c r="ER34" s="397"/>
      <c r="ES34" s="397"/>
      <c r="ET34" s="397"/>
      <c r="EU34" s="397"/>
      <c r="EV34" s="397"/>
      <c r="EW34" s="397"/>
      <c r="EX34" s="397"/>
      <c r="EY34" s="397"/>
      <c r="EZ34" s="397"/>
      <c r="FA34" s="397"/>
      <c r="FB34" s="397"/>
      <c r="FC34" s="397"/>
      <c r="FD34" s="397"/>
      <c r="FE34" s="397"/>
      <c r="FF34" s="397"/>
      <c r="FG34" s="397"/>
      <c r="FH34" s="397"/>
      <c r="FI34" s="397"/>
      <c r="FJ34" s="397"/>
      <c r="FK34" s="397"/>
      <c r="FL34" s="397"/>
      <c r="FM34" s="397"/>
      <c r="FN34" s="397"/>
      <c r="FO34" s="397"/>
      <c r="FP34" s="397"/>
      <c r="FQ34" s="397"/>
      <c r="FR34" s="397"/>
      <c r="FS34" s="397"/>
      <c r="FT34" s="397"/>
      <c r="FU34" s="397"/>
      <c r="FV34" s="397"/>
      <c r="FW34" s="397"/>
      <c r="FX34" s="397"/>
      <c r="FY34" s="397"/>
      <c r="FZ34" s="397"/>
      <c r="GA34" s="397"/>
      <c r="GB34" s="397"/>
      <c r="GC34" s="397"/>
      <c r="GD34" s="397"/>
      <c r="GE34" s="397"/>
      <c r="GF34" s="397"/>
      <c r="GG34" s="397"/>
      <c r="GH34" s="397"/>
      <c r="GI34" s="397"/>
      <c r="GJ34" s="397"/>
      <c r="GK34" s="397"/>
      <c r="GL34" s="397"/>
      <c r="GM34" s="397"/>
      <c r="GN34" s="397"/>
      <c r="GO34" s="397"/>
      <c r="GP34" s="397"/>
      <c r="GQ34" s="397"/>
      <c r="GR34" s="397"/>
      <c r="GS34" s="397"/>
      <c r="GT34" s="397"/>
      <c r="GU34" s="397"/>
      <c r="GV34" s="397"/>
      <c r="GW34" s="397"/>
      <c r="GX34" s="397"/>
      <c r="GY34" s="397"/>
      <c r="GZ34" s="397"/>
      <c r="HA34" s="397"/>
      <c r="HB34" s="397"/>
      <c r="HC34" s="397"/>
      <c r="HD34" s="397"/>
      <c r="HE34" s="397"/>
      <c r="HF34" s="397"/>
      <c r="HG34" s="397"/>
      <c r="HH34" s="397"/>
      <c r="HI34" s="397"/>
      <c r="HJ34" s="397"/>
      <c r="HK34" s="397"/>
      <c r="HL34" s="397"/>
      <c r="HM34" s="397"/>
      <c r="HN34" s="397"/>
      <c r="HO34" s="397"/>
      <c r="HP34" s="397"/>
      <c r="HQ34" s="397"/>
      <c r="HR34" s="397"/>
      <c r="HS34" s="397"/>
      <c r="HT34" s="397"/>
      <c r="HU34" s="397"/>
      <c r="HV34" s="397"/>
    </row>
    <row r="35" spans="1:230" s="402" customFormat="1" ht="18" customHeight="1">
      <c r="A35" s="397"/>
      <c r="B35" s="398"/>
      <c r="C35" s="399" t="s">
        <v>70</v>
      </c>
      <c r="D35" s="520">
        <v>45632</v>
      </c>
      <c r="E35" s="521">
        <v>1114.8711257450909</v>
      </c>
      <c r="F35" s="522">
        <v>404306</v>
      </c>
      <c r="G35" s="523">
        <v>1371.7497577082713</v>
      </c>
      <c r="H35" s="524">
        <v>150052</v>
      </c>
      <c r="I35" s="525">
        <v>849.44632720656818</v>
      </c>
      <c r="J35" s="397"/>
      <c r="K35" s="397"/>
      <c r="L35" s="397"/>
      <c r="M35" s="397"/>
      <c r="N35" s="397"/>
      <c r="O35" s="397"/>
      <c r="P35" s="397"/>
      <c r="Q35" s="397"/>
      <c r="R35" s="397"/>
      <c r="S35" s="397"/>
      <c r="T35" s="397"/>
      <c r="U35" s="397"/>
      <c r="V35" s="397"/>
      <c r="W35" s="397"/>
      <c r="X35" s="397"/>
      <c r="Y35" s="397"/>
      <c r="Z35" s="397"/>
      <c r="AA35" s="397"/>
      <c r="AB35" s="397"/>
      <c r="AC35" s="397"/>
      <c r="AD35" s="397"/>
      <c r="AE35" s="397"/>
      <c r="AF35" s="397"/>
      <c r="AG35" s="397"/>
      <c r="AH35" s="397"/>
      <c r="AI35" s="397"/>
      <c r="AJ35" s="397"/>
      <c r="AK35" s="397"/>
      <c r="AL35" s="397"/>
      <c r="AM35" s="397"/>
      <c r="AN35" s="397"/>
      <c r="AO35" s="397"/>
      <c r="AP35" s="397"/>
      <c r="AQ35" s="397"/>
      <c r="AR35" s="397"/>
      <c r="AS35" s="397"/>
      <c r="AT35" s="397"/>
      <c r="AU35" s="397"/>
      <c r="AV35" s="397"/>
      <c r="AW35" s="397"/>
      <c r="AX35" s="397"/>
      <c r="AY35" s="397"/>
      <c r="AZ35" s="397"/>
      <c r="BA35" s="397"/>
      <c r="BB35" s="397"/>
      <c r="BC35" s="397"/>
      <c r="BD35" s="397"/>
      <c r="BE35" s="397"/>
      <c r="BF35" s="397"/>
      <c r="BG35" s="397"/>
      <c r="BH35" s="397"/>
      <c r="BI35" s="397"/>
      <c r="BJ35" s="397"/>
      <c r="BK35" s="397"/>
      <c r="BL35" s="397"/>
      <c r="BM35" s="397"/>
      <c r="BN35" s="397"/>
      <c r="BO35" s="397"/>
      <c r="BP35" s="397"/>
      <c r="BQ35" s="397"/>
      <c r="BR35" s="397"/>
      <c r="BS35" s="397"/>
      <c r="BT35" s="397"/>
      <c r="BU35" s="397"/>
      <c r="BV35" s="397"/>
      <c r="BW35" s="397"/>
      <c r="BX35" s="397"/>
      <c r="BY35" s="397"/>
      <c r="BZ35" s="397"/>
      <c r="CA35" s="397"/>
      <c r="CB35" s="397"/>
      <c r="CC35" s="397"/>
      <c r="CD35" s="397"/>
      <c r="CE35" s="397"/>
      <c r="CF35" s="397"/>
      <c r="CG35" s="397"/>
      <c r="CH35" s="397"/>
      <c r="CI35" s="397"/>
      <c r="CJ35" s="397"/>
      <c r="CK35" s="397"/>
      <c r="CL35" s="397"/>
      <c r="CM35" s="397"/>
      <c r="CN35" s="397"/>
      <c r="CO35" s="397"/>
      <c r="CP35" s="397"/>
      <c r="CQ35" s="397"/>
      <c r="CR35" s="397"/>
      <c r="CS35" s="397"/>
      <c r="CT35" s="397"/>
      <c r="CU35" s="397"/>
      <c r="CV35" s="397"/>
      <c r="CW35" s="397"/>
      <c r="CX35" s="397"/>
      <c r="CY35" s="397"/>
      <c r="CZ35" s="397"/>
      <c r="DA35" s="397"/>
      <c r="DB35" s="397"/>
      <c r="DC35" s="397"/>
      <c r="DD35" s="397"/>
      <c r="DE35" s="397"/>
      <c r="DF35" s="397"/>
      <c r="DG35" s="397"/>
      <c r="DH35" s="397"/>
      <c r="DI35" s="397"/>
      <c r="DJ35" s="397"/>
      <c r="DK35" s="397"/>
      <c r="DL35" s="397"/>
      <c r="DM35" s="397"/>
      <c r="DN35" s="397"/>
      <c r="DO35" s="397"/>
      <c r="DP35" s="397"/>
      <c r="DQ35" s="397"/>
      <c r="DR35" s="397"/>
      <c r="DS35" s="397"/>
      <c r="DT35" s="397"/>
      <c r="DU35" s="397"/>
      <c r="DV35" s="397"/>
      <c r="DW35" s="397"/>
      <c r="DX35" s="397"/>
      <c r="DY35" s="397"/>
      <c r="DZ35" s="397"/>
      <c r="EA35" s="397"/>
      <c r="EB35" s="397"/>
      <c r="EC35" s="397"/>
      <c r="ED35" s="397"/>
      <c r="EE35" s="397"/>
      <c r="EF35" s="397"/>
      <c r="EG35" s="397"/>
      <c r="EH35" s="397"/>
      <c r="EI35" s="397"/>
      <c r="EJ35" s="397"/>
      <c r="EK35" s="397"/>
      <c r="EL35" s="397"/>
      <c r="EM35" s="397"/>
      <c r="EN35" s="397"/>
      <c r="EO35" s="397"/>
      <c r="EP35" s="397"/>
      <c r="EQ35" s="397"/>
      <c r="ER35" s="397"/>
      <c r="ES35" s="397"/>
      <c r="ET35" s="397"/>
      <c r="EU35" s="397"/>
      <c r="EV35" s="397"/>
      <c r="EW35" s="397"/>
      <c r="EX35" s="397"/>
      <c r="EY35" s="397"/>
      <c r="EZ35" s="397"/>
      <c r="FA35" s="397"/>
      <c r="FB35" s="397"/>
      <c r="FC35" s="397"/>
      <c r="FD35" s="397"/>
      <c r="FE35" s="397"/>
      <c r="FF35" s="397"/>
      <c r="FG35" s="397"/>
      <c r="FH35" s="397"/>
      <c r="FI35" s="397"/>
      <c r="FJ35" s="397"/>
      <c r="FK35" s="397"/>
      <c r="FL35" s="397"/>
      <c r="FM35" s="397"/>
      <c r="FN35" s="397"/>
      <c r="FO35" s="397"/>
      <c r="FP35" s="397"/>
      <c r="FQ35" s="397"/>
      <c r="FR35" s="397"/>
      <c r="FS35" s="397"/>
      <c r="FT35" s="397"/>
      <c r="FU35" s="397"/>
      <c r="FV35" s="397"/>
      <c r="FW35" s="397"/>
      <c r="FX35" s="397"/>
      <c r="FY35" s="397"/>
      <c r="FZ35" s="397"/>
      <c r="GA35" s="397"/>
      <c r="GB35" s="397"/>
      <c r="GC35" s="397"/>
      <c r="GD35" s="397"/>
      <c r="GE35" s="397"/>
      <c r="GF35" s="397"/>
      <c r="GG35" s="397"/>
      <c r="GH35" s="397"/>
      <c r="GI35" s="397"/>
      <c r="GJ35" s="397"/>
      <c r="GK35" s="397"/>
      <c r="GL35" s="397"/>
      <c r="GM35" s="397"/>
      <c r="GN35" s="397"/>
      <c r="GO35" s="397"/>
      <c r="GP35" s="397"/>
      <c r="GQ35" s="397"/>
      <c r="GR35" s="397"/>
      <c r="GS35" s="397"/>
      <c r="GT35" s="397"/>
      <c r="GU35" s="397"/>
      <c r="GV35" s="397"/>
      <c r="GW35" s="397"/>
      <c r="GX35" s="397"/>
      <c r="GY35" s="397"/>
      <c r="GZ35" s="397"/>
      <c r="HA35" s="397"/>
      <c r="HB35" s="397"/>
      <c r="HC35" s="397"/>
      <c r="HD35" s="397"/>
      <c r="HE35" s="397"/>
      <c r="HF35" s="397"/>
      <c r="HG35" s="397"/>
      <c r="HH35" s="397"/>
      <c r="HI35" s="397"/>
      <c r="HJ35" s="397"/>
      <c r="HK35" s="397"/>
      <c r="HL35" s="397"/>
      <c r="HM35" s="397"/>
      <c r="HN35" s="397"/>
      <c r="HO35" s="397"/>
      <c r="HP35" s="397"/>
      <c r="HQ35" s="397"/>
      <c r="HR35" s="397"/>
      <c r="HS35" s="397"/>
      <c r="HT35" s="397"/>
      <c r="HU35" s="397"/>
      <c r="HV35" s="397"/>
    </row>
    <row r="36" spans="1:230" s="403" customFormat="1" ht="18" customHeight="1">
      <c r="B36" s="398">
        <v>5</v>
      </c>
      <c r="C36" s="404" t="s">
        <v>71</v>
      </c>
      <c r="D36" s="405">
        <v>3061</v>
      </c>
      <c r="E36" s="406">
        <v>990.6807415877164</v>
      </c>
      <c r="F36" s="405">
        <v>24926</v>
      </c>
      <c r="G36" s="406">
        <v>1190.5627998876676</v>
      </c>
      <c r="H36" s="405">
        <v>9771</v>
      </c>
      <c r="I36" s="406">
        <v>782.39150547538634</v>
      </c>
    </row>
    <row r="37" spans="1:230" s="403" customFormat="1" ht="18" customHeight="1">
      <c r="B37" s="398">
        <v>9</v>
      </c>
      <c r="C37" s="404" t="s">
        <v>72</v>
      </c>
      <c r="D37" s="405">
        <v>4846</v>
      </c>
      <c r="E37" s="406">
        <v>1239.6353590590179</v>
      </c>
      <c r="F37" s="405">
        <v>63890</v>
      </c>
      <c r="G37" s="406">
        <v>1461.1882701518236</v>
      </c>
      <c r="H37" s="405">
        <v>20779</v>
      </c>
      <c r="I37" s="406">
        <v>878.63849415275058</v>
      </c>
    </row>
    <row r="38" spans="1:230" s="403" customFormat="1" ht="18" customHeight="1">
      <c r="B38" s="398">
        <v>24</v>
      </c>
      <c r="C38" s="404" t="s">
        <v>73</v>
      </c>
      <c r="D38" s="405">
        <v>13201</v>
      </c>
      <c r="E38" s="406">
        <v>1183.4942716460871</v>
      </c>
      <c r="F38" s="405">
        <v>87381</v>
      </c>
      <c r="G38" s="406">
        <v>1376.2387313031438</v>
      </c>
      <c r="H38" s="405">
        <v>34361</v>
      </c>
      <c r="I38" s="406">
        <v>829.52095980908587</v>
      </c>
    </row>
    <row r="39" spans="1:230" s="403" customFormat="1" ht="18" customHeight="1">
      <c r="B39" s="398">
        <v>34</v>
      </c>
      <c r="C39" s="404" t="s">
        <v>74</v>
      </c>
      <c r="D39" s="405">
        <v>3849</v>
      </c>
      <c r="E39" s="406">
        <v>1086.9022603273577</v>
      </c>
      <c r="F39" s="405">
        <v>27664</v>
      </c>
      <c r="G39" s="406">
        <v>1415.0606166859459</v>
      </c>
      <c r="H39" s="405">
        <v>10319</v>
      </c>
      <c r="I39" s="406">
        <v>878.14996608198464</v>
      </c>
    </row>
    <row r="40" spans="1:230" s="403" customFormat="1" ht="18" customHeight="1">
      <c r="B40" s="398">
        <v>37</v>
      </c>
      <c r="C40" s="404" t="s">
        <v>75</v>
      </c>
      <c r="D40" s="405">
        <v>5230</v>
      </c>
      <c r="E40" s="406">
        <v>1045.6724130019118</v>
      </c>
      <c r="F40" s="405">
        <v>53127</v>
      </c>
      <c r="G40" s="406">
        <v>1267.900215709526</v>
      </c>
      <c r="H40" s="405">
        <v>20149</v>
      </c>
      <c r="I40" s="406">
        <v>810.55861779740928</v>
      </c>
    </row>
    <row r="41" spans="1:230" s="403" customFormat="1" ht="18" customHeight="1">
      <c r="B41" s="398">
        <v>40</v>
      </c>
      <c r="C41" s="404" t="s">
        <v>76</v>
      </c>
      <c r="D41" s="405">
        <v>2472</v>
      </c>
      <c r="E41" s="406">
        <v>1027.4349150485436</v>
      </c>
      <c r="F41" s="405">
        <v>22797</v>
      </c>
      <c r="G41" s="406">
        <v>1311.3554410668071</v>
      </c>
      <c r="H41" s="405">
        <v>8435</v>
      </c>
      <c r="I41" s="406">
        <v>815.31940604623571</v>
      </c>
    </row>
    <row r="42" spans="1:230" s="403" customFormat="1" ht="18" customHeight="1">
      <c r="B42" s="398">
        <v>42</v>
      </c>
      <c r="C42" s="404" t="s">
        <v>77</v>
      </c>
      <c r="D42" s="405">
        <v>1180</v>
      </c>
      <c r="E42" s="406">
        <v>1112.4759999999999</v>
      </c>
      <c r="F42" s="405">
        <v>15511</v>
      </c>
      <c r="G42" s="406">
        <v>1302.1026000902584</v>
      </c>
      <c r="H42" s="405">
        <v>5189</v>
      </c>
      <c r="I42" s="406">
        <v>793.24077471574492</v>
      </c>
    </row>
    <row r="43" spans="1:230" s="403" customFormat="1" ht="18" customHeight="1">
      <c r="B43" s="398">
        <v>47</v>
      </c>
      <c r="C43" s="404" t="s">
        <v>78</v>
      </c>
      <c r="D43" s="405">
        <v>9658</v>
      </c>
      <c r="E43" s="406">
        <v>1092.5762663077239</v>
      </c>
      <c r="F43" s="405">
        <v>78077</v>
      </c>
      <c r="G43" s="406">
        <v>1524.5649082316177</v>
      </c>
      <c r="H43" s="405">
        <v>28397</v>
      </c>
      <c r="I43" s="406">
        <v>950.04595767158503</v>
      </c>
    </row>
    <row r="44" spans="1:230" s="403" customFormat="1" ht="18" customHeight="1">
      <c r="B44" s="398">
        <v>49</v>
      </c>
      <c r="C44" s="404" t="s">
        <v>79</v>
      </c>
      <c r="D44" s="405">
        <v>2135</v>
      </c>
      <c r="E44" s="406">
        <v>1008.7816112412177</v>
      </c>
      <c r="F44" s="405">
        <v>30933</v>
      </c>
      <c r="G44" s="406">
        <v>1153.6852102932144</v>
      </c>
      <c r="H44" s="405">
        <v>12652</v>
      </c>
      <c r="I44" s="406">
        <v>765.93409737590889</v>
      </c>
    </row>
    <row r="45" spans="1:230" s="403" customFormat="1" ht="18" hidden="1" customHeight="1">
      <c r="B45" s="398"/>
      <c r="C45" s="404"/>
      <c r="D45" s="405"/>
      <c r="E45" s="406"/>
      <c r="F45" s="405"/>
      <c r="G45" s="406"/>
      <c r="H45" s="405"/>
      <c r="I45" s="406"/>
    </row>
    <row r="46" spans="1:230" s="402" customFormat="1" ht="18" customHeight="1">
      <c r="A46" s="397"/>
      <c r="B46" s="398"/>
      <c r="C46" s="399" t="s">
        <v>80</v>
      </c>
      <c r="D46" s="520">
        <v>44143</v>
      </c>
      <c r="E46" s="521">
        <v>1029.5063357723764</v>
      </c>
      <c r="F46" s="522">
        <v>232111</v>
      </c>
      <c r="G46" s="523">
        <v>1283.9405161754496</v>
      </c>
      <c r="H46" s="524">
        <v>95573</v>
      </c>
      <c r="I46" s="525">
        <v>840.71338547497714</v>
      </c>
      <c r="J46" s="397"/>
      <c r="K46" s="397"/>
      <c r="L46" s="397"/>
      <c r="M46" s="397"/>
      <c r="N46" s="397"/>
      <c r="O46" s="397"/>
      <c r="P46" s="397"/>
      <c r="Q46" s="397"/>
      <c r="R46" s="397"/>
      <c r="S46" s="397"/>
      <c r="T46" s="397"/>
      <c r="U46" s="397"/>
      <c r="V46" s="397"/>
      <c r="W46" s="397"/>
      <c r="X46" s="397"/>
      <c r="Y46" s="397"/>
      <c r="Z46" s="397"/>
      <c r="AA46" s="397"/>
      <c r="AB46" s="397"/>
      <c r="AC46" s="397"/>
      <c r="AD46" s="397"/>
      <c r="AE46" s="397"/>
      <c r="AF46" s="397"/>
      <c r="AG46" s="397"/>
      <c r="AH46" s="397"/>
      <c r="AI46" s="397"/>
      <c r="AJ46" s="397"/>
      <c r="AK46" s="397"/>
      <c r="AL46" s="397"/>
      <c r="AM46" s="397"/>
      <c r="AN46" s="397"/>
      <c r="AO46" s="397"/>
      <c r="AP46" s="397"/>
      <c r="AQ46" s="397"/>
      <c r="AR46" s="397"/>
      <c r="AS46" s="397"/>
      <c r="AT46" s="397"/>
      <c r="AU46" s="397"/>
      <c r="AV46" s="397"/>
      <c r="AW46" s="397"/>
      <c r="AX46" s="397"/>
      <c r="AY46" s="397"/>
      <c r="AZ46" s="397"/>
      <c r="BA46" s="397"/>
      <c r="BB46" s="397"/>
      <c r="BC46" s="397"/>
      <c r="BD46" s="397"/>
      <c r="BE46" s="397"/>
      <c r="BF46" s="397"/>
      <c r="BG46" s="397"/>
      <c r="BH46" s="397"/>
      <c r="BI46" s="397"/>
      <c r="BJ46" s="397"/>
      <c r="BK46" s="397"/>
      <c r="BL46" s="397"/>
      <c r="BM46" s="397"/>
      <c r="BN46" s="397"/>
      <c r="BO46" s="397"/>
      <c r="BP46" s="397"/>
      <c r="BQ46" s="397"/>
      <c r="BR46" s="397"/>
      <c r="BS46" s="397"/>
      <c r="BT46" s="397"/>
      <c r="BU46" s="397"/>
      <c r="BV46" s="397"/>
      <c r="BW46" s="397"/>
      <c r="BX46" s="397"/>
      <c r="BY46" s="397"/>
      <c r="BZ46" s="397"/>
      <c r="CA46" s="397"/>
      <c r="CB46" s="397"/>
      <c r="CC46" s="397"/>
      <c r="CD46" s="397"/>
      <c r="CE46" s="397"/>
      <c r="CF46" s="397"/>
      <c r="CG46" s="397"/>
      <c r="CH46" s="397"/>
      <c r="CI46" s="397"/>
      <c r="CJ46" s="397"/>
      <c r="CK46" s="397"/>
      <c r="CL46" s="397"/>
      <c r="CM46" s="397"/>
      <c r="CN46" s="397"/>
      <c r="CO46" s="397"/>
      <c r="CP46" s="397"/>
      <c r="CQ46" s="397"/>
      <c r="CR46" s="397"/>
      <c r="CS46" s="397"/>
      <c r="CT46" s="397"/>
      <c r="CU46" s="397"/>
      <c r="CV46" s="397"/>
      <c r="CW46" s="397"/>
      <c r="CX46" s="397"/>
      <c r="CY46" s="397"/>
      <c r="CZ46" s="397"/>
      <c r="DA46" s="397"/>
      <c r="DB46" s="397"/>
      <c r="DC46" s="397"/>
      <c r="DD46" s="397"/>
      <c r="DE46" s="397"/>
      <c r="DF46" s="397"/>
      <c r="DG46" s="397"/>
      <c r="DH46" s="397"/>
      <c r="DI46" s="397"/>
      <c r="DJ46" s="397"/>
      <c r="DK46" s="397"/>
      <c r="DL46" s="397"/>
      <c r="DM46" s="397"/>
      <c r="DN46" s="397"/>
      <c r="DO46" s="397"/>
      <c r="DP46" s="397"/>
      <c r="DQ46" s="397"/>
      <c r="DR46" s="397"/>
      <c r="DS46" s="397"/>
      <c r="DT46" s="397"/>
      <c r="DU46" s="397"/>
      <c r="DV46" s="397"/>
      <c r="DW46" s="397"/>
      <c r="DX46" s="397"/>
      <c r="DY46" s="397"/>
      <c r="DZ46" s="397"/>
      <c r="EA46" s="397"/>
      <c r="EB46" s="397"/>
      <c r="EC46" s="397"/>
      <c r="ED46" s="397"/>
      <c r="EE46" s="397"/>
      <c r="EF46" s="397"/>
      <c r="EG46" s="397"/>
      <c r="EH46" s="397"/>
      <c r="EI46" s="397"/>
      <c r="EJ46" s="397"/>
      <c r="EK46" s="397"/>
      <c r="EL46" s="397"/>
      <c r="EM46" s="397"/>
      <c r="EN46" s="397"/>
      <c r="EO46" s="397"/>
      <c r="EP46" s="397"/>
      <c r="EQ46" s="397"/>
      <c r="ER46" s="397"/>
      <c r="ES46" s="397"/>
      <c r="ET46" s="397"/>
      <c r="EU46" s="397"/>
      <c r="EV46" s="397"/>
      <c r="EW46" s="397"/>
      <c r="EX46" s="397"/>
      <c r="EY46" s="397"/>
      <c r="EZ46" s="397"/>
      <c r="FA46" s="397"/>
      <c r="FB46" s="397"/>
      <c r="FC46" s="397"/>
      <c r="FD46" s="397"/>
      <c r="FE46" s="397"/>
      <c r="FF46" s="397"/>
      <c r="FG46" s="397"/>
      <c r="FH46" s="397"/>
      <c r="FI46" s="397"/>
      <c r="FJ46" s="397"/>
      <c r="FK46" s="397"/>
      <c r="FL46" s="397"/>
      <c r="FM46" s="397"/>
      <c r="FN46" s="397"/>
      <c r="FO46" s="397"/>
      <c r="FP46" s="397"/>
      <c r="FQ46" s="397"/>
      <c r="FR46" s="397"/>
      <c r="FS46" s="397"/>
      <c r="FT46" s="397"/>
      <c r="FU46" s="397"/>
      <c r="FV46" s="397"/>
      <c r="FW46" s="397"/>
      <c r="FX46" s="397"/>
      <c r="FY46" s="397"/>
      <c r="FZ46" s="397"/>
      <c r="GA46" s="397"/>
      <c r="GB46" s="397"/>
      <c r="GC46" s="397"/>
      <c r="GD46" s="397"/>
      <c r="GE46" s="397"/>
      <c r="GF46" s="397"/>
      <c r="GG46" s="397"/>
      <c r="GH46" s="397"/>
      <c r="GI46" s="397"/>
      <c r="GJ46" s="397"/>
      <c r="GK46" s="397"/>
      <c r="GL46" s="397"/>
      <c r="GM46" s="397"/>
      <c r="GN46" s="397"/>
      <c r="GO46" s="397"/>
      <c r="GP46" s="397"/>
      <c r="GQ46" s="397"/>
      <c r="GR46" s="397"/>
      <c r="GS46" s="397"/>
      <c r="GT46" s="397"/>
      <c r="GU46" s="397"/>
      <c r="GV46" s="397"/>
      <c r="GW46" s="397"/>
      <c r="GX46" s="397"/>
      <c r="GY46" s="397"/>
      <c r="GZ46" s="397"/>
      <c r="HA46" s="397"/>
      <c r="HB46" s="397"/>
      <c r="HC46" s="397"/>
      <c r="HD46" s="397"/>
      <c r="HE46" s="397"/>
      <c r="HF46" s="397"/>
      <c r="HG46" s="397"/>
      <c r="HH46" s="397"/>
      <c r="HI46" s="397"/>
      <c r="HJ46" s="397"/>
      <c r="HK46" s="397"/>
      <c r="HL46" s="397"/>
      <c r="HM46" s="397"/>
      <c r="HN46" s="397"/>
      <c r="HO46" s="397"/>
      <c r="HP46" s="397"/>
      <c r="HQ46" s="397"/>
      <c r="HR46" s="397"/>
      <c r="HS46" s="397"/>
      <c r="HT46" s="397"/>
      <c r="HU46" s="397"/>
      <c r="HV46" s="397"/>
    </row>
    <row r="47" spans="1:230" s="403" customFormat="1" ht="18" customHeight="1">
      <c r="B47" s="398">
        <v>2</v>
      </c>
      <c r="C47" s="404" t="s">
        <v>81</v>
      </c>
      <c r="D47" s="405">
        <v>6715</v>
      </c>
      <c r="E47" s="406">
        <v>1045.4522129560685</v>
      </c>
      <c r="F47" s="405">
        <v>45422</v>
      </c>
      <c r="G47" s="406">
        <v>1237.0128129540751</v>
      </c>
      <c r="H47" s="405">
        <v>18586</v>
      </c>
      <c r="I47" s="406">
        <v>808.29832239319899</v>
      </c>
    </row>
    <row r="48" spans="1:230" s="403" customFormat="1" ht="18" customHeight="1">
      <c r="B48" s="398">
        <v>13</v>
      </c>
      <c r="C48" s="404" t="s">
        <v>82</v>
      </c>
      <c r="D48" s="405">
        <v>14730</v>
      </c>
      <c r="E48" s="406">
        <v>1013.4941961982347</v>
      </c>
      <c r="F48" s="405">
        <v>55696</v>
      </c>
      <c r="G48" s="406">
        <v>1312.0394324547547</v>
      </c>
      <c r="H48" s="405">
        <v>26641</v>
      </c>
      <c r="I48" s="406">
        <v>868.36415149581467</v>
      </c>
    </row>
    <row r="49" spans="1:230" s="403" customFormat="1" ht="18" customHeight="1">
      <c r="B49" s="398">
        <v>16</v>
      </c>
      <c r="C49" s="404" t="s">
        <v>83</v>
      </c>
      <c r="D49" s="405">
        <v>6319</v>
      </c>
      <c r="E49" s="406">
        <v>965.30324734926421</v>
      </c>
      <c r="F49" s="405">
        <v>25889</v>
      </c>
      <c r="G49" s="406">
        <v>1164.0606272934451</v>
      </c>
      <c r="H49" s="405">
        <v>10975</v>
      </c>
      <c r="I49" s="406">
        <v>797.2106487471525</v>
      </c>
    </row>
    <row r="50" spans="1:230" s="403" customFormat="1" ht="18" customHeight="1">
      <c r="B50" s="398">
        <v>19</v>
      </c>
      <c r="C50" s="404" t="s">
        <v>84</v>
      </c>
      <c r="D50" s="405">
        <v>5623</v>
      </c>
      <c r="E50" s="406">
        <v>1137.8173697314601</v>
      </c>
      <c r="F50" s="405">
        <v>27960</v>
      </c>
      <c r="G50" s="406">
        <v>1464.1247335479254</v>
      </c>
      <c r="H50" s="405">
        <v>9494</v>
      </c>
      <c r="I50" s="406">
        <v>909.26117126606289</v>
      </c>
    </row>
    <row r="51" spans="1:230" s="403" customFormat="1" ht="18" customHeight="1">
      <c r="B51" s="398">
        <v>45</v>
      </c>
      <c r="C51" s="404" t="s">
        <v>85</v>
      </c>
      <c r="D51" s="405">
        <v>10756</v>
      </c>
      <c r="E51" s="406">
        <v>1022.5751924507251</v>
      </c>
      <c r="F51" s="405">
        <v>77144</v>
      </c>
      <c r="G51" s="406">
        <v>1266.2096831898789</v>
      </c>
      <c r="H51" s="405">
        <v>29877</v>
      </c>
      <c r="I51" s="406">
        <v>830.42025571509851</v>
      </c>
    </row>
    <row r="52" spans="1:230" s="403" customFormat="1" ht="18" hidden="1" customHeight="1">
      <c r="B52" s="398"/>
      <c r="C52" s="404"/>
      <c r="D52" s="405"/>
      <c r="E52" s="406"/>
      <c r="F52" s="405"/>
      <c r="G52" s="406"/>
      <c r="H52" s="405"/>
      <c r="I52" s="406"/>
    </row>
    <row r="53" spans="1:230" s="402" customFormat="1" ht="18" customHeight="1">
      <c r="A53" s="397"/>
      <c r="B53" s="398"/>
      <c r="C53" s="399" t="s">
        <v>86</v>
      </c>
      <c r="D53" s="520">
        <v>157519</v>
      </c>
      <c r="E53" s="521">
        <v>1230.2450941156312</v>
      </c>
      <c r="F53" s="522">
        <v>1175797</v>
      </c>
      <c r="G53" s="523">
        <v>1408.6398384159843</v>
      </c>
      <c r="H53" s="524">
        <v>391151</v>
      </c>
      <c r="I53" s="525">
        <v>870.74401182663439</v>
      </c>
      <c r="J53" s="397"/>
      <c r="K53" s="397"/>
      <c r="L53" s="397"/>
      <c r="M53" s="397"/>
      <c r="N53" s="397"/>
      <c r="O53" s="397"/>
      <c r="P53" s="397"/>
      <c r="Q53" s="397"/>
      <c r="R53" s="397"/>
      <c r="S53" s="397"/>
      <c r="T53" s="397"/>
      <c r="U53" s="397"/>
      <c r="V53" s="397"/>
      <c r="W53" s="397"/>
      <c r="X53" s="397"/>
      <c r="Y53" s="397"/>
      <c r="Z53" s="397"/>
      <c r="AA53" s="397"/>
      <c r="AB53" s="397"/>
      <c r="AC53" s="397"/>
      <c r="AD53" s="397"/>
      <c r="AE53" s="397"/>
      <c r="AF53" s="397"/>
      <c r="AG53" s="397"/>
      <c r="AH53" s="397"/>
      <c r="AI53" s="397"/>
      <c r="AJ53" s="397"/>
      <c r="AK53" s="397"/>
      <c r="AL53" s="397"/>
      <c r="AM53" s="397"/>
      <c r="AN53" s="397"/>
      <c r="AO53" s="397"/>
      <c r="AP53" s="397"/>
      <c r="AQ53" s="397"/>
      <c r="AR53" s="397"/>
      <c r="AS53" s="397"/>
      <c r="AT53" s="397"/>
      <c r="AU53" s="397"/>
      <c r="AV53" s="397"/>
      <c r="AW53" s="397"/>
      <c r="AX53" s="397"/>
      <c r="AY53" s="397"/>
      <c r="AZ53" s="397"/>
      <c r="BA53" s="397"/>
      <c r="BB53" s="397"/>
      <c r="BC53" s="397"/>
      <c r="BD53" s="397"/>
      <c r="BE53" s="397"/>
      <c r="BF53" s="397"/>
      <c r="BG53" s="397"/>
      <c r="BH53" s="397"/>
      <c r="BI53" s="397"/>
      <c r="BJ53" s="397"/>
      <c r="BK53" s="397"/>
      <c r="BL53" s="397"/>
      <c r="BM53" s="397"/>
      <c r="BN53" s="397"/>
      <c r="BO53" s="397"/>
      <c r="BP53" s="397"/>
      <c r="BQ53" s="397"/>
      <c r="BR53" s="397"/>
      <c r="BS53" s="397"/>
      <c r="BT53" s="397"/>
      <c r="BU53" s="397"/>
      <c r="BV53" s="397"/>
      <c r="BW53" s="397"/>
      <c r="BX53" s="397"/>
      <c r="BY53" s="397"/>
      <c r="BZ53" s="397"/>
      <c r="CA53" s="397"/>
      <c r="CB53" s="397"/>
      <c r="CC53" s="397"/>
      <c r="CD53" s="397"/>
      <c r="CE53" s="397"/>
      <c r="CF53" s="397"/>
      <c r="CG53" s="397"/>
      <c r="CH53" s="397"/>
      <c r="CI53" s="397"/>
      <c r="CJ53" s="397"/>
      <c r="CK53" s="397"/>
      <c r="CL53" s="397"/>
      <c r="CM53" s="397"/>
      <c r="CN53" s="397"/>
      <c r="CO53" s="397"/>
      <c r="CP53" s="397"/>
      <c r="CQ53" s="397"/>
      <c r="CR53" s="397"/>
      <c r="CS53" s="397"/>
      <c r="CT53" s="397"/>
      <c r="CU53" s="397"/>
      <c r="CV53" s="397"/>
      <c r="CW53" s="397"/>
      <c r="CX53" s="397"/>
      <c r="CY53" s="397"/>
      <c r="CZ53" s="397"/>
      <c r="DA53" s="397"/>
      <c r="DB53" s="397"/>
      <c r="DC53" s="397"/>
      <c r="DD53" s="397"/>
      <c r="DE53" s="397"/>
      <c r="DF53" s="397"/>
      <c r="DG53" s="397"/>
      <c r="DH53" s="397"/>
      <c r="DI53" s="397"/>
      <c r="DJ53" s="397"/>
      <c r="DK53" s="397"/>
      <c r="DL53" s="397"/>
      <c r="DM53" s="397"/>
      <c r="DN53" s="397"/>
      <c r="DO53" s="397"/>
      <c r="DP53" s="397"/>
      <c r="DQ53" s="397"/>
      <c r="DR53" s="397"/>
      <c r="DS53" s="397"/>
      <c r="DT53" s="397"/>
      <c r="DU53" s="397"/>
      <c r="DV53" s="397"/>
      <c r="DW53" s="397"/>
      <c r="DX53" s="397"/>
      <c r="DY53" s="397"/>
      <c r="DZ53" s="397"/>
      <c r="EA53" s="397"/>
      <c r="EB53" s="397"/>
      <c r="EC53" s="397"/>
      <c r="ED53" s="397"/>
      <c r="EE53" s="397"/>
      <c r="EF53" s="397"/>
      <c r="EG53" s="397"/>
      <c r="EH53" s="397"/>
      <c r="EI53" s="397"/>
      <c r="EJ53" s="397"/>
      <c r="EK53" s="397"/>
      <c r="EL53" s="397"/>
      <c r="EM53" s="397"/>
      <c r="EN53" s="397"/>
      <c r="EO53" s="397"/>
      <c r="EP53" s="397"/>
      <c r="EQ53" s="397"/>
      <c r="ER53" s="397"/>
      <c r="ES53" s="397"/>
      <c r="ET53" s="397"/>
      <c r="EU53" s="397"/>
      <c r="EV53" s="397"/>
      <c r="EW53" s="397"/>
      <c r="EX53" s="397"/>
      <c r="EY53" s="397"/>
      <c r="EZ53" s="397"/>
      <c r="FA53" s="397"/>
      <c r="FB53" s="397"/>
      <c r="FC53" s="397"/>
      <c r="FD53" s="397"/>
      <c r="FE53" s="397"/>
      <c r="FF53" s="397"/>
      <c r="FG53" s="397"/>
      <c r="FH53" s="397"/>
      <c r="FI53" s="397"/>
      <c r="FJ53" s="397"/>
      <c r="FK53" s="397"/>
      <c r="FL53" s="397"/>
      <c r="FM53" s="397"/>
      <c r="FN53" s="397"/>
      <c r="FO53" s="397"/>
      <c r="FP53" s="397"/>
      <c r="FQ53" s="397"/>
      <c r="FR53" s="397"/>
      <c r="FS53" s="397"/>
      <c r="FT53" s="397"/>
      <c r="FU53" s="397"/>
      <c r="FV53" s="397"/>
      <c r="FW53" s="397"/>
      <c r="FX53" s="397"/>
      <c r="FY53" s="397"/>
      <c r="FZ53" s="397"/>
      <c r="GA53" s="397"/>
      <c r="GB53" s="397"/>
      <c r="GC53" s="397"/>
      <c r="GD53" s="397"/>
      <c r="GE53" s="397"/>
      <c r="GF53" s="397"/>
      <c r="GG53" s="397"/>
      <c r="GH53" s="397"/>
      <c r="GI53" s="397"/>
      <c r="GJ53" s="397"/>
      <c r="GK53" s="397"/>
      <c r="GL53" s="397"/>
      <c r="GM53" s="397"/>
      <c r="GN53" s="397"/>
      <c r="GO53" s="397"/>
      <c r="GP53" s="397"/>
      <c r="GQ53" s="397"/>
      <c r="GR53" s="397"/>
      <c r="GS53" s="397"/>
      <c r="GT53" s="397"/>
      <c r="GU53" s="397"/>
      <c r="GV53" s="397"/>
      <c r="GW53" s="397"/>
      <c r="GX53" s="397"/>
      <c r="GY53" s="397"/>
      <c r="GZ53" s="397"/>
      <c r="HA53" s="397"/>
      <c r="HB53" s="397"/>
      <c r="HC53" s="397"/>
      <c r="HD53" s="397"/>
      <c r="HE53" s="397"/>
      <c r="HF53" s="397"/>
      <c r="HG53" s="397"/>
      <c r="HH53" s="397"/>
      <c r="HI53" s="397"/>
      <c r="HJ53" s="397"/>
      <c r="HK53" s="397"/>
      <c r="HL53" s="397"/>
      <c r="HM53" s="397"/>
      <c r="HN53" s="397"/>
      <c r="HO53" s="397"/>
      <c r="HP53" s="397"/>
      <c r="HQ53" s="397"/>
      <c r="HR53" s="397"/>
      <c r="HS53" s="397"/>
      <c r="HT53" s="397"/>
      <c r="HU53" s="397"/>
      <c r="HV53" s="397"/>
    </row>
    <row r="54" spans="1:230" s="403" customFormat="1" ht="18" customHeight="1">
      <c r="B54" s="398">
        <v>8</v>
      </c>
      <c r="C54" s="404" t="s">
        <v>87</v>
      </c>
      <c r="D54" s="405">
        <v>117221</v>
      </c>
      <c r="E54" s="406">
        <v>1270.2744050127537</v>
      </c>
      <c r="F54" s="405">
        <v>883556</v>
      </c>
      <c r="G54" s="406">
        <v>1449.1985708319562</v>
      </c>
      <c r="H54" s="405">
        <v>290776</v>
      </c>
      <c r="I54" s="406">
        <v>901.03874910584068</v>
      </c>
    </row>
    <row r="55" spans="1:230" s="403" customFormat="1" ht="18" customHeight="1">
      <c r="B55" s="398">
        <v>17</v>
      </c>
      <c r="C55" s="404" t="s">
        <v>212</v>
      </c>
      <c r="D55" s="405">
        <v>12696</v>
      </c>
      <c r="E55" s="406">
        <v>1104.8829615626969</v>
      </c>
      <c r="F55" s="405">
        <v>112335</v>
      </c>
      <c r="G55" s="406">
        <v>1268.2046606133442</v>
      </c>
      <c r="H55" s="405">
        <v>36192</v>
      </c>
      <c r="I55" s="406">
        <v>765.53971872236946</v>
      </c>
    </row>
    <row r="56" spans="1:230" s="403" customFormat="1" ht="18" customHeight="1">
      <c r="B56" s="398">
        <v>25</v>
      </c>
      <c r="C56" s="404" t="s">
        <v>209</v>
      </c>
      <c r="D56" s="405">
        <v>10643</v>
      </c>
      <c r="E56" s="406">
        <v>1087.1880296908766</v>
      </c>
      <c r="F56" s="405">
        <v>64100</v>
      </c>
      <c r="G56" s="406">
        <v>1229.8461388455539</v>
      </c>
      <c r="H56" s="405">
        <v>23973</v>
      </c>
      <c r="I56" s="406">
        <v>745.2903141033662</v>
      </c>
    </row>
    <row r="57" spans="1:230" s="403" customFormat="1" ht="18" customHeight="1">
      <c r="B57" s="398">
        <v>43</v>
      </c>
      <c r="C57" s="404" t="s">
        <v>88</v>
      </c>
      <c r="D57" s="405">
        <v>16959</v>
      </c>
      <c r="E57" s="406">
        <v>1137.1899681585001</v>
      </c>
      <c r="F57" s="405">
        <v>115806</v>
      </c>
      <c r="G57" s="406">
        <v>1334.3824636892734</v>
      </c>
      <c r="H57" s="405">
        <v>40210</v>
      </c>
      <c r="I57" s="406">
        <v>821.15616662521757</v>
      </c>
    </row>
    <row r="58" spans="1:230" s="403" customFormat="1" ht="18" hidden="1" customHeight="1">
      <c r="B58" s="398"/>
      <c r="C58" s="404"/>
      <c r="D58" s="405"/>
      <c r="E58" s="406"/>
      <c r="F58" s="405"/>
      <c r="G58" s="406"/>
      <c r="H58" s="405"/>
      <c r="I58" s="406"/>
    </row>
    <row r="59" spans="1:230" s="402" customFormat="1" ht="18" customHeight="1">
      <c r="A59" s="397"/>
      <c r="B59" s="398"/>
      <c r="C59" s="399" t="s">
        <v>89</v>
      </c>
      <c r="D59" s="520">
        <v>93907</v>
      </c>
      <c r="E59" s="521">
        <v>1064.8701848637481</v>
      </c>
      <c r="F59" s="522">
        <v>657302</v>
      </c>
      <c r="G59" s="523">
        <v>1263.5025514299364</v>
      </c>
      <c r="H59" s="524">
        <v>245148</v>
      </c>
      <c r="I59" s="525">
        <v>800.33848911677819</v>
      </c>
      <c r="J59" s="397"/>
      <c r="K59" s="397"/>
      <c r="L59" s="397"/>
      <c r="M59" s="397"/>
      <c r="N59" s="397"/>
      <c r="O59" s="397"/>
      <c r="P59" s="397"/>
      <c r="Q59" s="397"/>
      <c r="R59" s="397"/>
      <c r="S59" s="397"/>
      <c r="T59" s="397"/>
      <c r="U59" s="397"/>
      <c r="V59" s="397"/>
      <c r="W59" s="397"/>
      <c r="X59" s="397"/>
      <c r="Y59" s="397"/>
      <c r="Z59" s="397"/>
      <c r="AA59" s="397"/>
      <c r="AB59" s="397"/>
      <c r="AC59" s="397"/>
      <c r="AD59" s="397"/>
      <c r="AE59" s="397"/>
      <c r="AF59" s="397"/>
      <c r="AG59" s="397"/>
      <c r="AH59" s="397"/>
      <c r="AI59" s="397"/>
      <c r="AJ59" s="397"/>
      <c r="AK59" s="397"/>
      <c r="AL59" s="397"/>
      <c r="AM59" s="397"/>
      <c r="AN59" s="397"/>
      <c r="AO59" s="397"/>
      <c r="AP59" s="397"/>
      <c r="AQ59" s="397"/>
      <c r="AR59" s="397"/>
      <c r="AS59" s="397"/>
      <c r="AT59" s="397"/>
      <c r="AU59" s="397"/>
      <c r="AV59" s="397"/>
      <c r="AW59" s="397"/>
      <c r="AX59" s="397"/>
      <c r="AY59" s="397"/>
      <c r="AZ59" s="397"/>
      <c r="BA59" s="397"/>
      <c r="BB59" s="397"/>
      <c r="BC59" s="397"/>
      <c r="BD59" s="397"/>
      <c r="BE59" s="397"/>
      <c r="BF59" s="397"/>
      <c r="BG59" s="397"/>
      <c r="BH59" s="397"/>
      <c r="BI59" s="397"/>
      <c r="BJ59" s="397"/>
      <c r="BK59" s="397"/>
      <c r="BL59" s="397"/>
      <c r="BM59" s="397"/>
      <c r="BN59" s="397"/>
      <c r="BO59" s="397"/>
      <c r="BP59" s="397"/>
      <c r="BQ59" s="397"/>
      <c r="BR59" s="397"/>
      <c r="BS59" s="397"/>
      <c r="BT59" s="397"/>
      <c r="BU59" s="397"/>
      <c r="BV59" s="397"/>
      <c r="BW59" s="397"/>
      <c r="BX59" s="397"/>
      <c r="BY59" s="397"/>
      <c r="BZ59" s="397"/>
      <c r="CA59" s="397"/>
      <c r="CB59" s="397"/>
      <c r="CC59" s="397"/>
      <c r="CD59" s="397"/>
      <c r="CE59" s="397"/>
      <c r="CF59" s="397"/>
      <c r="CG59" s="397"/>
      <c r="CH59" s="397"/>
      <c r="CI59" s="397"/>
      <c r="CJ59" s="397"/>
      <c r="CK59" s="397"/>
      <c r="CL59" s="397"/>
      <c r="CM59" s="397"/>
      <c r="CN59" s="397"/>
      <c r="CO59" s="397"/>
      <c r="CP59" s="397"/>
      <c r="CQ59" s="397"/>
      <c r="CR59" s="397"/>
      <c r="CS59" s="397"/>
      <c r="CT59" s="397"/>
      <c r="CU59" s="397"/>
      <c r="CV59" s="397"/>
      <c r="CW59" s="397"/>
      <c r="CX59" s="397"/>
      <c r="CY59" s="397"/>
      <c r="CZ59" s="397"/>
      <c r="DA59" s="397"/>
      <c r="DB59" s="397"/>
      <c r="DC59" s="397"/>
      <c r="DD59" s="397"/>
      <c r="DE59" s="397"/>
      <c r="DF59" s="397"/>
      <c r="DG59" s="397"/>
      <c r="DH59" s="397"/>
      <c r="DI59" s="397"/>
      <c r="DJ59" s="397"/>
      <c r="DK59" s="397"/>
      <c r="DL59" s="397"/>
      <c r="DM59" s="397"/>
      <c r="DN59" s="397"/>
      <c r="DO59" s="397"/>
      <c r="DP59" s="397"/>
      <c r="DQ59" s="397"/>
      <c r="DR59" s="397"/>
      <c r="DS59" s="397"/>
      <c r="DT59" s="397"/>
      <c r="DU59" s="397"/>
      <c r="DV59" s="397"/>
      <c r="DW59" s="397"/>
      <c r="DX59" s="397"/>
      <c r="DY59" s="397"/>
      <c r="DZ59" s="397"/>
      <c r="EA59" s="397"/>
      <c r="EB59" s="397"/>
      <c r="EC59" s="397"/>
      <c r="ED59" s="397"/>
      <c r="EE59" s="397"/>
      <c r="EF59" s="397"/>
      <c r="EG59" s="397"/>
      <c r="EH59" s="397"/>
      <c r="EI59" s="397"/>
      <c r="EJ59" s="397"/>
      <c r="EK59" s="397"/>
      <c r="EL59" s="397"/>
      <c r="EM59" s="397"/>
      <c r="EN59" s="397"/>
      <c r="EO59" s="397"/>
      <c r="EP59" s="397"/>
      <c r="EQ59" s="397"/>
      <c r="ER59" s="397"/>
      <c r="ES59" s="397"/>
      <c r="ET59" s="397"/>
      <c r="EU59" s="397"/>
      <c r="EV59" s="397"/>
      <c r="EW59" s="397"/>
      <c r="EX59" s="397"/>
      <c r="EY59" s="397"/>
      <c r="EZ59" s="397"/>
      <c r="FA59" s="397"/>
      <c r="FB59" s="397"/>
      <c r="FC59" s="397"/>
      <c r="FD59" s="397"/>
      <c r="FE59" s="397"/>
      <c r="FF59" s="397"/>
      <c r="FG59" s="397"/>
      <c r="FH59" s="397"/>
      <c r="FI59" s="397"/>
      <c r="FJ59" s="397"/>
      <c r="FK59" s="397"/>
      <c r="FL59" s="397"/>
      <c r="FM59" s="397"/>
      <c r="FN59" s="397"/>
      <c r="FO59" s="397"/>
      <c r="FP59" s="397"/>
      <c r="FQ59" s="397"/>
      <c r="FR59" s="397"/>
      <c r="FS59" s="397"/>
      <c r="FT59" s="397"/>
      <c r="FU59" s="397"/>
      <c r="FV59" s="397"/>
      <c r="FW59" s="397"/>
      <c r="FX59" s="397"/>
      <c r="FY59" s="397"/>
      <c r="FZ59" s="397"/>
      <c r="GA59" s="397"/>
      <c r="GB59" s="397"/>
      <c r="GC59" s="397"/>
      <c r="GD59" s="397"/>
      <c r="GE59" s="397"/>
      <c r="GF59" s="397"/>
      <c r="GG59" s="397"/>
      <c r="GH59" s="397"/>
      <c r="GI59" s="397"/>
      <c r="GJ59" s="397"/>
      <c r="GK59" s="397"/>
      <c r="GL59" s="397"/>
      <c r="GM59" s="397"/>
      <c r="GN59" s="397"/>
      <c r="GO59" s="397"/>
      <c r="GP59" s="397"/>
      <c r="GQ59" s="397"/>
      <c r="GR59" s="397"/>
      <c r="GS59" s="397"/>
      <c r="GT59" s="397"/>
      <c r="GU59" s="397"/>
      <c r="GV59" s="397"/>
      <c r="GW59" s="397"/>
      <c r="GX59" s="397"/>
      <c r="GY59" s="397"/>
      <c r="GZ59" s="397"/>
      <c r="HA59" s="397"/>
      <c r="HB59" s="397"/>
      <c r="HC59" s="397"/>
      <c r="HD59" s="397"/>
      <c r="HE59" s="397"/>
      <c r="HF59" s="397"/>
      <c r="HG59" s="397"/>
      <c r="HH59" s="397"/>
      <c r="HI59" s="397"/>
      <c r="HJ59" s="397"/>
      <c r="HK59" s="397"/>
      <c r="HL59" s="397"/>
      <c r="HM59" s="397"/>
      <c r="HN59" s="397"/>
      <c r="HO59" s="397"/>
      <c r="HP59" s="397"/>
      <c r="HQ59" s="397"/>
      <c r="HR59" s="397"/>
      <c r="HS59" s="397"/>
      <c r="HT59" s="397"/>
      <c r="HU59" s="397"/>
      <c r="HV59" s="397"/>
    </row>
    <row r="60" spans="1:230" s="403" customFormat="1" ht="18" customHeight="1">
      <c r="B60" s="398">
        <v>3</v>
      </c>
      <c r="C60" s="404" t="s">
        <v>213</v>
      </c>
      <c r="D60" s="405">
        <v>23150</v>
      </c>
      <c r="E60" s="406">
        <v>1015.9917166306693</v>
      </c>
      <c r="F60" s="405">
        <v>218998</v>
      </c>
      <c r="G60" s="406">
        <v>1174.7519755431556</v>
      </c>
      <c r="H60" s="405">
        <v>81920</v>
      </c>
      <c r="I60" s="406">
        <v>769.66475427246098</v>
      </c>
    </row>
    <row r="61" spans="1:230" s="403" customFormat="1" ht="18" customHeight="1">
      <c r="B61" s="398">
        <v>12</v>
      </c>
      <c r="C61" s="404" t="s">
        <v>211</v>
      </c>
      <c r="D61" s="405">
        <v>13270</v>
      </c>
      <c r="E61" s="406">
        <v>1074.2682622456668</v>
      </c>
      <c r="F61" s="405">
        <v>88628</v>
      </c>
      <c r="G61" s="406">
        <v>1213.4310795685337</v>
      </c>
      <c r="H61" s="405">
        <v>30416</v>
      </c>
      <c r="I61" s="406">
        <v>776.57321804313528</v>
      </c>
    </row>
    <row r="62" spans="1:230" s="403" customFormat="1" ht="18" customHeight="1">
      <c r="B62" s="398">
        <v>46</v>
      </c>
      <c r="C62" s="404" t="s">
        <v>90</v>
      </c>
      <c r="D62" s="405">
        <v>57487</v>
      </c>
      <c r="E62" s="406">
        <v>1082.3841280637359</v>
      </c>
      <c r="F62" s="405">
        <v>349676</v>
      </c>
      <c r="G62" s="406">
        <v>1331.7769912719202</v>
      </c>
      <c r="H62" s="405">
        <v>132812</v>
      </c>
      <c r="I62" s="406">
        <v>824.70102294973333</v>
      </c>
    </row>
    <row r="63" spans="1:230" s="403" customFormat="1" ht="18" hidden="1" customHeight="1">
      <c r="B63" s="398"/>
      <c r="C63" s="404"/>
      <c r="D63" s="405"/>
      <c r="E63" s="406"/>
      <c r="F63" s="405"/>
      <c r="G63" s="406"/>
      <c r="H63" s="405"/>
      <c r="I63" s="406"/>
    </row>
    <row r="64" spans="1:230" s="402" customFormat="1" ht="18" customHeight="1">
      <c r="A64" s="397"/>
      <c r="B64" s="398"/>
      <c r="C64" s="399" t="s">
        <v>91</v>
      </c>
      <c r="D64" s="520">
        <v>27510</v>
      </c>
      <c r="E64" s="521">
        <v>948.3372355507089</v>
      </c>
      <c r="F64" s="522">
        <v>138399</v>
      </c>
      <c r="G64" s="523">
        <v>1152.0110118570221</v>
      </c>
      <c r="H64" s="524">
        <v>59497</v>
      </c>
      <c r="I64" s="525">
        <v>776.44915054540581</v>
      </c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397"/>
      <c r="AC64" s="397"/>
      <c r="AD64" s="397"/>
      <c r="AE64" s="397"/>
      <c r="AF64" s="397"/>
      <c r="AG64" s="397"/>
      <c r="AH64" s="397"/>
      <c r="AI64" s="397"/>
      <c r="AJ64" s="397"/>
      <c r="AK64" s="397"/>
      <c r="AL64" s="397"/>
      <c r="AM64" s="397"/>
      <c r="AN64" s="397"/>
      <c r="AO64" s="397"/>
      <c r="AP64" s="397"/>
      <c r="AQ64" s="397"/>
      <c r="AR64" s="397"/>
      <c r="AS64" s="397"/>
      <c r="AT64" s="397"/>
      <c r="AU64" s="397"/>
      <c r="AV64" s="397"/>
      <c r="AW64" s="397"/>
      <c r="AX64" s="397"/>
      <c r="AY64" s="397"/>
      <c r="AZ64" s="397"/>
      <c r="BA64" s="397"/>
      <c r="BB64" s="397"/>
      <c r="BC64" s="397"/>
      <c r="BD64" s="397"/>
      <c r="BE64" s="397"/>
      <c r="BF64" s="397"/>
      <c r="BG64" s="397"/>
      <c r="BH64" s="397"/>
      <c r="BI64" s="397"/>
      <c r="BJ64" s="397"/>
      <c r="BK64" s="397"/>
      <c r="BL64" s="397"/>
      <c r="BM64" s="397"/>
      <c r="BN64" s="397"/>
      <c r="BO64" s="397"/>
      <c r="BP64" s="397"/>
      <c r="BQ64" s="397"/>
      <c r="BR64" s="397"/>
      <c r="BS64" s="397"/>
      <c r="BT64" s="397"/>
      <c r="BU64" s="397"/>
      <c r="BV64" s="397"/>
      <c r="BW64" s="397"/>
      <c r="BX64" s="397"/>
      <c r="BY64" s="397"/>
      <c r="BZ64" s="397"/>
      <c r="CA64" s="397"/>
      <c r="CB64" s="397"/>
      <c r="CC64" s="397"/>
      <c r="CD64" s="397"/>
      <c r="CE64" s="397"/>
      <c r="CF64" s="397"/>
      <c r="CG64" s="397"/>
      <c r="CH64" s="397"/>
      <c r="CI64" s="397"/>
      <c r="CJ64" s="397"/>
      <c r="CK64" s="397"/>
      <c r="CL64" s="397"/>
      <c r="CM64" s="397"/>
      <c r="CN64" s="397"/>
      <c r="CO64" s="397"/>
      <c r="CP64" s="397"/>
      <c r="CQ64" s="397"/>
      <c r="CR64" s="397"/>
      <c r="CS64" s="397"/>
      <c r="CT64" s="397"/>
      <c r="CU64" s="397"/>
      <c r="CV64" s="397"/>
      <c r="CW64" s="397"/>
      <c r="CX64" s="397"/>
      <c r="CY64" s="397"/>
      <c r="CZ64" s="397"/>
      <c r="DA64" s="397"/>
      <c r="DB64" s="397"/>
      <c r="DC64" s="397"/>
      <c r="DD64" s="397"/>
      <c r="DE64" s="397"/>
      <c r="DF64" s="397"/>
      <c r="DG64" s="397"/>
      <c r="DH64" s="397"/>
      <c r="DI64" s="397"/>
      <c r="DJ64" s="397"/>
      <c r="DK64" s="397"/>
      <c r="DL64" s="397"/>
      <c r="DM64" s="397"/>
      <c r="DN64" s="397"/>
      <c r="DO64" s="397"/>
      <c r="DP64" s="397"/>
      <c r="DQ64" s="397"/>
      <c r="DR64" s="397"/>
      <c r="DS64" s="397"/>
      <c r="DT64" s="397"/>
      <c r="DU64" s="397"/>
      <c r="DV64" s="397"/>
      <c r="DW64" s="397"/>
      <c r="DX64" s="397"/>
      <c r="DY64" s="397"/>
      <c r="DZ64" s="397"/>
      <c r="EA64" s="397"/>
      <c r="EB64" s="397"/>
      <c r="EC64" s="397"/>
      <c r="ED64" s="397"/>
      <c r="EE64" s="397"/>
      <c r="EF64" s="397"/>
      <c r="EG64" s="397"/>
      <c r="EH64" s="397"/>
      <c r="EI64" s="397"/>
      <c r="EJ64" s="397"/>
      <c r="EK64" s="397"/>
      <c r="EL64" s="397"/>
      <c r="EM64" s="397"/>
      <c r="EN64" s="397"/>
      <c r="EO64" s="397"/>
      <c r="EP64" s="397"/>
      <c r="EQ64" s="397"/>
      <c r="ER64" s="397"/>
      <c r="ES64" s="397"/>
      <c r="ET64" s="397"/>
      <c r="EU64" s="397"/>
      <c r="EV64" s="397"/>
      <c r="EW64" s="397"/>
      <c r="EX64" s="397"/>
      <c r="EY64" s="397"/>
      <c r="EZ64" s="397"/>
      <c r="FA64" s="397"/>
      <c r="FB64" s="397"/>
      <c r="FC64" s="397"/>
      <c r="FD64" s="397"/>
      <c r="FE64" s="397"/>
      <c r="FF64" s="397"/>
      <c r="FG64" s="397"/>
      <c r="FH64" s="397"/>
      <c r="FI64" s="397"/>
      <c r="FJ64" s="397"/>
      <c r="FK64" s="397"/>
      <c r="FL64" s="397"/>
      <c r="FM64" s="397"/>
      <c r="FN64" s="397"/>
      <c r="FO64" s="397"/>
      <c r="FP64" s="397"/>
      <c r="FQ64" s="397"/>
      <c r="FR64" s="397"/>
      <c r="FS64" s="397"/>
      <c r="FT64" s="397"/>
      <c r="FU64" s="397"/>
      <c r="FV64" s="397"/>
      <c r="FW64" s="397"/>
      <c r="FX64" s="397"/>
      <c r="FY64" s="397"/>
      <c r="FZ64" s="397"/>
      <c r="GA64" s="397"/>
      <c r="GB64" s="397"/>
      <c r="GC64" s="397"/>
      <c r="GD64" s="397"/>
      <c r="GE64" s="397"/>
      <c r="GF64" s="397"/>
      <c r="GG64" s="397"/>
      <c r="GH64" s="397"/>
      <c r="GI64" s="397"/>
      <c r="GJ64" s="397"/>
      <c r="GK64" s="397"/>
      <c r="GL64" s="397"/>
      <c r="GM64" s="397"/>
      <c r="GN64" s="397"/>
      <c r="GO64" s="397"/>
      <c r="GP64" s="397"/>
      <c r="GQ64" s="397"/>
      <c r="GR64" s="397"/>
      <c r="GS64" s="397"/>
      <c r="GT64" s="397"/>
      <c r="GU64" s="397"/>
      <c r="GV64" s="397"/>
      <c r="GW64" s="397"/>
      <c r="GX64" s="397"/>
      <c r="GY64" s="397"/>
      <c r="GZ64" s="397"/>
      <c r="HA64" s="397"/>
      <c r="HB64" s="397"/>
      <c r="HC64" s="397"/>
      <c r="HD64" s="397"/>
      <c r="HE64" s="397"/>
      <c r="HF64" s="397"/>
      <c r="HG64" s="397"/>
      <c r="HH64" s="397"/>
      <c r="HI64" s="397"/>
      <c r="HJ64" s="397"/>
      <c r="HK64" s="397"/>
      <c r="HL64" s="397"/>
      <c r="HM64" s="397"/>
      <c r="HN64" s="397"/>
      <c r="HO64" s="397"/>
      <c r="HP64" s="397"/>
      <c r="HQ64" s="397"/>
      <c r="HR64" s="397"/>
      <c r="HS64" s="397"/>
      <c r="HT64" s="397"/>
      <c r="HU64" s="397"/>
      <c r="HV64" s="397"/>
    </row>
    <row r="65" spans="1:230" s="403" customFormat="1" ht="18" customHeight="1">
      <c r="B65" s="398">
        <v>6</v>
      </c>
      <c r="C65" s="404" t="s">
        <v>92</v>
      </c>
      <c r="D65" s="405">
        <v>17479</v>
      </c>
      <c r="E65" s="406">
        <v>941.35124892728413</v>
      </c>
      <c r="F65" s="405">
        <v>78470</v>
      </c>
      <c r="G65" s="406">
        <v>1168.4855571556011</v>
      </c>
      <c r="H65" s="405">
        <v>35442</v>
      </c>
      <c r="I65" s="406">
        <v>795.31348400203149</v>
      </c>
    </row>
    <row r="66" spans="1:230" s="403" customFormat="1" ht="18" customHeight="1">
      <c r="B66" s="398">
        <v>10</v>
      </c>
      <c r="C66" s="404" t="s">
        <v>93</v>
      </c>
      <c r="D66" s="405">
        <v>10031</v>
      </c>
      <c r="E66" s="406">
        <v>960.51030505433152</v>
      </c>
      <c r="F66" s="405">
        <v>59929</v>
      </c>
      <c r="G66" s="406">
        <v>1130.4395261058919</v>
      </c>
      <c r="H66" s="405">
        <v>24055</v>
      </c>
      <c r="I66" s="406">
        <v>748.65494117647052</v>
      </c>
    </row>
    <row r="67" spans="1:230" s="403" customFormat="1" ht="18" hidden="1" customHeight="1">
      <c r="B67" s="398"/>
      <c r="C67" s="404"/>
      <c r="D67" s="405"/>
      <c r="E67" s="406"/>
      <c r="F67" s="405"/>
      <c r="G67" s="406"/>
      <c r="H67" s="405"/>
      <c r="I67" s="406"/>
    </row>
    <row r="68" spans="1:230" s="402" customFormat="1" ht="18" customHeight="1">
      <c r="A68" s="397"/>
      <c r="B68" s="398"/>
      <c r="C68" s="399" t="s">
        <v>94</v>
      </c>
      <c r="D68" s="520">
        <v>73261</v>
      </c>
      <c r="E68" s="521">
        <v>1015.1411445380212</v>
      </c>
      <c r="F68" s="522">
        <v>487408</v>
      </c>
      <c r="G68" s="523">
        <v>1173.1871280118503</v>
      </c>
      <c r="H68" s="524">
        <v>184537</v>
      </c>
      <c r="I68" s="525">
        <v>724.10427930442154</v>
      </c>
      <c r="J68" s="397"/>
      <c r="K68" s="397"/>
      <c r="L68" s="397"/>
      <c r="M68" s="397"/>
      <c r="N68" s="397"/>
      <c r="O68" s="397"/>
      <c r="P68" s="397"/>
      <c r="Q68" s="397"/>
      <c r="R68" s="397"/>
      <c r="S68" s="397"/>
      <c r="T68" s="397"/>
      <c r="U68" s="397"/>
      <c r="V68" s="397"/>
      <c r="W68" s="397"/>
      <c r="X68" s="397"/>
      <c r="Y68" s="397"/>
      <c r="Z68" s="397"/>
      <c r="AA68" s="397"/>
      <c r="AB68" s="397"/>
      <c r="AC68" s="397"/>
      <c r="AD68" s="397"/>
      <c r="AE68" s="397"/>
      <c r="AF68" s="397"/>
      <c r="AG68" s="397"/>
      <c r="AH68" s="397"/>
      <c r="AI68" s="397"/>
      <c r="AJ68" s="397"/>
      <c r="AK68" s="397"/>
      <c r="AL68" s="397"/>
      <c r="AM68" s="397"/>
      <c r="AN68" s="397"/>
      <c r="AO68" s="397"/>
      <c r="AP68" s="397"/>
      <c r="AQ68" s="397"/>
      <c r="AR68" s="397"/>
      <c r="AS68" s="397"/>
      <c r="AT68" s="397"/>
      <c r="AU68" s="397"/>
      <c r="AV68" s="397"/>
      <c r="AW68" s="397"/>
      <c r="AX68" s="397"/>
      <c r="AY68" s="397"/>
      <c r="AZ68" s="397"/>
      <c r="BA68" s="397"/>
      <c r="BB68" s="397"/>
      <c r="BC68" s="397"/>
      <c r="BD68" s="397"/>
      <c r="BE68" s="397"/>
      <c r="BF68" s="397"/>
      <c r="BG68" s="397"/>
      <c r="BH68" s="397"/>
      <c r="BI68" s="397"/>
      <c r="BJ68" s="397"/>
      <c r="BK68" s="397"/>
      <c r="BL68" s="397"/>
      <c r="BM68" s="397"/>
      <c r="BN68" s="397"/>
      <c r="BO68" s="397"/>
      <c r="BP68" s="397"/>
      <c r="BQ68" s="397"/>
      <c r="BR68" s="397"/>
      <c r="BS68" s="397"/>
      <c r="BT68" s="397"/>
      <c r="BU68" s="397"/>
      <c r="BV68" s="397"/>
      <c r="BW68" s="397"/>
      <c r="BX68" s="397"/>
      <c r="BY68" s="397"/>
      <c r="BZ68" s="397"/>
      <c r="CA68" s="397"/>
      <c r="CB68" s="397"/>
      <c r="CC68" s="397"/>
      <c r="CD68" s="397"/>
      <c r="CE68" s="397"/>
      <c r="CF68" s="397"/>
      <c r="CG68" s="397"/>
      <c r="CH68" s="397"/>
      <c r="CI68" s="397"/>
      <c r="CJ68" s="397"/>
      <c r="CK68" s="397"/>
      <c r="CL68" s="397"/>
      <c r="CM68" s="397"/>
      <c r="CN68" s="397"/>
      <c r="CO68" s="397"/>
      <c r="CP68" s="397"/>
      <c r="CQ68" s="397"/>
      <c r="CR68" s="397"/>
      <c r="CS68" s="397"/>
      <c r="CT68" s="397"/>
      <c r="CU68" s="397"/>
      <c r="CV68" s="397"/>
      <c r="CW68" s="397"/>
      <c r="CX68" s="397"/>
      <c r="CY68" s="397"/>
      <c r="CZ68" s="397"/>
      <c r="DA68" s="397"/>
      <c r="DB68" s="397"/>
      <c r="DC68" s="397"/>
      <c r="DD68" s="397"/>
      <c r="DE68" s="397"/>
      <c r="DF68" s="397"/>
      <c r="DG68" s="397"/>
      <c r="DH68" s="397"/>
      <c r="DI68" s="397"/>
      <c r="DJ68" s="397"/>
      <c r="DK68" s="397"/>
      <c r="DL68" s="397"/>
      <c r="DM68" s="397"/>
      <c r="DN68" s="397"/>
      <c r="DO68" s="397"/>
      <c r="DP68" s="397"/>
      <c r="DQ68" s="397"/>
      <c r="DR68" s="397"/>
      <c r="DS68" s="397"/>
      <c r="DT68" s="397"/>
      <c r="DU68" s="397"/>
      <c r="DV68" s="397"/>
      <c r="DW68" s="397"/>
      <c r="DX68" s="397"/>
      <c r="DY68" s="397"/>
      <c r="DZ68" s="397"/>
      <c r="EA68" s="397"/>
      <c r="EB68" s="397"/>
      <c r="EC68" s="397"/>
      <c r="ED68" s="397"/>
      <c r="EE68" s="397"/>
      <c r="EF68" s="397"/>
      <c r="EG68" s="397"/>
      <c r="EH68" s="397"/>
      <c r="EI68" s="397"/>
      <c r="EJ68" s="397"/>
      <c r="EK68" s="397"/>
      <c r="EL68" s="397"/>
      <c r="EM68" s="397"/>
      <c r="EN68" s="397"/>
      <c r="EO68" s="397"/>
      <c r="EP68" s="397"/>
      <c r="EQ68" s="397"/>
      <c r="ER68" s="397"/>
      <c r="ES68" s="397"/>
      <c r="ET68" s="397"/>
      <c r="EU68" s="397"/>
      <c r="EV68" s="397"/>
      <c r="EW68" s="397"/>
      <c r="EX68" s="397"/>
      <c r="EY68" s="397"/>
      <c r="EZ68" s="397"/>
      <c r="FA68" s="397"/>
      <c r="FB68" s="397"/>
      <c r="FC68" s="397"/>
      <c r="FD68" s="397"/>
      <c r="FE68" s="397"/>
      <c r="FF68" s="397"/>
      <c r="FG68" s="397"/>
      <c r="FH68" s="397"/>
      <c r="FI68" s="397"/>
      <c r="FJ68" s="397"/>
      <c r="FK68" s="397"/>
      <c r="FL68" s="397"/>
      <c r="FM68" s="397"/>
      <c r="FN68" s="397"/>
      <c r="FO68" s="397"/>
      <c r="FP68" s="397"/>
      <c r="FQ68" s="397"/>
      <c r="FR68" s="397"/>
      <c r="FS68" s="397"/>
      <c r="FT68" s="397"/>
      <c r="FU68" s="397"/>
      <c r="FV68" s="397"/>
      <c r="FW68" s="397"/>
      <c r="FX68" s="397"/>
      <c r="FY68" s="397"/>
      <c r="FZ68" s="397"/>
      <c r="GA68" s="397"/>
      <c r="GB68" s="397"/>
      <c r="GC68" s="397"/>
      <c r="GD68" s="397"/>
      <c r="GE68" s="397"/>
      <c r="GF68" s="397"/>
      <c r="GG68" s="397"/>
      <c r="GH68" s="397"/>
      <c r="GI68" s="397"/>
      <c r="GJ68" s="397"/>
      <c r="GK68" s="397"/>
      <c r="GL68" s="397"/>
      <c r="GM68" s="397"/>
      <c r="GN68" s="397"/>
      <c r="GO68" s="397"/>
      <c r="GP68" s="397"/>
      <c r="GQ68" s="397"/>
      <c r="GR68" s="397"/>
      <c r="GS68" s="397"/>
      <c r="GT68" s="397"/>
      <c r="GU68" s="397"/>
      <c r="GV68" s="397"/>
      <c r="GW68" s="397"/>
      <c r="GX68" s="397"/>
      <c r="GY68" s="397"/>
      <c r="GZ68" s="397"/>
      <c r="HA68" s="397"/>
      <c r="HB68" s="397"/>
      <c r="HC68" s="397"/>
      <c r="HD68" s="397"/>
      <c r="HE68" s="397"/>
      <c r="HF68" s="397"/>
      <c r="HG68" s="397"/>
      <c r="HH68" s="397"/>
      <c r="HI68" s="397"/>
      <c r="HJ68" s="397"/>
      <c r="HK68" s="397"/>
      <c r="HL68" s="397"/>
      <c r="HM68" s="397"/>
      <c r="HN68" s="397"/>
      <c r="HO68" s="397"/>
      <c r="HP68" s="397"/>
      <c r="HQ68" s="397"/>
      <c r="HR68" s="397"/>
      <c r="HS68" s="397"/>
      <c r="HT68" s="397"/>
      <c r="HU68" s="397"/>
      <c r="HV68" s="397"/>
    </row>
    <row r="69" spans="1:230" s="403" customFormat="1" ht="18" customHeight="1">
      <c r="B69" s="398">
        <v>15</v>
      </c>
      <c r="C69" s="404" t="s">
        <v>203</v>
      </c>
      <c r="D69" s="405">
        <v>27790</v>
      </c>
      <c r="E69" s="406">
        <v>1017.5793393306943</v>
      </c>
      <c r="F69" s="405">
        <v>192203</v>
      </c>
      <c r="G69" s="406">
        <v>1235.7335282487788</v>
      </c>
      <c r="H69" s="405">
        <v>74135</v>
      </c>
      <c r="I69" s="406">
        <v>767.77236608889177</v>
      </c>
    </row>
    <row r="70" spans="1:230" s="403" customFormat="1" ht="18" customHeight="1">
      <c r="B70" s="398">
        <v>27</v>
      </c>
      <c r="C70" s="404" t="s">
        <v>95</v>
      </c>
      <c r="D70" s="405">
        <v>10787</v>
      </c>
      <c r="E70" s="406">
        <v>1001.3346685825531</v>
      </c>
      <c r="F70" s="405">
        <v>71333</v>
      </c>
      <c r="G70" s="406">
        <v>1053.3381334024925</v>
      </c>
      <c r="H70" s="405">
        <v>27083</v>
      </c>
      <c r="I70" s="406">
        <v>629.47362921389788</v>
      </c>
    </row>
    <row r="71" spans="1:230" s="403" customFormat="1" ht="18" customHeight="1">
      <c r="B71" s="398">
        <v>32</v>
      </c>
      <c r="C71" s="404" t="s">
        <v>210</v>
      </c>
      <c r="D71" s="405">
        <v>11647</v>
      </c>
      <c r="E71" s="406">
        <v>1025.7979136258264</v>
      </c>
      <c r="F71" s="405">
        <v>67168</v>
      </c>
      <c r="G71" s="406">
        <v>984.35796138041917</v>
      </c>
      <c r="H71" s="405">
        <v>24785</v>
      </c>
      <c r="I71" s="406">
        <v>625.64844099253582</v>
      </c>
    </row>
    <row r="72" spans="1:230" s="403" customFormat="1" ht="18" customHeight="1">
      <c r="B72" s="398">
        <v>36</v>
      </c>
      <c r="C72" s="404" t="s">
        <v>96</v>
      </c>
      <c r="D72" s="405">
        <v>23037</v>
      </c>
      <c r="E72" s="406">
        <v>1013.2769101879585</v>
      </c>
      <c r="F72" s="405">
        <v>156704</v>
      </c>
      <c r="G72" s="406">
        <v>1231.9658447774145</v>
      </c>
      <c r="H72" s="405">
        <v>58534</v>
      </c>
      <c r="I72" s="406">
        <v>754.27095568387608</v>
      </c>
    </row>
    <row r="73" spans="1:230" s="403" customFormat="1" ht="18" hidden="1" customHeight="1">
      <c r="B73" s="398"/>
      <c r="C73" s="404"/>
      <c r="D73" s="405"/>
      <c r="E73" s="406"/>
      <c r="F73" s="405"/>
      <c r="G73" s="406"/>
      <c r="H73" s="405"/>
      <c r="I73" s="406"/>
    </row>
    <row r="74" spans="1:230" s="402" customFormat="1" ht="18" customHeight="1">
      <c r="A74" s="397"/>
      <c r="B74" s="398">
        <v>28</v>
      </c>
      <c r="C74" s="399" t="s">
        <v>97</v>
      </c>
      <c r="D74" s="520">
        <v>87356</v>
      </c>
      <c r="E74" s="521">
        <v>1209.8575858555796</v>
      </c>
      <c r="F74" s="522">
        <v>837767</v>
      </c>
      <c r="G74" s="523">
        <v>1592.3448675347681</v>
      </c>
      <c r="H74" s="524">
        <v>273193</v>
      </c>
      <c r="I74" s="525">
        <v>977.85320074086826</v>
      </c>
      <c r="J74" s="397"/>
      <c r="K74" s="397"/>
      <c r="L74" s="397"/>
      <c r="M74" s="397"/>
      <c r="N74" s="397"/>
      <c r="O74" s="397"/>
      <c r="P74" s="397"/>
      <c r="Q74" s="397"/>
      <c r="R74" s="397"/>
      <c r="S74" s="397"/>
      <c r="T74" s="397"/>
      <c r="U74" s="397"/>
      <c r="V74" s="397"/>
      <c r="W74" s="397"/>
      <c r="X74" s="397"/>
      <c r="Y74" s="397"/>
      <c r="Z74" s="397"/>
      <c r="AA74" s="397"/>
      <c r="AB74" s="397"/>
      <c r="AC74" s="397"/>
      <c r="AD74" s="397"/>
      <c r="AE74" s="397"/>
      <c r="AF74" s="397"/>
      <c r="AG74" s="397"/>
      <c r="AH74" s="397"/>
      <c r="AI74" s="397"/>
      <c r="AJ74" s="397"/>
      <c r="AK74" s="397"/>
      <c r="AL74" s="397"/>
      <c r="AM74" s="397"/>
      <c r="AN74" s="397"/>
      <c r="AO74" s="397"/>
      <c r="AP74" s="397"/>
      <c r="AQ74" s="397"/>
      <c r="AR74" s="397"/>
      <c r="AS74" s="397"/>
      <c r="AT74" s="397"/>
      <c r="AU74" s="397"/>
      <c r="AV74" s="397"/>
      <c r="AW74" s="397"/>
      <c r="AX74" s="397"/>
      <c r="AY74" s="397"/>
      <c r="AZ74" s="397"/>
      <c r="BA74" s="397"/>
      <c r="BB74" s="397"/>
      <c r="BC74" s="397"/>
      <c r="BD74" s="397"/>
      <c r="BE74" s="397"/>
      <c r="BF74" s="397"/>
      <c r="BG74" s="397"/>
      <c r="BH74" s="397"/>
      <c r="BI74" s="397"/>
      <c r="BJ74" s="397"/>
      <c r="BK74" s="397"/>
      <c r="BL74" s="397"/>
      <c r="BM74" s="397"/>
      <c r="BN74" s="397"/>
      <c r="BO74" s="397"/>
      <c r="BP74" s="397"/>
      <c r="BQ74" s="397"/>
      <c r="BR74" s="397"/>
      <c r="BS74" s="397"/>
      <c r="BT74" s="397"/>
      <c r="BU74" s="397"/>
      <c r="BV74" s="397"/>
      <c r="BW74" s="397"/>
      <c r="BX74" s="397"/>
      <c r="BY74" s="397"/>
      <c r="BZ74" s="397"/>
      <c r="CA74" s="397"/>
      <c r="CB74" s="397"/>
      <c r="CC74" s="397"/>
      <c r="CD74" s="397"/>
      <c r="CE74" s="397"/>
      <c r="CF74" s="397"/>
      <c r="CG74" s="397"/>
      <c r="CH74" s="397"/>
      <c r="CI74" s="397"/>
      <c r="CJ74" s="397"/>
      <c r="CK74" s="397"/>
      <c r="CL74" s="397"/>
      <c r="CM74" s="397"/>
      <c r="CN74" s="397"/>
      <c r="CO74" s="397"/>
      <c r="CP74" s="397"/>
      <c r="CQ74" s="397"/>
      <c r="CR74" s="397"/>
      <c r="CS74" s="397"/>
      <c r="CT74" s="397"/>
      <c r="CU74" s="397"/>
      <c r="CV74" s="397"/>
      <c r="CW74" s="397"/>
      <c r="CX74" s="397"/>
      <c r="CY74" s="397"/>
      <c r="CZ74" s="397"/>
      <c r="DA74" s="397"/>
      <c r="DB74" s="397"/>
      <c r="DC74" s="397"/>
      <c r="DD74" s="397"/>
      <c r="DE74" s="397"/>
      <c r="DF74" s="397"/>
      <c r="DG74" s="397"/>
      <c r="DH74" s="397"/>
      <c r="DI74" s="397"/>
      <c r="DJ74" s="397"/>
      <c r="DK74" s="397"/>
      <c r="DL74" s="397"/>
      <c r="DM74" s="397"/>
      <c r="DN74" s="397"/>
      <c r="DO74" s="397"/>
      <c r="DP74" s="397"/>
      <c r="DQ74" s="397"/>
      <c r="DR74" s="397"/>
      <c r="DS74" s="397"/>
      <c r="DT74" s="397"/>
      <c r="DU74" s="397"/>
      <c r="DV74" s="397"/>
      <c r="DW74" s="397"/>
      <c r="DX74" s="397"/>
      <c r="DY74" s="397"/>
      <c r="DZ74" s="397"/>
      <c r="EA74" s="397"/>
      <c r="EB74" s="397"/>
      <c r="EC74" s="397"/>
      <c r="ED74" s="397"/>
      <c r="EE74" s="397"/>
      <c r="EF74" s="397"/>
      <c r="EG74" s="397"/>
      <c r="EH74" s="397"/>
      <c r="EI74" s="397"/>
      <c r="EJ74" s="397"/>
      <c r="EK74" s="397"/>
      <c r="EL74" s="397"/>
      <c r="EM74" s="397"/>
      <c r="EN74" s="397"/>
      <c r="EO74" s="397"/>
      <c r="EP74" s="397"/>
      <c r="EQ74" s="397"/>
      <c r="ER74" s="397"/>
      <c r="ES74" s="397"/>
      <c r="ET74" s="397"/>
      <c r="EU74" s="397"/>
      <c r="EV74" s="397"/>
      <c r="EW74" s="397"/>
      <c r="EX74" s="397"/>
      <c r="EY74" s="397"/>
      <c r="EZ74" s="397"/>
      <c r="FA74" s="397"/>
      <c r="FB74" s="397"/>
      <c r="FC74" s="397"/>
      <c r="FD74" s="397"/>
      <c r="FE74" s="397"/>
      <c r="FF74" s="397"/>
      <c r="FG74" s="397"/>
      <c r="FH74" s="397"/>
      <c r="FI74" s="397"/>
      <c r="FJ74" s="397"/>
      <c r="FK74" s="397"/>
      <c r="FL74" s="397"/>
      <c r="FM74" s="397"/>
      <c r="FN74" s="397"/>
      <c r="FO74" s="397"/>
      <c r="FP74" s="397"/>
      <c r="FQ74" s="397"/>
      <c r="FR74" s="397"/>
      <c r="FS74" s="397"/>
      <c r="FT74" s="397"/>
      <c r="FU74" s="397"/>
      <c r="FV74" s="397"/>
      <c r="FW74" s="397"/>
      <c r="FX74" s="397"/>
      <c r="FY74" s="397"/>
      <c r="FZ74" s="397"/>
      <c r="GA74" s="397"/>
      <c r="GB74" s="397"/>
      <c r="GC74" s="397"/>
      <c r="GD74" s="397"/>
      <c r="GE74" s="397"/>
      <c r="GF74" s="397"/>
      <c r="GG74" s="397"/>
      <c r="GH74" s="397"/>
      <c r="GI74" s="397"/>
      <c r="GJ74" s="397"/>
      <c r="GK74" s="397"/>
      <c r="GL74" s="397"/>
      <c r="GM74" s="397"/>
      <c r="GN74" s="397"/>
      <c r="GO74" s="397"/>
      <c r="GP74" s="397"/>
      <c r="GQ74" s="397"/>
      <c r="GR74" s="397"/>
      <c r="GS74" s="397"/>
      <c r="GT74" s="397"/>
      <c r="GU74" s="397"/>
      <c r="GV74" s="397"/>
      <c r="GW74" s="397"/>
      <c r="GX74" s="397"/>
      <c r="GY74" s="397"/>
      <c r="GZ74" s="397"/>
      <c r="HA74" s="397"/>
      <c r="HB74" s="397"/>
      <c r="HC74" s="397"/>
      <c r="HD74" s="397"/>
      <c r="HE74" s="397"/>
      <c r="HF74" s="397"/>
      <c r="HG74" s="397"/>
      <c r="HH74" s="397"/>
      <c r="HI74" s="397"/>
      <c r="HJ74" s="397"/>
      <c r="HK74" s="397"/>
      <c r="HL74" s="397"/>
      <c r="HM74" s="397"/>
      <c r="HN74" s="397"/>
      <c r="HO74" s="397"/>
      <c r="HP74" s="397"/>
      <c r="HQ74" s="397"/>
      <c r="HR74" s="397"/>
      <c r="HS74" s="397"/>
      <c r="HT74" s="397"/>
      <c r="HU74" s="397"/>
      <c r="HV74" s="397"/>
    </row>
    <row r="75" spans="1:230" s="402" customFormat="1" ht="18" hidden="1" customHeight="1">
      <c r="A75" s="397"/>
      <c r="B75" s="398"/>
      <c r="C75" s="399"/>
      <c r="D75" s="520"/>
      <c r="E75" s="521"/>
      <c r="F75" s="522"/>
      <c r="G75" s="523"/>
      <c r="H75" s="524"/>
      <c r="I75" s="525"/>
      <c r="J75" s="397"/>
      <c r="K75" s="397"/>
      <c r="L75" s="397"/>
      <c r="M75" s="397"/>
      <c r="N75" s="397"/>
      <c r="O75" s="397"/>
      <c r="P75" s="397"/>
      <c r="Q75" s="397"/>
      <c r="R75" s="397"/>
      <c r="S75" s="397"/>
      <c r="T75" s="397"/>
      <c r="U75" s="397"/>
      <c r="V75" s="397"/>
      <c r="W75" s="397"/>
      <c r="X75" s="397"/>
      <c r="Y75" s="397"/>
      <c r="Z75" s="397"/>
      <c r="AA75" s="397"/>
      <c r="AB75" s="397"/>
      <c r="AC75" s="397"/>
      <c r="AD75" s="397"/>
      <c r="AE75" s="397"/>
      <c r="AF75" s="397"/>
      <c r="AG75" s="397"/>
      <c r="AH75" s="397"/>
      <c r="AI75" s="397"/>
      <c r="AJ75" s="397"/>
      <c r="AK75" s="397"/>
      <c r="AL75" s="397"/>
      <c r="AM75" s="397"/>
      <c r="AN75" s="397"/>
      <c r="AO75" s="397"/>
      <c r="AP75" s="397"/>
      <c r="AQ75" s="397"/>
      <c r="AR75" s="397"/>
      <c r="AS75" s="397"/>
      <c r="AT75" s="397"/>
      <c r="AU75" s="397"/>
      <c r="AV75" s="397"/>
      <c r="AW75" s="397"/>
      <c r="AX75" s="397"/>
      <c r="AY75" s="397"/>
      <c r="AZ75" s="397"/>
      <c r="BA75" s="397"/>
      <c r="BB75" s="397"/>
      <c r="BC75" s="397"/>
      <c r="BD75" s="397"/>
      <c r="BE75" s="397"/>
      <c r="BF75" s="397"/>
      <c r="BG75" s="397"/>
      <c r="BH75" s="397"/>
      <c r="BI75" s="397"/>
      <c r="BJ75" s="397"/>
      <c r="BK75" s="397"/>
      <c r="BL75" s="397"/>
      <c r="BM75" s="397"/>
      <c r="BN75" s="397"/>
      <c r="BO75" s="397"/>
      <c r="BP75" s="397"/>
      <c r="BQ75" s="397"/>
      <c r="BR75" s="397"/>
      <c r="BS75" s="397"/>
      <c r="BT75" s="397"/>
      <c r="BU75" s="397"/>
      <c r="BV75" s="397"/>
      <c r="BW75" s="397"/>
      <c r="BX75" s="397"/>
      <c r="BY75" s="397"/>
      <c r="BZ75" s="397"/>
      <c r="CA75" s="397"/>
      <c r="CB75" s="397"/>
      <c r="CC75" s="397"/>
      <c r="CD75" s="397"/>
      <c r="CE75" s="397"/>
      <c r="CF75" s="397"/>
      <c r="CG75" s="397"/>
      <c r="CH75" s="397"/>
      <c r="CI75" s="397"/>
      <c r="CJ75" s="397"/>
      <c r="CK75" s="397"/>
      <c r="CL75" s="397"/>
      <c r="CM75" s="397"/>
      <c r="CN75" s="397"/>
      <c r="CO75" s="397"/>
      <c r="CP75" s="397"/>
      <c r="CQ75" s="397"/>
      <c r="CR75" s="397"/>
      <c r="CS75" s="397"/>
      <c r="CT75" s="397"/>
      <c r="CU75" s="397"/>
      <c r="CV75" s="397"/>
      <c r="CW75" s="397"/>
      <c r="CX75" s="397"/>
      <c r="CY75" s="397"/>
      <c r="CZ75" s="397"/>
      <c r="DA75" s="397"/>
      <c r="DB75" s="397"/>
      <c r="DC75" s="397"/>
      <c r="DD75" s="397"/>
      <c r="DE75" s="397"/>
      <c r="DF75" s="397"/>
      <c r="DG75" s="397"/>
      <c r="DH75" s="397"/>
      <c r="DI75" s="397"/>
      <c r="DJ75" s="397"/>
      <c r="DK75" s="397"/>
      <c r="DL75" s="397"/>
      <c r="DM75" s="397"/>
      <c r="DN75" s="397"/>
      <c r="DO75" s="397"/>
      <c r="DP75" s="397"/>
      <c r="DQ75" s="397"/>
      <c r="DR75" s="397"/>
      <c r="DS75" s="397"/>
      <c r="DT75" s="397"/>
      <c r="DU75" s="397"/>
      <c r="DV75" s="397"/>
      <c r="DW75" s="397"/>
      <c r="DX75" s="397"/>
      <c r="DY75" s="397"/>
      <c r="DZ75" s="397"/>
      <c r="EA75" s="397"/>
      <c r="EB75" s="397"/>
      <c r="EC75" s="397"/>
      <c r="ED75" s="397"/>
      <c r="EE75" s="397"/>
      <c r="EF75" s="397"/>
      <c r="EG75" s="397"/>
      <c r="EH75" s="397"/>
      <c r="EI75" s="397"/>
      <c r="EJ75" s="397"/>
      <c r="EK75" s="397"/>
      <c r="EL75" s="397"/>
      <c r="EM75" s="397"/>
      <c r="EN75" s="397"/>
      <c r="EO75" s="397"/>
      <c r="EP75" s="397"/>
      <c r="EQ75" s="397"/>
      <c r="ER75" s="397"/>
      <c r="ES75" s="397"/>
      <c r="ET75" s="397"/>
      <c r="EU75" s="397"/>
      <c r="EV75" s="397"/>
      <c r="EW75" s="397"/>
      <c r="EX75" s="397"/>
      <c r="EY75" s="397"/>
      <c r="EZ75" s="397"/>
      <c r="FA75" s="397"/>
      <c r="FB75" s="397"/>
      <c r="FC75" s="397"/>
      <c r="FD75" s="397"/>
      <c r="FE75" s="397"/>
      <c r="FF75" s="397"/>
      <c r="FG75" s="397"/>
      <c r="FH75" s="397"/>
      <c r="FI75" s="397"/>
      <c r="FJ75" s="397"/>
      <c r="FK75" s="397"/>
      <c r="FL75" s="397"/>
      <c r="FM75" s="397"/>
      <c r="FN75" s="397"/>
      <c r="FO75" s="397"/>
      <c r="FP75" s="397"/>
      <c r="FQ75" s="397"/>
      <c r="FR75" s="397"/>
      <c r="FS75" s="397"/>
      <c r="FT75" s="397"/>
      <c r="FU75" s="397"/>
      <c r="FV75" s="397"/>
      <c r="FW75" s="397"/>
      <c r="FX75" s="397"/>
      <c r="FY75" s="397"/>
      <c r="FZ75" s="397"/>
      <c r="GA75" s="397"/>
      <c r="GB75" s="397"/>
      <c r="GC75" s="397"/>
      <c r="GD75" s="397"/>
      <c r="GE75" s="397"/>
      <c r="GF75" s="397"/>
      <c r="GG75" s="397"/>
      <c r="GH75" s="397"/>
      <c r="GI75" s="397"/>
      <c r="GJ75" s="397"/>
      <c r="GK75" s="397"/>
      <c r="GL75" s="397"/>
      <c r="GM75" s="397"/>
      <c r="GN75" s="397"/>
      <c r="GO75" s="397"/>
      <c r="GP75" s="397"/>
      <c r="GQ75" s="397"/>
      <c r="GR75" s="397"/>
      <c r="GS75" s="397"/>
      <c r="GT75" s="397"/>
      <c r="GU75" s="397"/>
      <c r="GV75" s="397"/>
      <c r="GW75" s="397"/>
      <c r="GX75" s="397"/>
      <c r="GY75" s="397"/>
      <c r="GZ75" s="397"/>
      <c r="HA75" s="397"/>
      <c r="HB75" s="397"/>
      <c r="HC75" s="397"/>
      <c r="HD75" s="397"/>
      <c r="HE75" s="397"/>
      <c r="HF75" s="397"/>
      <c r="HG75" s="397"/>
      <c r="HH75" s="397"/>
      <c r="HI75" s="397"/>
      <c r="HJ75" s="397"/>
      <c r="HK75" s="397"/>
      <c r="HL75" s="397"/>
      <c r="HM75" s="397"/>
      <c r="HN75" s="397"/>
      <c r="HO75" s="397"/>
      <c r="HP75" s="397"/>
      <c r="HQ75" s="397"/>
      <c r="HR75" s="397"/>
      <c r="HS75" s="397"/>
      <c r="HT75" s="397"/>
      <c r="HU75" s="397"/>
      <c r="HV75" s="397"/>
    </row>
    <row r="76" spans="1:230" s="402" customFormat="1" ht="18" customHeight="1">
      <c r="A76" s="397"/>
      <c r="B76" s="398">
        <v>30</v>
      </c>
      <c r="C76" s="399" t="s">
        <v>98</v>
      </c>
      <c r="D76" s="520">
        <v>29375</v>
      </c>
      <c r="E76" s="521">
        <v>1008.9201971063829</v>
      </c>
      <c r="F76" s="522">
        <v>154491</v>
      </c>
      <c r="G76" s="523">
        <v>1234.3400921089255</v>
      </c>
      <c r="H76" s="524">
        <v>62181</v>
      </c>
      <c r="I76" s="525">
        <v>783.93804297132544</v>
      </c>
      <c r="J76" s="397"/>
      <c r="K76" s="397"/>
      <c r="L76" s="397"/>
      <c r="M76" s="397"/>
      <c r="N76" s="397"/>
      <c r="O76" s="397"/>
      <c r="P76" s="397"/>
      <c r="Q76" s="397"/>
      <c r="R76" s="397"/>
      <c r="S76" s="397"/>
      <c r="T76" s="397"/>
      <c r="U76" s="397"/>
      <c r="V76" s="397"/>
      <c r="W76" s="397"/>
      <c r="X76" s="397"/>
      <c r="Y76" s="397"/>
      <c r="Z76" s="397"/>
      <c r="AA76" s="397"/>
      <c r="AB76" s="397"/>
      <c r="AC76" s="397"/>
      <c r="AD76" s="397"/>
      <c r="AE76" s="397"/>
      <c r="AF76" s="397"/>
      <c r="AG76" s="397"/>
      <c r="AH76" s="397"/>
      <c r="AI76" s="397"/>
      <c r="AJ76" s="397"/>
      <c r="AK76" s="397"/>
      <c r="AL76" s="397"/>
      <c r="AM76" s="397"/>
      <c r="AN76" s="397"/>
      <c r="AO76" s="397"/>
      <c r="AP76" s="397"/>
      <c r="AQ76" s="397"/>
      <c r="AR76" s="397"/>
      <c r="AS76" s="397"/>
      <c r="AT76" s="397"/>
      <c r="AU76" s="397"/>
      <c r="AV76" s="397"/>
      <c r="AW76" s="397"/>
      <c r="AX76" s="397"/>
      <c r="AY76" s="397"/>
      <c r="AZ76" s="397"/>
      <c r="BA76" s="397"/>
      <c r="BB76" s="397"/>
      <c r="BC76" s="397"/>
      <c r="BD76" s="397"/>
      <c r="BE76" s="397"/>
      <c r="BF76" s="397"/>
      <c r="BG76" s="397"/>
      <c r="BH76" s="397"/>
      <c r="BI76" s="397"/>
      <c r="BJ76" s="397"/>
      <c r="BK76" s="397"/>
      <c r="BL76" s="397"/>
      <c r="BM76" s="397"/>
      <c r="BN76" s="397"/>
      <c r="BO76" s="397"/>
      <c r="BP76" s="397"/>
      <c r="BQ76" s="397"/>
      <c r="BR76" s="397"/>
      <c r="BS76" s="397"/>
      <c r="BT76" s="397"/>
      <c r="BU76" s="397"/>
      <c r="BV76" s="397"/>
      <c r="BW76" s="397"/>
      <c r="BX76" s="397"/>
      <c r="BY76" s="397"/>
      <c r="BZ76" s="397"/>
      <c r="CA76" s="397"/>
      <c r="CB76" s="397"/>
      <c r="CC76" s="397"/>
      <c r="CD76" s="397"/>
      <c r="CE76" s="397"/>
      <c r="CF76" s="397"/>
      <c r="CG76" s="397"/>
      <c r="CH76" s="397"/>
      <c r="CI76" s="397"/>
      <c r="CJ76" s="397"/>
      <c r="CK76" s="397"/>
      <c r="CL76" s="397"/>
      <c r="CM76" s="397"/>
      <c r="CN76" s="397"/>
      <c r="CO76" s="397"/>
      <c r="CP76" s="397"/>
      <c r="CQ76" s="397"/>
      <c r="CR76" s="397"/>
      <c r="CS76" s="397"/>
      <c r="CT76" s="397"/>
      <c r="CU76" s="397"/>
      <c r="CV76" s="397"/>
      <c r="CW76" s="397"/>
      <c r="CX76" s="397"/>
      <c r="CY76" s="397"/>
      <c r="CZ76" s="397"/>
      <c r="DA76" s="397"/>
      <c r="DB76" s="397"/>
      <c r="DC76" s="397"/>
      <c r="DD76" s="397"/>
      <c r="DE76" s="397"/>
      <c r="DF76" s="397"/>
      <c r="DG76" s="397"/>
      <c r="DH76" s="397"/>
      <c r="DI76" s="397"/>
      <c r="DJ76" s="397"/>
      <c r="DK76" s="397"/>
      <c r="DL76" s="397"/>
      <c r="DM76" s="397"/>
      <c r="DN76" s="397"/>
      <c r="DO76" s="397"/>
      <c r="DP76" s="397"/>
      <c r="DQ76" s="397"/>
      <c r="DR76" s="397"/>
      <c r="DS76" s="397"/>
      <c r="DT76" s="397"/>
      <c r="DU76" s="397"/>
      <c r="DV76" s="397"/>
      <c r="DW76" s="397"/>
      <c r="DX76" s="397"/>
      <c r="DY76" s="397"/>
      <c r="DZ76" s="397"/>
      <c r="EA76" s="397"/>
      <c r="EB76" s="397"/>
      <c r="EC76" s="397"/>
      <c r="ED76" s="397"/>
      <c r="EE76" s="397"/>
      <c r="EF76" s="397"/>
      <c r="EG76" s="397"/>
      <c r="EH76" s="397"/>
      <c r="EI76" s="397"/>
      <c r="EJ76" s="397"/>
      <c r="EK76" s="397"/>
      <c r="EL76" s="397"/>
      <c r="EM76" s="397"/>
      <c r="EN76" s="397"/>
      <c r="EO76" s="397"/>
      <c r="EP76" s="397"/>
      <c r="EQ76" s="397"/>
      <c r="ER76" s="397"/>
      <c r="ES76" s="397"/>
      <c r="ET76" s="397"/>
      <c r="EU76" s="397"/>
      <c r="EV76" s="397"/>
      <c r="EW76" s="397"/>
      <c r="EX76" s="397"/>
      <c r="EY76" s="397"/>
      <c r="EZ76" s="397"/>
      <c r="FA76" s="397"/>
      <c r="FB76" s="397"/>
      <c r="FC76" s="397"/>
      <c r="FD76" s="397"/>
      <c r="FE76" s="397"/>
      <c r="FF76" s="397"/>
      <c r="FG76" s="397"/>
      <c r="FH76" s="397"/>
      <c r="FI76" s="397"/>
      <c r="FJ76" s="397"/>
      <c r="FK76" s="397"/>
      <c r="FL76" s="397"/>
      <c r="FM76" s="397"/>
      <c r="FN76" s="397"/>
      <c r="FO76" s="397"/>
      <c r="FP76" s="397"/>
      <c r="FQ76" s="397"/>
      <c r="FR76" s="397"/>
      <c r="FS76" s="397"/>
      <c r="FT76" s="397"/>
      <c r="FU76" s="397"/>
      <c r="FV76" s="397"/>
      <c r="FW76" s="397"/>
      <c r="FX76" s="397"/>
      <c r="FY76" s="397"/>
      <c r="FZ76" s="397"/>
      <c r="GA76" s="397"/>
      <c r="GB76" s="397"/>
      <c r="GC76" s="397"/>
      <c r="GD76" s="397"/>
      <c r="GE76" s="397"/>
      <c r="GF76" s="397"/>
      <c r="GG76" s="397"/>
      <c r="GH76" s="397"/>
      <c r="GI76" s="397"/>
      <c r="GJ76" s="397"/>
      <c r="GK76" s="397"/>
      <c r="GL76" s="397"/>
      <c r="GM76" s="397"/>
      <c r="GN76" s="397"/>
      <c r="GO76" s="397"/>
      <c r="GP76" s="397"/>
      <c r="GQ76" s="397"/>
      <c r="GR76" s="397"/>
      <c r="GS76" s="397"/>
      <c r="GT76" s="397"/>
      <c r="GU76" s="397"/>
      <c r="GV76" s="397"/>
      <c r="GW76" s="397"/>
      <c r="GX76" s="397"/>
      <c r="GY76" s="397"/>
      <c r="GZ76" s="397"/>
      <c r="HA76" s="397"/>
      <c r="HB76" s="397"/>
      <c r="HC76" s="397"/>
      <c r="HD76" s="397"/>
      <c r="HE76" s="397"/>
      <c r="HF76" s="397"/>
      <c r="HG76" s="397"/>
      <c r="HH76" s="397"/>
      <c r="HI76" s="397"/>
      <c r="HJ76" s="397"/>
      <c r="HK76" s="397"/>
      <c r="HL76" s="397"/>
      <c r="HM76" s="397"/>
      <c r="HN76" s="397"/>
      <c r="HO76" s="397"/>
      <c r="HP76" s="397"/>
      <c r="HQ76" s="397"/>
      <c r="HR76" s="397"/>
      <c r="HS76" s="397"/>
      <c r="HT76" s="397"/>
      <c r="HU76" s="397"/>
      <c r="HV76" s="397"/>
    </row>
    <row r="77" spans="1:230" s="402" customFormat="1" ht="18" hidden="1" customHeight="1">
      <c r="A77" s="397"/>
      <c r="B77" s="398"/>
      <c r="C77" s="399"/>
      <c r="D77" s="520"/>
      <c r="E77" s="521"/>
      <c r="F77" s="522"/>
      <c r="G77" s="523"/>
      <c r="H77" s="524"/>
      <c r="I77" s="525"/>
      <c r="J77" s="397"/>
      <c r="K77" s="397"/>
      <c r="L77" s="397"/>
      <c r="M77" s="397"/>
      <c r="N77" s="397"/>
      <c r="O77" s="397"/>
      <c r="P77" s="397"/>
      <c r="Q77" s="397"/>
      <c r="R77" s="397"/>
      <c r="S77" s="397"/>
      <c r="T77" s="397"/>
      <c r="U77" s="397"/>
      <c r="V77" s="397"/>
      <c r="W77" s="397"/>
      <c r="X77" s="397"/>
      <c r="Y77" s="397"/>
      <c r="Z77" s="397"/>
      <c r="AA77" s="397"/>
      <c r="AB77" s="397"/>
      <c r="AC77" s="397"/>
      <c r="AD77" s="397"/>
      <c r="AE77" s="397"/>
      <c r="AF77" s="397"/>
      <c r="AG77" s="397"/>
      <c r="AH77" s="397"/>
      <c r="AI77" s="397"/>
      <c r="AJ77" s="397"/>
      <c r="AK77" s="397"/>
      <c r="AL77" s="397"/>
      <c r="AM77" s="397"/>
      <c r="AN77" s="397"/>
      <c r="AO77" s="397"/>
      <c r="AP77" s="397"/>
      <c r="AQ77" s="397"/>
      <c r="AR77" s="397"/>
      <c r="AS77" s="397"/>
      <c r="AT77" s="397"/>
      <c r="AU77" s="397"/>
      <c r="AV77" s="397"/>
      <c r="AW77" s="397"/>
      <c r="AX77" s="397"/>
      <c r="AY77" s="397"/>
      <c r="AZ77" s="397"/>
      <c r="BA77" s="397"/>
      <c r="BB77" s="397"/>
      <c r="BC77" s="397"/>
      <c r="BD77" s="397"/>
      <c r="BE77" s="397"/>
      <c r="BF77" s="397"/>
      <c r="BG77" s="397"/>
      <c r="BH77" s="397"/>
      <c r="BI77" s="397"/>
      <c r="BJ77" s="397"/>
      <c r="BK77" s="397"/>
      <c r="BL77" s="397"/>
      <c r="BM77" s="397"/>
      <c r="BN77" s="397"/>
      <c r="BO77" s="397"/>
      <c r="BP77" s="397"/>
      <c r="BQ77" s="397"/>
      <c r="BR77" s="397"/>
      <c r="BS77" s="397"/>
      <c r="BT77" s="397"/>
      <c r="BU77" s="397"/>
      <c r="BV77" s="397"/>
      <c r="BW77" s="397"/>
      <c r="BX77" s="397"/>
      <c r="BY77" s="397"/>
      <c r="BZ77" s="397"/>
      <c r="CA77" s="397"/>
      <c r="CB77" s="397"/>
      <c r="CC77" s="397"/>
      <c r="CD77" s="397"/>
      <c r="CE77" s="397"/>
      <c r="CF77" s="397"/>
      <c r="CG77" s="397"/>
      <c r="CH77" s="397"/>
      <c r="CI77" s="397"/>
      <c r="CJ77" s="397"/>
      <c r="CK77" s="397"/>
      <c r="CL77" s="397"/>
      <c r="CM77" s="397"/>
      <c r="CN77" s="397"/>
      <c r="CO77" s="397"/>
      <c r="CP77" s="397"/>
      <c r="CQ77" s="397"/>
      <c r="CR77" s="397"/>
      <c r="CS77" s="397"/>
      <c r="CT77" s="397"/>
      <c r="CU77" s="397"/>
      <c r="CV77" s="397"/>
      <c r="CW77" s="397"/>
      <c r="CX77" s="397"/>
      <c r="CY77" s="397"/>
      <c r="CZ77" s="397"/>
      <c r="DA77" s="397"/>
      <c r="DB77" s="397"/>
      <c r="DC77" s="397"/>
      <c r="DD77" s="397"/>
      <c r="DE77" s="397"/>
      <c r="DF77" s="397"/>
      <c r="DG77" s="397"/>
      <c r="DH77" s="397"/>
      <c r="DI77" s="397"/>
      <c r="DJ77" s="397"/>
      <c r="DK77" s="397"/>
      <c r="DL77" s="397"/>
      <c r="DM77" s="397"/>
      <c r="DN77" s="397"/>
      <c r="DO77" s="397"/>
      <c r="DP77" s="397"/>
      <c r="DQ77" s="397"/>
      <c r="DR77" s="397"/>
      <c r="DS77" s="397"/>
      <c r="DT77" s="397"/>
      <c r="DU77" s="397"/>
      <c r="DV77" s="397"/>
      <c r="DW77" s="397"/>
      <c r="DX77" s="397"/>
      <c r="DY77" s="397"/>
      <c r="DZ77" s="397"/>
      <c r="EA77" s="397"/>
      <c r="EB77" s="397"/>
      <c r="EC77" s="397"/>
      <c r="ED77" s="397"/>
      <c r="EE77" s="397"/>
      <c r="EF77" s="397"/>
      <c r="EG77" s="397"/>
      <c r="EH77" s="397"/>
      <c r="EI77" s="397"/>
      <c r="EJ77" s="397"/>
      <c r="EK77" s="397"/>
      <c r="EL77" s="397"/>
      <c r="EM77" s="397"/>
      <c r="EN77" s="397"/>
      <c r="EO77" s="397"/>
      <c r="EP77" s="397"/>
      <c r="EQ77" s="397"/>
      <c r="ER77" s="397"/>
      <c r="ES77" s="397"/>
      <c r="ET77" s="397"/>
      <c r="EU77" s="397"/>
      <c r="EV77" s="397"/>
      <c r="EW77" s="397"/>
      <c r="EX77" s="397"/>
      <c r="EY77" s="397"/>
      <c r="EZ77" s="397"/>
      <c r="FA77" s="397"/>
      <c r="FB77" s="397"/>
      <c r="FC77" s="397"/>
      <c r="FD77" s="397"/>
      <c r="FE77" s="397"/>
      <c r="FF77" s="397"/>
      <c r="FG77" s="397"/>
      <c r="FH77" s="397"/>
      <c r="FI77" s="397"/>
      <c r="FJ77" s="397"/>
      <c r="FK77" s="397"/>
      <c r="FL77" s="397"/>
      <c r="FM77" s="397"/>
      <c r="FN77" s="397"/>
      <c r="FO77" s="397"/>
      <c r="FP77" s="397"/>
      <c r="FQ77" s="397"/>
      <c r="FR77" s="397"/>
      <c r="FS77" s="397"/>
      <c r="FT77" s="397"/>
      <c r="FU77" s="397"/>
      <c r="FV77" s="397"/>
      <c r="FW77" s="397"/>
      <c r="FX77" s="397"/>
      <c r="FY77" s="397"/>
      <c r="FZ77" s="397"/>
      <c r="GA77" s="397"/>
      <c r="GB77" s="397"/>
      <c r="GC77" s="397"/>
      <c r="GD77" s="397"/>
      <c r="GE77" s="397"/>
      <c r="GF77" s="397"/>
      <c r="GG77" s="397"/>
      <c r="GH77" s="397"/>
      <c r="GI77" s="397"/>
      <c r="GJ77" s="397"/>
      <c r="GK77" s="397"/>
      <c r="GL77" s="397"/>
      <c r="GM77" s="397"/>
      <c r="GN77" s="397"/>
      <c r="GO77" s="397"/>
      <c r="GP77" s="397"/>
      <c r="GQ77" s="397"/>
      <c r="GR77" s="397"/>
      <c r="GS77" s="397"/>
      <c r="GT77" s="397"/>
      <c r="GU77" s="397"/>
      <c r="GV77" s="397"/>
      <c r="GW77" s="397"/>
      <c r="GX77" s="397"/>
      <c r="GY77" s="397"/>
      <c r="GZ77" s="397"/>
      <c r="HA77" s="397"/>
      <c r="HB77" s="397"/>
      <c r="HC77" s="397"/>
      <c r="HD77" s="397"/>
      <c r="HE77" s="397"/>
      <c r="HF77" s="397"/>
      <c r="HG77" s="397"/>
      <c r="HH77" s="397"/>
      <c r="HI77" s="397"/>
      <c r="HJ77" s="397"/>
      <c r="HK77" s="397"/>
      <c r="HL77" s="397"/>
      <c r="HM77" s="397"/>
      <c r="HN77" s="397"/>
      <c r="HO77" s="397"/>
      <c r="HP77" s="397"/>
      <c r="HQ77" s="397"/>
      <c r="HR77" s="397"/>
      <c r="HS77" s="397"/>
      <c r="HT77" s="397"/>
      <c r="HU77" s="397"/>
      <c r="HV77" s="397"/>
    </row>
    <row r="78" spans="1:230" s="402" customFormat="1" ht="18" customHeight="1">
      <c r="A78" s="397"/>
      <c r="B78" s="398">
        <v>31</v>
      </c>
      <c r="C78" s="399" t="s">
        <v>99</v>
      </c>
      <c r="D78" s="520">
        <v>10046</v>
      </c>
      <c r="E78" s="521">
        <v>1323.2803045988455</v>
      </c>
      <c r="F78" s="522">
        <v>99001</v>
      </c>
      <c r="G78" s="523">
        <v>1551.1606065595297</v>
      </c>
      <c r="H78" s="524">
        <v>29894</v>
      </c>
      <c r="I78" s="525">
        <v>945.42720612831999</v>
      </c>
      <c r="J78" s="397"/>
      <c r="K78" s="397"/>
      <c r="L78" s="397"/>
      <c r="M78" s="397"/>
      <c r="N78" s="397"/>
      <c r="O78" s="397"/>
      <c r="P78" s="397"/>
      <c r="Q78" s="397"/>
      <c r="R78" s="397"/>
      <c r="S78" s="397"/>
      <c r="T78" s="397"/>
      <c r="U78" s="397"/>
      <c r="V78" s="397"/>
      <c r="W78" s="397"/>
      <c r="X78" s="397"/>
      <c r="Y78" s="397"/>
      <c r="Z78" s="397"/>
      <c r="AA78" s="397"/>
      <c r="AB78" s="397"/>
      <c r="AC78" s="397"/>
      <c r="AD78" s="397"/>
      <c r="AE78" s="397"/>
      <c r="AF78" s="397"/>
      <c r="AG78" s="397"/>
      <c r="AH78" s="397"/>
      <c r="AI78" s="397"/>
      <c r="AJ78" s="397"/>
      <c r="AK78" s="397"/>
      <c r="AL78" s="397"/>
      <c r="AM78" s="397"/>
      <c r="AN78" s="397"/>
      <c r="AO78" s="397"/>
      <c r="AP78" s="397"/>
      <c r="AQ78" s="397"/>
      <c r="AR78" s="397"/>
      <c r="AS78" s="397"/>
      <c r="AT78" s="397"/>
      <c r="AU78" s="397"/>
      <c r="AV78" s="397"/>
      <c r="AW78" s="397"/>
      <c r="AX78" s="397"/>
      <c r="AY78" s="397"/>
      <c r="AZ78" s="397"/>
      <c r="BA78" s="397"/>
      <c r="BB78" s="397"/>
      <c r="BC78" s="397"/>
      <c r="BD78" s="397"/>
      <c r="BE78" s="397"/>
      <c r="BF78" s="397"/>
      <c r="BG78" s="397"/>
      <c r="BH78" s="397"/>
      <c r="BI78" s="397"/>
      <c r="BJ78" s="397"/>
      <c r="BK78" s="397"/>
      <c r="BL78" s="397"/>
      <c r="BM78" s="397"/>
      <c r="BN78" s="397"/>
      <c r="BO78" s="397"/>
      <c r="BP78" s="397"/>
      <c r="BQ78" s="397"/>
      <c r="BR78" s="397"/>
      <c r="BS78" s="397"/>
      <c r="BT78" s="397"/>
      <c r="BU78" s="397"/>
      <c r="BV78" s="397"/>
      <c r="BW78" s="397"/>
      <c r="BX78" s="397"/>
      <c r="BY78" s="397"/>
      <c r="BZ78" s="397"/>
      <c r="CA78" s="397"/>
      <c r="CB78" s="397"/>
      <c r="CC78" s="397"/>
      <c r="CD78" s="397"/>
      <c r="CE78" s="397"/>
      <c r="CF78" s="397"/>
      <c r="CG78" s="397"/>
      <c r="CH78" s="397"/>
      <c r="CI78" s="397"/>
      <c r="CJ78" s="397"/>
      <c r="CK78" s="397"/>
      <c r="CL78" s="397"/>
      <c r="CM78" s="397"/>
      <c r="CN78" s="397"/>
      <c r="CO78" s="397"/>
      <c r="CP78" s="397"/>
      <c r="CQ78" s="397"/>
      <c r="CR78" s="397"/>
      <c r="CS78" s="397"/>
      <c r="CT78" s="397"/>
      <c r="CU78" s="397"/>
      <c r="CV78" s="397"/>
      <c r="CW78" s="397"/>
      <c r="CX78" s="397"/>
      <c r="CY78" s="397"/>
      <c r="CZ78" s="397"/>
      <c r="DA78" s="397"/>
      <c r="DB78" s="397"/>
      <c r="DC78" s="397"/>
      <c r="DD78" s="397"/>
      <c r="DE78" s="397"/>
      <c r="DF78" s="397"/>
      <c r="DG78" s="397"/>
      <c r="DH78" s="397"/>
      <c r="DI78" s="397"/>
      <c r="DJ78" s="397"/>
      <c r="DK78" s="397"/>
      <c r="DL78" s="397"/>
      <c r="DM78" s="397"/>
      <c r="DN78" s="397"/>
      <c r="DO78" s="397"/>
      <c r="DP78" s="397"/>
      <c r="DQ78" s="397"/>
      <c r="DR78" s="397"/>
      <c r="DS78" s="397"/>
      <c r="DT78" s="397"/>
      <c r="DU78" s="397"/>
      <c r="DV78" s="397"/>
      <c r="DW78" s="397"/>
      <c r="DX78" s="397"/>
      <c r="DY78" s="397"/>
      <c r="DZ78" s="397"/>
      <c r="EA78" s="397"/>
      <c r="EB78" s="397"/>
      <c r="EC78" s="397"/>
      <c r="ED78" s="397"/>
      <c r="EE78" s="397"/>
      <c r="EF78" s="397"/>
      <c r="EG78" s="397"/>
      <c r="EH78" s="397"/>
      <c r="EI78" s="397"/>
      <c r="EJ78" s="397"/>
      <c r="EK78" s="397"/>
      <c r="EL78" s="397"/>
      <c r="EM78" s="397"/>
      <c r="EN78" s="397"/>
      <c r="EO78" s="397"/>
      <c r="EP78" s="397"/>
      <c r="EQ78" s="397"/>
      <c r="ER78" s="397"/>
      <c r="ES78" s="397"/>
      <c r="ET78" s="397"/>
      <c r="EU78" s="397"/>
      <c r="EV78" s="397"/>
      <c r="EW78" s="397"/>
      <c r="EX78" s="397"/>
      <c r="EY78" s="397"/>
      <c r="EZ78" s="397"/>
      <c r="FA78" s="397"/>
      <c r="FB78" s="397"/>
      <c r="FC78" s="397"/>
      <c r="FD78" s="397"/>
      <c r="FE78" s="397"/>
      <c r="FF78" s="397"/>
      <c r="FG78" s="397"/>
      <c r="FH78" s="397"/>
      <c r="FI78" s="397"/>
      <c r="FJ78" s="397"/>
      <c r="FK78" s="397"/>
      <c r="FL78" s="397"/>
      <c r="FM78" s="397"/>
      <c r="FN78" s="397"/>
      <c r="FO78" s="397"/>
      <c r="FP78" s="397"/>
      <c r="FQ78" s="397"/>
      <c r="FR78" s="397"/>
      <c r="FS78" s="397"/>
      <c r="FT78" s="397"/>
      <c r="FU78" s="397"/>
      <c r="FV78" s="397"/>
      <c r="FW78" s="397"/>
      <c r="FX78" s="397"/>
      <c r="FY78" s="397"/>
      <c r="FZ78" s="397"/>
      <c r="GA78" s="397"/>
      <c r="GB78" s="397"/>
      <c r="GC78" s="397"/>
      <c r="GD78" s="397"/>
      <c r="GE78" s="397"/>
      <c r="GF78" s="397"/>
      <c r="GG78" s="397"/>
      <c r="GH78" s="397"/>
      <c r="GI78" s="397"/>
      <c r="GJ78" s="397"/>
      <c r="GK78" s="397"/>
      <c r="GL78" s="397"/>
      <c r="GM78" s="397"/>
      <c r="GN78" s="397"/>
      <c r="GO78" s="397"/>
      <c r="GP78" s="397"/>
      <c r="GQ78" s="397"/>
      <c r="GR78" s="397"/>
      <c r="GS78" s="397"/>
      <c r="GT78" s="397"/>
      <c r="GU78" s="397"/>
      <c r="GV78" s="397"/>
      <c r="GW78" s="397"/>
      <c r="GX78" s="397"/>
      <c r="GY78" s="397"/>
      <c r="GZ78" s="397"/>
      <c r="HA78" s="397"/>
      <c r="HB78" s="397"/>
      <c r="HC78" s="397"/>
      <c r="HD78" s="397"/>
      <c r="HE78" s="397"/>
      <c r="HF78" s="397"/>
      <c r="HG78" s="397"/>
      <c r="HH78" s="397"/>
      <c r="HI78" s="397"/>
      <c r="HJ78" s="397"/>
      <c r="HK78" s="397"/>
      <c r="HL78" s="397"/>
      <c r="HM78" s="397"/>
      <c r="HN78" s="397"/>
      <c r="HO78" s="397"/>
      <c r="HP78" s="397"/>
      <c r="HQ78" s="397"/>
      <c r="HR78" s="397"/>
      <c r="HS78" s="397"/>
      <c r="HT78" s="397"/>
      <c r="HU78" s="397"/>
      <c r="HV78" s="397"/>
    </row>
    <row r="79" spans="1:230" s="402" customFormat="1" ht="18" hidden="1" customHeight="1">
      <c r="A79" s="397"/>
      <c r="B79" s="398"/>
      <c r="C79" s="399"/>
      <c r="D79" s="520"/>
      <c r="E79" s="521"/>
      <c r="F79" s="522"/>
      <c r="G79" s="523"/>
      <c r="H79" s="524"/>
      <c r="I79" s="525"/>
      <c r="J79" s="397"/>
      <c r="K79" s="397"/>
      <c r="L79" s="397"/>
      <c r="M79" s="397"/>
      <c r="N79" s="397"/>
      <c r="O79" s="397"/>
      <c r="P79" s="397"/>
      <c r="Q79" s="397"/>
      <c r="R79" s="397"/>
      <c r="S79" s="397"/>
      <c r="T79" s="397"/>
      <c r="U79" s="397"/>
      <c r="V79" s="397"/>
      <c r="W79" s="397"/>
      <c r="X79" s="397"/>
      <c r="Y79" s="397"/>
      <c r="Z79" s="397"/>
      <c r="AA79" s="397"/>
      <c r="AB79" s="397"/>
      <c r="AC79" s="397"/>
      <c r="AD79" s="397"/>
      <c r="AE79" s="397"/>
      <c r="AF79" s="397"/>
      <c r="AG79" s="397"/>
      <c r="AH79" s="397"/>
      <c r="AI79" s="397"/>
      <c r="AJ79" s="397"/>
      <c r="AK79" s="397"/>
      <c r="AL79" s="397"/>
      <c r="AM79" s="397"/>
      <c r="AN79" s="397"/>
      <c r="AO79" s="397"/>
      <c r="AP79" s="397"/>
      <c r="AQ79" s="397"/>
      <c r="AR79" s="397"/>
      <c r="AS79" s="397"/>
      <c r="AT79" s="397"/>
      <c r="AU79" s="397"/>
      <c r="AV79" s="397"/>
      <c r="AW79" s="397"/>
      <c r="AX79" s="397"/>
      <c r="AY79" s="397"/>
      <c r="AZ79" s="397"/>
      <c r="BA79" s="397"/>
      <c r="BB79" s="397"/>
      <c r="BC79" s="397"/>
      <c r="BD79" s="397"/>
      <c r="BE79" s="397"/>
      <c r="BF79" s="397"/>
      <c r="BG79" s="397"/>
      <c r="BH79" s="397"/>
      <c r="BI79" s="397"/>
      <c r="BJ79" s="397"/>
      <c r="BK79" s="397"/>
      <c r="BL79" s="397"/>
      <c r="BM79" s="397"/>
      <c r="BN79" s="397"/>
      <c r="BO79" s="397"/>
      <c r="BP79" s="397"/>
      <c r="BQ79" s="397"/>
      <c r="BR79" s="397"/>
      <c r="BS79" s="397"/>
      <c r="BT79" s="397"/>
      <c r="BU79" s="397"/>
      <c r="BV79" s="397"/>
      <c r="BW79" s="397"/>
      <c r="BX79" s="397"/>
      <c r="BY79" s="397"/>
      <c r="BZ79" s="397"/>
      <c r="CA79" s="397"/>
      <c r="CB79" s="397"/>
      <c r="CC79" s="397"/>
      <c r="CD79" s="397"/>
      <c r="CE79" s="397"/>
      <c r="CF79" s="397"/>
      <c r="CG79" s="397"/>
      <c r="CH79" s="397"/>
      <c r="CI79" s="397"/>
      <c r="CJ79" s="397"/>
      <c r="CK79" s="397"/>
      <c r="CL79" s="397"/>
      <c r="CM79" s="397"/>
      <c r="CN79" s="397"/>
      <c r="CO79" s="397"/>
      <c r="CP79" s="397"/>
      <c r="CQ79" s="397"/>
      <c r="CR79" s="397"/>
      <c r="CS79" s="397"/>
      <c r="CT79" s="397"/>
      <c r="CU79" s="397"/>
      <c r="CV79" s="397"/>
      <c r="CW79" s="397"/>
      <c r="CX79" s="397"/>
      <c r="CY79" s="397"/>
      <c r="CZ79" s="397"/>
      <c r="DA79" s="397"/>
      <c r="DB79" s="397"/>
      <c r="DC79" s="397"/>
      <c r="DD79" s="397"/>
      <c r="DE79" s="397"/>
      <c r="DF79" s="397"/>
      <c r="DG79" s="397"/>
      <c r="DH79" s="397"/>
      <c r="DI79" s="397"/>
      <c r="DJ79" s="397"/>
      <c r="DK79" s="397"/>
      <c r="DL79" s="397"/>
      <c r="DM79" s="397"/>
      <c r="DN79" s="397"/>
      <c r="DO79" s="397"/>
      <c r="DP79" s="397"/>
      <c r="DQ79" s="397"/>
      <c r="DR79" s="397"/>
      <c r="DS79" s="397"/>
      <c r="DT79" s="397"/>
      <c r="DU79" s="397"/>
      <c r="DV79" s="397"/>
      <c r="DW79" s="397"/>
      <c r="DX79" s="397"/>
      <c r="DY79" s="397"/>
      <c r="DZ79" s="397"/>
      <c r="EA79" s="397"/>
      <c r="EB79" s="397"/>
      <c r="EC79" s="397"/>
      <c r="ED79" s="397"/>
      <c r="EE79" s="397"/>
      <c r="EF79" s="397"/>
      <c r="EG79" s="397"/>
      <c r="EH79" s="397"/>
      <c r="EI79" s="397"/>
      <c r="EJ79" s="397"/>
      <c r="EK79" s="397"/>
      <c r="EL79" s="397"/>
      <c r="EM79" s="397"/>
      <c r="EN79" s="397"/>
      <c r="EO79" s="397"/>
      <c r="EP79" s="397"/>
      <c r="EQ79" s="397"/>
      <c r="ER79" s="397"/>
      <c r="ES79" s="397"/>
      <c r="ET79" s="397"/>
      <c r="EU79" s="397"/>
      <c r="EV79" s="397"/>
      <c r="EW79" s="397"/>
      <c r="EX79" s="397"/>
      <c r="EY79" s="397"/>
      <c r="EZ79" s="397"/>
      <c r="FA79" s="397"/>
      <c r="FB79" s="397"/>
      <c r="FC79" s="397"/>
      <c r="FD79" s="397"/>
      <c r="FE79" s="397"/>
      <c r="FF79" s="397"/>
      <c r="FG79" s="397"/>
      <c r="FH79" s="397"/>
      <c r="FI79" s="397"/>
      <c r="FJ79" s="397"/>
      <c r="FK79" s="397"/>
      <c r="FL79" s="397"/>
      <c r="FM79" s="397"/>
      <c r="FN79" s="397"/>
      <c r="FO79" s="397"/>
      <c r="FP79" s="397"/>
      <c r="FQ79" s="397"/>
      <c r="FR79" s="397"/>
      <c r="FS79" s="397"/>
      <c r="FT79" s="397"/>
      <c r="FU79" s="397"/>
      <c r="FV79" s="397"/>
      <c r="FW79" s="397"/>
      <c r="FX79" s="397"/>
      <c r="FY79" s="397"/>
      <c r="FZ79" s="397"/>
      <c r="GA79" s="397"/>
      <c r="GB79" s="397"/>
      <c r="GC79" s="397"/>
      <c r="GD79" s="397"/>
      <c r="GE79" s="397"/>
      <c r="GF79" s="397"/>
      <c r="GG79" s="397"/>
      <c r="GH79" s="397"/>
      <c r="GI79" s="397"/>
      <c r="GJ79" s="397"/>
      <c r="GK79" s="397"/>
      <c r="GL79" s="397"/>
      <c r="GM79" s="397"/>
      <c r="GN79" s="397"/>
      <c r="GO79" s="397"/>
      <c r="GP79" s="397"/>
      <c r="GQ79" s="397"/>
      <c r="GR79" s="397"/>
      <c r="GS79" s="397"/>
      <c r="GT79" s="397"/>
      <c r="GU79" s="397"/>
      <c r="GV79" s="397"/>
      <c r="GW79" s="397"/>
      <c r="GX79" s="397"/>
      <c r="GY79" s="397"/>
      <c r="GZ79" s="397"/>
      <c r="HA79" s="397"/>
      <c r="HB79" s="397"/>
      <c r="HC79" s="397"/>
      <c r="HD79" s="397"/>
      <c r="HE79" s="397"/>
      <c r="HF79" s="397"/>
      <c r="HG79" s="397"/>
      <c r="HH79" s="397"/>
      <c r="HI79" s="397"/>
      <c r="HJ79" s="397"/>
      <c r="HK79" s="397"/>
      <c r="HL79" s="397"/>
      <c r="HM79" s="397"/>
      <c r="HN79" s="397"/>
      <c r="HO79" s="397"/>
      <c r="HP79" s="397"/>
      <c r="HQ79" s="397"/>
      <c r="HR79" s="397"/>
      <c r="HS79" s="397"/>
      <c r="HT79" s="397"/>
      <c r="HU79" s="397"/>
      <c r="HV79" s="397"/>
    </row>
    <row r="80" spans="1:230" s="402" customFormat="1" ht="18" customHeight="1">
      <c r="A80" s="397"/>
      <c r="B80" s="398"/>
      <c r="C80" s="399" t="s">
        <v>100</v>
      </c>
      <c r="D80" s="520">
        <v>39381</v>
      </c>
      <c r="E80" s="521">
        <v>1425.9362111170362</v>
      </c>
      <c r="F80" s="522">
        <v>383383</v>
      </c>
      <c r="G80" s="523">
        <v>1688.2754012567063</v>
      </c>
      <c r="H80" s="524">
        <v>134357</v>
      </c>
      <c r="I80" s="525">
        <v>1039.99780584562</v>
      </c>
      <c r="J80" s="397"/>
      <c r="K80" s="397"/>
      <c r="L80" s="397"/>
      <c r="M80" s="397"/>
      <c r="N80" s="397"/>
      <c r="O80" s="397"/>
      <c r="P80" s="397"/>
      <c r="Q80" s="397"/>
      <c r="R80" s="397"/>
      <c r="S80" s="397"/>
      <c r="T80" s="397"/>
      <c r="U80" s="397"/>
      <c r="V80" s="397"/>
      <c r="W80" s="397"/>
      <c r="X80" s="397"/>
      <c r="Y80" s="397"/>
      <c r="Z80" s="397"/>
      <c r="AA80" s="397"/>
      <c r="AB80" s="397"/>
      <c r="AC80" s="397"/>
      <c r="AD80" s="397"/>
      <c r="AE80" s="397"/>
      <c r="AF80" s="397"/>
      <c r="AG80" s="397"/>
      <c r="AH80" s="397"/>
      <c r="AI80" s="397"/>
      <c r="AJ80" s="397"/>
      <c r="AK80" s="397"/>
      <c r="AL80" s="397"/>
      <c r="AM80" s="397"/>
      <c r="AN80" s="397"/>
      <c r="AO80" s="397"/>
      <c r="AP80" s="397"/>
      <c r="AQ80" s="397"/>
      <c r="AR80" s="397"/>
      <c r="AS80" s="397"/>
      <c r="AT80" s="397"/>
      <c r="AU80" s="397"/>
      <c r="AV80" s="397"/>
      <c r="AW80" s="397"/>
      <c r="AX80" s="397"/>
      <c r="AY80" s="397"/>
      <c r="AZ80" s="397"/>
      <c r="BA80" s="397"/>
      <c r="BB80" s="397"/>
      <c r="BC80" s="397"/>
      <c r="BD80" s="397"/>
      <c r="BE80" s="397"/>
      <c r="BF80" s="397"/>
      <c r="BG80" s="397"/>
      <c r="BH80" s="397"/>
      <c r="BI80" s="397"/>
      <c r="BJ80" s="397"/>
      <c r="BK80" s="397"/>
      <c r="BL80" s="397"/>
      <c r="BM80" s="397"/>
      <c r="BN80" s="397"/>
      <c r="BO80" s="397"/>
      <c r="BP80" s="397"/>
      <c r="BQ80" s="397"/>
      <c r="BR80" s="397"/>
      <c r="BS80" s="397"/>
      <c r="BT80" s="397"/>
      <c r="BU80" s="397"/>
      <c r="BV80" s="397"/>
      <c r="BW80" s="397"/>
      <c r="BX80" s="397"/>
      <c r="BY80" s="397"/>
      <c r="BZ80" s="397"/>
      <c r="CA80" s="397"/>
      <c r="CB80" s="397"/>
      <c r="CC80" s="397"/>
      <c r="CD80" s="397"/>
      <c r="CE80" s="397"/>
      <c r="CF80" s="397"/>
      <c r="CG80" s="397"/>
      <c r="CH80" s="397"/>
      <c r="CI80" s="397"/>
      <c r="CJ80" s="397"/>
      <c r="CK80" s="397"/>
      <c r="CL80" s="397"/>
      <c r="CM80" s="397"/>
      <c r="CN80" s="397"/>
      <c r="CO80" s="397"/>
      <c r="CP80" s="397"/>
      <c r="CQ80" s="397"/>
      <c r="CR80" s="397"/>
      <c r="CS80" s="397"/>
      <c r="CT80" s="397"/>
      <c r="CU80" s="397"/>
      <c r="CV80" s="397"/>
      <c r="CW80" s="397"/>
      <c r="CX80" s="397"/>
      <c r="CY80" s="397"/>
      <c r="CZ80" s="397"/>
      <c r="DA80" s="397"/>
      <c r="DB80" s="397"/>
      <c r="DC80" s="397"/>
      <c r="DD80" s="397"/>
      <c r="DE80" s="397"/>
      <c r="DF80" s="397"/>
      <c r="DG80" s="397"/>
      <c r="DH80" s="397"/>
      <c r="DI80" s="397"/>
      <c r="DJ80" s="397"/>
      <c r="DK80" s="397"/>
      <c r="DL80" s="397"/>
      <c r="DM80" s="397"/>
      <c r="DN80" s="397"/>
      <c r="DO80" s="397"/>
      <c r="DP80" s="397"/>
      <c r="DQ80" s="397"/>
      <c r="DR80" s="397"/>
      <c r="DS80" s="397"/>
      <c r="DT80" s="397"/>
      <c r="DU80" s="397"/>
      <c r="DV80" s="397"/>
      <c r="DW80" s="397"/>
      <c r="DX80" s="397"/>
      <c r="DY80" s="397"/>
      <c r="DZ80" s="397"/>
      <c r="EA80" s="397"/>
      <c r="EB80" s="397"/>
      <c r="EC80" s="397"/>
      <c r="ED80" s="397"/>
      <c r="EE80" s="397"/>
      <c r="EF80" s="397"/>
      <c r="EG80" s="397"/>
      <c r="EH80" s="397"/>
      <c r="EI80" s="397"/>
      <c r="EJ80" s="397"/>
      <c r="EK80" s="397"/>
      <c r="EL80" s="397"/>
      <c r="EM80" s="397"/>
      <c r="EN80" s="397"/>
      <c r="EO80" s="397"/>
      <c r="EP80" s="397"/>
      <c r="EQ80" s="397"/>
      <c r="ER80" s="397"/>
      <c r="ES80" s="397"/>
      <c r="ET80" s="397"/>
      <c r="EU80" s="397"/>
      <c r="EV80" s="397"/>
      <c r="EW80" s="397"/>
      <c r="EX80" s="397"/>
      <c r="EY80" s="397"/>
      <c r="EZ80" s="397"/>
      <c r="FA80" s="397"/>
      <c r="FB80" s="397"/>
      <c r="FC80" s="397"/>
      <c r="FD80" s="397"/>
      <c r="FE80" s="397"/>
      <c r="FF80" s="397"/>
      <c r="FG80" s="397"/>
      <c r="FH80" s="397"/>
      <c r="FI80" s="397"/>
      <c r="FJ80" s="397"/>
      <c r="FK80" s="397"/>
      <c r="FL80" s="397"/>
      <c r="FM80" s="397"/>
      <c r="FN80" s="397"/>
      <c r="FO80" s="397"/>
      <c r="FP80" s="397"/>
      <c r="FQ80" s="397"/>
      <c r="FR80" s="397"/>
      <c r="FS80" s="397"/>
      <c r="FT80" s="397"/>
      <c r="FU80" s="397"/>
      <c r="FV80" s="397"/>
      <c r="FW80" s="397"/>
      <c r="FX80" s="397"/>
      <c r="FY80" s="397"/>
      <c r="FZ80" s="397"/>
      <c r="GA80" s="397"/>
      <c r="GB80" s="397"/>
      <c r="GC80" s="397"/>
      <c r="GD80" s="397"/>
      <c r="GE80" s="397"/>
      <c r="GF80" s="397"/>
      <c r="GG80" s="397"/>
      <c r="GH80" s="397"/>
      <c r="GI80" s="397"/>
      <c r="GJ80" s="397"/>
      <c r="GK80" s="397"/>
      <c r="GL80" s="397"/>
      <c r="GM80" s="397"/>
      <c r="GN80" s="397"/>
      <c r="GO80" s="397"/>
      <c r="GP80" s="397"/>
      <c r="GQ80" s="397"/>
      <c r="GR80" s="397"/>
      <c r="GS80" s="397"/>
      <c r="GT80" s="397"/>
      <c r="GU80" s="397"/>
      <c r="GV80" s="397"/>
      <c r="GW80" s="397"/>
      <c r="GX80" s="397"/>
      <c r="GY80" s="397"/>
      <c r="GZ80" s="397"/>
      <c r="HA80" s="397"/>
      <c r="HB80" s="397"/>
      <c r="HC80" s="397"/>
      <c r="HD80" s="397"/>
      <c r="HE80" s="397"/>
      <c r="HF80" s="397"/>
      <c r="HG80" s="397"/>
      <c r="HH80" s="397"/>
      <c r="HI80" s="397"/>
      <c r="HJ80" s="397"/>
      <c r="HK80" s="397"/>
      <c r="HL80" s="397"/>
      <c r="HM80" s="397"/>
      <c r="HN80" s="397"/>
      <c r="HO80" s="397"/>
      <c r="HP80" s="397"/>
      <c r="HQ80" s="397"/>
      <c r="HR80" s="397"/>
      <c r="HS80" s="397"/>
      <c r="HT80" s="397"/>
      <c r="HU80" s="397"/>
      <c r="HV80" s="397"/>
    </row>
    <row r="81" spans="1:230" s="403" customFormat="1" ht="18" customHeight="1">
      <c r="B81" s="398">
        <v>1</v>
      </c>
      <c r="C81" s="404" t="s">
        <v>205</v>
      </c>
      <c r="D81" s="405">
        <v>6200</v>
      </c>
      <c r="E81" s="406">
        <v>1414.4090322580646</v>
      </c>
      <c r="F81" s="405">
        <v>56197</v>
      </c>
      <c r="G81" s="406">
        <v>1703.0668690499494</v>
      </c>
      <c r="H81" s="405">
        <v>17275</v>
      </c>
      <c r="I81" s="406">
        <v>1029.9946865412446</v>
      </c>
    </row>
    <row r="82" spans="1:230" s="403" customFormat="1" ht="18" customHeight="1">
      <c r="B82" s="398">
        <v>20</v>
      </c>
      <c r="C82" s="404" t="s">
        <v>207</v>
      </c>
      <c r="D82" s="405">
        <v>12171</v>
      </c>
      <c r="E82" s="406">
        <v>1463.183205981431</v>
      </c>
      <c r="F82" s="405">
        <v>133134</v>
      </c>
      <c r="G82" s="406">
        <v>1635.9494224615801</v>
      </c>
      <c r="H82" s="405">
        <v>43587</v>
      </c>
      <c r="I82" s="406">
        <v>1014.8407621538533</v>
      </c>
    </row>
    <row r="83" spans="1:230" s="403" customFormat="1" ht="18" customHeight="1">
      <c r="B83" s="398">
        <v>48</v>
      </c>
      <c r="C83" s="404" t="s">
        <v>214</v>
      </c>
      <c r="D83" s="405">
        <v>21010</v>
      </c>
      <c r="E83" s="406">
        <v>1407.7608343645882</v>
      </c>
      <c r="F83" s="405">
        <v>194052</v>
      </c>
      <c r="G83" s="406">
        <v>1719.8913121740563</v>
      </c>
      <c r="H83" s="405">
        <v>73495</v>
      </c>
      <c r="I83" s="406">
        <v>1057.2686943329477</v>
      </c>
    </row>
    <row r="84" spans="1:230" s="403" customFormat="1" ht="18" hidden="1" customHeight="1">
      <c r="B84" s="398"/>
      <c r="C84" s="404"/>
      <c r="D84" s="405"/>
      <c r="E84" s="406"/>
      <c r="F84" s="405"/>
      <c r="G84" s="406"/>
      <c r="H84" s="405"/>
      <c r="I84" s="406"/>
    </row>
    <row r="85" spans="1:230" s="402" customFormat="1" ht="18" customHeight="1">
      <c r="A85" s="397"/>
      <c r="B85" s="398">
        <v>26</v>
      </c>
      <c r="C85" s="399" t="s">
        <v>101</v>
      </c>
      <c r="D85" s="520">
        <v>4561</v>
      </c>
      <c r="E85" s="521">
        <v>1150.7766410874808</v>
      </c>
      <c r="F85" s="522">
        <v>50162</v>
      </c>
      <c r="G85" s="523">
        <v>1327.9822365535665</v>
      </c>
      <c r="H85" s="524">
        <v>16007</v>
      </c>
      <c r="I85" s="525">
        <v>844.9222583869556</v>
      </c>
      <c r="J85" s="397"/>
      <c r="K85" s="397"/>
      <c r="L85" s="397"/>
      <c r="M85" s="397"/>
      <c r="N85" s="397"/>
      <c r="O85" s="397"/>
      <c r="P85" s="397"/>
      <c r="Q85" s="397"/>
      <c r="R85" s="397"/>
      <c r="S85" s="397"/>
      <c r="T85" s="397"/>
      <c r="U85" s="397"/>
      <c r="V85" s="397"/>
      <c r="W85" s="397"/>
      <c r="X85" s="397"/>
      <c r="Y85" s="397"/>
      <c r="Z85" s="397"/>
      <c r="AA85" s="397"/>
      <c r="AB85" s="397"/>
      <c r="AC85" s="397"/>
      <c r="AD85" s="397"/>
      <c r="AE85" s="397"/>
      <c r="AF85" s="397"/>
      <c r="AG85" s="397"/>
      <c r="AH85" s="397"/>
      <c r="AI85" s="397"/>
      <c r="AJ85" s="397"/>
      <c r="AK85" s="397"/>
      <c r="AL85" s="397"/>
      <c r="AM85" s="397"/>
      <c r="AN85" s="397"/>
      <c r="AO85" s="397"/>
      <c r="AP85" s="397"/>
      <c r="AQ85" s="397"/>
      <c r="AR85" s="397"/>
      <c r="AS85" s="397"/>
      <c r="AT85" s="397"/>
      <c r="AU85" s="397"/>
      <c r="AV85" s="397"/>
      <c r="AW85" s="397"/>
      <c r="AX85" s="397"/>
      <c r="AY85" s="397"/>
      <c r="AZ85" s="397"/>
      <c r="BA85" s="397"/>
      <c r="BB85" s="397"/>
      <c r="BC85" s="397"/>
      <c r="BD85" s="397"/>
      <c r="BE85" s="397"/>
      <c r="BF85" s="397"/>
      <c r="BG85" s="397"/>
      <c r="BH85" s="397"/>
      <c r="BI85" s="397"/>
      <c r="BJ85" s="397"/>
      <c r="BK85" s="397"/>
      <c r="BL85" s="397"/>
      <c r="BM85" s="397"/>
      <c r="BN85" s="397"/>
      <c r="BO85" s="397"/>
      <c r="BP85" s="397"/>
      <c r="BQ85" s="397"/>
      <c r="BR85" s="397"/>
      <c r="BS85" s="397"/>
      <c r="BT85" s="397"/>
      <c r="BU85" s="397"/>
      <c r="BV85" s="397"/>
      <c r="BW85" s="397"/>
      <c r="BX85" s="397"/>
      <c r="BY85" s="397"/>
      <c r="BZ85" s="397"/>
      <c r="CA85" s="397"/>
      <c r="CB85" s="397"/>
      <c r="CC85" s="397"/>
      <c r="CD85" s="397"/>
      <c r="CE85" s="397"/>
      <c r="CF85" s="397"/>
      <c r="CG85" s="397"/>
      <c r="CH85" s="397"/>
      <c r="CI85" s="397"/>
      <c r="CJ85" s="397"/>
      <c r="CK85" s="397"/>
      <c r="CL85" s="397"/>
      <c r="CM85" s="397"/>
      <c r="CN85" s="397"/>
      <c r="CO85" s="397"/>
      <c r="CP85" s="397"/>
      <c r="CQ85" s="397"/>
      <c r="CR85" s="397"/>
      <c r="CS85" s="397"/>
      <c r="CT85" s="397"/>
      <c r="CU85" s="397"/>
      <c r="CV85" s="397"/>
      <c r="CW85" s="397"/>
      <c r="CX85" s="397"/>
      <c r="CY85" s="397"/>
      <c r="CZ85" s="397"/>
      <c r="DA85" s="397"/>
      <c r="DB85" s="397"/>
      <c r="DC85" s="397"/>
      <c r="DD85" s="397"/>
      <c r="DE85" s="397"/>
      <c r="DF85" s="397"/>
      <c r="DG85" s="397"/>
      <c r="DH85" s="397"/>
      <c r="DI85" s="397"/>
      <c r="DJ85" s="397"/>
      <c r="DK85" s="397"/>
      <c r="DL85" s="397"/>
      <c r="DM85" s="397"/>
      <c r="DN85" s="397"/>
      <c r="DO85" s="397"/>
      <c r="DP85" s="397"/>
      <c r="DQ85" s="397"/>
      <c r="DR85" s="397"/>
      <c r="DS85" s="397"/>
      <c r="DT85" s="397"/>
      <c r="DU85" s="397"/>
      <c r="DV85" s="397"/>
      <c r="DW85" s="397"/>
      <c r="DX85" s="397"/>
      <c r="DY85" s="397"/>
      <c r="DZ85" s="397"/>
      <c r="EA85" s="397"/>
      <c r="EB85" s="397"/>
      <c r="EC85" s="397"/>
      <c r="ED85" s="397"/>
      <c r="EE85" s="397"/>
      <c r="EF85" s="397"/>
      <c r="EG85" s="397"/>
      <c r="EH85" s="397"/>
      <c r="EI85" s="397"/>
      <c r="EJ85" s="397"/>
      <c r="EK85" s="397"/>
      <c r="EL85" s="397"/>
      <c r="EM85" s="397"/>
      <c r="EN85" s="397"/>
      <c r="EO85" s="397"/>
      <c r="EP85" s="397"/>
      <c r="EQ85" s="397"/>
      <c r="ER85" s="397"/>
      <c r="ES85" s="397"/>
      <c r="ET85" s="397"/>
      <c r="EU85" s="397"/>
      <c r="EV85" s="397"/>
      <c r="EW85" s="397"/>
      <c r="EX85" s="397"/>
      <c r="EY85" s="397"/>
      <c r="EZ85" s="397"/>
      <c r="FA85" s="397"/>
      <c r="FB85" s="397"/>
      <c r="FC85" s="397"/>
      <c r="FD85" s="397"/>
      <c r="FE85" s="397"/>
      <c r="FF85" s="397"/>
      <c r="FG85" s="397"/>
      <c r="FH85" s="397"/>
      <c r="FI85" s="397"/>
      <c r="FJ85" s="397"/>
      <c r="FK85" s="397"/>
      <c r="FL85" s="397"/>
      <c r="FM85" s="397"/>
      <c r="FN85" s="397"/>
      <c r="FO85" s="397"/>
      <c r="FP85" s="397"/>
      <c r="FQ85" s="397"/>
      <c r="FR85" s="397"/>
      <c r="FS85" s="397"/>
      <c r="FT85" s="397"/>
      <c r="FU85" s="397"/>
      <c r="FV85" s="397"/>
      <c r="FW85" s="397"/>
      <c r="FX85" s="397"/>
      <c r="FY85" s="397"/>
      <c r="FZ85" s="397"/>
      <c r="GA85" s="397"/>
      <c r="GB85" s="397"/>
      <c r="GC85" s="397"/>
      <c r="GD85" s="397"/>
      <c r="GE85" s="397"/>
      <c r="GF85" s="397"/>
      <c r="GG85" s="397"/>
      <c r="GH85" s="397"/>
      <c r="GI85" s="397"/>
      <c r="GJ85" s="397"/>
      <c r="GK85" s="397"/>
      <c r="GL85" s="397"/>
      <c r="GM85" s="397"/>
      <c r="GN85" s="397"/>
      <c r="GO85" s="397"/>
      <c r="GP85" s="397"/>
      <c r="GQ85" s="397"/>
      <c r="GR85" s="397"/>
      <c r="GS85" s="397"/>
      <c r="GT85" s="397"/>
      <c r="GU85" s="397"/>
      <c r="GV85" s="397"/>
      <c r="GW85" s="397"/>
      <c r="GX85" s="397"/>
      <c r="GY85" s="397"/>
      <c r="GZ85" s="397"/>
      <c r="HA85" s="397"/>
      <c r="HB85" s="397"/>
      <c r="HC85" s="397"/>
      <c r="HD85" s="397"/>
      <c r="HE85" s="397"/>
      <c r="HF85" s="397"/>
      <c r="HG85" s="397"/>
      <c r="HH85" s="397"/>
      <c r="HI85" s="397"/>
      <c r="HJ85" s="397"/>
      <c r="HK85" s="397"/>
      <c r="HL85" s="397"/>
      <c r="HM85" s="397"/>
      <c r="HN85" s="397"/>
      <c r="HO85" s="397"/>
      <c r="HP85" s="397"/>
      <c r="HQ85" s="397"/>
      <c r="HR85" s="397"/>
      <c r="HS85" s="397"/>
      <c r="HT85" s="397"/>
      <c r="HU85" s="397"/>
      <c r="HV85" s="397"/>
    </row>
    <row r="86" spans="1:230" s="402" customFormat="1" ht="18" hidden="1" customHeight="1">
      <c r="A86" s="397"/>
      <c r="B86" s="398"/>
      <c r="C86" s="399"/>
      <c r="D86" s="400"/>
      <c r="E86" s="401"/>
      <c r="F86" s="400"/>
      <c r="G86" s="401"/>
      <c r="H86" s="400"/>
      <c r="I86" s="401"/>
      <c r="J86" s="397"/>
      <c r="K86" s="397"/>
      <c r="L86" s="397"/>
      <c r="M86" s="397"/>
      <c r="N86" s="397"/>
      <c r="O86" s="397"/>
      <c r="P86" s="397"/>
      <c r="Q86" s="397"/>
      <c r="R86" s="397"/>
      <c r="S86" s="397"/>
      <c r="T86" s="397"/>
      <c r="U86" s="397"/>
      <c r="V86" s="397"/>
      <c r="W86" s="397"/>
      <c r="X86" s="397"/>
      <c r="Y86" s="397"/>
      <c r="Z86" s="397"/>
      <c r="AA86" s="397"/>
      <c r="AB86" s="397"/>
      <c r="AC86" s="397"/>
      <c r="AD86" s="397"/>
      <c r="AE86" s="397"/>
      <c r="AF86" s="397"/>
      <c r="AG86" s="397"/>
      <c r="AH86" s="397"/>
      <c r="AI86" s="397"/>
      <c r="AJ86" s="397"/>
      <c r="AK86" s="397"/>
      <c r="AL86" s="397"/>
      <c r="AM86" s="397"/>
      <c r="AN86" s="397"/>
      <c r="AO86" s="397"/>
      <c r="AP86" s="397"/>
      <c r="AQ86" s="397"/>
      <c r="AR86" s="397"/>
      <c r="AS86" s="397"/>
      <c r="AT86" s="397"/>
      <c r="AU86" s="397"/>
      <c r="AV86" s="397"/>
      <c r="AW86" s="397"/>
      <c r="AX86" s="397"/>
      <c r="AY86" s="397"/>
      <c r="AZ86" s="397"/>
      <c r="BA86" s="397"/>
      <c r="BB86" s="397"/>
      <c r="BC86" s="397"/>
      <c r="BD86" s="397"/>
      <c r="BE86" s="397"/>
      <c r="BF86" s="397"/>
      <c r="BG86" s="397"/>
      <c r="BH86" s="397"/>
      <c r="BI86" s="397"/>
      <c r="BJ86" s="397"/>
      <c r="BK86" s="397"/>
      <c r="BL86" s="397"/>
      <c r="BM86" s="397"/>
      <c r="BN86" s="397"/>
      <c r="BO86" s="397"/>
      <c r="BP86" s="397"/>
      <c r="BQ86" s="397"/>
      <c r="BR86" s="397"/>
      <c r="BS86" s="397"/>
      <c r="BT86" s="397"/>
      <c r="BU86" s="397"/>
      <c r="BV86" s="397"/>
      <c r="BW86" s="397"/>
      <c r="BX86" s="397"/>
      <c r="BY86" s="397"/>
      <c r="BZ86" s="397"/>
      <c r="CA86" s="397"/>
      <c r="CB86" s="397"/>
      <c r="CC86" s="397"/>
      <c r="CD86" s="397"/>
      <c r="CE86" s="397"/>
      <c r="CF86" s="397"/>
      <c r="CG86" s="397"/>
      <c r="CH86" s="397"/>
      <c r="CI86" s="397"/>
      <c r="CJ86" s="397"/>
      <c r="CK86" s="397"/>
      <c r="CL86" s="397"/>
      <c r="CM86" s="397"/>
      <c r="CN86" s="397"/>
      <c r="CO86" s="397"/>
      <c r="CP86" s="397"/>
      <c r="CQ86" s="397"/>
      <c r="CR86" s="397"/>
      <c r="CS86" s="397"/>
      <c r="CT86" s="397"/>
      <c r="CU86" s="397"/>
      <c r="CV86" s="397"/>
      <c r="CW86" s="397"/>
      <c r="CX86" s="397"/>
      <c r="CY86" s="397"/>
      <c r="CZ86" s="397"/>
      <c r="DA86" s="397"/>
      <c r="DB86" s="397"/>
      <c r="DC86" s="397"/>
      <c r="DD86" s="397"/>
      <c r="DE86" s="397"/>
      <c r="DF86" s="397"/>
      <c r="DG86" s="397"/>
      <c r="DH86" s="397"/>
      <c r="DI86" s="397"/>
      <c r="DJ86" s="397"/>
      <c r="DK86" s="397"/>
      <c r="DL86" s="397"/>
      <c r="DM86" s="397"/>
      <c r="DN86" s="397"/>
      <c r="DO86" s="397"/>
      <c r="DP86" s="397"/>
      <c r="DQ86" s="397"/>
      <c r="DR86" s="397"/>
      <c r="DS86" s="397"/>
      <c r="DT86" s="397"/>
      <c r="DU86" s="397"/>
      <c r="DV86" s="397"/>
      <c r="DW86" s="397"/>
      <c r="DX86" s="397"/>
      <c r="DY86" s="397"/>
      <c r="DZ86" s="397"/>
      <c r="EA86" s="397"/>
      <c r="EB86" s="397"/>
      <c r="EC86" s="397"/>
      <c r="ED86" s="397"/>
      <c r="EE86" s="397"/>
      <c r="EF86" s="397"/>
      <c r="EG86" s="397"/>
      <c r="EH86" s="397"/>
      <c r="EI86" s="397"/>
      <c r="EJ86" s="397"/>
      <c r="EK86" s="397"/>
      <c r="EL86" s="397"/>
      <c r="EM86" s="397"/>
      <c r="EN86" s="397"/>
      <c r="EO86" s="397"/>
      <c r="EP86" s="397"/>
      <c r="EQ86" s="397"/>
      <c r="ER86" s="397"/>
      <c r="ES86" s="397"/>
      <c r="ET86" s="397"/>
      <c r="EU86" s="397"/>
      <c r="EV86" s="397"/>
      <c r="EW86" s="397"/>
      <c r="EX86" s="397"/>
      <c r="EY86" s="397"/>
      <c r="EZ86" s="397"/>
      <c r="FA86" s="397"/>
      <c r="FB86" s="397"/>
      <c r="FC86" s="397"/>
      <c r="FD86" s="397"/>
      <c r="FE86" s="397"/>
      <c r="FF86" s="397"/>
      <c r="FG86" s="397"/>
      <c r="FH86" s="397"/>
      <c r="FI86" s="397"/>
      <c r="FJ86" s="397"/>
      <c r="FK86" s="397"/>
      <c r="FL86" s="397"/>
      <c r="FM86" s="397"/>
      <c r="FN86" s="397"/>
      <c r="FO86" s="397"/>
      <c r="FP86" s="397"/>
      <c r="FQ86" s="397"/>
      <c r="FR86" s="397"/>
      <c r="FS86" s="397"/>
      <c r="FT86" s="397"/>
      <c r="FU86" s="397"/>
      <c r="FV86" s="397"/>
      <c r="FW86" s="397"/>
      <c r="FX86" s="397"/>
      <c r="FY86" s="397"/>
      <c r="FZ86" s="397"/>
      <c r="GA86" s="397"/>
      <c r="GB86" s="397"/>
      <c r="GC86" s="397"/>
      <c r="GD86" s="397"/>
      <c r="GE86" s="397"/>
      <c r="GF86" s="397"/>
      <c r="GG86" s="397"/>
      <c r="GH86" s="397"/>
      <c r="GI86" s="397"/>
      <c r="GJ86" s="397"/>
      <c r="GK86" s="397"/>
      <c r="GL86" s="397"/>
      <c r="GM86" s="397"/>
      <c r="GN86" s="397"/>
      <c r="GO86" s="397"/>
      <c r="GP86" s="397"/>
      <c r="GQ86" s="397"/>
      <c r="GR86" s="397"/>
      <c r="GS86" s="397"/>
      <c r="GT86" s="397"/>
      <c r="GU86" s="397"/>
      <c r="GV86" s="397"/>
      <c r="GW86" s="397"/>
      <c r="GX86" s="397"/>
      <c r="GY86" s="397"/>
      <c r="GZ86" s="397"/>
      <c r="HA86" s="397"/>
      <c r="HB86" s="397"/>
      <c r="HC86" s="397"/>
      <c r="HD86" s="397"/>
      <c r="HE86" s="397"/>
      <c r="HF86" s="397"/>
      <c r="HG86" s="397"/>
      <c r="HH86" s="397"/>
      <c r="HI86" s="397"/>
      <c r="HJ86" s="397"/>
      <c r="HK86" s="397"/>
      <c r="HL86" s="397"/>
      <c r="HM86" s="397"/>
      <c r="HN86" s="397"/>
      <c r="HO86" s="397"/>
      <c r="HP86" s="397"/>
      <c r="HQ86" s="397"/>
      <c r="HR86" s="397"/>
      <c r="HS86" s="397"/>
      <c r="HT86" s="397"/>
      <c r="HU86" s="397"/>
      <c r="HV86" s="397"/>
    </row>
    <row r="87" spans="1:230" s="402" customFormat="1" ht="18" customHeight="1">
      <c r="A87" s="397"/>
      <c r="B87" s="398">
        <v>51</v>
      </c>
      <c r="C87" s="404" t="s">
        <v>102</v>
      </c>
      <c r="D87" s="405">
        <v>971</v>
      </c>
      <c r="E87" s="406">
        <v>1275.6388156539649</v>
      </c>
      <c r="F87" s="405">
        <v>4635</v>
      </c>
      <c r="G87" s="406">
        <v>1514.41542394822</v>
      </c>
      <c r="H87" s="405">
        <v>2651</v>
      </c>
      <c r="I87" s="406">
        <v>914.52444360618631</v>
      </c>
      <c r="J87" s="397"/>
      <c r="K87" s="397"/>
      <c r="L87" s="397"/>
      <c r="M87" s="397"/>
      <c r="N87" s="397"/>
      <c r="O87" s="397"/>
      <c r="P87" s="397"/>
      <c r="Q87" s="397"/>
      <c r="R87" s="397"/>
      <c r="S87" s="397"/>
      <c r="T87" s="397"/>
      <c r="U87" s="397"/>
      <c r="V87" s="397"/>
      <c r="W87" s="397"/>
      <c r="X87" s="397"/>
      <c r="Y87" s="397"/>
      <c r="Z87" s="397"/>
      <c r="AA87" s="397"/>
      <c r="AB87" s="397"/>
      <c r="AC87" s="397"/>
      <c r="AD87" s="397"/>
      <c r="AE87" s="397"/>
      <c r="AF87" s="397"/>
      <c r="AG87" s="397"/>
      <c r="AH87" s="397"/>
      <c r="AI87" s="397"/>
      <c r="AJ87" s="397"/>
      <c r="AK87" s="397"/>
      <c r="AL87" s="397"/>
      <c r="AM87" s="397"/>
      <c r="AN87" s="397"/>
      <c r="AO87" s="397"/>
      <c r="AP87" s="397"/>
      <c r="AQ87" s="397"/>
      <c r="AR87" s="397"/>
      <c r="AS87" s="397"/>
      <c r="AT87" s="397"/>
      <c r="AU87" s="397"/>
      <c r="AV87" s="397"/>
      <c r="AW87" s="397"/>
      <c r="AX87" s="397"/>
      <c r="AY87" s="397"/>
      <c r="AZ87" s="397"/>
      <c r="BA87" s="397"/>
      <c r="BB87" s="397"/>
      <c r="BC87" s="397"/>
      <c r="BD87" s="397"/>
      <c r="BE87" s="397"/>
      <c r="BF87" s="397"/>
      <c r="BG87" s="397"/>
      <c r="BH87" s="397"/>
      <c r="BI87" s="397"/>
      <c r="BJ87" s="397"/>
      <c r="BK87" s="397"/>
      <c r="BL87" s="397"/>
      <c r="BM87" s="397"/>
      <c r="BN87" s="397"/>
      <c r="BO87" s="397"/>
      <c r="BP87" s="397"/>
      <c r="BQ87" s="397"/>
      <c r="BR87" s="397"/>
      <c r="BS87" s="397"/>
      <c r="BT87" s="397"/>
      <c r="BU87" s="397"/>
      <c r="BV87" s="397"/>
      <c r="BW87" s="397"/>
      <c r="BX87" s="397"/>
      <c r="BY87" s="397"/>
      <c r="BZ87" s="397"/>
      <c r="CA87" s="397"/>
      <c r="CB87" s="397"/>
      <c r="CC87" s="397"/>
      <c r="CD87" s="397"/>
      <c r="CE87" s="397"/>
      <c r="CF87" s="397"/>
      <c r="CG87" s="397"/>
      <c r="CH87" s="397"/>
      <c r="CI87" s="397"/>
      <c r="CJ87" s="397"/>
      <c r="CK87" s="397"/>
      <c r="CL87" s="397"/>
      <c r="CM87" s="397"/>
      <c r="CN87" s="397"/>
      <c r="CO87" s="397"/>
      <c r="CP87" s="397"/>
      <c r="CQ87" s="397"/>
      <c r="CR87" s="397"/>
      <c r="CS87" s="397"/>
      <c r="CT87" s="397"/>
      <c r="CU87" s="397"/>
      <c r="CV87" s="397"/>
      <c r="CW87" s="397"/>
      <c r="CX87" s="397"/>
      <c r="CY87" s="397"/>
      <c r="CZ87" s="397"/>
      <c r="DA87" s="397"/>
      <c r="DB87" s="397"/>
      <c r="DC87" s="397"/>
      <c r="DD87" s="397"/>
      <c r="DE87" s="397"/>
      <c r="DF87" s="397"/>
      <c r="DG87" s="397"/>
      <c r="DH87" s="397"/>
      <c r="DI87" s="397"/>
      <c r="DJ87" s="397"/>
      <c r="DK87" s="397"/>
      <c r="DL87" s="397"/>
      <c r="DM87" s="397"/>
      <c r="DN87" s="397"/>
      <c r="DO87" s="397"/>
      <c r="DP87" s="397"/>
      <c r="DQ87" s="397"/>
      <c r="DR87" s="397"/>
      <c r="DS87" s="397"/>
      <c r="DT87" s="397"/>
      <c r="DU87" s="397"/>
      <c r="DV87" s="397"/>
      <c r="DW87" s="397"/>
      <c r="DX87" s="397"/>
      <c r="DY87" s="397"/>
      <c r="DZ87" s="397"/>
      <c r="EA87" s="397"/>
      <c r="EB87" s="397"/>
      <c r="EC87" s="397"/>
      <c r="ED87" s="397"/>
      <c r="EE87" s="397"/>
      <c r="EF87" s="397"/>
      <c r="EG87" s="397"/>
      <c r="EH87" s="397"/>
      <c r="EI87" s="397"/>
      <c r="EJ87" s="397"/>
      <c r="EK87" s="397"/>
      <c r="EL87" s="397"/>
      <c r="EM87" s="397"/>
      <c r="EN87" s="397"/>
      <c r="EO87" s="397"/>
      <c r="EP87" s="397"/>
      <c r="EQ87" s="397"/>
      <c r="ER87" s="397"/>
      <c r="ES87" s="397"/>
      <c r="ET87" s="397"/>
      <c r="EU87" s="397"/>
      <c r="EV87" s="397"/>
      <c r="EW87" s="397"/>
      <c r="EX87" s="397"/>
      <c r="EY87" s="397"/>
      <c r="EZ87" s="397"/>
      <c r="FA87" s="397"/>
      <c r="FB87" s="397"/>
      <c r="FC87" s="397"/>
      <c r="FD87" s="397"/>
      <c r="FE87" s="397"/>
      <c r="FF87" s="397"/>
      <c r="FG87" s="397"/>
      <c r="FH87" s="397"/>
      <c r="FI87" s="397"/>
      <c r="FJ87" s="397"/>
      <c r="FK87" s="397"/>
      <c r="FL87" s="397"/>
      <c r="FM87" s="397"/>
      <c r="FN87" s="397"/>
      <c r="FO87" s="397"/>
      <c r="FP87" s="397"/>
      <c r="FQ87" s="397"/>
      <c r="FR87" s="397"/>
      <c r="FS87" s="397"/>
      <c r="FT87" s="397"/>
      <c r="FU87" s="397"/>
      <c r="FV87" s="397"/>
      <c r="FW87" s="397"/>
      <c r="FX87" s="397"/>
      <c r="FY87" s="397"/>
      <c r="FZ87" s="397"/>
      <c r="GA87" s="397"/>
      <c r="GB87" s="397"/>
      <c r="GC87" s="397"/>
      <c r="GD87" s="397"/>
      <c r="GE87" s="397"/>
      <c r="GF87" s="397"/>
      <c r="GG87" s="397"/>
      <c r="GH87" s="397"/>
      <c r="GI87" s="397"/>
      <c r="GJ87" s="397"/>
      <c r="GK87" s="397"/>
      <c r="GL87" s="397"/>
      <c r="GM87" s="397"/>
      <c r="GN87" s="397"/>
      <c r="GO87" s="397"/>
      <c r="GP87" s="397"/>
      <c r="GQ87" s="397"/>
      <c r="GR87" s="397"/>
      <c r="GS87" s="397"/>
      <c r="GT87" s="397"/>
      <c r="GU87" s="397"/>
      <c r="GV87" s="397"/>
      <c r="GW87" s="397"/>
      <c r="GX87" s="397"/>
      <c r="GY87" s="397"/>
      <c r="GZ87" s="397"/>
      <c r="HA87" s="397"/>
      <c r="HB87" s="397"/>
      <c r="HC87" s="397"/>
      <c r="HD87" s="397"/>
      <c r="HE87" s="397"/>
      <c r="HF87" s="397"/>
      <c r="HG87" s="397"/>
      <c r="HH87" s="397"/>
      <c r="HI87" s="397"/>
      <c r="HJ87" s="397"/>
      <c r="HK87" s="397"/>
      <c r="HL87" s="397"/>
      <c r="HM87" s="397"/>
      <c r="HN87" s="397"/>
      <c r="HO87" s="397"/>
      <c r="HP87" s="397"/>
      <c r="HQ87" s="397"/>
      <c r="HR87" s="397"/>
      <c r="HS87" s="397"/>
      <c r="HT87" s="397"/>
      <c r="HU87" s="397"/>
      <c r="HV87" s="397"/>
    </row>
    <row r="88" spans="1:230" s="402" customFormat="1" ht="18" customHeight="1">
      <c r="A88" s="397"/>
      <c r="B88" s="398">
        <v>52</v>
      </c>
      <c r="C88" s="404" t="s">
        <v>103</v>
      </c>
      <c r="D88" s="407">
        <v>1260</v>
      </c>
      <c r="E88" s="408">
        <v>1239.7298095238095</v>
      </c>
      <c r="F88" s="407">
        <v>4274</v>
      </c>
      <c r="G88" s="408">
        <v>1458.1693940102948</v>
      </c>
      <c r="H88" s="407">
        <v>2260</v>
      </c>
      <c r="I88" s="408">
        <v>852.20833628318587</v>
      </c>
      <c r="J88" s="397"/>
      <c r="K88" s="397"/>
      <c r="L88" s="397"/>
      <c r="M88" s="397"/>
      <c r="N88" s="397"/>
      <c r="O88" s="397"/>
      <c r="P88" s="397"/>
      <c r="Q88" s="397"/>
      <c r="R88" s="397"/>
      <c r="S88" s="397"/>
      <c r="T88" s="397"/>
      <c r="U88" s="397"/>
      <c r="V88" s="397"/>
      <c r="W88" s="397"/>
      <c r="X88" s="397"/>
      <c r="Y88" s="397"/>
      <c r="Z88" s="397"/>
      <c r="AA88" s="397"/>
      <c r="AB88" s="397"/>
      <c r="AC88" s="397"/>
      <c r="AD88" s="397"/>
      <c r="AE88" s="397"/>
      <c r="AF88" s="397"/>
      <c r="AG88" s="397"/>
      <c r="AH88" s="397"/>
      <c r="AI88" s="397"/>
      <c r="AJ88" s="397"/>
      <c r="AK88" s="397"/>
      <c r="AL88" s="397"/>
      <c r="AM88" s="397"/>
      <c r="AN88" s="397"/>
      <c r="AO88" s="397"/>
      <c r="AP88" s="397"/>
      <c r="AQ88" s="397"/>
      <c r="AR88" s="397"/>
      <c r="AS88" s="397"/>
      <c r="AT88" s="397"/>
      <c r="AU88" s="397"/>
      <c r="AV88" s="397"/>
      <c r="AW88" s="397"/>
      <c r="AX88" s="397"/>
      <c r="AY88" s="397"/>
      <c r="AZ88" s="397"/>
      <c r="BA88" s="397"/>
      <c r="BB88" s="397"/>
      <c r="BC88" s="397"/>
      <c r="BD88" s="397"/>
      <c r="BE88" s="397"/>
      <c r="BF88" s="397"/>
      <c r="BG88" s="397"/>
      <c r="BH88" s="397"/>
      <c r="BI88" s="397"/>
      <c r="BJ88" s="397"/>
      <c r="BK88" s="397"/>
      <c r="BL88" s="397"/>
      <c r="BM88" s="397"/>
      <c r="BN88" s="397"/>
      <c r="BO88" s="397"/>
      <c r="BP88" s="397"/>
      <c r="BQ88" s="397"/>
      <c r="BR88" s="397"/>
      <c r="BS88" s="397"/>
      <c r="BT88" s="397"/>
      <c r="BU88" s="397"/>
      <c r="BV88" s="397"/>
      <c r="BW88" s="397"/>
      <c r="BX88" s="397"/>
      <c r="BY88" s="397"/>
      <c r="BZ88" s="397"/>
      <c r="CA88" s="397"/>
      <c r="CB88" s="397"/>
      <c r="CC88" s="397"/>
      <c r="CD88" s="397"/>
      <c r="CE88" s="397"/>
      <c r="CF88" s="397"/>
      <c r="CG88" s="397"/>
      <c r="CH88" s="397"/>
      <c r="CI88" s="397"/>
      <c r="CJ88" s="397"/>
      <c r="CK88" s="397"/>
      <c r="CL88" s="397"/>
      <c r="CM88" s="397"/>
      <c r="CN88" s="397"/>
      <c r="CO88" s="397"/>
      <c r="CP88" s="397"/>
      <c r="CQ88" s="397"/>
      <c r="CR88" s="397"/>
      <c r="CS88" s="397"/>
      <c r="CT88" s="397"/>
      <c r="CU88" s="397"/>
      <c r="CV88" s="397"/>
      <c r="CW88" s="397"/>
      <c r="CX88" s="397"/>
      <c r="CY88" s="397"/>
      <c r="CZ88" s="397"/>
      <c r="DA88" s="397"/>
      <c r="DB88" s="397"/>
      <c r="DC88" s="397"/>
      <c r="DD88" s="397"/>
      <c r="DE88" s="397"/>
      <c r="DF88" s="397"/>
      <c r="DG88" s="397"/>
      <c r="DH88" s="397"/>
      <c r="DI88" s="397"/>
      <c r="DJ88" s="397"/>
      <c r="DK88" s="397"/>
      <c r="DL88" s="397"/>
      <c r="DM88" s="397"/>
      <c r="DN88" s="397"/>
      <c r="DO88" s="397"/>
      <c r="DP88" s="397"/>
      <c r="DQ88" s="397"/>
      <c r="DR88" s="397"/>
      <c r="DS88" s="397"/>
      <c r="DT88" s="397"/>
      <c r="DU88" s="397"/>
      <c r="DV88" s="397"/>
      <c r="DW88" s="397"/>
      <c r="DX88" s="397"/>
      <c r="DY88" s="397"/>
      <c r="DZ88" s="397"/>
      <c r="EA88" s="397"/>
      <c r="EB88" s="397"/>
      <c r="EC88" s="397"/>
      <c r="ED88" s="397"/>
      <c r="EE88" s="397"/>
      <c r="EF88" s="397"/>
      <c r="EG88" s="397"/>
      <c r="EH88" s="397"/>
      <c r="EI88" s="397"/>
      <c r="EJ88" s="397"/>
      <c r="EK88" s="397"/>
      <c r="EL88" s="397"/>
      <c r="EM88" s="397"/>
      <c r="EN88" s="397"/>
      <c r="EO88" s="397"/>
      <c r="EP88" s="397"/>
      <c r="EQ88" s="397"/>
      <c r="ER88" s="397"/>
      <c r="ES88" s="397"/>
      <c r="ET88" s="397"/>
      <c r="EU88" s="397"/>
      <c r="EV88" s="397"/>
      <c r="EW88" s="397"/>
      <c r="EX88" s="397"/>
      <c r="EY88" s="397"/>
      <c r="EZ88" s="397"/>
      <c r="FA88" s="397"/>
      <c r="FB88" s="397"/>
      <c r="FC88" s="397"/>
      <c r="FD88" s="397"/>
      <c r="FE88" s="397"/>
      <c r="FF88" s="397"/>
      <c r="FG88" s="397"/>
      <c r="FH88" s="397"/>
      <c r="FI88" s="397"/>
      <c r="FJ88" s="397"/>
      <c r="FK88" s="397"/>
      <c r="FL88" s="397"/>
      <c r="FM88" s="397"/>
      <c r="FN88" s="397"/>
      <c r="FO88" s="397"/>
      <c r="FP88" s="397"/>
      <c r="FQ88" s="397"/>
      <c r="FR88" s="397"/>
      <c r="FS88" s="397"/>
      <c r="FT88" s="397"/>
      <c r="FU88" s="397"/>
      <c r="FV88" s="397"/>
      <c r="FW88" s="397"/>
      <c r="FX88" s="397"/>
      <c r="FY88" s="397"/>
      <c r="FZ88" s="397"/>
      <c r="GA88" s="397"/>
      <c r="GB88" s="397"/>
      <c r="GC88" s="397"/>
      <c r="GD88" s="397"/>
      <c r="GE88" s="397"/>
      <c r="GF88" s="397"/>
      <c r="GG88" s="397"/>
      <c r="GH88" s="397"/>
      <c r="GI88" s="397"/>
      <c r="GJ88" s="397"/>
      <c r="GK88" s="397"/>
      <c r="GL88" s="397"/>
      <c r="GM88" s="397"/>
      <c r="GN88" s="397"/>
      <c r="GO88" s="397"/>
      <c r="GP88" s="397"/>
      <c r="GQ88" s="397"/>
      <c r="GR88" s="397"/>
      <c r="GS88" s="397"/>
      <c r="GT88" s="397"/>
      <c r="GU88" s="397"/>
      <c r="GV88" s="397"/>
      <c r="GW88" s="397"/>
      <c r="GX88" s="397"/>
      <c r="GY88" s="397"/>
      <c r="GZ88" s="397"/>
      <c r="HA88" s="397"/>
      <c r="HB88" s="397"/>
      <c r="HC88" s="397"/>
      <c r="HD88" s="397"/>
      <c r="HE88" s="397"/>
      <c r="HF88" s="397"/>
      <c r="HG88" s="397"/>
      <c r="HH88" s="397"/>
      <c r="HI88" s="397"/>
      <c r="HJ88" s="397"/>
      <c r="HK88" s="397"/>
      <c r="HL88" s="397"/>
      <c r="HM88" s="397"/>
      <c r="HN88" s="397"/>
      <c r="HO88" s="397"/>
      <c r="HP88" s="397"/>
      <c r="HQ88" s="397"/>
      <c r="HR88" s="397"/>
      <c r="HS88" s="397"/>
      <c r="HT88" s="397"/>
      <c r="HU88" s="397"/>
      <c r="HV88" s="397"/>
    </row>
    <row r="89" spans="1:230" s="402" customFormat="1" ht="18" hidden="1" customHeight="1">
      <c r="A89" s="397"/>
      <c r="B89" s="398"/>
      <c r="C89" s="404"/>
      <c r="D89" s="409"/>
      <c r="E89" s="410"/>
      <c r="F89" s="409"/>
      <c r="G89" s="410"/>
      <c r="H89" s="409"/>
      <c r="I89" s="410"/>
      <c r="J89" s="397"/>
      <c r="K89" s="397"/>
      <c r="L89" s="397"/>
      <c r="M89" s="397"/>
      <c r="N89" s="397"/>
      <c r="O89" s="397"/>
      <c r="P89" s="397"/>
      <c r="Q89" s="397"/>
      <c r="R89" s="397"/>
      <c r="S89" s="397"/>
      <c r="T89" s="397"/>
      <c r="U89" s="397"/>
      <c r="V89" s="397"/>
      <c r="W89" s="397"/>
      <c r="X89" s="397"/>
      <c r="Y89" s="397"/>
      <c r="Z89" s="397"/>
      <c r="AA89" s="397"/>
      <c r="AB89" s="397"/>
      <c r="AC89" s="397"/>
      <c r="AD89" s="397"/>
      <c r="AE89" s="397"/>
      <c r="AF89" s="397"/>
      <c r="AG89" s="397"/>
      <c r="AH89" s="397"/>
      <c r="AI89" s="397"/>
      <c r="AJ89" s="397"/>
      <c r="AK89" s="397"/>
      <c r="AL89" s="397"/>
      <c r="AM89" s="397"/>
      <c r="AN89" s="397"/>
      <c r="AO89" s="397"/>
      <c r="AP89" s="397"/>
      <c r="AQ89" s="397"/>
      <c r="AR89" s="397"/>
      <c r="AS89" s="397"/>
      <c r="AT89" s="397"/>
      <c r="AU89" s="397"/>
      <c r="AV89" s="397"/>
      <c r="AW89" s="397"/>
      <c r="AX89" s="397"/>
      <c r="AY89" s="397"/>
      <c r="AZ89" s="397"/>
      <c r="BA89" s="397"/>
      <c r="BB89" s="397"/>
      <c r="BC89" s="397"/>
      <c r="BD89" s="397"/>
      <c r="BE89" s="397"/>
      <c r="BF89" s="397"/>
      <c r="BG89" s="397"/>
      <c r="BH89" s="397"/>
      <c r="BI89" s="397"/>
      <c r="BJ89" s="397"/>
      <c r="BK89" s="397"/>
      <c r="BL89" s="397"/>
      <c r="BM89" s="397"/>
      <c r="BN89" s="397"/>
      <c r="BO89" s="397"/>
      <c r="BP89" s="397"/>
      <c r="BQ89" s="397"/>
      <c r="BR89" s="397"/>
      <c r="BS89" s="397"/>
      <c r="BT89" s="397"/>
      <c r="BU89" s="397"/>
      <c r="BV89" s="397"/>
      <c r="BW89" s="397"/>
      <c r="BX89" s="397"/>
      <c r="BY89" s="397"/>
      <c r="BZ89" s="397"/>
      <c r="CA89" s="397"/>
      <c r="CB89" s="397"/>
      <c r="CC89" s="397"/>
      <c r="CD89" s="397"/>
      <c r="CE89" s="397"/>
      <c r="CF89" s="397"/>
      <c r="CG89" s="397"/>
      <c r="CH89" s="397"/>
      <c r="CI89" s="397"/>
      <c r="CJ89" s="397"/>
      <c r="CK89" s="397"/>
      <c r="CL89" s="397"/>
      <c r="CM89" s="397"/>
      <c r="CN89" s="397"/>
      <c r="CO89" s="397"/>
      <c r="CP89" s="397"/>
      <c r="CQ89" s="397"/>
      <c r="CR89" s="397"/>
      <c r="CS89" s="397"/>
      <c r="CT89" s="397"/>
      <c r="CU89" s="397"/>
      <c r="CV89" s="397"/>
      <c r="CW89" s="397"/>
      <c r="CX89" s="397"/>
      <c r="CY89" s="397"/>
      <c r="CZ89" s="397"/>
      <c r="DA89" s="397"/>
      <c r="DB89" s="397"/>
      <c r="DC89" s="397"/>
      <c r="DD89" s="397"/>
      <c r="DE89" s="397"/>
      <c r="DF89" s="397"/>
      <c r="DG89" s="397"/>
      <c r="DH89" s="397"/>
      <c r="DI89" s="397"/>
      <c r="DJ89" s="397"/>
      <c r="DK89" s="397"/>
      <c r="DL89" s="397"/>
      <c r="DM89" s="397"/>
      <c r="DN89" s="397"/>
      <c r="DO89" s="397"/>
      <c r="DP89" s="397"/>
      <c r="DQ89" s="397"/>
      <c r="DR89" s="397"/>
      <c r="DS89" s="397"/>
      <c r="DT89" s="397"/>
      <c r="DU89" s="397"/>
      <c r="DV89" s="397"/>
      <c r="DW89" s="397"/>
      <c r="DX89" s="397"/>
      <c r="DY89" s="397"/>
      <c r="DZ89" s="397"/>
      <c r="EA89" s="397"/>
      <c r="EB89" s="397"/>
      <c r="EC89" s="397"/>
      <c r="ED89" s="397"/>
      <c r="EE89" s="397"/>
      <c r="EF89" s="397"/>
      <c r="EG89" s="397"/>
      <c r="EH89" s="397"/>
      <c r="EI89" s="397"/>
      <c r="EJ89" s="397"/>
      <c r="EK89" s="397"/>
      <c r="EL89" s="397"/>
      <c r="EM89" s="397"/>
      <c r="EN89" s="397"/>
      <c r="EO89" s="397"/>
      <c r="EP89" s="397"/>
      <c r="EQ89" s="397"/>
      <c r="ER89" s="397"/>
      <c r="ES89" s="397"/>
      <c r="ET89" s="397"/>
      <c r="EU89" s="397"/>
      <c r="EV89" s="397"/>
      <c r="EW89" s="397"/>
      <c r="EX89" s="397"/>
      <c r="EY89" s="397"/>
      <c r="EZ89" s="397"/>
      <c r="FA89" s="397"/>
      <c r="FB89" s="397"/>
      <c r="FC89" s="397"/>
      <c r="FD89" s="397"/>
      <c r="FE89" s="397"/>
      <c r="FF89" s="397"/>
      <c r="FG89" s="397"/>
      <c r="FH89" s="397"/>
      <c r="FI89" s="397"/>
      <c r="FJ89" s="397"/>
      <c r="FK89" s="397"/>
      <c r="FL89" s="397"/>
      <c r="FM89" s="397"/>
      <c r="FN89" s="397"/>
      <c r="FO89" s="397"/>
      <c r="FP89" s="397"/>
      <c r="FQ89" s="397"/>
      <c r="FR89" s="397"/>
      <c r="FS89" s="397"/>
      <c r="FT89" s="397"/>
      <c r="FU89" s="397"/>
      <c r="FV89" s="397"/>
      <c r="FW89" s="397"/>
      <c r="FX89" s="397"/>
      <c r="FY89" s="397"/>
      <c r="FZ89" s="397"/>
      <c r="GA89" s="397"/>
      <c r="GB89" s="397"/>
      <c r="GC89" s="397"/>
      <c r="GD89" s="397"/>
      <c r="GE89" s="397"/>
      <c r="GF89" s="397"/>
      <c r="GG89" s="397"/>
      <c r="GH89" s="397"/>
      <c r="GI89" s="397"/>
      <c r="GJ89" s="397"/>
      <c r="GK89" s="397"/>
      <c r="GL89" s="397"/>
      <c r="GM89" s="397"/>
      <c r="GN89" s="397"/>
      <c r="GO89" s="397"/>
      <c r="GP89" s="397"/>
      <c r="GQ89" s="397"/>
      <c r="GR89" s="397"/>
      <c r="GS89" s="397"/>
      <c r="GT89" s="397"/>
      <c r="GU89" s="397"/>
      <c r="GV89" s="397"/>
      <c r="GW89" s="397"/>
      <c r="GX89" s="397"/>
      <c r="GY89" s="397"/>
      <c r="GZ89" s="397"/>
      <c r="HA89" s="397"/>
      <c r="HB89" s="397"/>
      <c r="HC89" s="397"/>
      <c r="HD89" s="397"/>
      <c r="HE89" s="397"/>
      <c r="HF89" s="397"/>
      <c r="HG89" s="397"/>
      <c r="HH89" s="397"/>
      <c r="HI89" s="397"/>
      <c r="HJ89" s="397"/>
      <c r="HK89" s="397"/>
      <c r="HL89" s="397"/>
      <c r="HM89" s="397"/>
      <c r="HN89" s="397"/>
      <c r="HO89" s="397"/>
      <c r="HP89" s="397"/>
      <c r="HQ89" s="397"/>
      <c r="HR89" s="397"/>
      <c r="HS89" s="397"/>
      <c r="HT89" s="397"/>
      <c r="HU89" s="397"/>
      <c r="HV89" s="397"/>
    </row>
    <row r="90" spans="1:230" s="402" customFormat="1" ht="18" customHeight="1">
      <c r="A90" s="411"/>
      <c r="B90" s="412"/>
      <c r="C90" s="413" t="s">
        <v>45</v>
      </c>
      <c r="D90" s="414">
        <v>945976</v>
      </c>
      <c r="E90" s="415">
        <v>1117.0070430010908</v>
      </c>
      <c r="F90" s="526">
        <v>6424813</v>
      </c>
      <c r="G90" s="527">
        <v>1378.3888563355852</v>
      </c>
      <c r="H90" s="528">
        <v>2354805</v>
      </c>
      <c r="I90" s="529">
        <v>854.68400215304348</v>
      </c>
      <c r="J90" s="397"/>
      <c r="K90" s="397"/>
      <c r="L90" s="397"/>
      <c r="M90" s="397"/>
      <c r="N90" s="397"/>
      <c r="O90" s="397"/>
      <c r="P90" s="397"/>
      <c r="Q90" s="397"/>
      <c r="R90" s="397"/>
      <c r="S90" s="397"/>
      <c r="T90" s="397"/>
      <c r="U90" s="397"/>
      <c r="V90" s="397"/>
      <c r="W90" s="397"/>
      <c r="X90" s="397"/>
      <c r="Y90" s="397"/>
      <c r="Z90" s="397"/>
      <c r="AA90" s="397"/>
      <c r="AB90" s="397"/>
      <c r="AC90" s="397"/>
      <c r="AD90" s="397"/>
      <c r="AE90" s="397"/>
      <c r="AF90" s="397"/>
      <c r="AG90" s="397"/>
      <c r="AH90" s="397"/>
      <c r="AI90" s="397"/>
      <c r="AJ90" s="397"/>
      <c r="AK90" s="397"/>
      <c r="AL90" s="397"/>
      <c r="AM90" s="397"/>
      <c r="AN90" s="397"/>
      <c r="AO90" s="397"/>
      <c r="AP90" s="397"/>
      <c r="AQ90" s="397"/>
      <c r="AR90" s="397"/>
      <c r="AS90" s="397"/>
      <c r="AT90" s="397"/>
      <c r="AU90" s="397"/>
      <c r="AV90" s="397"/>
      <c r="AW90" s="397"/>
      <c r="AX90" s="397"/>
      <c r="AY90" s="397"/>
      <c r="AZ90" s="397"/>
      <c r="BA90" s="397"/>
      <c r="BB90" s="397"/>
      <c r="BC90" s="397"/>
      <c r="BD90" s="397"/>
      <c r="BE90" s="397"/>
      <c r="BF90" s="397"/>
      <c r="BG90" s="397"/>
      <c r="BH90" s="397"/>
      <c r="BI90" s="397"/>
      <c r="BJ90" s="397"/>
      <c r="BK90" s="397"/>
      <c r="BL90" s="397"/>
      <c r="BM90" s="397"/>
      <c r="BN90" s="397"/>
      <c r="BO90" s="397"/>
      <c r="BP90" s="397"/>
      <c r="BQ90" s="397"/>
      <c r="BR90" s="397"/>
      <c r="BS90" s="397"/>
      <c r="BT90" s="397"/>
      <c r="BU90" s="397"/>
      <c r="BV90" s="397"/>
      <c r="BW90" s="397"/>
      <c r="BX90" s="397"/>
      <c r="BY90" s="397"/>
      <c r="BZ90" s="397"/>
      <c r="CA90" s="397"/>
      <c r="CB90" s="397"/>
      <c r="CC90" s="397"/>
      <c r="CD90" s="397"/>
      <c r="CE90" s="397"/>
      <c r="CF90" s="397"/>
      <c r="CG90" s="397"/>
      <c r="CH90" s="397"/>
      <c r="CI90" s="397"/>
      <c r="CJ90" s="397"/>
      <c r="CK90" s="397"/>
      <c r="CL90" s="397"/>
      <c r="CM90" s="397"/>
      <c r="CN90" s="397"/>
      <c r="CO90" s="397"/>
      <c r="CP90" s="397"/>
      <c r="CQ90" s="397"/>
      <c r="CR90" s="397"/>
      <c r="CS90" s="397"/>
      <c r="CT90" s="397"/>
      <c r="CU90" s="397"/>
      <c r="CV90" s="397"/>
      <c r="CW90" s="397"/>
      <c r="CX90" s="397"/>
      <c r="CY90" s="397"/>
      <c r="CZ90" s="397"/>
      <c r="DA90" s="397"/>
      <c r="DB90" s="397"/>
      <c r="DC90" s="397"/>
      <c r="DD90" s="397"/>
      <c r="DE90" s="397"/>
      <c r="DF90" s="397"/>
      <c r="DG90" s="397"/>
      <c r="DH90" s="397"/>
      <c r="DI90" s="397"/>
      <c r="DJ90" s="397"/>
      <c r="DK90" s="397"/>
      <c r="DL90" s="397"/>
      <c r="DM90" s="397"/>
      <c r="DN90" s="397"/>
      <c r="DO90" s="397"/>
      <c r="DP90" s="397"/>
      <c r="DQ90" s="397"/>
      <c r="DR90" s="397"/>
      <c r="DS90" s="397"/>
      <c r="DT90" s="397"/>
      <c r="DU90" s="397"/>
      <c r="DV90" s="397"/>
      <c r="DW90" s="397"/>
      <c r="DX90" s="397"/>
      <c r="DY90" s="397"/>
      <c r="DZ90" s="397"/>
      <c r="EA90" s="397"/>
      <c r="EB90" s="397"/>
      <c r="EC90" s="397"/>
      <c r="ED90" s="397"/>
      <c r="EE90" s="397"/>
      <c r="EF90" s="397"/>
      <c r="EG90" s="397"/>
      <c r="EH90" s="397"/>
      <c r="EI90" s="397"/>
      <c r="EJ90" s="397"/>
      <c r="EK90" s="397"/>
      <c r="EL90" s="397"/>
      <c r="EM90" s="397"/>
      <c r="EN90" s="397"/>
      <c r="EO90" s="397"/>
      <c r="EP90" s="397"/>
      <c r="EQ90" s="397"/>
      <c r="ER90" s="397"/>
      <c r="ES90" s="397"/>
      <c r="ET90" s="397"/>
      <c r="EU90" s="397"/>
      <c r="EV90" s="397"/>
      <c r="EW90" s="397"/>
      <c r="EX90" s="397"/>
      <c r="EY90" s="397"/>
      <c r="EZ90" s="397"/>
      <c r="FA90" s="397"/>
      <c r="FB90" s="397"/>
      <c r="FC90" s="397"/>
      <c r="FD90" s="397"/>
      <c r="FE90" s="397"/>
      <c r="FF90" s="397"/>
      <c r="FG90" s="397"/>
      <c r="FH90" s="397"/>
      <c r="FI90" s="397"/>
      <c r="FJ90" s="397"/>
      <c r="FK90" s="397"/>
      <c r="FL90" s="397"/>
      <c r="FM90" s="397"/>
      <c r="FN90" s="397"/>
      <c r="FO90" s="397"/>
      <c r="FP90" s="397"/>
      <c r="FQ90" s="397"/>
      <c r="FR90" s="397"/>
      <c r="FS90" s="397"/>
      <c r="FT90" s="397"/>
      <c r="FU90" s="397"/>
      <c r="FV90" s="397"/>
      <c r="FW90" s="397"/>
      <c r="FX90" s="397"/>
      <c r="FY90" s="397"/>
      <c r="FZ90" s="397"/>
      <c r="GA90" s="397"/>
      <c r="GB90" s="397"/>
      <c r="GC90" s="397"/>
      <c r="GD90" s="397"/>
      <c r="GE90" s="397"/>
      <c r="GF90" s="397"/>
      <c r="GG90" s="397"/>
      <c r="GH90" s="397"/>
      <c r="GI90" s="397"/>
      <c r="GJ90" s="397"/>
      <c r="GK90" s="397"/>
      <c r="GL90" s="397"/>
      <c r="GM90" s="397"/>
      <c r="GN90" s="397"/>
      <c r="GO90" s="397"/>
      <c r="GP90" s="397"/>
      <c r="GQ90" s="397"/>
      <c r="GR90" s="397"/>
      <c r="GS90" s="397"/>
      <c r="GT90" s="397"/>
      <c r="GU90" s="397"/>
      <c r="GV90" s="397"/>
      <c r="GW90" s="397"/>
      <c r="GX90" s="397"/>
      <c r="GY90" s="397"/>
      <c r="GZ90" s="397"/>
      <c r="HA90" s="397"/>
      <c r="HB90" s="397"/>
      <c r="HC90" s="397"/>
      <c r="HD90" s="397"/>
      <c r="HE90" s="397"/>
      <c r="HF90" s="397"/>
      <c r="HG90" s="397"/>
      <c r="HH90" s="397"/>
      <c r="HI90" s="397"/>
      <c r="HJ90" s="397"/>
      <c r="HK90" s="397"/>
      <c r="HL90" s="397"/>
      <c r="HM90" s="397"/>
      <c r="HN90" s="397"/>
      <c r="HO90" s="397"/>
      <c r="HP90" s="397"/>
      <c r="HQ90" s="397"/>
      <c r="HR90" s="397"/>
      <c r="HS90" s="397"/>
      <c r="HT90" s="397"/>
      <c r="HU90" s="397"/>
      <c r="HV90" s="397"/>
    </row>
    <row r="91" spans="1:230" ht="18" customHeight="1">
      <c r="A91" s="390"/>
      <c r="B91" s="391"/>
      <c r="C91" s="390"/>
      <c r="D91" s="390"/>
      <c r="E91" s="390"/>
      <c r="F91" s="390"/>
      <c r="G91" s="390"/>
      <c r="H91" s="390"/>
      <c r="I91" s="390"/>
    </row>
    <row r="92" spans="1:230" ht="18" customHeight="1">
      <c r="A92" s="390"/>
      <c r="B92" s="416"/>
      <c r="C92" s="390"/>
      <c r="D92" s="417"/>
      <c r="E92" s="418"/>
      <c r="F92" s="417"/>
      <c r="G92" s="418"/>
      <c r="H92" s="417"/>
      <c r="I92" s="418"/>
    </row>
    <row r="93" spans="1:230" ht="18" customHeight="1">
      <c r="B93" s="419"/>
      <c r="D93" s="420"/>
      <c r="E93" s="421"/>
      <c r="F93" s="420"/>
      <c r="G93" s="421"/>
      <c r="H93" s="420"/>
      <c r="I93" s="421"/>
    </row>
    <row r="94" spans="1:230" ht="18" customHeight="1">
      <c r="B94" s="419"/>
      <c r="C94" s="422"/>
      <c r="D94" s="420"/>
      <c r="E94" s="421"/>
      <c r="F94" s="420"/>
      <c r="G94" s="421"/>
      <c r="H94" s="420"/>
      <c r="I94" s="421"/>
    </row>
    <row r="95" spans="1:230" ht="18" customHeight="1">
      <c r="B95" s="419"/>
      <c r="E95" s="421"/>
      <c r="G95" s="421"/>
      <c r="I95" s="421"/>
    </row>
    <row r="96" spans="1:230" ht="18" customHeight="1">
      <c r="B96" s="419"/>
      <c r="E96" s="421"/>
      <c r="G96" s="421"/>
      <c r="I96" s="421"/>
    </row>
    <row r="97" spans="2:9" ht="18" customHeight="1">
      <c r="B97" s="419"/>
      <c r="E97" s="421"/>
      <c r="G97" s="421"/>
      <c r="I97" s="421"/>
    </row>
    <row r="98" spans="2:9" ht="18" customHeight="1">
      <c r="B98" s="419"/>
      <c r="E98" s="421"/>
      <c r="G98" s="421"/>
      <c r="I98" s="421"/>
    </row>
    <row r="99" spans="2:9" ht="18" customHeight="1">
      <c r="B99" s="419"/>
      <c r="E99" s="421"/>
      <c r="G99" s="421"/>
      <c r="I99" s="421"/>
    </row>
    <row r="100" spans="2:9" ht="18" customHeight="1">
      <c r="B100" s="419"/>
      <c r="E100" s="421"/>
      <c r="G100" s="421"/>
      <c r="I100" s="421"/>
    </row>
    <row r="101" spans="2:9" ht="18" customHeight="1">
      <c r="B101" s="419"/>
    </row>
    <row r="102" spans="2:9" ht="18" customHeight="1">
      <c r="B102" s="419"/>
    </row>
    <row r="103" spans="2:9" ht="18" customHeight="1">
      <c r="B103" s="419"/>
    </row>
    <row r="104" spans="2:9" ht="18" customHeight="1">
      <c r="B104" s="419"/>
    </row>
    <row r="105" spans="2:9" ht="18" customHeight="1">
      <c r="B105" s="419"/>
    </row>
    <row r="106" spans="2:9" ht="18" customHeight="1">
      <c r="B106" s="419"/>
    </row>
    <row r="107" spans="2:9" ht="18" customHeight="1">
      <c r="B107" s="419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" customHeight="1"/>
    <row r="129" ht="15.75" customHeight="1"/>
  </sheetData>
  <mergeCells count="2">
    <mergeCell ref="B7:B8"/>
    <mergeCell ref="C7:C8"/>
  </mergeCells>
  <hyperlinks>
    <hyperlink ref="K5" location="Indice!A1" display="Volver al índice" xr:uid="{50B15B06-A732-43B7-BDFD-8FE07BA56603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1113-86C6-404F-8977-56F8C15C3A83}">
  <sheetPr>
    <pageSetUpPr autoPageBreaks="0" fitToPage="1"/>
  </sheetPr>
  <dimension ref="A1:HI129"/>
  <sheetViews>
    <sheetView showGridLines="0" showRowColHeaders="0" showOutlineSymbols="0" zoomScaleNormal="100" workbookViewId="0">
      <pane ySplit="9" topLeftCell="A80" activePane="bottomLeft" state="frozen"/>
      <selection activeCell="K81" sqref="K81"/>
      <selection pane="bottomLeft" activeCell="G101" sqref="G101"/>
    </sheetView>
  </sheetViews>
  <sheetFormatPr baseColWidth="10" defaultColWidth="11.453125" defaultRowHeight="15.5"/>
  <cols>
    <col min="1" max="1" width="2.7265625" style="392" customWidth="1"/>
    <col min="2" max="2" width="8" style="398" customWidth="1"/>
    <col min="3" max="3" width="24.7265625" style="392" customWidth="1"/>
    <col min="4" max="9" width="15.7265625" style="392" customWidth="1"/>
    <col min="10" max="10" width="11.453125" style="423"/>
    <col min="11" max="11" width="28" style="392" customWidth="1"/>
    <col min="12" max="16384" width="11.453125" style="392"/>
  </cols>
  <sheetData>
    <row r="1" spans="1:217" s="380" customFormat="1" ht="15.75" customHeight="1">
      <c r="B1" s="381"/>
      <c r="E1" s="382"/>
      <c r="G1" s="382"/>
      <c r="I1" s="382"/>
      <c r="J1" s="423"/>
      <c r="K1" s="392"/>
    </row>
    <row r="2" spans="1:217" s="380" customFormat="1">
      <c r="B2" s="381"/>
      <c r="E2" s="382"/>
      <c r="G2" s="382"/>
      <c r="I2" s="382"/>
      <c r="J2" s="423"/>
      <c r="K2" s="392"/>
    </row>
    <row r="3" spans="1:217" s="380" customFormat="1" ht="18.5">
      <c r="B3" s="383"/>
      <c r="C3" s="384" t="s">
        <v>46</v>
      </c>
      <c r="D3" s="385"/>
      <c r="E3" s="386"/>
      <c r="F3" s="385"/>
      <c r="G3" s="386"/>
      <c r="H3" s="385"/>
      <c r="I3" s="386"/>
      <c r="J3" s="423"/>
      <c r="K3" s="392"/>
    </row>
    <row r="4" spans="1:217" s="380" customFormat="1">
      <c r="B4" s="381"/>
      <c r="C4" s="387"/>
      <c r="D4" s="385"/>
      <c r="E4" s="386"/>
      <c r="F4" s="385"/>
      <c r="G4" s="386"/>
      <c r="H4" s="385"/>
      <c r="I4" s="386"/>
      <c r="J4" s="423"/>
      <c r="K4" s="392"/>
    </row>
    <row r="5" spans="1:217" s="380" customFormat="1" ht="18.5">
      <c r="B5" s="388"/>
      <c r="C5" s="389" t="s">
        <v>226</v>
      </c>
      <c r="D5" s="385"/>
      <c r="E5" s="386"/>
      <c r="F5" s="385"/>
      <c r="G5" s="386"/>
      <c r="H5" s="385"/>
      <c r="I5" s="386"/>
      <c r="J5" s="423"/>
      <c r="K5" s="424" t="s">
        <v>170</v>
      </c>
    </row>
    <row r="6" spans="1:217" s="427" customFormat="1" ht="9" customHeight="1">
      <c r="A6" s="425"/>
      <c r="B6" s="426"/>
      <c r="C6" s="426"/>
      <c r="D6" s="426"/>
      <c r="E6" s="426"/>
      <c r="F6" s="426"/>
      <c r="G6" s="426"/>
      <c r="H6" s="426"/>
      <c r="I6" s="426"/>
      <c r="J6" s="426"/>
      <c r="K6" s="426"/>
      <c r="L6" s="426"/>
      <c r="M6" s="426"/>
      <c r="N6" s="426"/>
      <c r="O6" s="426"/>
      <c r="P6" s="426"/>
      <c r="Q6" s="426"/>
      <c r="R6" s="426"/>
      <c r="S6" s="426"/>
      <c r="T6" s="426"/>
      <c r="U6" s="426"/>
      <c r="V6" s="426"/>
      <c r="W6" s="426"/>
      <c r="X6" s="426"/>
      <c r="Y6" s="426"/>
      <c r="Z6" s="426"/>
      <c r="AA6" s="426"/>
      <c r="AB6" s="426"/>
      <c r="AC6" s="426"/>
      <c r="AD6" s="426"/>
      <c r="AE6" s="426"/>
      <c r="AF6" s="426"/>
      <c r="AG6" s="426"/>
      <c r="AH6" s="426"/>
      <c r="AI6" s="426"/>
      <c r="AJ6" s="426"/>
      <c r="AK6" s="426"/>
      <c r="AL6" s="426"/>
      <c r="AM6" s="426"/>
      <c r="AN6" s="426"/>
      <c r="AO6" s="426"/>
      <c r="AP6" s="426"/>
      <c r="AQ6" s="426"/>
      <c r="AR6" s="426"/>
      <c r="AS6" s="426"/>
      <c r="AT6" s="426"/>
      <c r="AU6" s="426"/>
      <c r="AV6" s="426"/>
      <c r="AW6" s="426"/>
      <c r="AX6" s="426"/>
      <c r="AY6" s="426"/>
      <c r="AZ6" s="426"/>
      <c r="BA6" s="426"/>
      <c r="BB6" s="426"/>
      <c r="BC6" s="426"/>
      <c r="BD6" s="426"/>
      <c r="BE6" s="426"/>
      <c r="BF6" s="426"/>
      <c r="BG6" s="426"/>
      <c r="BH6" s="426"/>
      <c r="BI6" s="426"/>
      <c r="BJ6" s="426"/>
      <c r="BK6" s="426"/>
      <c r="BL6" s="426"/>
      <c r="BM6" s="426"/>
      <c r="BN6" s="426"/>
      <c r="BO6" s="426"/>
      <c r="BP6" s="426"/>
      <c r="BQ6" s="426"/>
      <c r="BR6" s="426"/>
      <c r="BS6" s="426"/>
      <c r="BT6" s="426"/>
      <c r="BU6" s="426"/>
      <c r="BV6" s="426"/>
      <c r="BW6" s="426"/>
      <c r="BX6" s="426"/>
      <c r="BY6" s="426"/>
      <c r="BZ6" s="426"/>
      <c r="CA6" s="426"/>
      <c r="CB6" s="426"/>
      <c r="CC6" s="426"/>
      <c r="CD6" s="426"/>
      <c r="CE6" s="426"/>
      <c r="CF6" s="426"/>
      <c r="CG6" s="426"/>
      <c r="CH6" s="426"/>
      <c r="CI6" s="426"/>
      <c r="CJ6" s="426"/>
      <c r="CK6" s="426"/>
      <c r="CL6" s="426"/>
      <c r="CM6" s="426"/>
      <c r="CN6" s="426"/>
      <c r="CO6" s="426"/>
      <c r="CP6" s="426"/>
      <c r="CQ6" s="426"/>
      <c r="CR6" s="426"/>
      <c r="CS6" s="426"/>
      <c r="CT6" s="426"/>
      <c r="CU6" s="426"/>
      <c r="CV6" s="426"/>
      <c r="CW6" s="426"/>
      <c r="CX6" s="426"/>
      <c r="CY6" s="426"/>
      <c r="CZ6" s="426"/>
      <c r="DA6" s="426"/>
      <c r="DB6" s="426"/>
      <c r="DC6" s="426"/>
      <c r="DD6" s="426"/>
      <c r="DE6" s="426"/>
      <c r="DF6" s="426"/>
      <c r="DG6" s="426"/>
      <c r="DH6" s="426"/>
      <c r="DI6" s="426"/>
      <c r="DJ6" s="426"/>
      <c r="DK6" s="426"/>
      <c r="DL6" s="426"/>
      <c r="DM6" s="426"/>
      <c r="DN6" s="426"/>
      <c r="DO6" s="426"/>
      <c r="DP6" s="426"/>
      <c r="DQ6" s="426"/>
      <c r="DR6" s="426"/>
      <c r="DS6" s="426"/>
      <c r="DT6" s="426"/>
      <c r="DU6" s="426"/>
      <c r="DV6" s="426"/>
      <c r="DW6" s="426"/>
      <c r="DX6" s="426"/>
      <c r="DY6" s="426"/>
      <c r="DZ6" s="426"/>
      <c r="EA6" s="426"/>
      <c r="EB6" s="426"/>
      <c r="EC6" s="426"/>
      <c r="ED6" s="426"/>
      <c r="EE6" s="426"/>
      <c r="EF6" s="426"/>
      <c r="EG6" s="426"/>
      <c r="EH6" s="426"/>
      <c r="EI6" s="426"/>
      <c r="EJ6" s="426"/>
      <c r="EK6" s="426"/>
      <c r="EL6" s="426"/>
      <c r="EM6" s="426"/>
      <c r="EN6" s="426"/>
      <c r="EO6" s="426"/>
      <c r="EP6" s="426"/>
      <c r="EQ6" s="426"/>
      <c r="ER6" s="426"/>
      <c r="ES6" s="426"/>
      <c r="ET6" s="426"/>
      <c r="EU6" s="426"/>
      <c r="EV6" s="426"/>
      <c r="EW6" s="426"/>
      <c r="EX6" s="426"/>
      <c r="EY6" s="426"/>
      <c r="EZ6" s="426"/>
      <c r="FA6" s="426"/>
      <c r="FB6" s="426"/>
      <c r="FC6" s="426"/>
      <c r="FD6" s="426"/>
      <c r="FE6" s="426"/>
      <c r="FF6" s="426"/>
      <c r="FG6" s="426"/>
      <c r="FH6" s="426"/>
      <c r="FI6" s="426"/>
      <c r="FJ6" s="426"/>
      <c r="FK6" s="426"/>
      <c r="FL6" s="426"/>
      <c r="FM6" s="426"/>
      <c r="FN6" s="426"/>
      <c r="FO6" s="426"/>
      <c r="FP6" s="426"/>
      <c r="FQ6" s="426"/>
      <c r="FR6" s="426"/>
      <c r="FS6" s="426"/>
      <c r="FT6" s="426"/>
      <c r="FU6" s="426"/>
      <c r="FV6" s="426"/>
      <c r="FW6" s="426"/>
      <c r="FX6" s="426"/>
      <c r="FY6" s="426"/>
      <c r="FZ6" s="426"/>
      <c r="GA6" s="426"/>
      <c r="GB6" s="426"/>
      <c r="GC6" s="426"/>
      <c r="GD6" s="426"/>
      <c r="GE6" s="426"/>
      <c r="GF6" s="426"/>
      <c r="GG6" s="426"/>
      <c r="GH6" s="426"/>
      <c r="GI6" s="426"/>
      <c r="GJ6" s="426"/>
      <c r="GK6" s="426"/>
      <c r="GL6" s="426"/>
      <c r="GM6" s="426"/>
      <c r="GN6" s="426"/>
      <c r="GO6" s="426"/>
      <c r="GP6" s="426"/>
      <c r="GQ6" s="426"/>
      <c r="GR6" s="426"/>
      <c r="GS6" s="426"/>
      <c r="GT6" s="426"/>
      <c r="GU6" s="426"/>
      <c r="GV6" s="426"/>
      <c r="GW6" s="426"/>
      <c r="GX6" s="426"/>
      <c r="GY6" s="426"/>
      <c r="GZ6" s="426"/>
      <c r="HA6" s="426"/>
      <c r="HB6" s="426"/>
      <c r="HC6" s="426"/>
      <c r="HD6" s="426"/>
      <c r="HE6" s="426"/>
      <c r="HF6" s="426"/>
      <c r="HG6" s="426"/>
      <c r="HH6" s="426"/>
      <c r="HI6" s="426"/>
    </row>
    <row r="7" spans="1:217" ht="38.15" customHeight="1">
      <c r="A7" s="390"/>
      <c r="B7" s="476" t="s">
        <v>159</v>
      </c>
      <c r="C7" s="478" t="s">
        <v>47</v>
      </c>
      <c r="D7" s="430" t="s">
        <v>104</v>
      </c>
      <c r="E7" s="431"/>
      <c r="F7" s="432" t="s">
        <v>105</v>
      </c>
      <c r="G7" s="433"/>
      <c r="H7" s="513" t="s">
        <v>45</v>
      </c>
      <c r="I7" s="513"/>
    </row>
    <row r="8" spans="1:217" ht="36.75" customHeight="1">
      <c r="A8" s="390"/>
      <c r="B8" s="477"/>
      <c r="C8" s="479"/>
      <c r="D8" s="514" t="s">
        <v>7</v>
      </c>
      <c r="E8" s="515" t="s">
        <v>51</v>
      </c>
      <c r="F8" s="516" t="s">
        <v>7</v>
      </c>
      <c r="G8" s="517" t="s">
        <v>51</v>
      </c>
      <c r="H8" s="518" t="s">
        <v>7</v>
      </c>
      <c r="I8" s="519" t="s">
        <v>51</v>
      </c>
    </row>
    <row r="9" spans="1:217" ht="24" hidden="1" customHeight="1">
      <c r="B9" s="393"/>
      <c r="C9" s="394"/>
      <c r="D9" s="395"/>
      <c r="E9" s="396"/>
      <c r="F9" s="395"/>
      <c r="G9" s="396"/>
      <c r="H9" s="395"/>
      <c r="I9" s="396"/>
    </row>
    <row r="10" spans="1:217" s="402" customFormat="1" ht="18" customHeight="1">
      <c r="A10" s="397"/>
      <c r="B10" s="398"/>
      <c r="C10" s="399" t="s">
        <v>52</v>
      </c>
      <c r="D10" s="520">
        <v>69645</v>
      </c>
      <c r="E10" s="521">
        <v>452.86142982267211</v>
      </c>
      <c r="F10" s="522">
        <v>12082</v>
      </c>
      <c r="G10" s="523">
        <v>672.37620840920465</v>
      </c>
      <c r="H10" s="524">
        <v>1649883</v>
      </c>
      <c r="I10" s="525">
        <v>1071.342099700403</v>
      </c>
      <c r="J10" s="428"/>
      <c r="K10" s="403"/>
      <c r="L10" s="397"/>
      <c r="M10" s="397"/>
      <c r="N10" s="397"/>
      <c r="O10" s="397"/>
      <c r="P10" s="397"/>
      <c r="Q10" s="397"/>
      <c r="R10" s="397"/>
      <c r="S10" s="397"/>
      <c r="T10" s="397"/>
      <c r="U10" s="397"/>
      <c r="V10" s="397"/>
      <c r="W10" s="397"/>
      <c r="X10" s="397"/>
      <c r="Y10" s="397"/>
      <c r="Z10" s="397"/>
      <c r="AA10" s="397"/>
      <c r="AB10" s="397"/>
      <c r="AC10" s="397"/>
      <c r="AD10" s="397"/>
      <c r="AE10" s="397"/>
      <c r="AF10" s="397"/>
      <c r="AG10" s="397"/>
      <c r="AH10" s="397"/>
      <c r="AI10" s="397"/>
      <c r="AJ10" s="397"/>
      <c r="AK10" s="397"/>
      <c r="AL10" s="397"/>
      <c r="AM10" s="397"/>
      <c r="AN10" s="397"/>
      <c r="AO10" s="397"/>
      <c r="AP10" s="397"/>
      <c r="AQ10" s="397"/>
      <c r="AR10" s="397"/>
      <c r="AS10" s="397"/>
      <c r="AT10" s="397"/>
      <c r="AU10" s="397"/>
      <c r="AV10" s="397"/>
      <c r="AW10" s="397"/>
      <c r="AX10" s="397"/>
      <c r="AY10" s="397"/>
      <c r="AZ10" s="397"/>
      <c r="BA10" s="397"/>
      <c r="BB10" s="397"/>
      <c r="BC10" s="397"/>
      <c r="BD10" s="397"/>
      <c r="BE10" s="397"/>
      <c r="BF10" s="397"/>
      <c r="BG10" s="397"/>
      <c r="BH10" s="397"/>
      <c r="BI10" s="397"/>
      <c r="BJ10" s="397"/>
      <c r="BK10" s="397"/>
      <c r="BL10" s="397"/>
      <c r="BM10" s="397"/>
      <c r="BN10" s="397"/>
      <c r="BO10" s="397"/>
      <c r="BP10" s="397"/>
      <c r="BQ10" s="397"/>
      <c r="BR10" s="397"/>
      <c r="BS10" s="397"/>
      <c r="BT10" s="397"/>
      <c r="BU10" s="397"/>
      <c r="BV10" s="397"/>
      <c r="BW10" s="397"/>
      <c r="BX10" s="397"/>
      <c r="BY10" s="397"/>
      <c r="BZ10" s="397"/>
      <c r="CA10" s="397"/>
      <c r="CB10" s="397"/>
      <c r="CC10" s="397"/>
      <c r="CD10" s="397"/>
      <c r="CE10" s="397"/>
      <c r="CF10" s="397"/>
      <c r="CG10" s="397"/>
      <c r="CH10" s="397"/>
      <c r="CI10" s="397"/>
      <c r="CJ10" s="397"/>
      <c r="CK10" s="397"/>
      <c r="CL10" s="397"/>
      <c r="CM10" s="397"/>
      <c r="CN10" s="397"/>
      <c r="CO10" s="397"/>
      <c r="CP10" s="397"/>
      <c r="CQ10" s="397"/>
      <c r="CR10" s="397"/>
      <c r="CS10" s="397"/>
      <c r="CT10" s="397"/>
      <c r="CU10" s="397"/>
      <c r="CV10" s="397"/>
      <c r="CW10" s="397"/>
      <c r="CX10" s="397"/>
      <c r="CY10" s="397"/>
      <c r="CZ10" s="397"/>
      <c r="DA10" s="397"/>
      <c r="DB10" s="397"/>
      <c r="DC10" s="397"/>
      <c r="DD10" s="397"/>
      <c r="DE10" s="397"/>
      <c r="DF10" s="397"/>
      <c r="DG10" s="397"/>
      <c r="DH10" s="397"/>
      <c r="DI10" s="397"/>
      <c r="DJ10" s="397"/>
      <c r="DK10" s="397"/>
      <c r="DL10" s="397"/>
      <c r="DM10" s="397"/>
      <c r="DN10" s="397"/>
      <c r="DO10" s="397"/>
      <c r="DP10" s="397"/>
      <c r="DQ10" s="397"/>
      <c r="DR10" s="397"/>
      <c r="DS10" s="397"/>
      <c r="DT10" s="397"/>
      <c r="DU10" s="397"/>
      <c r="DV10" s="397"/>
      <c r="DW10" s="397"/>
      <c r="DX10" s="397"/>
      <c r="DY10" s="397"/>
      <c r="DZ10" s="397"/>
      <c r="EA10" s="397"/>
      <c r="EB10" s="397"/>
      <c r="EC10" s="397"/>
      <c r="ED10" s="397"/>
      <c r="EE10" s="397"/>
      <c r="EF10" s="397"/>
      <c r="EG10" s="397"/>
      <c r="EH10" s="397"/>
      <c r="EI10" s="397"/>
      <c r="EJ10" s="397"/>
      <c r="EK10" s="397"/>
      <c r="EL10" s="397"/>
      <c r="EM10" s="397"/>
      <c r="EN10" s="397"/>
      <c r="EO10" s="397"/>
      <c r="EP10" s="397"/>
      <c r="EQ10" s="397"/>
      <c r="ER10" s="397"/>
      <c r="ES10" s="397"/>
      <c r="ET10" s="397"/>
      <c r="EU10" s="397"/>
      <c r="EV10" s="397"/>
      <c r="EW10" s="397"/>
      <c r="EX10" s="397"/>
      <c r="EY10" s="397"/>
      <c r="EZ10" s="397"/>
      <c r="FA10" s="397"/>
      <c r="FB10" s="397"/>
      <c r="FC10" s="397"/>
      <c r="FD10" s="397"/>
      <c r="FE10" s="397"/>
      <c r="FF10" s="397"/>
      <c r="FG10" s="397"/>
      <c r="FH10" s="397"/>
      <c r="FI10" s="397"/>
      <c r="FJ10" s="397"/>
      <c r="FK10" s="397"/>
      <c r="FL10" s="397"/>
      <c r="FM10" s="397"/>
      <c r="FN10" s="397"/>
      <c r="FO10" s="397"/>
      <c r="FP10" s="397"/>
      <c r="FQ10" s="397"/>
      <c r="FR10" s="397"/>
      <c r="FS10" s="397"/>
      <c r="FT10" s="397"/>
      <c r="FU10" s="397"/>
      <c r="FV10" s="397"/>
      <c r="FW10" s="397"/>
      <c r="FX10" s="397"/>
      <c r="FY10" s="397"/>
      <c r="FZ10" s="397"/>
      <c r="GA10" s="397"/>
      <c r="GB10" s="397"/>
      <c r="GC10" s="397"/>
      <c r="GD10" s="397"/>
      <c r="GE10" s="397"/>
      <c r="GF10" s="397"/>
      <c r="GG10" s="397"/>
      <c r="GH10" s="397"/>
      <c r="GI10" s="397"/>
      <c r="GJ10" s="397"/>
      <c r="GK10" s="397"/>
      <c r="GL10" s="397"/>
      <c r="GM10" s="397"/>
      <c r="GN10" s="397"/>
      <c r="GO10" s="397"/>
      <c r="GP10" s="397"/>
      <c r="GQ10" s="397"/>
      <c r="GR10" s="397"/>
      <c r="GS10" s="397"/>
      <c r="GT10" s="397"/>
      <c r="GU10" s="397"/>
      <c r="GV10" s="397"/>
      <c r="GW10" s="397"/>
      <c r="GX10" s="397"/>
      <c r="GY10" s="397"/>
      <c r="GZ10" s="397"/>
      <c r="HA10" s="397"/>
      <c r="HB10" s="397"/>
      <c r="HC10" s="397"/>
      <c r="HD10" s="397"/>
      <c r="HE10" s="397"/>
      <c r="HF10" s="397"/>
      <c r="HG10" s="397"/>
      <c r="HH10" s="397"/>
      <c r="HI10" s="397"/>
    </row>
    <row r="11" spans="1:217" s="403" customFormat="1" ht="18" customHeight="1">
      <c r="B11" s="398">
        <v>4</v>
      </c>
      <c r="C11" s="404" t="s">
        <v>53</v>
      </c>
      <c r="D11" s="405">
        <v>5424</v>
      </c>
      <c r="E11" s="406">
        <v>404.78222160766961</v>
      </c>
      <c r="F11" s="405">
        <v>507</v>
      </c>
      <c r="G11" s="406">
        <v>655.35554240631166</v>
      </c>
      <c r="H11" s="405">
        <v>113741</v>
      </c>
      <c r="I11" s="406">
        <v>977.69039405315527</v>
      </c>
      <c r="J11" s="428"/>
      <c r="K11" s="428"/>
    </row>
    <row r="12" spans="1:217" s="403" customFormat="1" ht="18" customHeight="1">
      <c r="B12" s="398">
        <v>11</v>
      </c>
      <c r="C12" s="404" t="s">
        <v>54</v>
      </c>
      <c r="D12" s="405">
        <v>10533</v>
      </c>
      <c r="E12" s="406">
        <v>485.6885740055065</v>
      </c>
      <c r="F12" s="405">
        <v>2817</v>
      </c>
      <c r="G12" s="406">
        <v>691.80257720979773</v>
      </c>
      <c r="H12" s="405">
        <v>229998</v>
      </c>
      <c r="I12" s="406">
        <v>1186.1170798876519</v>
      </c>
      <c r="J12" s="428"/>
    </row>
    <row r="13" spans="1:217" s="403" customFormat="1" ht="18" customHeight="1">
      <c r="B13" s="398">
        <v>14</v>
      </c>
      <c r="C13" s="404" t="s">
        <v>55</v>
      </c>
      <c r="D13" s="405">
        <v>6936</v>
      </c>
      <c r="E13" s="406">
        <v>454.36946655132641</v>
      </c>
      <c r="F13" s="405">
        <v>1379</v>
      </c>
      <c r="G13" s="406">
        <v>648.32452501812907</v>
      </c>
      <c r="H13" s="405">
        <v>177777</v>
      </c>
      <c r="I13" s="406">
        <v>998.45488420886818</v>
      </c>
      <c r="J13" s="428"/>
    </row>
    <row r="14" spans="1:217" s="403" customFormat="1" ht="18" customHeight="1">
      <c r="B14" s="398">
        <v>18</v>
      </c>
      <c r="C14" s="404" t="s">
        <v>56</v>
      </c>
      <c r="D14" s="405">
        <v>7863</v>
      </c>
      <c r="E14" s="406">
        <v>434.68567086353812</v>
      </c>
      <c r="F14" s="405">
        <v>1489</v>
      </c>
      <c r="G14" s="406">
        <v>662.34456010745475</v>
      </c>
      <c r="H14" s="405">
        <v>196645</v>
      </c>
      <c r="I14" s="406">
        <v>1019.8867661013497</v>
      </c>
      <c r="J14" s="428"/>
    </row>
    <row r="15" spans="1:217" s="403" customFormat="1" ht="18" customHeight="1">
      <c r="B15" s="398">
        <v>21</v>
      </c>
      <c r="C15" s="404" t="s">
        <v>57</v>
      </c>
      <c r="D15" s="405">
        <v>4342</v>
      </c>
      <c r="E15" s="406">
        <v>457.84355135882078</v>
      </c>
      <c r="F15" s="405">
        <v>802</v>
      </c>
      <c r="G15" s="406">
        <v>699.88719451371571</v>
      </c>
      <c r="H15" s="405">
        <v>102845</v>
      </c>
      <c r="I15" s="406">
        <v>1085.0382689484188</v>
      </c>
      <c r="J15" s="428"/>
    </row>
    <row r="16" spans="1:217" s="403" customFormat="1" ht="18" customHeight="1">
      <c r="B16" s="398">
        <v>23</v>
      </c>
      <c r="C16" s="404" t="s">
        <v>58</v>
      </c>
      <c r="D16" s="405">
        <v>5537</v>
      </c>
      <c r="E16" s="406">
        <v>439.48166335560779</v>
      </c>
      <c r="F16" s="405">
        <v>816</v>
      </c>
      <c r="G16" s="406">
        <v>607.54438725490195</v>
      </c>
      <c r="H16" s="405">
        <v>147321</v>
      </c>
      <c r="I16" s="406">
        <v>987.81582231996845</v>
      </c>
      <c r="J16" s="428"/>
    </row>
    <row r="17" spans="1:217" s="403" customFormat="1" ht="18" customHeight="1">
      <c r="B17" s="398">
        <v>29</v>
      </c>
      <c r="C17" s="404" t="s">
        <v>59</v>
      </c>
      <c r="D17" s="405">
        <v>12834</v>
      </c>
      <c r="E17" s="406">
        <v>439.97333956677573</v>
      </c>
      <c r="F17" s="405">
        <v>1637</v>
      </c>
      <c r="G17" s="406">
        <v>668.19230299328046</v>
      </c>
      <c r="H17" s="405">
        <v>284938</v>
      </c>
      <c r="I17" s="406">
        <v>1088.1332737999144</v>
      </c>
      <c r="J17" s="428"/>
    </row>
    <row r="18" spans="1:217" s="403" customFormat="1" ht="18" customHeight="1">
      <c r="B18" s="398">
        <v>41</v>
      </c>
      <c r="C18" s="404" t="s">
        <v>60</v>
      </c>
      <c r="D18" s="405">
        <v>16176</v>
      </c>
      <c r="E18" s="406">
        <v>469.26392185954495</v>
      </c>
      <c r="F18" s="405">
        <v>2635</v>
      </c>
      <c r="G18" s="406">
        <v>687.44178747628075</v>
      </c>
      <c r="H18" s="405">
        <v>396618</v>
      </c>
      <c r="I18" s="406">
        <v>1105.2343485671345</v>
      </c>
      <c r="J18" s="428"/>
    </row>
    <row r="19" spans="1:217" s="403" customFormat="1" ht="18" hidden="1" customHeight="1">
      <c r="B19" s="398"/>
      <c r="C19" s="404"/>
      <c r="D19" s="405"/>
      <c r="E19" s="406"/>
      <c r="F19" s="405"/>
      <c r="G19" s="406"/>
      <c r="H19" s="405"/>
      <c r="I19" s="406"/>
      <c r="J19" s="428"/>
    </row>
    <row r="20" spans="1:217" s="402" customFormat="1" ht="18" customHeight="1">
      <c r="A20" s="397"/>
      <c r="B20" s="398"/>
      <c r="C20" s="399" t="s">
        <v>61</v>
      </c>
      <c r="D20" s="520">
        <v>9417</v>
      </c>
      <c r="E20" s="521">
        <v>495.48881490920672</v>
      </c>
      <c r="F20" s="522">
        <v>836</v>
      </c>
      <c r="G20" s="523">
        <v>745.77998803827757</v>
      </c>
      <c r="H20" s="524">
        <v>310710</v>
      </c>
      <c r="I20" s="525">
        <v>1269.6934217115647</v>
      </c>
      <c r="J20" s="428"/>
      <c r="K20" s="403"/>
      <c r="L20" s="397"/>
      <c r="M20" s="397"/>
      <c r="N20" s="397"/>
      <c r="O20" s="397"/>
      <c r="P20" s="397"/>
      <c r="Q20" s="397"/>
      <c r="R20" s="397"/>
      <c r="S20" s="397"/>
      <c r="T20" s="397"/>
      <c r="U20" s="397"/>
      <c r="V20" s="397"/>
      <c r="W20" s="397"/>
      <c r="X20" s="397"/>
      <c r="Y20" s="397"/>
      <c r="Z20" s="397"/>
      <c r="AA20" s="397"/>
      <c r="AB20" s="397"/>
      <c r="AC20" s="397"/>
      <c r="AD20" s="397"/>
      <c r="AE20" s="397"/>
      <c r="AF20" s="397"/>
      <c r="AG20" s="397"/>
      <c r="AH20" s="397"/>
      <c r="AI20" s="397"/>
      <c r="AJ20" s="397"/>
      <c r="AK20" s="397"/>
      <c r="AL20" s="397"/>
      <c r="AM20" s="397"/>
      <c r="AN20" s="397"/>
      <c r="AO20" s="397"/>
      <c r="AP20" s="397"/>
      <c r="AQ20" s="397"/>
      <c r="AR20" s="397"/>
      <c r="AS20" s="397"/>
      <c r="AT20" s="397"/>
      <c r="AU20" s="397"/>
      <c r="AV20" s="397"/>
      <c r="AW20" s="397"/>
      <c r="AX20" s="397"/>
      <c r="AY20" s="397"/>
      <c r="AZ20" s="397"/>
      <c r="BA20" s="397"/>
      <c r="BB20" s="397"/>
      <c r="BC20" s="397"/>
      <c r="BD20" s="397"/>
      <c r="BE20" s="397"/>
      <c r="BF20" s="397"/>
      <c r="BG20" s="397"/>
      <c r="BH20" s="397"/>
      <c r="BI20" s="397"/>
      <c r="BJ20" s="397"/>
      <c r="BK20" s="397"/>
      <c r="BL20" s="397"/>
      <c r="BM20" s="397"/>
      <c r="BN20" s="397"/>
      <c r="BO20" s="397"/>
      <c r="BP20" s="397"/>
      <c r="BQ20" s="397"/>
      <c r="BR20" s="397"/>
      <c r="BS20" s="397"/>
      <c r="BT20" s="397"/>
      <c r="BU20" s="397"/>
      <c r="BV20" s="397"/>
      <c r="BW20" s="397"/>
      <c r="BX20" s="397"/>
      <c r="BY20" s="397"/>
      <c r="BZ20" s="397"/>
      <c r="CA20" s="397"/>
      <c r="CB20" s="397"/>
      <c r="CC20" s="397"/>
      <c r="CD20" s="397"/>
      <c r="CE20" s="397"/>
      <c r="CF20" s="397"/>
      <c r="CG20" s="397"/>
      <c r="CH20" s="397"/>
      <c r="CI20" s="397"/>
      <c r="CJ20" s="397"/>
      <c r="CK20" s="397"/>
      <c r="CL20" s="397"/>
      <c r="CM20" s="397"/>
      <c r="CN20" s="397"/>
      <c r="CO20" s="397"/>
      <c r="CP20" s="397"/>
      <c r="CQ20" s="397"/>
      <c r="CR20" s="397"/>
      <c r="CS20" s="397"/>
      <c r="CT20" s="397"/>
      <c r="CU20" s="397"/>
      <c r="CV20" s="397"/>
      <c r="CW20" s="397"/>
      <c r="CX20" s="397"/>
      <c r="CY20" s="397"/>
      <c r="CZ20" s="397"/>
      <c r="DA20" s="397"/>
      <c r="DB20" s="397"/>
      <c r="DC20" s="397"/>
      <c r="DD20" s="397"/>
      <c r="DE20" s="397"/>
      <c r="DF20" s="397"/>
      <c r="DG20" s="397"/>
      <c r="DH20" s="397"/>
      <c r="DI20" s="397"/>
      <c r="DJ20" s="397"/>
      <c r="DK20" s="397"/>
      <c r="DL20" s="397"/>
      <c r="DM20" s="397"/>
      <c r="DN20" s="397"/>
      <c r="DO20" s="397"/>
      <c r="DP20" s="397"/>
      <c r="DQ20" s="397"/>
      <c r="DR20" s="397"/>
      <c r="DS20" s="397"/>
      <c r="DT20" s="397"/>
      <c r="DU20" s="397"/>
      <c r="DV20" s="397"/>
      <c r="DW20" s="397"/>
      <c r="DX20" s="397"/>
      <c r="DY20" s="397"/>
      <c r="DZ20" s="397"/>
      <c r="EA20" s="397"/>
      <c r="EB20" s="397"/>
      <c r="EC20" s="397"/>
      <c r="ED20" s="397"/>
      <c r="EE20" s="397"/>
      <c r="EF20" s="397"/>
      <c r="EG20" s="397"/>
      <c r="EH20" s="397"/>
      <c r="EI20" s="397"/>
      <c r="EJ20" s="397"/>
      <c r="EK20" s="397"/>
      <c r="EL20" s="397"/>
      <c r="EM20" s="397"/>
      <c r="EN20" s="397"/>
      <c r="EO20" s="397"/>
      <c r="EP20" s="397"/>
      <c r="EQ20" s="397"/>
      <c r="ER20" s="397"/>
      <c r="ES20" s="397"/>
      <c r="ET20" s="397"/>
      <c r="EU20" s="397"/>
      <c r="EV20" s="397"/>
      <c r="EW20" s="397"/>
      <c r="EX20" s="397"/>
      <c r="EY20" s="397"/>
      <c r="EZ20" s="397"/>
      <c r="FA20" s="397"/>
      <c r="FB20" s="397"/>
      <c r="FC20" s="397"/>
      <c r="FD20" s="397"/>
      <c r="FE20" s="397"/>
      <c r="FF20" s="397"/>
      <c r="FG20" s="397"/>
      <c r="FH20" s="397"/>
      <c r="FI20" s="397"/>
      <c r="FJ20" s="397"/>
      <c r="FK20" s="397"/>
      <c r="FL20" s="397"/>
      <c r="FM20" s="397"/>
      <c r="FN20" s="397"/>
      <c r="FO20" s="397"/>
      <c r="FP20" s="397"/>
      <c r="FQ20" s="397"/>
      <c r="FR20" s="397"/>
      <c r="FS20" s="397"/>
      <c r="FT20" s="397"/>
      <c r="FU20" s="397"/>
      <c r="FV20" s="397"/>
      <c r="FW20" s="397"/>
      <c r="FX20" s="397"/>
      <c r="FY20" s="397"/>
      <c r="FZ20" s="397"/>
      <c r="GA20" s="397"/>
      <c r="GB20" s="397"/>
      <c r="GC20" s="397"/>
      <c r="GD20" s="397"/>
      <c r="GE20" s="397"/>
      <c r="GF20" s="397"/>
      <c r="GG20" s="397"/>
      <c r="GH20" s="397"/>
      <c r="GI20" s="397"/>
      <c r="GJ20" s="397"/>
      <c r="GK20" s="397"/>
      <c r="GL20" s="397"/>
      <c r="GM20" s="397"/>
      <c r="GN20" s="397"/>
      <c r="GO20" s="397"/>
      <c r="GP20" s="397"/>
      <c r="GQ20" s="397"/>
      <c r="GR20" s="397"/>
      <c r="GS20" s="397"/>
      <c r="GT20" s="397"/>
      <c r="GU20" s="397"/>
      <c r="GV20" s="397"/>
      <c r="GW20" s="397"/>
      <c r="GX20" s="397"/>
      <c r="GY20" s="397"/>
      <c r="GZ20" s="397"/>
      <c r="HA20" s="397"/>
      <c r="HB20" s="397"/>
      <c r="HC20" s="397"/>
      <c r="HD20" s="397"/>
      <c r="HE20" s="397"/>
      <c r="HF20" s="397"/>
      <c r="HG20" s="397"/>
      <c r="HH20" s="397"/>
      <c r="HI20" s="397"/>
    </row>
    <row r="21" spans="1:217" s="403" customFormat="1" ht="18" customHeight="1">
      <c r="B21" s="398">
        <v>22</v>
      </c>
      <c r="C21" s="404" t="s">
        <v>62</v>
      </c>
      <c r="D21" s="405">
        <v>1636</v>
      </c>
      <c r="E21" s="406">
        <v>476.14106968215157</v>
      </c>
      <c r="F21" s="405">
        <v>85</v>
      </c>
      <c r="G21" s="406">
        <v>692.22811764705887</v>
      </c>
      <c r="H21" s="405">
        <v>54258</v>
      </c>
      <c r="I21" s="406">
        <v>1150.6044915035575</v>
      </c>
      <c r="J21" s="428"/>
    </row>
    <row r="22" spans="1:217" s="403" customFormat="1" ht="18" customHeight="1">
      <c r="B22" s="398">
        <v>40</v>
      </c>
      <c r="C22" s="404" t="s">
        <v>63</v>
      </c>
      <c r="D22" s="405">
        <v>1045</v>
      </c>
      <c r="E22" s="406">
        <v>479.24016267942585</v>
      </c>
      <c r="F22" s="405">
        <v>103</v>
      </c>
      <c r="G22" s="406">
        <v>716.15475728155343</v>
      </c>
      <c r="H22" s="405">
        <v>35966</v>
      </c>
      <c r="I22" s="406">
        <v>1160.4025415670353</v>
      </c>
      <c r="J22" s="428"/>
    </row>
    <row r="23" spans="1:217" s="403" customFormat="1" ht="18" customHeight="1">
      <c r="B23" s="398">
        <v>50</v>
      </c>
      <c r="C23" s="404" t="s">
        <v>64</v>
      </c>
      <c r="D23" s="405">
        <v>6736</v>
      </c>
      <c r="E23" s="406">
        <v>502.70864162707835</v>
      </c>
      <c r="F23" s="405">
        <v>648</v>
      </c>
      <c r="G23" s="406">
        <v>757.51348765432101</v>
      </c>
      <c r="H23" s="405">
        <v>220486</v>
      </c>
      <c r="I23" s="406">
        <v>1316.8269493301173</v>
      </c>
      <c r="J23" s="428"/>
    </row>
    <row r="24" spans="1:217" s="403" customFormat="1" ht="18" hidden="1" customHeight="1">
      <c r="B24" s="398"/>
      <c r="C24" s="404"/>
      <c r="D24" s="405"/>
      <c r="E24" s="406"/>
      <c r="F24" s="405"/>
      <c r="G24" s="406"/>
      <c r="H24" s="405"/>
      <c r="I24" s="406"/>
      <c r="J24" s="428"/>
    </row>
    <row r="25" spans="1:217" s="402" customFormat="1" ht="18" customHeight="1">
      <c r="A25" s="397"/>
      <c r="B25" s="398">
        <v>33</v>
      </c>
      <c r="C25" s="399" t="s">
        <v>65</v>
      </c>
      <c r="D25" s="520">
        <v>8730</v>
      </c>
      <c r="E25" s="521">
        <v>582.76960366552123</v>
      </c>
      <c r="F25" s="522">
        <v>1971</v>
      </c>
      <c r="G25" s="523">
        <v>954.79771182141042</v>
      </c>
      <c r="H25" s="524">
        <v>300124</v>
      </c>
      <c r="I25" s="525">
        <v>1403.5731041169638</v>
      </c>
      <c r="J25" s="428"/>
      <c r="K25" s="403"/>
      <c r="L25" s="397"/>
      <c r="M25" s="397"/>
      <c r="N25" s="397"/>
      <c r="O25" s="397"/>
      <c r="P25" s="397"/>
      <c r="Q25" s="397"/>
      <c r="R25" s="397"/>
      <c r="S25" s="397"/>
      <c r="T25" s="397"/>
      <c r="U25" s="397"/>
      <c r="V25" s="397"/>
      <c r="W25" s="397"/>
      <c r="X25" s="397"/>
      <c r="Y25" s="397"/>
      <c r="Z25" s="397"/>
      <c r="AA25" s="397"/>
      <c r="AB25" s="397"/>
      <c r="AC25" s="397"/>
      <c r="AD25" s="397"/>
      <c r="AE25" s="397"/>
      <c r="AF25" s="397"/>
      <c r="AG25" s="397"/>
      <c r="AH25" s="397"/>
      <c r="AI25" s="397"/>
      <c r="AJ25" s="397"/>
      <c r="AK25" s="397"/>
      <c r="AL25" s="397"/>
      <c r="AM25" s="397"/>
      <c r="AN25" s="397"/>
      <c r="AO25" s="397"/>
      <c r="AP25" s="397"/>
      <c r="AQ25" s="397"/>
      <c r="AR25" s="397"/>
      <c r="AS25" s="397"/>
      <c r="AT25" s="397"/>
      <c r="AU25" s="397"/>
      <c r="AV25" s="397"/>
      <c r="AW25" s="397"/>
      <c r="AX25" s="397"/>
      <c r="AY25" s="397"/>
      <c r="AZ25" s="397"/>
      <c r="BA25" s="397"/>
      <c r="BB25" s="397"/>
      <c r="BC25" s="397"/>
      <c r="BD25" s="397"/>
      <c r="BE25" s="397"/>
      <c r="BF25" s="397"/>
      <c r="BG25" s="397"/>
      <c r="BH25" s="397"/>
      <c r="BI25" s="397"/>
      <c r="BJ25" s="397"/>
      <c r="BK25" s="397"/>
      <c r="BL25" s="397"/>
      <c r="BM25" s="397"/>
      <c r="BN25" s="397"/>
      <c r="BO25" s="397"/>
      <c r="BP25" s="397"/>
      <c r="BQ25" s="397"/>
      <c r="BR25" s="397"/>
      <c r="BS25" s="397"/>
      <c r="BT25" s="397"/>
      <c r="BU25" s="397"/>
      <c r="BV25" s="397"/>
      <c r="BW25" s="397"/>
      <c r="BX25" s="397"/>
      <c r="BY25" s="397"/>
      <c r="BZ25" s="397"/>
      <c r="CA25" s="397"/>
      <c r="CB25" s="397"/>
      <c r="CC25" s="397"/>
      <c r="CD25" s="397"/>
      <c r="CE25" s="397"/>
      <c r="CF25" s="397"/>
      <c r="CG25" s="397"/>
      <c r="CH25" s="397"/>
      <c r="CI25" s="397"/>
      <c r="CJ25" s="397"/>
      <c r="CK25" s="397"/>
      <c r="CL25" s="397"/>
      <c r="CM25" s="397"/>
      <c r="CN25" s="397"/>
      <c r="CO25" s="397"/>
      <c r="CP25" s="397"/>
      <c r="CQ25" s="397"/>
      <c r="CR25" s="397"/>
      <c r="CS25" s="397"/>
      <c r="CT25" s="397"/>
      <c r="CU25" s="397"/>
      <c r="CV25" s="397"/>
      <c r="CW25" s="397"/>
      <c r="CX25" s="397"/>
      <c r="CY25" s="397"/>
      <c r="CZ25" s="397"/>
      <c r="DA25" s="397"/>
      <c r="DB25" s="397"/>
      <c r="DC25" s="397"/>
      <c r="DD25" s="397"/>
      <c r="DE25" s="397"/>
      <c r="DF25" s="397"/>
      <c r="DG25" s="397"/>
      <c r="DH25" s="397"/>
      <c r="DI25" s="397"/>
      <c r="DJ25" s="397"/>
      <c r="DK25" s="397"/>
      <c r="DL25" s="397"/>
      <c r="DM25" s="397"/>
      <c r="DN25" s="397"/>
      <c r="DO25" s="397"/>
      <c r="DP25" s="397"/>
      <c r="DQ25" s="397"/>
      <c r="DR25" s="397"/>
      <c r="DS25" s="397"/>
      <c r="DT25" s="397"/>
      <c r="DU25" s="397"/>
      <c r="DV25" s="397"/>
      <c r="DW25" s="397"/>
      <c r="DX25" s="397"/>
      <c r="DY25" s="397"/>
      <c r="DZ25" s="397"/>
      <c r="EA25" s="397"/>
      <c r="EB25" s="397"/>
      <c r="EC25" s="397"/>
      <c r="ED25" s="397"/>
      <c r="EE25" s="397"/>
      <c r="EF25" s="397"/>
      <c r="EG25" s="397"/>
      <c r="EH25" s="397"/>
      <c r="EI25" s="397"/>
      <c r="EJ25" s="397"/>
      <c r="EK25" s="397"/>
      <c r="EL25" s="397"/>
      <c r="EM25" s="397"/>
      <c r="EN25" s="397"/>
      <c r="EO25" s="397"/>
      <c r="EP25" s="397"/>
      <c r="EQ25" s="397"/>
      <c r="ER25" s="397"/>
      <c r="ES25" s="397"/>
      <c r="ET25" s="397"/>
      <c r="EU25" s="397"/>
      <c r="EV25" s="397"/>
      <c r="EW25" s="397"/>
      <c r="EX25" s="397"/>
      <c r="EY25" s="397"/>
      <c r="EZ25" s="397"/>
      <c r="FA25" s="397"/>
      <c r="FB25" s="397"/>
      <c r="FC25" s="397"/>
      <c r="FD25" s="397"/>
      <c r="FE25" s="397"/>
      <c r="FF25" s="397"/>
      <c r="FG25" s="397"/>
      <c r="FH25" s="397"/>
      <c r="FI25" s="397"/>
      <c r="FJ25" s="397"/>
      <c r="FK25" s="397"/>
      <c r="FL25" s="397"/>
      <c r="FM25" s="397"/>
      <c r="FN25" s="397"/>
      <c r="FO25" s="397"/>
      <c r="FP25" s="397"/>
      <c r="FQ25" s="397"/>
      <c r="FR25" s="397"/>
      <c r="FS25" s="397"/>
      <c r="FT25" s="397"/>
      <c r="FU25" s="397"/>
      <c r="FV25" s="397"/>
      <c r="FW25" s="397"/>
      <c r="FX25" s="397"/>
      <c r="FY25" s="397"/>
      <c r="FZ25" s="397"/>
      <c r="GA25" s="397"/>
      <c r="GB25" s="397"/>
      <c r="GC25" s="397"/>
      <c r="GD25" s="397"/>
      <c r="GE25" s="397"/>
      <c r="GF25" s="397"/>
      <c r="GG25" s="397"/>
      <c r="GH25" s="397"/>
      <c r="GI25" s="397"/>
      <c r="GJ25" s="397"/>
      <c r="GK25" s="397"/>
      <c r="GL25" s="397"/>
      <c r="GM25" s="397"/>
      <c r="GN25" s="397"/>
      <c r="GO25" s="397"/>
      <c r="GP25" s="397"/>
      <c r="GQ25" s="397"/>
      <c r="GR25" s="397"/>
      <c r="GS25" s="397"/>
      <c r="GT25" s="397"/>
      <c r="GU25" s="397"/>
      <c r="GV25" s="397"/>
      <c r="GW25" s="397"/>
      <c r="GX25" s="397"/>
      <c r="GY25" s="397"/>
      <c r="GZ25" s="397"/>
      <c r="HA25" s="397"/>
      <c r="HB25" s="397"/>
      <c r="HC25" s="397"/>
      <c r="HD25" s="397"/>
      <c r="HE25" s="397"/>
      <c r="HF25" s="397"/>
      <c r="HG25" s="397"/>
      <c r="HH25" s="397"/>
      <c r="HI25" s="397"/>
    </row>
    <row r="26" spans="1:217" s="402" customFormat="1" ht="18" hidden="1" customHeight="1">
      <c r="A26" s="397"/>
      <c r="B26" s="398"/>
      <c r="C26" s="399"/>
      <c r="D26" s="520"/>
      <c r="E26" s="521"/>
      <c r="F26" s="522"/>
      <c r="G26" s="523"/>
      <c r="H26" s="524"/>
      <c r="I26" s="525"/>
      <c r="J26" s="428"/>
      <c r="K26" s="403"/>
      <c r="L26" s="397"/>
      <c r="M26" s="397"/>
      <c r="N26" s="397"/>
      <c r="O26" s="397"/>
      <c r="P26" s="397"/>
      <c r="Q26" s="397"/>
      <c r="R26" s="397"/>
      <c r="S26" s="397"/>
      <c r="T26" s="397"/>
      <c r="U26" s="397"/>
      <c r="V26" s="397"/>
      <c r="W26" s="397"/>
      <c r="X26" s="397"/>
      <c r="Y26" s="397"/>
      <c r="Z26" s="397"/>
      <c r="AA26" s="397"/>
      <c r="AB26" s="397"/>
      <c r="AC26" s="397"/>
      <c r="AD26" s="397"/>
      <c r="AE26" s="397"/>
      <c r="AF26" s="397"/>
      <c r="AG26" s="397"/>
      <c r="AH26" s="397"/>
      <c r="AI26" s="397"/>
      <c r="AJ26" s="397"/>
      <c r="AK26" s="397"/>
      <c r="AL26" s="397"/>
      <c r="AM26" s="397"/>
      <c r="AN26" s="397"/>
      <c r="AO26" s="397"/>
      <c r="AP26" s="397"/>
      <c r="AQ26" s="397"/>
      <c r="AR26" s="397"/>
      <c r="AS26" s="397"/>
      <c r="AT26" s="397"/>
      <c r="AU26" s="397"/>
      <c r="AV26" s="397"/>
      <c r="AW26" s="397"/>
      <c r="AX26" s="397"/>
      <c r="AY26" s="397"/>
      <c r="AZ26" s="397"/>
      <c r="BA26" s="397"/>
      <c r="BB26" s="397"/>
      <c r="BC26" s="397"/>
      <c r="BD26" s="397"/>
      <c r="BE26" s="397"/>
      <c r="BF26" s="397"/>
      <c r="BG26" s="397"/>
      <c r="BH26" s="397"/>
      <c r="BI26" s="397"/>
      <c r="BJ26" s="397"/>
      <c r="BK26" s="397"/>
      <c r="BL26" s="397"/>
      <c r="BM26" s="397"/>
      <c r="BN26" s="397"/>
      <c r="BO26" s="397"/>
      <c r="BP26" s="397"/>
      <c r="BQ26" s="397"/>
      <c r="BR26" s="397"/>
      <c r="BS26" s="397"/>
      <c r="BT26" s="397"/>
      <c r="BU26" s="397"/>
      <c r="BV26" s="397"/>
      <c r="BW26" s="397"/>
      <c r="BX26" s="397"/>
      <c r="BY26" s="397"/>
      <c r="BZ26" s="397"/>
      <c r="CA26" s="397"/>
      <c r="CB26" s="397"/>
      <c r="CC26" s="397"/>
      <c r="CD26" s="397"/>
      <c r="CE26" s="397"/>
      <c r="CF26" s="397"/>
      <c r="CG26" s="397"/>
      <c r="CH26" s="397"/>
      <c r="CI26" s="397"/>
      <c r="CJ26" s="397"/>
      <c r="CK26" s="397"/>
      <c r="CL26" s="397"/>
      <c r="CM26" s="397"/>
      <c r="CN26" s="397"/>
      <c r="CO26" s="397"/>
      <c r="CP26" s="397"/>
      <c r="CQ26" s="397"/>
      <c r="CR26" s="397"/>
      <c r="CS26" s="397"/>
      <c r="CT26" s="397"/>
      <c r="CU26" s="397"/>
      <c r="CV26" s="397"/>
      <c r="CW26" s="397"/>
      <c r="CX26" s="397"/>
      <c r="CY26" s="397"/>
      <c r="CZ26" s="397"/>
      <c r="DA26" s="397"/>
      <c r="DB26" s="397"/>
      <c r="DC26" s="397"/>
      <c r="DD26" s="397"/>
      <c r="DE26" s="397"/>
      <c r="DF26" s="397"/>
      <c r="DG26" s="397"/>
      <c r="DH26" s="397"/>
      <c r="DI26" s="397"/>
      <c r="DJ26" s="397"/>
      <c r="DK26" s="397"/>
      <c r="DL26" s="397"/>
      <c r="DM26" s="397"/>
      <c r="DN26" s="397"/>
      <c r="DO26" s="397"/>
      <c r="DP26" s="397"/>
      <c r="DQ26" s="397"/>
      <c r="DR26" s="397"/>
      <c r="DS26" s="397"/>
      <c r="DT26" s="397"/>
      <c r="DU26" s="397"/>
      <c r="DV26" s="397"/>
      <c r="DW26" s="397"/>
      <c r="DX26" s="397"/>
      <c r="DY26" s="397"/>
      <c r="DZ26" s="397"/>
      <c r="EA26" s="397"/>
      <c r="EB26" s="397"/>
      <c r="EC26" s="397"/>
      <c r="ED26" s="397"/>
      <c r="EE26" s="397"/>
      <c r="EF26" s="397"/>
      <c r="EG26" s="397"/>
      <c r="EH26" s="397"/>
      <c r="EI26" s="397"/>
      <c r="EJ26" s="397"/>
      <c r="EK26" s="397"/>
      <c r="EL26" s="397"/>
      <c r="EM26" s="397"/>
      <c r="EN26" s="397"/>
      <c r="EO26" s="397"/>
      <c r="EP26" s="397"/>
      <c r="EQ26" s="397"/>
      <c r="ER26" s="397"/>
      <c r="ES26" s="397"/>
      <c r="ET26" s="397"/>
      <c r="EU26" s="397"/>
      <c r="EV26" s="397"/>
      <c r="EW26" s="397"/>
      <c r="EX26" s="397"/>
      <c r="EY26" s="397"/>
      <c r="EZ26" s="397"/>
      <c r="FA26" s="397"/>
      <c r="FB26" s="397"/>
      <c r="FC26" s="397"/>
      <c r="FD26" s="397"/>
      <c r="FE26" s="397"/>
      <c r="FF26" s="397"/>
      <c r="FG26" s="397"/>
      <c r="FH26" s="397"/>
      <c r="FI26" s="397"/>
      <c r="FJ26" s="397"/>
      <c r="FK26" s="397"/>
      <c r="FL26" s="397"/>
      <c r="FM26" s="397"/>
      <c r="FN26" s="397"/>
      <c r="FO26" s="397"/>
      <c r="FP26" s="397"/>
      <c r="FQ26" s="397"/>
      <c r="FR26" s="397"/>
      <c r="FS26" s="397"/>
      <c r="FT26" s="397"/>
      <c r="FU26" s="397"/>
      <c r="FV26" s="397"/>
      <c r="FW26" s="397"/>
      <c r="FX26" s="397"/>
      <c r="FY26" s="397"/>
      <c r="FZ26" s="397"/>
      <c r="GA26" s="397"/>
      <c r="GB26" s="397"/>
      <c r="GC26" s="397"/>
      <c r="GD26" s="397"/>
      <c r="GE26" s="397"/>
      <c r="GF26" s="397"/>
      <c r="GG26" s="397"/>
      <c r="GH26" s="397"/>
      <c r="GI26" s="397"/>
      <c r="GJ26" s="397"/>
      <c r="GK26" s="397"/>
      <c r="GL26" s="397"/>
      <c r="GM26" s="397"/>
      <c r="GN26" s="397"/>
      <c r="GO26" s="397"/>
      <c r="GP26" s="397"/>
      <c r="GQ26" s="397"/>
      <c r="GR26" s="397"/>
      <c r="GS26" s="397"/>
      <c r="GT26" s="397"/>
      <c r="GU26" s="397"/>
      <c r="GV26" s="397"/>
      <c r="GW26" s="397"/>
      <c r="GX26" s="397"/>
      <c r="GY26" s="397"/>
      <c r="GZ26" s="397"/>
      <c r="HA26" s="397"/>
      <c r="HB26" s="397"/>
      <c r="HC26" s="397"/>
      <c r="HD26" s="397"/>
      <c r="HE26" s="397"/>
      <c r="HF26" s="397"/>
      <c r="HG26" s="397"/>
      <c r="HH26" s="397"/>
      <c r="HI26" s="397"/>
    </row>
    <row r="27" spans="1:217" s="402" customFormat="1" ht="18" customHeight="1">
      <c r="A27" s="397"/>
      <c r="B27" s="398">
        <v>7</v>
      </c>
      <c r="C27" s="399" t="s">
        <v>208</v>
      </c>
      <c r="D27" s="520">
        <v>5973</v>
      </c>
      <c r="E27" s="521">
        <v>415.99669345387576</v>
      </c>
      <c r="F27" s="522">
        <v>118</v>
      </c>
      <c r="G27" s="523">
        <v>693.60576271186437</v>
      </c>
      <c r="H27" s="524">
        <v>205675</v>
      </c>
      <c r="I27" s="525">
        <v>1118.6655536647627</v>
      </c>
      <c r="J27" s="428"/>
      <c r="K27" s="403"/>
      <c r="L27" s="397"/>
      <c r="M27" s="397"/>
      <c r="N27" s="397"/>
      <c r="O27" s="397"/>
      <c r="P27" s="397"/>
      <c r="Q27" s="397"/>
      <c r="R27" s="397"/>
      <c r="S27" s="397"/>
      <c r="T27" s="397"/>
      <c r="U27" s="397"/>
      <c r="V27" s="397"/>
      <c r="W27" s="397"/>
      <c r="X27" s="397"/>
      <c r="Y27" s="397"/>
      <c r="Z27" s="397"/>
      <c r="AA27" s="397"/>
      <c r="AB27" s="397"/>
      <c r="AC27" s="397"/>
      <c r="AD27" s="397"/>
      <c r="AE27" s="397"/>
      <c r="AF27" s="397"/>
      <c r="AG27" s="397"/>
      <c r="AH27" s="397"/>
      <c r="AI27" s="397"/>
      <c r="AJ27" s="397"/>
      <c r="AK27" s="397"/>
      <c r="AL27" s="397"/>
      <c r="AM27" s="397"/>
      <c r="AN27" s="397"/>
      <c r="AO27" s="397"/>
      <c r="AP27" s="397"/>
      <c r="AQ27" s="397"/>
      <c r="AR27" s="397"/>
      <c r="AS27" s="397"/>
      <c r="AT27" s="397"/>
      <c r="AU27" s="397"/>
      <c r="AV27" s="397"/>
      <c r="AW27" s="397"/>
      <c r="AX27" s="397"/>
      <c r="AY27" s="397"/>
      <c r="AZ27" s="397"/>
      <c r="BA27" s="397"/>
      <c r="BB27" s="397"/>
      <c r="BC27" s="397"/>
      <c r="BD27" s="397"/>
      <c r="BE27" s="397"/>
      <c r="BF27" s="397"/>
      <c r="BG27" s="397"/>
      <c r="BH27" s="397"/>
      <c r="BI27" s="397"/>
      <c r="BJ27" s="397"/>
      <c r="BK27" s="397"/>
      <c r="BL27" s="397"/>
      <c r="BM27" s="397"/>
      <c r="BN27" s="397"/>
      <c r="BO27" s="397"/>
      <c r="BP27" s="397"/>
      <c r="BQ27" s="397"/>
      <c r="BR27" s="397"/>
      <c r="BS27" s="397"/>
      <c r="BT27" s="397"/>
      <c r="BU27" s="397"/>
      <c r="BV27" s="397"/>
      <c r="BW27" s="397"/>
      <c r="BX27" s="397"/>
      <c r="BY27" s="397"/>
      <c r="BZ27" s="397"/>
      <c r="CA27" s="397"/>
      <c r="CB27" s="397"/>
      <c r="CC27" s="397"/>
      <c r="CD27" s="397"/>
      <c r="CE27" s="397"/>
      <c r="CF27" s="397"/>
      <c r="CG27" s="397"/>
      <c r="CH27" s="397"/>
      <c r="CI27" s="397"/>
      <c r="CJ27" s="397"/>
      <c r="CK27" s="397"/>
      <c r="CL27" s="397"/>
      <c r="CM27" s="397"/>
      <c r="CN27" s="397"/>
      <c r="CO27" s="397"/>
      <c r="CP27" s="397"/>
      <c r="CQ27" s="397"/>
      <c r="CR27" s="397"/>
      <c r="CS27" s="397"/>
      <c r="CT27" s="397"/>
      <c r="CU27" s="397"/>
      <c r="CV27" s="397"/>
      <c r="CW27" s="397"/>
      <c r="CX27" s="397"/>
      <c r="CY27" s="397"/>
      <c r="CZ27" s="397"/>
      <c r="DA27" s="397"/>
      <c r="DB27" s="397"/>
      <c r="DC27" s="397"/>
      <c r="DD27" s="397"/>
      <c r="DE27" s="397"/>
      <c r="DF27" s="397"/>
      <c r="DG27" s="397"/>
      <c r="DH27" s="397"/>
      <c r="DI27" s="397"/>
      <c r="DJ27" s="397"/>
      <c r="DK27" s="397"/>
      <c r="DL27" s="397"/>
      <c r="DM27" s="397"/>
      <c r="DN27" s="397"/>
      <c r="DO27" s="397"/>
      <c r="DP27" s="397"/>
      <c r="DQ27" s="397"/>
      <c r="DR27" s="397"/>
      <c r="DS27" s="397"/>
      <c r="DT27" s="397"/>
      <c r="DU27" s="397"/>
      <c r="DV27" s="397"/>
      <c r="DW27" s="397"/>
      <c r="DX27" s="397"/>
      <c r="DY27" s="397"/>
      <c r="DZ27" s="397"/>
      <c r="EA27" s="397"/>
      <c r="EB27" s="397"/>
      <c r="EC27" s="397"/>
      <c r="ED27" s="397"/>
      <c r="EE27" s="397"/>
      <c r="EF27" s="397"/>
      <c r="EG27" s="397"/>
      <c r="EH27" s="397"/>
      <c r="EI27" s="397"/>
      <c r="EJ27" s="397"/>
      <c r="EK27" s="397"/>
      <c r="EL27" s="397"/>
      <c r="EM27" s="397"/>
      <c r="EN27" s="397"/>
      <c r="EO27" s="397"/>
      <c r="EP27" s="397"/>
      <c r="EQ27" s="397"/>
      <c r="ER27" s="397"/>
      <c r="ES27" s="397"/>
      <c r="ET27" s="397"/>
      <c r="EU27" s="397"/>
      <c r="EV27" s="397"/>
      <c r="EW27" s="397"/>
      <c r="EX27" s="397"/>
      <c r="EY27" s="397"/>
      <c r="EZ27" s="397"/>
      <c r="FA27" s="397"/>
      <c r="FB27" s="397"/>
      <c r="FC27" s="397"/>
      <c r="FD27" s="397"/>
      <c r="FE27" s="397"/>
      <c r="FF27" s="397"/>
      <c r="FG27" s="397"/>
      <c r="FH27" s="397"/>
      <c r="FI27" s="397"/>
      <c r="FJ27" s="397"/>
      <c r="FK27" s="397"/>
      <c r="FL27" s="397"/>
      <c r="FM27" s="397"/>
      <c r="FN27" s="397"/>
      <c r="FO27" s="397"/>
      <c r="FP27" s="397"/>
      <c r="FQ27" s="397"/>
      <c r="FR27" s="397"/>
      <c r="FS27" s="397"/>
      <c r="FT27" s="397"/>
      <c r="FU27" s="397"/>
      <c r="FV27" s="397"/>
      <c r="FW27" s="397"/>
      <c r="FX27" s="397"/>
      <c r="FY27" s="397"/>
      <c r="FZ27" s="397"/>
      <c r="GA27" s="397"/>
      <c r="GB27" s="397"/>
      <c r="GC27" s="397"/>
      <c r="GD27" s="397"/>
      <c r="GE27" s="397"/>
      <c r="GF27" s="397"/>
      <c r="GG27" s="397"/>
      <c r="GH27" s="397"/>
      <c r="GI27" s="397"/>
      <c r="GJ27" s="397"/>
      <c r="GK27" s="397"/>
      <c r="GL27" s="397"/>
      <c r="GM27" s="397"/>
      <c r="GN27" s="397"/>
      <c r="GO27" s="397"/>
      <c r="GP27" s="397"/>
      <c r="GQ27" s="397"/>
      <c r="GR27" s="397"/>
      <c r="GS27" s="397"/>
      <c r="GT27" s="397"/>
      <c r="GU27" s="397"/>
      <c r="GV27" s="397"/>
      <c r="GW27" s="397"/>
      <c r="GX27" s="397"/>
      <c r="GY27" s="397"/>
      <c r="GZ27" s="397"/>
      <c r="HA27" s="397"/>
      <c r="HB27" s="397"/>
      <c r="HC27" s="397"/>
      <c r="HD27" s="397"/>
      <c r="HE27" s="397"/>
      <c r="HF27" s="397"/>
      <c r="HG27" s="397"/>
      <c r="HH27" s="397"/>
      <c r="HI27" s="397"/>
    </row>
    <row r="28" spans="1:217" s="402" customFormat="1" ht="18" hidden="1" customHeight="1">
      <c r="A28" s="397"/>
      <c r="B28" s="398"/>
      <c r="C28" s="399"/>
      <c r="D28" s="520"/>
      <c r="E28" s="521"/>
      <c r="F28" s="522"/>
      <c r="G28" s="523"/>
      <c r="H28" s="524"/>
      <c r="I28" s="525"/>
      <c r="J28" s="428"/>
      <c r="K28" s="403"/>
      <c r="L28" s="397"/>
      <c r="M28" s="397"/>
      <c r="N28" s="397"/>
      <c r="O28" s="397"/>
      <c r="P28" s="397"/>
      <c r="Q28" s="397"/>
      <c r="R28" s="397"/>
      <c r="S28" s="397"/>
      <c r="T28" s="397"/>
      <c r="U28" s="397"/>
      <c r="V28" s="397"/>
      <c r="W28" s="397"/>
      <c r="X28" s="397"/>
      <c r="Y28" s="397"/>
      <c r="Z28" s="397"/>
      <c r="AA28" s="397"/>
      <c r="AB28" s="397"/>
      <c r="AC28" s="397"/>
      <c r="AD28" s="397"/>
      <c r="AE28" s="397"/>
      <c r="AF28" s="397"/>
      <c r="AG28" s="397"/>
      <c r="AH28" s="397"/>
      <c r="AI28" s="397"/>
      <c r="AJ28" s="397"/>
      <c r="AK28" s="397"/>
      <c r="AL28" s="397"/>
      <c r="AM28" s="397"/>
      <c r="AN28" s="397"/>
      <c r="AO28" s="397"/>
      <c r="AP28" s="397"/>
      <c r="AQ28" s="397"/>
      <c r="AR28" s="397"/>
      <c r="AS28" s="397"/>
      <c r="AT28" s="397"/>
      <c r="AU28" s="397"/>
      <c r="AV28" s="397"/>
      <c r="AW28" s="397"/>
      <c r="AX28" s="397"/>
      <c r="AY28" s="397"/>
      <c r="AZ28" s="397"/>
      <c r="BA28" s="397"/>
      <c r="BB28" s="397"/>
      <c r="BC28" s="397"/>
      <c r="BD28" s="397"/>
      <c r="BE28" s="397"/>
      <c r="BF28" s="397"/>
      <c r="BG28" s="397"/>
      <c r="BH28" s="397"/>
      <c r="BI28" s="397"/>
      <c r="BJ28" s="397"/>
      <c r="BK28" s="397"/>
      <c r="BL28" s="397"/>
      <c r="BM28" s="397"/>
      <c r="BN28" s="397"/>
      <c r="BO28" s="397"/>
      <c r="BP28" s="397"/>
      <c r="BQ28" s="397"/>
      <c r="BR28" s="397"/>
      <c r="BS28" s="397"/>
      <c r="BT28" s="397"/>
      <c r="BU28" s="397"/>
      <c r="BV28" s="397"/>
      <c r="BW28" s="397"/>
      <c r="BX28" s="397"/>
      <c r="BY28" s="397"/>
      <c r="BZ28" s="397"/>
      <c r="CA28" s="397"/>
      <c r="CB28" s="397"/>
      <c r="CC28" s="397"/>
      <c r="CD28" s="397"/>
      <c r="CE28" s="397"/>
      <c r="CF28" s="397"/>
      <c r="CG28" s="397"/>
      <c r="CH28" s="397"/>
      <c r="CI28" s="397"/>
      <c r="CJ28" s="397"/>
      <c r="CK28" s="397"/>
      <c r="CL28" s="397"/>
      <c r="CM28" s="397"/>
      <c r="CN28" s="397"/>
      <c r="CO28" s="397"/>
      <c r="CP28" s="397"/>
      <c r="CQ28" s="397"/>
      <c r="CR28" s="397"/>
      <c r="CS28" s="397"/>
      <c r="CT28" s="397"/>
      <c r="CU28" s="397"/>
      <c r="CV28" s="397"/>
      <c r="CW28" s="397"/>
      <c r="CX28" s="397"/>
      <c r="CY28" s="397"/>
      <c r="CZ28" s="397"/>
      <c r="DA28" s="397"/>
      <c r="DB28" s="397"/>
      <c r="DC28" s="397"/>
      <c r="DD28" s="397"/>
      <c r="DE28" s="397"/>
      <c r="DF28" s="397"/>
      <c r="DG28" s="397"/>
      <c r="DH28" s="397"/>
      <c r="DI28" s="397"/>
      <c r="DJ28" s="397"/>
      <c r="DK28" s="397"/>
      <c r="DL28" s="397"/>
      <c r="DM28" s="397"/>
      <c r="DN28" s="397"/>
      <c r="DO28" s="397"/>
      <c r="DP28" s="397"/>
      <c r="DQ28" s="397"/>
      <c r="DR28" s="397"/>
      <c r="DS28" s="397"/>
      <c r="DT28" s="397"/>
      <c r="DU28" s="397"/>
      <c r="DV28" s="397"/>
      <c r="DW28" s="397"/>
      <c r="DX28" s="397"/>
      <c r="DY28" s="397"/>
      <c r="DZ28" s="397"/>
      <c r="EA28" s="397"/>
      <c r="EB28" s="397"/>
      <c r="EC28" s="397"/>
      <c r="ED28" s="397"/>
      <c r="EE28" s="397"/>
      <c r="EF28" s="397"/>
      <c r="EG28" s="397"/>
      <c r="EH28" s="397"/>
      <c r="EI28" s="397"/>
      <c r="EJ28" s="397"/>
      <c r="EK28" s="397"/>
      <c r="EL28" s="397"/>
      <c r="EM28" s="397"/>
      <c r="EN28" s="397"/>
      <c r="EO28" s="397"/>
      <c r="EP28" s="397"/>
      <c r="EQ28" s="397"/>
      <c r="ER28" s="397"/>
      <c r="ES28" s="397"/>
      <c r="ET28" s="397"/>
      <c r="EU28" s="397"/>
      <c r="EV28" s="397"/>
      <c r="EW28" s="397"/>
      <c r="EX28" s="397"/>
      <c r="EY28" s="397"/>
      <c r="EZ28" s="397"/>
      <c r="FA28" s="397"/>
      <c r="FB28" s="397"/>
      <c r="FC28" s="397"/>
      <c r="FD28" s="397"/>
      <c r="FE28" s="397"/>
      <c r="FF28" s="397"/>
      <c r="FG28" s="397"/>
      <c r="FH28" s="397"/>
      <c r="FI28" s="397"/>
      <c r="FJ28" s="397"/>
      <c r="FK28" s="397"/>
      <c r="FL28" s="397"/>
      <c r="FM28" s="397"/>
      <c r="FN28" s="397"/>
      <c r="FO28" s="397"/>
      <c r="FP28" s="397"/>
      <c r="FQ28" s="397"/>
      <c r="FR28" s="397"/>
      <c r="FS28" s="397"/>
      <c r="FT28" s="397"/>
      <c r="FU28" s="397"/>
      <c r="FV28" s="397"/>
      <c r="FW28" s="397"/>
      <c r="FX28" s="397"/>
      <c r="FY28" s="397"/>
      <c r="FZ28" s="397"/>
      <c r="GA28" s="397"/>
      <c r="GB28" s="397"/>
      <c r="GC28" s="397"/>
      <c r="GD28" s="397"/>
      <c r="GE28" s="397"/>
      <c r="GF28" s="397"/>
      <c r="GG28" s="397"/>
      <c r="GH28" s="397"/>
      <c r="GI28" s="397"/>
      <c r="GJ28" s="397"/>
      <c r="GK28" s="397"/>
      <c r="GL28" s="397"/>
      <c r="GM28" s="397"/>
      <c r="GN28" s="397"/>
      <c r="GO28" s="397"/>
      <c r="GP28" s="397"/>
      <c r="GQ28" s="397"/>
      <c r="GR28" s="397"/>
      <c r="GS28" s="397"/>
      <c r="GT28" s="397"/>
      <c r="GU28" s="397"/>
      <c r="GV28" s="397"/>
      <c r="GW28" s="397"/>
      <c r="GX28" s="397"/>
      <c r="GY28" s="397"/>
      <c r="GZ28" s="397"/>
      <c r="HA28" s="397"/>
      <c r="HB28" s="397"/>
      <c r="HC28" s="397"/>
      <c r="HD28" s="397"/>
      <c r="HE28" s="397"/>
      <c r="HF28" s="397"/>
      <c r="HG28" s="397"/>
      <c r="HH28" s="397"/>
      <c r="HI28" s="397"/>
    </row>
    <row r="29" spans="1:217" s="402" customFormat="1" ht="18" customHeight="1">
      <c r="A29" s="397"/>
      <c r="B29" s="398"/>
      <c r="C29" s="399" t="s">
        <v>66</v>
      </c>
      <c r="D29" s="520">
        <v>16499</v>
      </c>
      <c r="E29" s="521">
        <v>450.60422389235703</v>
      </c>
      <c r="F29" s="522">
        <v>2533</v>
      </c>
      <c r="G29" s="523">
        <v>684.64632846427151</v>
      </c>
      <c r="H29" s="524">
        <v>356925</v>
      </c>
      <c r="I29" s="525">
        <v>1089.311349162989</v>
      </c>
      <c r="J29" s="428"/>
      <c r="K29" s="429"/>
      <c r="L29" s="397"/>
      <c r="M29" s="397"/>
      <c r="N29" s="397"/>
      <c r="O29" s="397"/>
      <c r="P29" s="397"/>
      <c r="Q29" s="397"/>
      <c r="R29" s="397"/>
      <c r="S29" s="397"/>
      <c r="T29" s="397"/>
      <c r="U29" s="397"/>
      <c r="V29" s="397"/>
      <c r="W29" s="397"/>
      <c r="X29" s="397"/>
      <c r="Y29" s="397"/>
      <c r="Z29" s="397"/>
      <c r="AA29" s="397"/>
      <c r="AB29" s="397"/>
      <c r="AC29" s="397"/>
      <c r="AD29" s="397"/>
      <c r="AE29" s="397"/>
      <c r="AF29" s="397"/>
      <c r="AG29" s="397"/>
      <c r="AH29" s="397"/>
      <c r="AI29" s="397"/>
      <c r="AJ29" s="397"/>
      <c r="AK29" s="397"/>
      <c r="AL29" s="397"/>
      <c r="AM29" s="397"/>
      <c r="AN29" s="397"/>
      <c r="AO29" s="397"/>
      <c r="AP29" s="397"/>
      <c r="AQ29" s="397"/>
      <c r="AR29" s="397"/>
      <c r="AS29" s="397"/>
      <c r="AT29" s="397"/>
      <c r="AU29" s="397"/>
      <c r="AV29" s="397"/>
      <c r="AW29" s="397"/>
      <c r="AX29" s="397"/>
      <c r="AY29" s="397"/>
      <c r="AZ29" s="397"/>
      <c r="BA29" s="397"/>
      <c r="BB29" s="397"/>
      <c r="BC29" s="397"/>
      <c r="BD29" s="397"/>
      <c r="BE29" s="397"/>
      <c r="BF29" s="397"/>
      <c r="BG29" s="397"/>
      <c r="BH29" s="397"/>
      <c r="BI29" s="397"/>
      <c r="BJ29" s="397"/>
      <c r="BK29" s="397"/>
      <c r="BL29" s="397"/>
      <c r="BM29" s="397"/>
      <c r="BN29" s="397"/>
      <c r="BO29" s="397"/>
      <c r="BP29" s="397"/>
      <c r="BQ29" s="397"/>
      <c r="BR29" s="397"/>
      <c r="BS29" s="397"/>
      <c r="BT29" s="397"/>
      <c r="BU29" s="397"/>
      <c r="BV29" s="397"/>
      <c r="BW29" s="397"/>
      <c r="BX29" s="397"/>
      <c r="BY29" s="397"/>
      <c r="BZ29" s="397"/>
      <c r="CA29" s="397"/>
      <c r="CB29" s="397"/>
      <c r="CC29" s="397"/>
      <c r="CD29" s="397"/>
      <c r="CE29" s="397"/>
      <c r="CF29" s="397"/>
      <c r="CG29" s="397"/>
      <c r="CH29" s="397"/>
      <c r="CI29" s="397"/>
      <c r="CJ29" s="397"/>
      <c r="CK29" s="397"/>
      <c r="CL29" s="397"/>
      <c r="CM29" s="397"/>
      <c r="CN29" s="397"/>
      <c r="CO29" s="397"/>
      <c r="CP29" s="397"/>
      <c r="CQ29" s="397"/>
      <c r="CR29" s="397"/>
      <c r="CS29" s="397"/>
      <c r="CT29" s="397"/>
      <c r="CU29" s="397"/>
      <c r="CV29" s="397"/>
      <c r="CW29" s="397"/>
      <c r="CX29" s="397"/>
      <c r="CY29" s="397"/>
      <c r="CZ29" s="397"/>
      <c r="DA29" s="397"/>
      <c r="DB29" s="397"/>
      <c r="DC29" s="397"/>
      <c r="DD29" s="397"/>
      <c r="DE29" s="397"/>
      <c r="DF29" s="397"/>
      <c r="DG29" s="397"/>
      <c r="DH29" s="397"/>
      <c r="DI29" s="397"/>
      <c r="DJ29" s="397"/>
      <c r="DK29" s="397"/>
      <c r="DL29" s="397"/>
      <c r="DM29" s="397"/>
      <c r="DN29" s="397"/>
      <c r="DO29" s="397"/>
      <c r="DP29" s="397"/>
      <c r="DQ29" s="397"/>
      <c r="DR29" s="397"/>
      <c r="DS29" s="397"/>
      <c r="DT29" s="397"/>
      <c r="DU29" s="397"/>
      <c r="DV29" s="397"/>
      <c r="DW29" s="397"/>
      <c r="DX29" s="397"/>
      <c r="DY29" s="397"/>
      <c r="DZ29" s="397"/>
      <c r="EA29" s="397"/>
      <c r="EB29" s="397"/>
      <c r="EC29" s="397"/>
      <c r="ED29" s="397"/>
      <c r="EE29" s="397"/>
      <c r="EF29" s="397"/>
      <c r="EG29" s="397"/>
      <c r="EH29" s="397"/>
      <c r="EI29" s="397"/>
      <c r="EJ29" s="397"/>
      <c r="EK29" s="397"/>
      <c r="EL29" s="397"/>
      <c r="EM29" s="397"/>
      <c r="EN29" s="397"/>
      <c r="EO29" s="397"/>
      <c r="EP29" s="397"/>
      <c r="EQ29" s="397"/>
      <c r="ER29" s="397"/>
      <c r="ES29" s="397"/>
      <c r="ET29" s="397"/>
      <c r="EU29" s="397"/>
      <c r="EV29" s="397"/>
      <c r="EW29" s="397"/>
      <c r="EX29" s="397"/>
      <c r="EY29" s="397"/>
      <c r="EZ29" s="397"/>
      <c r="FA29" s="397"/>
      <c r="FB29" s="397"/>
      <c r="FC29" s="397"/>
      <c r="FD29" s="397"/>
      <c r="FE29" s="397"/>
      <c r="FF29" s="397"/>
      <c r="FG29" s="397"/>
      <c r="FH29" s="397"/>
      <c r="FI29" s="397"/>
      <c r="FJ29" s="397"/>
      <c r="FK29" s="397"/>
      <c r="FL29" s="397"/>
      <c r="FM29" s="397"/>
      <c r="FN29" s="397"/>
      <c r="FO29" s="397"/>
      <c r="FP29" s="397"/>
      <c r="FQ29" s="397"/>
      <c r="FR29" s="397"/>
      <c r="FS29" s="397"/>
      <c r="FT29" s="397"/>
      <c r="FU29" s="397"/>
      <c r="FV29" s="397"/>
      <c r="FW29" s="397"/>
      <c r="FX29" s="397"/>
      <c r="FY29" s="397"/>
      <c r="FZ29" s="397"/>
      <c r="GA29" s="397"/>
      <c r="GB29" s="397"/>
      <c r="GC29" s="397"/>
      <c r="GD29" s="397"/>
      <c r="GE29" s="397"/>
      <c r="GF29" s="397"/>
      <c r="GG29" s="397"/>
      <c r="GH29" s="397"/>
      <c r="GI29" s="397"/>
      <c r="GJ29" s="397"/>
      <c r="GK29" s="397"/>
      <c r="GL29" s="397"/>
      <c r="GM29" s="397"/>
      <c r="GN29" s="397"/>
      <c r="GO29" s="397"/>
      <c r="GP29" s="397"/>
      <c r="GQ29" s="397"/>
      <c r="GR29" s="397"/>
      <c r="GS29" s="397"/>
      <c r="GT29" s="397"/>
      <c r="GU29" s="397"/>
      <c r="GV29" s="397"/>
      <c r="GW29" s="397"/>
      <c r="GX29" s="397"/>
      <c r="GY29" s="397"/>
      <c r="GZ29" s="397"/>
      <c r="HA29" s="397"/>
      <c r="HB29" s="397"/>
      <c r="HC29" s="397"/>
      <c r="HD29" s="397"/>
      <c r="HE29" s="397"/>
      <c r="HF29" s="397"/>
      <c r="HG29" s="397"/>
      <c r="HH29" s="397"/>
      <c r="HI29" s="397"/>
    </row>
    <row r="30" spans="1:217" s="403" customFormat="1" ht="18" customHeight="1">
      <c r="B30" s="398">
        <v>35</v>
      </c>
      <c r="C30" s="404" t="s">
        <v>67</v>
      </c>
      <c r="D30" s="405">
        <v>9206</v>
      </c>
      <c r="E30" s="406">
        <v>456.09026721703236</v>
      </c>
      <c r="F30" s="405">
        <v>1696</v>
      </c>
      <c r="G30" s="406">
        <v>672.68031839622631</v>
      </c>
      <c r="H30" s="405">
        <v>187383</v>
      </c>
      <c r="I30" s="406">
        <v>1107.6567311869269</v>
      </c>
      <c r="J30" s="428"/>
    </row>
    <row r="31" spans="1:217" s="403" customFormat="1" ht="18" customHeight="1">
      <c r="B31" s="398">
        <v>38</v>
      </c>
      <c r="C31" s="404" t="s">
        <v>68</v>
      </c>
      <c r="D31" s="405">
        <v>7293</v>
      </c>
      <c r="E31" s="406">
        <v>443.67915672562731</v>
      </c>
      <c r="F31" s="405">
        <v>837</v>
      </c>
      <c r="G31" s="406">
        <v>708.89286738351268</v>
      </c>
      <c r="H31" s="405">
        <v>169542</v>
      </c>
      <c r="I31" s="406">
        <v>1069.0354722723571</v>
      </c>
      <c r="J31" s="428"/>
    </row>
    <row r="32" spans="1:217" s="403" customFormat="1" ht="18" hidden="1" customHeight="1">
      <c r="B32" s="398"/>
      <c r="C32" s="404"/>
      <c r="D32" s="405"/>
      <c r="E32" s="406"/>
      <c r="F32" s="405"/>
      <c r="G32" s="406"/>
      <c r="H32" s="405"/>
      <c r="I32" s="406"/>
      <c r="J32" s="428"/>
    </row>
    <row r="33" spans="1:217" s="402" customFormat="1" ht="18" customHeight="1">
      <c r="A33" s="397"/>
      <c r="B33" s="398">
        <v>39</v>
      </c>
      <c r="C33" s="399" t="s">
        <v>69</v>
      </c>
      <c r="D33" s="520">
        <v>4561</v>
      </c>
      <c r="E33" s="521">
        <v>527.0283227362421</v>
      </c>
      <c r="F33" s="522">
        <v>1351</v>
      </c>
      <c r="G33" s="523">
        <v>780.7584678016284</v>
      </c>
      <c r="H33" s="524">
        <v>145534</v>
      </c>
      <c r="I33" s="525">
        <v>1267.2807425756191</v>
      </c>
      <c r="J33" s="428"/>
      <c r="K33" s="403"/>
      <c r="L33" s="397"/>
      <c r="M33" s="397"/>
      <c r="N33" s="397"/>
      <c r="O33" s="397"/>
      <c r="P33" s="397"/>
      <c r="Q33" s="397"/>
      <c r="R33" s="397"/>
      <c r="S33" s="397"/>
      <c r="T33" s="397"/>
      <c r="U33" s="397"/>
      <c r="V33" s="397"/>
      <c r="W33" s="397"/>
      <c r="X33" s="397"/>
      <c r="Y33" s="397"/>
      <c r="Z33" s="397"/>
      <c r="AA33" s="397"/>
      <c r="AB33" s="397"/>
      <c r="AC33" s="397"/>
      <c r="AD33" s="397"/>
      <c r="AE33" s="397"/>
      <c r="AF33" s="397"/>
      <c r="AG33" s="397"/>
      <c r="AH33" s="397"/>
      <c r="AI33" s="397"/>
      <c r="AJ33" s="397"/>
      <c r="AK33" s="397"/>
      <c r="AL33" s="397"/>
      <c r="AM33" s="397"/>
      <c r="AN33" s="397"/>
      <c r="AO33" s="397"/>
      <c r="AP33" s="397"/>
      <c r="AQ33" s="397"/>
      <c r="AR33" s="397"/>
      <c r="AS33" s="397"/>
      <c r="AT33" s="397"/>
      <c r="AU33" s="397"/>
      <c r="AV33" s="397"/>
      <c r="AW33" s="397"/>
      <c r="AX33" s="397"/>
      <c r="AY33" s="397"/>
      <c r="AZ33" s="397"/>
      <c r="BA33" s="397"/>
      <c r="BB33" s="397"/>
      <c r="BC33" s="397"/>
      <c r="BD33" s="397"/>
      <c r="BE33" s="397"/>
      <c r="BF33" s="397"/>
      <c r="BG33" s="397"/>
      <c r="BH33" s="397"/>
      <c r="BI33" s="397"/>
      <c r="BJ33" s="397"/>
      <c r="BK33" s="397"/>
      <c r="BL33" s="397"/>
      <c r="BM33" s="397"/>
      <c r="BN33" s="397"/>
      <c r="BO33" s="397"/>
      <c r="BP33" s="397"/>
      <c r="BQ33" s="397"/>
      <c r="BR33" s="397"/>
      <c r="BS33" s="397"/>
      <c r="BT33" s="397"/>
      <c r="BU33" s="397"/>
      <c r="BV33" s="397"/>
      <c r="BW33" s="397"/>
      <c r="BX33" s="397"/>
      <c r="BY33" s="397"/>
      <c r="BZ33" s="397"/>
      <c r="CA33" s="397"/>
      <c r="CB33" s="397"/>
      <c r="CC33" s="397"/>
      <c r="CD33" s="397"/>
      <c r="CE33" s="397"/>
      <c r="CF33" s="397"/>
      <c r="CG33" s="397"/>
      <c r="CH33" s="397"/>
      <c r="CI33" s="397"/>
      <c r="CJ33" s="397"/>
      <c r="CK33" s="397"/>
      <c r="CL33" s="397"/>
      <c r="CM33" s="397"/>
      <c r="CN33" s="397"/>
      <c r="CO33" s="397"/>
      <c r="CP33" s="397"/>
      <c r="CQ33" s="397"/>
      <c r="CR33" s="397"/>
      <c r="CS33" s="397"/>
      <c r="CT33" s="397"/>
      <c r="CU33" s="397"/>
      <c r="CV33" s="397"/>
      <c r="CW33" s="397"/>
      <c r="CX33" s="397"/>
      <c r="CY33" s="397"/>
      <c r="CZ33" s="397"/>
      <c r="DA33" s="397"/>
      <c r="DB33" s="397"/>
      <c r="DC33" s="397"/>
      <c r="DD33" s="397"/>
      <c r="DE33" s="397"/>
      <c r="DF33" s="397"/>
      <c r="DG33" s="397"/>
      <c r="DH33" s="397"/>
      <c r="DI33" s="397"/>
      <c r="DJ33" s="397"/>
      <c r="DK33" s="397"/>
      <c r="DL33" s="397"/>
      <c r="DM33" s="397"/>
      <c r="DN33" s="397"/>
      <c r="DO33" s="397"/>
      <c r="DP33" s="397"/>
      <c r="DQ33" s="397"/>
      <c r="DR33" s="397"/>
      <c r="DS33" s="397"/>
      <c r="DT33" s="397"/>
      <c r="DU33" s="397"/>
      <c r="DV33" s="397"/>
      <c r="DW33" s="397"/>
      <c r="DX33" s="397"/>
      <c r="DY33" s="397"/>
      <c r="DZ33" s="397"/>
      <c r="EA33" s="397"/>
      <c r="EB33" s="397"/>
      <c r="EC33" s="397"/>
      <c r="ED33" s="397"/>
      <c r="EE33" s="397"/>
      <c r="EF33" s="397"/>
      <c r="EG33" s="397"/>
      <c r="EH33" s="397"/>
      <c r="EI33" s="397"/>
      <c r="EJ33" s="397"/>
      <c r="EK33" s="397"/>
      <c r="EL33" s="397"/>
      <c r="EM33" s="397"/>
      <c r="EN33" s="397"/>
      <c r="EO33" s="397"/>
      <c r="EP33" s="397"/>
      <c r="EQ33" s="397"/>
      <c r="ER33" s="397"/>
      <c r="ES33" s="397"/>
      <c r="ET33" s="397"/>
      <c r="EU33" s="397"/>
      <c r="EV33" s="397"/>
      <c r="EW33" s="397"/>
      <c r="EX33" s="397"/>
      <c r="EY33" s="397"/>
      <c r="EZ33" s="397"/>
      <c r="FA33" s="397"/>
      <c r="FB33" s="397"/>
      <c r="FC33" s="397"/>
      <c r="FD33" s="397"/>
      <c r="FE33" s="397"/>
      <c r="FF33" s="397"/>
      <c r="FG33" s="397"/>
      <c r="FH33" s="397"/>
      <c r="FI33" s="397"/>
      <c r="FJ33" s="397"/>
      <c r="FK33" s="397"/>
      <c r="FL33" s="397"/>
      <c r="FM33" s="397"/>
      <c r="FN33" s="397"/>
      <c r="FO33" s="397"/>
      <c r="FP33" s="397"/>
      <c r="FQ33" s="397"/>
      <c r="FR33" s="397"/>
      <c r="FS33" s="397"/>
      <c r="FT33" s="397"/>
      <c r="FU33" s="397"/>
      <c r="FV33" s="397"/>
      <c r="FW33" s="397"/>
      <c r="FX33" s="397"/>
      <c r="FY33" s="397"/>
      <c r="FZ33" s="397"/>
      <c r="GA33" s="397"/>
      <c r="GB33" s="397"/>
      <c r="GC33" s="397"/>
      <c r="GD33" s="397"/>
      <c r="GE33" s="397"/>
      <c r="GF33" s="397"/>
      <c r="GG33" s="397"/>
      <c r="GH33" s="397"/>
      <c r="GI33" s="397"/>
      <c r="GJ33" s="397"/>
      <c r="GK33" s="397"/>
      <c r="GL33" s="397"/>
      <c r="GM33" s="397"/>
      <c r="GN33" s="397"/>
      <c r="GO33" s="397"/>
      <c r="GP33" s="397"/>
      <c r="GQ33" s="397"/>
      <c r="GR33" s="397"/>
      <c r="GS33" s="397"/>
      <c r="GT33" s="397"/>
      <c r="GU33" s="397"/>
      <c r="GV33" s="397"/>
      <c r="GW33" s="397"/>
      <c r="GX33" s="397"/>
      <c r="GY33" s="397"/>
      <c r="GZ33" s="397"/>
      <c r="HA33" s="397"/>
      <c r="HB33" s="397"/>
      <c r="HC33" s="397"/>
      <c r="HD33" s="397"/>
      <c r="HE33" s="397"/>
      <c r="HF33" s="397"/>
      <c r="HG33" s="397"/>
      <c r="HH33" s="397"/>
      <c r="HI33" s="397"/>
    </row>
    <row r="34" spans="1:217" s="402" customFormat="1" ht="18" hidden="1" customHeight="1">
      <c r="A34" s="397"/>
      <c r="B34" s="398"/>
      <c r="C34" s="399"/>
      <c r="D34" s="520"/>
      <c r="E34" s="521"/>
      <c r="F34" s="522"/>
      <c r="G34" s="523"/>
      <c r="H34" s="524"/>
      <c r="I34" s="525"/>
      <c r="J34" s="428"/>
      <c r="K34" s="403"/>
      <c r="L34" s="397"/>
      <c r="M34" s="397"/>
      <c r="N34" s="397"/>
      <c r="O34" s="397"/>
      <c r="P34" s="397"/>
      <c r="Q34" s="397"/>
      <c r="R34" s="397"/>
      <c r="S34" s="397"/>
      <c r="T34" s="397"/>
      <c r="U34" s="397"/>
      <c r="V34" s="397"/>
      <c r="W34" s="397"/>
      <c r="X34" s="397"/>
      <c r="Y34" s="397"/>
      <c r="Z34" s="397"/>
      <c r="AA34" s="397"/>
      <c r="AB34" s="397"/>
      <c r="AC34" s="397"/>
      <c r="AD34" s="397"/>
      <c r="AE34" s="397"/>
      <c r="AF34" s="397"/>
      <c r="AG34" s="397"/>
      <c r="AH34" s="397"/>
      <c r="AI34" s="397"/>
      <c r="AJ34" s="397"/>
      <c r="AK34" s="397"/>
      <c r="AL34" s="397"/>
      <c r="AM34" s="397"/>
      <c r="AN34" s="397"/>
      <c r="AO34" s="397"/>
      <c r="AP34" s="397"/>
      <c r="AQ34" s="397"/>
      <c r="AR34" s="397"/>
      <c r="AS34" s="397"/>
      <c r="AT34" s="397"/>
      <c r="AU34" s="397"/>
      <c r="AV34" s="397"/>
      <c r="AW34" s="397"/>
      <c r="AX34" s="397"/>
      <c r="AY34" s="397"/>
      <c r="AZ34" s="397"/>
      <c r="BA34" s="397"/>
      <c r="BB34" s="397"/>
      <c r="BC34" s="397"/>
      <c r="BD34" s="397"/>
      <c r="BE34" s="397"/>
      <c r="BF34" s="397"/>
      <c r="BG34" s="397"/>
      <c r="BH34" s="397"/>
      <c r="BI34" s="397"/>
      <c r="BJ34" s="397"/>
      <c r="BK34" s="397"/>
      <c r="BL34" s="397"/>
      <c r="BM34" s="397"/>
      <c r="BN34" s="397"/>
      <c r="BO34" s="397"/>
      <c r="BP34" s="397"/>
      <c r="BQ34" s="397"/>
      <c r="BR34" s="397"/>
      <c r="BS34" s="397"/>
      <c r="BT34" s="397"/>
      <c r="BU34" s="397"/>
      <c r="BV34" s="397"/>
      <c r="BW34" s="397"/>
      <c r="BX34" s="397"/>
      <c r="BY34" s="397"/>
      <c r="BZ34" s="397"/>
      <c r="CA34" s="397"/>
      <c r="CB34" s="397"/>
      <c r="CC34" s="397"/>
      <c r="CD34" s="397"/>
      <c r="CE34" s="397"/>
      <c r="CF34" s="397"/>
      <c r="CG34" s="397"/>
      <c r="CH34" s="397"/>
      <c r="CI34" s="397"/>
      <c r="CJ34" s="397"/>
      <c r="CK34" s="397"/>
      <c r="CL34" s="397"/>
      <c r="CM34" s="397"/>
      <c r="CN34" s="397"/>
      <c r="CO34" s="397"/>
      <c r="CP34" s="397"/>
      <c r="CQ34" s="397"/>
      <c r="CR34" s="397"/>
      <c r="CS34" s="397"/>
      <c r="CT34" s="397"/>
      <c r="CU34" s="397"/>
      <c r="CV34" s="397"/>
      <c r="CW34" s="397"/>
      <c r="CX34" s="397"/>
      <c r="CY34" s="397"/>
      <c r="CZ34" s="397"/>
      <c r="DA34" s="397"/>
      <c r="DB34" s="397"/>
      <c r="DC34" s="397"/>
      <c r="DD34" s="397"/>
      <c r="DE34" s="397"/>
      <c r="DF34" s="397"/>
      <c r="DG34" s="397"/>
      <c r="DH34" s="397"/>
      <c r="DI34" s="397"/>
      <c r="DJ34" s="397"/>
      <c r="DK34" s="397"/>
      <c r="DL34" s="397"/>
      <c r="DM34" s="397"/>
      <c r="DN34" s="397"/>
      <c r="DO34" s="397"/>
      <c r="DP34" s="397"/>
      <c r="DQ34" s="397"/>
      <c r="DR34" s="397"/>
      <c r="DS34" s="397"/>
      <c r="DT34" s="397"/>
      <c r="DU34" s="397"/>
      <c r="DV34" s="397"/>
      <c r="DW34" s="397"/>
      <c r="DX34" s="397"/>
      <c r="DY34" s="397"/>
      <c r="DZ34" s="397"/>
      <c r="EA34" s="397"/>
      <c r="EB34" s="397"/>
      <c r="EC34" s="397"/>
      <c r="ED34" s="397"/>
      <c r="EE34" s="397"/>
      <c r="EF34" s="397"/>
      <c r="EG34" s="397"/>
      <c r="EH34" s="397"/>
      <c r="EI34" s="397"/>
      <c r="EJ34" s="397"/>
      <c r="EK34" s="397"/>
      <c r="EL34" s="397"/>
      <c r="EM34" s="397"/>
      <c r="EN34" s="397"/>
      <c r="EO34" s="397"/>
      <c r="EP34" s="397"/>
      <c r="EQ34" s="397"/>
      <c r="ER34" s="397"/>
      <c r="ES34" s="397"/>
      <c r="ET34" s="397"/>
      <c r="EU34" s="397"/>
      <c r="EV34" s="397"/>
      <c r="EW34" s="397"/>
      <c r="EX34" s="397"/>
      <c r="EY34" s="397"/>
      <c r="EZ34" s="397"/>
      <c r="FA34" s="397"/>
      <c r="FB34" s="397"/>
      <c r="FC34" s="397"/>
      <c r="FD34" s="397"/>
      <c r="FE34" s="397"/>
      <c r="FF34" s="397"/>
      <c r="FG34" s="397"/>
      <c r="FH34" s="397"/>
      <c r="FI34" s="397"/>
      <c r="FJ34" s="397"/>
      <c r="FK34" s="397"/>
      <c r="FL34" s="397"/>
      <c r="FM34" s="397"/>
      <c r="FN34" s="397"/>
      <c r="FO34" s="397"/>
      <c r="FP34" s="397"/>
      <c r="FQ34" s="397"/>
      <c r="FR34" s="397"/>
      <c r="FS34" s="397"/>
      <c r="FT34" s="397"/>
      <c r="FU34" s="397"/>
      <c r="FV34" s="397"/>
      <c r="FW34" s="397"/>
      <c r="FX34" s="397"/>
      <c r="FY34" s="397"/>
      <c r="FZ34" s="397"/>
      <c r="GA34" s="397"/>
      <c r="GB34" s="397"/>
      <c r="GC34" s="397"/>
      <c r="GD34" s="397"/>
      <c r="GE34" s="397"/>
      <c r="GF34" s="397"/>
      <c r="GG34" s="397"/>
      <c r="GH34" s="397"/>
      <c r="GI34" s="397"/>
      <c r="GJ34" s="397"/>
      <c r="GK34" s="397"/>
      <c r="GL34" s="397"/>
      <c r="GM34" s="397"/>
      <c r="GN34" s="397"/>
      <c r="GO34" s="397"/>
      <c r="GP34" s="397"/>
      <c r="GQ34" s="397"/>
      <c r="GR34" s="397"/>
      <c r="GS34" s="397"/>
      <c r="GT34" s="397"/>
      <c r="GU34" s="397"/>
      <c r="GV34" s="397"/>
      <c r="GW34" s="397"/>
      <c r="GX34" s="397"/>
      <c r="GY34" s="397"/>
      <c r="GZ34" s="397"/>
      <c r="HA34" s="397"/>
      <c r="HB34" s="397"/>
      <c r="HC34" s="397"/>
      <c r="HD34" s="397"/>
      <c r="HE34" s="397"/>
      <c r="HF34" s="397"/>
      <c r="HG34" s="397"/>
      <c r="HH34" s="397"/>
      <c r="HI34" s="397"/>
    </row>
    <row r="35" spans="1:217" s="402" customFormat="1" ht="18" customHeight="1">
      <c r="A35" s="397"/>
      <c r="B35" s="398"/>
      <c r="C35" s="399" t="s">
        <v>70</v>
      </c>
      <c r="D35" s="520">
        <v>19093</v>
      </c>
      <c r="E35" s="521">
        <v>516.52453202744459</v>
      </c>
      <c r="F35" s="522">
        <v>3917</v>
      </c>
      <c r="G35" s="523">
        <v>717.10281848353316</v>
      </c>
      <c r="H35" s="524">
        <v>623000</v>
      </c>
      <c r="I35" s="525">
        <v>1196.8097458587476</v>
      </c>
      <c r="J35" s="428"/>
      <c r="K35" s="403"/>
      <c r="L35" s="397"/>
      <c r="M35" s="397"/>
      <c r="N35" s="397"/>
      <c r="O35" s="397"/>
      <c r="P35" s="397"/>
      <c r="Q35" s="397"/>
      <c r="R35" s="397"/>
      <c r="S35" s="397"/>
      <c r="T35" s="397"/>
      <c r="U35" s="397"/>
      <c r="V35" s="397"/>
      <c r="W35" s="397"/>
      <c r="X35" s="397"/>
      <c r="Y35" s="397"/>
      <c r="Z35" s="397"/>
      <c r="AA35" s="397"/>
      <c r="AB35" s="397"/>
      <c r="AC35" s="397"/>
      <c r="AD35" s="397"/>
      <c r="AE35" s="397"/>
      <c r="AF35" s="397"/>
      <c r="AG35" s="397"/>
      <c r="AH35" s="397"/>
      <c r="AI35" s="397"/>
      <c r="AJ35" s="397"/>
      <c r="AK35" s="397"/>
      <c r="AL35" s="397"/>
      <c r="AM35" s="397"/>
      <c r="AN35" s="397"/>
      <c r="AO35" s="397"/>
      <c r="AP35" s="397"/>
      <c r="AQ35" s="397"/>
      <c r="AR35" s="397"/>
      <c r="AS35" s="397"/>
      <c r="AT35" s="397"/>
      <c r="AU35" s="397"/>
      <c r="AV35" s="397"/>
      <c r="AW35" s="397"/>
      <c r="AX35" s="397"/>
      <c r="AY35" s="397"/>
      <c r="AZ35" s="397"/>
      <c r="BA35" s="397"/>
      <c r="BB35" s="397"/>
      <c r="BC35" s="397"/>
      <c r="BD35" s="397"/>
      <c r="BE35" s="397"/>
      <c r="BF35" s="397"/>
      <c r="BG35" s="397"/>
      <c r="BH35" s="397"/>
      <c r="BI35" s="397"/>
      <c r="BJ35" s="397"/>
      <c r="BK35" s="397"/>
      <c r="BL35" s="397"/>
      <c r="BM35" s="397"/>
      <c r="BN35" s="397"/>
      <c r="BO35" s="397"/>
      <c r="BP35" s="397"/>
      <c r="BQ35" s="397"/>
      <c r="BR35" s="397"/>
      <c r="BS35" s="397"/>
      <c r="BT35" s="397"/>
      <c r="BU35" s="397"/>
      <c r="BV35" s="397"/>
      <c r="BW35" s="397"/>
      <c r="BX35" s="397"/>
      <c r="BY35" s="397"/>
      <c r="BZ35" s="397"/>
      <c r="CA35" s="397"/>
      <c r="CB35" s="397"/>
      <c r="CC35" s="397"/>
      <c r="CD35" s="397"/>
      <c r="CE35" s="397"/>
      <c r="CF35" s="397"/>
      <c r="CG35" s="397"/>
      <c r="CH35" s="397"/>
      <c r="CI35" s="397"/>
      <c r="CJ35" s="397"/>
      <c r="CK35" s="397"/>
      <c r="CL35" s="397"/>
      <c r="CM35" s="397"/>
      <c r="CN35" s="397"/>
      <c r="CO35" s="397"/>
      <c r="CP35" s="397"/>
      <c r="CQ35" s="397"/>
      <c r="CR35" s="397"/>
      <c r="CS35" s="397"/>
      <c r="CT35" s="397"/>
      <c r="CU35" s="397"/>
      <c r="CV35" s="397"/>
      <c r="CW35" s="397"/>
      <c r="CX35" s="397"/>
      <c r="CY35" s="397"/>
      <c r="CZ35" s="397"/>
      <c r="DA35" s="397"/>
      <c r="DB35" s="397"/>
      <c r="DC35" s="397"/>
      <c r="DD35" s="397"/>
      <c r="DE35" s="397"/>
      <c r="DF35" s="397"/>
      <c r="DG35" s="397"/>
      <c r="DH35" s="397"/>
      <c r="DI35" s="397"/>
      <c r="DJ35" s="397"/>
      <c r="DK35" s="397"/>
      <c r="DL35" s="397"/>
      <c r="DM35" s="397"/>
      <c r="DN35" s="397"/>
      <c r="DO35" s="397"/>
      <c r="DP35" s="397"/>
      <c r="DQ35" s="397"/>
      <c r="DR35" s="397"/>
      <c r="DS35" s="397"/>
      <c r="DT35" s="397"/>
      <c r="DU35" s="397"/>
      <c r="DV35" s="397"/>
      <c r="DW35" s="397"/>
      <c r="DX35" s="397"/>
      <c r="DY35" s="397"/>
      <c r="DZ35" s="397"/>
      <c r="EA35" s="397"/>
      <c r="EB35" s="397"/>
      <c r="EC35" s="397"/>
      <c r="ED35" s="397"/>
      <c r="EE35" s="397"/>
      <c r="EF35" s="397"/>
      <c r="EG35" s="397"/>
      <c r="EH35" s="397"/>
      <c r="EI35" s="397"/>
      <c r="EJ35" s="397"/>
      <c r="EK35" s="397"/>
      <c r="EL35" s="397"/>
      <c r="EM35" s="397"/>
      <c r="EN35" s="397"/>
      <c r="EO35" s="397"/>
      <c r="EP35" s="397"/>
      <c r="EQ35" s="397"/>
      <c r="ER35" s="397"/>
      <c r="ES35" s="397"/>
      <c r="ET35" s="397"/>
      <c r="EU35" s="397"/>
      <c r="EV35" s="397"/>
      <c r="EW35" s="397"/>
      <c r="EX35" s="397"/>
      <c r="EY35" s="397"/>
      <c r="EZ35" s="397"/>
      <c r="FA35" s="397"/>
      <c r="FB35" s="397"/>
      <c r="FC35" s="397"/>
      <c r="FD35" s="397"/>
      <c r="FE35" s="397"/>
      <c r="FF35" s="397"/>
      <c r="FG35" s="397"/>
      <c r="FH35" s="397"/>
      <c r="FI35" s="397"/>
      <c r="FJ35" s="397"/>
      <c r="FK35" s="397"/>
      <c r="FL35" s="397"/>
      <c r="FM35" s="397"/>
      <c r="FN35" s="397"/>
      <c r="FO35" s="397"/>
      <c r="FP35" s="397"/>
      <c r="FQ35" s="397"/>
      <c r="FR35" s="397"/>
      <c r="FS35" s="397"/>
      <c r="FT35" s="397"/>
      <c r="FU35" s="397"/>
      <c r="FV35" s="397"/>
      <c r="FW35" s="397"/>
      <c r="FX35" s="397"/>
      <c r="FY35" s="397"/>
      <c r="FZ35" s="397"/>
      <c r="GA35" s="397"/>
      <c r="GB35" s="397"/>
      <c r="GC35" s="397"/>
      <c r="GD35" s="397"/>
      <c r="GE35" s="397"/>
      <c r="GF35" s="397"/>
      <c r="GG35" s="397"/>
      <c r="GH35" s="397"/>
      <c r="GI35" s="397"/>
      <c r="GJ35" s="397"/>
      <c r="GK35" s="397"/>
      <c r="GL35" s="397"/>
      <c r="GM35" s="397"/>
      <c r="GN35" s="397"/>
      <c r="GO35" s="397"/>
      <c r="GP35" s="397"/>
      <c r="GQ35" s="397"/>
      <c r="GR35" s="397"/>
      <c r="GS35" s="397"/>
      <c r="GT35" s="397"/>
      <c r="GU35" s="397"/>
      <c r="GV35" s="397"/>
      <c r="GW35" s="397"/>
      <c r="GX35" s="397"/>
      <c r="GY35" s="397"/>
      <c r="GZ35" s="397"/>
      <c r="HA35" s="397"/>
      <c r="HB35" s="397"/>
      <c r="HC35" s="397"/>
      <c r="HD35" s="397"/>
      <c r="HE35" s="397"/>
      <c r="HF35" s="397"/>
      <c r="HG35" s="397"/>
      <c r="HH35" s="397"/>
      <c r="HI35" s="397"/>
    </row>
    <row r="36" spans="1:217" s="403" customFormat="1" ht="18" customHeight="1">
      <c r="B36" s="398">
        <v>5</v>
      </c>
      <c r="C36" s="404" t="s">
        <v>71</v>
      </c>
      <c r="D36" s="405">
        <v>1284</v>
      </c>
      <c r="E36" s="406">
        <v>512.06138629283487</v>
      </c>
      <c r="F36" s="405">
        <v>231</v>
      </c>
      <c r="G36" s="406">
        <v>652.04852813852801</v>
      </c>
      <c r="H36" s="405">
        <v>39273</v>
      </c>
      <c r="I36" s="406">
        <v>1048.0813670969876</v>
      </c>
      <c r="J36" s="428"/>
    </row>
    <row r="37" spans="1:217" s="403" customFormat="1" ht="18" customHeight="1">
      <c r="B37" s="398">
        <v>9</v>
      </c>
      <c r="C37" s="404" t="s">
        <v>72</v>
      </c>
      <c r="D37" s="405">
        <v>2866</v>
      </c>
      <c r="E37" s="406">
        <v>512.27172714584788</v>
      </c>
      <c r="F37" s="405">
        <v>330</v>
      </c>
      <c r="G37" s="406">
        <v>741.54245454545446</v>
      </c>
      <c r="H37" s="405">
        <v>92711</v>
      </c>
      <c r="I37" s="406">
        <v>1287.1471624726294</v>
      </c>
      <c r="J37" s="428"/>
    </row>
    <row r="38" spans="1:217" s="403" customFormat="1" ht="18" customHeight="1">
      <c r="B38" s="398">
        <v>24</v>
      </c>
      <c r="C38" s="404" t="s">
        <v>73</v>
      </c>
      <c r="D38" s="405">
        <v>4066</v>
      </c>
      <c r="E38" s="406">
        <v>525.53947122479087</v>
      </c>
      <c r="F38" s="405">
        <v>1080</v>
      </c>
      <c r="G38" s="406">
        <v>789.32756481481499</v>
      </c>
      <c r="H38" s="405">
        <v>140089</v>
      </c>
      <c r="I38" s="406">
        <v>1194.761269050389</v>
      </c>
      <c r="J38" s="423"/>
    </row>
    <row r="39" spans="1:217" s="403" customFormat="1" ht="18" customHeight="1">
      <c r="B39" s="398">
        <v>34</v>
      </c>
      <c r="C39" s="404" t="s">
        <v>74</v>
      </c>
      <c r="D39" s="405">
        <v>1359</v>
      </c>
      <c r="E39" s="406">
        <v>538.72058130978667</v>
      </c>
      <c r="F39" s="405">
        <v>307</v>
      </c>
      <c r="G39" s="406">
        <v>739.58498371335509</v>
      </c>
      <c r="H39" s="405">
        <v>43498</v>
      </c>
      <c r="I39" s="406">
        <v>1226.5052889788035</v>
      </c>
      <c r="J39" s="423"/>
    </row>
    <row r="40" spans="1:217" s="403" customFormat="1" ht="18" customHeight="1">
      <c r="B40" s="398">
        <v>37</v>
      </c>
      <c r="C40" s="404" t="s">
        <v>75</v>
      </c>
      <c r="D40" s="405">
        <v>2538</v>
      </c>
      <c r="E40" s="406">
        <v>523.98237588652489</v>
      </c>
      <c r="F40" s="405">
        <v>645</v>
      </c>
      <c r="G40" s="406">
        <v>666.61759689922485</v>
      </c>
      <c r="H40" s="405">
        <v>81689</v>
      </c>
      <c r="I40" s="406">
        <v>1113.0064352605616</v>
      </c>
      <c r="J40" s="423"/>
    </row>
    <row r="41" spans="1:217" s="403" customFormat="1" ht="18" customHeight="1">
      <c r="B41" s="398">
        <v>40</v>
      </c>
      <c r="C41" s="404" t="s">
        <v>76</v>
      </c>
      <c r="D41" s="405">
        <v>1118</v>
      </c>
      <c r="E41" s="406">
        <v>485.09136851520566</v>
      </c>
      <c r="F41" s="405">
        <v>134</v>
      </c>
      <c r="G41" s="406">
        <v>677.29783582089556</v>
      </c>
      <c r="H41" s="405">
        <v>34956</v>
      </c>
      <c r="I41" s="406">
        <v>1142.7250929740248</v>
      </c>
      <c r="J41" s="423"/>
    </row>
    <row r="42" spans="1:217" s="403" customFormat="1" ht="18" customHeight="1">
      <c r="B42" s="398">
        <v>42</v>
      </c>
      <c r="C42" s="404" t="s">
        <v>77</v>
      </c>
      <c r="D42" s="405">
        <v>701</v>
      </c>
      <c r="E42" s="406">
        <v>506.18804564907271</v>
      </c>
      <c r="F42" s="405">
        <v>79</v>
      </c>
      <c r="G42" s="406">
        <v>686.62949367088606</v>
      </c>
      <c r="H42" s="405">
        <v>22660</v>
      </c>
      <c r="I42" s="406">
        <v>1148.9339382171222</v>
      </c>
      <c r="J42" s="423"/>
    </row>
    <row r="43" spans="1:217" s="403" customFormat="1" ht="18" customHeight="1">
      <c r="B43" s="398">
        <v>47</v>
      </c>
      <c r="C43" s="404" t="s">
        <v>78</v>
      </c>
      <c r="D43" s="405">
        <v>3566</v>
      </c>
      <c r="E43" s="406">
        <v>518.44376892877176</v>
      </c>
      <c r="F43" s="405">
        <v>690</v>
      </c>
      <c r="G43" s="406">
        <v>731.29643478260869</v>
      </c>
      <c r="H43" s="405">
        <v>120388</v>
      </c>
      <c r="I43" s="406">
        <v>1320.0433265774002</v>
      </c>
      <c r="J43" s="423"/>
    </row>
    <row r="44" spans="1:217" s="403" customFormat="1" ht="18" customHeight="1">
      <c r="B44" s="398">
        <v>49</v>
      </c>
      <c r="C44" s="404" t="s">
        <v>79</v>
      </c>
      <c r="D44" s="405">
        <v>1595</v>
      </c>
      <c r="E44" s="406">
        <v>496.28389968652027</v>
      </c>
      <c r="F44" s="405">
        <v>421</v>
      </c>
      <c r="G44" s="406">
        <v>604.4385510688835</v>
      </c>
      <c r="H44" s="405">
        <v>47736</v>
      </c>
      <c r="I44" s="406">
        <v>1017.6247067202946</v>
      </c>
      <c r="J44" s="423"/>
    </row>
    <row r="45" spans="1:217" s="403" customFormat="1" ht="18" hidden="1" customHeight="1">
      <c r="B45" s="398"/>
      <c r="C45" s="404"/>
      <c r="D45" s="405"/>
      <c r="E45" s="406"/>
      <c r="F45" s="405"/>
      <c r="G45" s="406"/>
      <c r="H45" s="405"/>
      <c r="I45" s="406"/>
      <c r="J45" s="423"/>
    </row>
    <row r="46" spans="1:217" s="402" customFormat="1" ht="18" customHeight="1">
      <c r="A46" s="397"/>
      <c r="B46" s="398"/>
      <c r="C46" s="399" t="s">
        <v>80</v>
      </c>
      <c r="D46" s="520">
        <v>14754</v>
      </c>
      <c r="E46" s="521">
        <v>475.7533706113594</v>
      </c>
      <c r="F46" s="522">
        <v>2643</v>
      </c>
      <c r="G46" s="523">
        <v>639.39807037457399</v>
      </c>
      <c r="H46" s="524">
        <v>389224</v>
      </c>
      <c r="I46" s="525">
        <v>1111.2390552740837</v>
      </c>
      <c r="J46" s="423"/>
      <c r="K46" s="403"/>
      <c r="L46" s="397"/>
      <c r="M46" s="397"/>
      <c r="N46" s="397"/>
      <c r="O46" s="397"/>
      <c r="P46" s="397"/>
      <c r="Q46" s="397"/>
      <c r="R46" s="397"/>
      <c r="S46" s="397"/>
      <c r="T46" s="397"/>
      <c r="U46" s="397"/>
      <c r="V46" s="397"/>
      <c r="W46" s="397"/>
      <c r="X46" s="397"/>
      <c r="Y46" s="397"/>
      <c r="Z46" s="397"/>
      <c r="AA46" s="397"/>
      <c r="AB46" s="397"/>
      <c r="AC46" s="397"/>
      <c r="AD46" s="397"/>
      <c r="AE46" s="397"/>
      <c r="AF46" s="397"/>
      <c r="AG46" s="397"/>
      <c r="AH46" s="397"/>
      <c r="AI46" s="397"/>
      <c r="AJ46" s="397"/>
      <c r="AK46" s="397"/>
      <c r="AL46" s="397"/>
      <c r="AM46" s="397"/>
      <c r="AN46" s="397"/>
      <c r="AO46" s="397"/>
      <c r="AP46" s="397"/>
      <c r="AQ46" s="397"/>
      <c r="AR46" s="397"/>
      <c r="AS46" s="397"/>
      <c r="AT46" s="397"/>
      <c r="AU46" s="397"/>
      <c r="AV46" s="397"/>
      <c r="AW46" s="397"/>
      <c r="AX46" s="397"/>
      <c r="AY46" s="397"/>
      <c r="AZ46" s="397"/>
      <c r="BA46" s="397"/>
      <c r="BB46" s="397"/>
      <c r="BC46" s="397"/>
      <c r="BD46" s="397"/>
      <c r="BE46" s="397"/>
      <c r="BF46" s="397"/>
      <c r="BG46" s="397"/>
      <c r="BH46" s="397"/>
      <c r="BI46" s="397"/>
      <c r="BJ46" s="397"/>
      <c r="BK46" s="397"/>
      <c r="BL46" s="397"/>
      <c r="BM46" s="397"/>
      <c r="BN46" s="397"/>
      <c r="BO46" s="397"/>
      <c r="BP46" s="397"/>
      <c r="BQ46" s="397"/>
      <c r="BR46" s="397"/>
      <c r="BS46" s="397"/>
      <c r="BT46" s="397"/>
      <c r="BU46" s="397"/>
      <c r="BV46" s="397"/>
      <c r="BW46" s="397"/>
      <c r="BX46" s="397"/>
      <c r="BY46" s="397"/>
      <c r="BZ46" s="397"/>
      <c r="CA46" s="397"/>
      <c r="CB46" s="397"/>
      <c r="CC46" s="397"/>
      <c r="CD46" s="397"/>
      <c r="CE46" s="397"/>
      <c r="CF46" s="397"/>
      <c r="CG46" s="397"/>
      <c r="CH46" s="397"/>
      <c r="CI46" s="397"/>
      <c r="CJ46" s="397"/>
      <c r="CK46" s="397"/>
      <c r="CL46" s="397"/>
      <c r="CM46" s="397"/>
      <c r="CN46" s="397"/>
      <c r="CO46" s="397"/>
      <c r="CP46" s="397"/>
      <c r="CQ46" s="397"/>
      <c r="CR46" s="397"/>
      <c r="CS46" s="397"/>
      <c r="CT46" s="397"/>
      <c r="CU46" s="397"/>
      <c r="CV46" s="397"/>
      <c r="CW46" s="397"/>
      <c r="CX46" s="397"/>
      <c r="CY46" s="397"/>
      <c r="CZ46" s="397"/>
      <c r="DA46" s="397"/>
      <c r="DB46" s="397"/>
      <c r="DC46" s="397"/>
      <c r="DD46" s="397"/>
      <c r="DE46" s="397"/>
      <c r="DF46" s="397"/>
      <c r="DG46" s="397"/>
      <c r="DH46" s="397"/>
      <c r="DI46" s="397"/>
      <c r="DJ46" s="397"/>
      <c r="DK46" s="397"/>
      <c r="DL46" s="397"/>
      <c r="DM46" s="397"/>
      <c r="DN46" s="397"/>
      <c r="DO46" s="397"/>
      <c r="DP46" s="397"/>
      <c r="DQ46" s="397"/>
      <c r="DR46" s="397"/>
      <c r="DS46" s="397"/>
      <c r="DT46" s="397"/>
      <c r="DU46" s="397"/>
      <c r="DV46" s="397"/>
      <c r="DW46" s="397"/>
      <c r="DX46" s="397"/>
      <c r="DY46" s="397"/>
      <c r="DZ46" s="397"/>
      <c r="EA46" s="397"/>
      <c r="EB46" s="397"/>
      <c r="EC46" s="397"/>
      <c r="ED46" s="397"/>
      <c r="EE46" s="397"/>
      <c r="EF46" s="397"/>
      <c r="EG46" s="397"/>
      <c r="EH46" s="397"/>
      <c r="EI46" s="397"/>
      <c r="EJ46" s="397"/>
      <c r="EK46" s="397"/>
      <c r="EL46" s="397"/>
      <c r="EM46" s="397"/>
      <c r="EN46" s="397"/>
      <c r="EO46" s="397"/>
      <c r="EP46" s="397"/>
      <c r="EQ46" s="397"/>
      <c r="ER46" s="397"/>
      <c r="ES46" s="397"/>
      <c r="ET46" s="397"/>
      <c r="EU46" s="397"/>
      <c r="EV46" s="397"/>
      <c r="EW46" s="397"/>
      <c r="EX46" s="397"/>
      <c r="EY46" s="397"/>
      <c r="EZ46" s="397"/>
      <c r="FA46" s="397"/>
      <c r="FB46" s="397"/>
      <c r="FC46" s="397"/>
      <c r="FD46" s="397"/>
      <c r="FE46" s="397"/>
      <c r="FF46" s="397"/>
      <c r="FG46" s="397"/>
      <c r="FH46" s="397"/>
      <c r="FI46" s="397"/>
      <c r="FJ46" s="397"/>
      <c r="FK46" s="397"/>
      <c r="FL46" s="397"/>
      <c r="FM46" s="397"/>
      <c r="FN46" s="397"/>
      <c r="FO46" s="397"/>
      <c r="FP46" s="397"/>
      <c r="FQ46" s="397"/>
      <c r="FR46" s="397"/>
      <c r="FS46" s="397"/>
      <c r="FT46" s="397"/>
      <c r="FU46" s="397"/>
      <c r="FV46" s="397"/>
      <c r="FW46" s="397"/>
      <c r="FX46" s="397"/>
      <c r="FY46" s="397"/>
      <c r="FZ46" s="397"/>
      <c r="GA46" s="397"/>
      <c r="GB46" s="397"/>
      <c r="GC46" s="397"/>
      <c r="GD46" s="397"/>
      <c r="GE46" s="397"/>
      <c r="GF46" s="397"/>
      <c r="GG46" s="397"/>
      <c r="GH46" s="397"/>
      <c r="GI46" s="397"/>
      <c r="GJ46" s="397"/>
      <c r="GK46" s="397"/>
      <c r="GL46" s="397"/>
      <c r="GM46" s="397"/>
      <c r="GN46" s="397"/>
      <c r="GO46" s="397"/>
      <c r="GP46" s="397"/>
      <c r="GQ46" s="397"/>
      <c r="GR46" s="397"/>
      <c r="GS46" s="397"/>
      <c r="GT46" s="397"/>
      <c r="GU46" s="397"/>
      <c r="GV46" s="397"/>
      <c r="GW46" s="397"/>
      <c r="GX46" s="397"/>
      <c r="GY46" s="397"/>
      <c r="GZ46" s="397"/>
      <c r="HA46" s="397"/>
      <c r="HB46" s="397"/>
      <c r="HC46" s="397"/>
      <c r="HD46" s="397"/>
      <c r="HE46" s="397"/>
      <c r="HF46" s="397"/>
      <c r="HG46" s="397"/>
      <c r="HH46" s="397"/>
      <c r="HI46" s="397"/>
    </row>
    <row r="47" spans="1:217" s="403" customFormat="1" ht="18" customHeight="1">
      <c r="B47" s="398">
        <v>2</v>
      </c>
      <c r="C47" s="404" t="s">
        <v>81</v>
      </c>
      <c r="D47" s="405">
        <v>2930</v>
      </c>
      <c r="E47" s="406">
        <v>475.4658532423208</v>
      </c>
      <c r="F47" s="405">
        <v>749</v>
      </c>
      <c r="G47" s="406">
        <v>606.64173564753003</v>
      </c>
      <c r="H47" s="405">
        <v>74402</v>
      </c>
      <c r="I47" s="406">
        <v>1076.2927049004065</v>
      </c>
      <c r="J47" s="423"/>
    </row>
    <row r="48" spans="1:217" s="403" customFormat="1" ht="18" customHeight="1">
      <c r="B48" s="398">
        <v>13</v>
      </c>
      <c r="C48" s="404" t="s">
        <v>82</v>
      </c>
      <c r="D48" s="405">
        <v>4032</v>
      </c>
      <c r="E48" s="406">
        <v>501.16595486111106</v>
      </c>
      <c r="F48" s="405">
        <v>874</v>
      </c>
      <c r="G48" s="406">
        <v>675.80711670480559</v>
      </c>
      <c r="H48" s="405">
        <v>101973</v>
      </c>
      <c r="I48" s="406">
        <v>1115.4870764810294</v>
      </c>
      <c r="J48" s="423"/>
    </row>
    <row r="49" spans="1:217" s="403" customFormat="1" ht="18" customHeight="1">
      <c r="B49" s="398">
        <v>16</v>
      </c>
      <c r="C49" s="404" t="s">
        <v>83</v>
      </c>
      <c r="D49" s="405">
        <v>1625</v>
      </c>
      <c r="E49" s="406">
        <v>491.43286153846151</v>
      </c>
      <c r="F49" s="405">
        <v>330</v>
      </c>
      <c r="G49" s="406">
        <v>612.78415151515139</v>
      </c>
      <c r="H49" s="405">
        <v>45138</v>
      </c>
      <c r="I49" s="406">
        <v>1018.7934963888517</v>
      </c>
      <c r="J49" s="423"/>
    </row>
    <row r="50" spans="1:217" s="403" customFormat="1" ht="18" customHeight="1">
      <c r="B50" s="398">
        <v>19</v>
      </c>
      <c r="C50" s="404" t="s">
        <v>84</v>
      </c>
      <c r="D50" s="405">
        <v>1575</v>
      </c>
      <c r="E50" s="406">
        <v>478.08568253968252</v>
      </c>
      <c r="F50" s="405">
        <v>117</v>
      </c>
      <c r="G50" s="406">
        <v>737.93008547008549</v>
      </c>
      <c r="H50" s="405">
        <v>44769</v>
      </c>
      <c r="I50" s="406">
        <v>1268.8852319685495</v>
      </c>
      <c r="J50" s="423"/>
    </row>
    <row r="51" spans="1:217" s="403" customFormat="1" ht="18" customHeight="1">
      <c r="B51" s="398">
        <v>45</v>
      </c>
      <c r="C51" s="404" t="s">
        <v>85</v>
      </c>
      <c r="D51" s="405">
        <v>4592</v>
      </c>
      <c r="E51" s="406">
        <v>447.27478222996513</v>
      </c>
      <c r="F51" s="405">
        <v>573</v>
      </c>
      <c r="G51" s="406">
        <v>621.88905759162299</v>
      </c>
      <c r="H51" s="405">
        <v>122942</v>
      </c>
      <c r="I51" s="406">
        <v>1105.3992352491414</v>
      </c>
      <c r="J51" s="423"/>
    </row>
    <row r="52" spans="1:217" s="403" customFormat="1" ht="18" hidden="1" customHeight="1">
      <c r="B52" s="398"/>
      <c r="C52" s="404"/>
      <c r="D52" s="405"/>
      <c r="E52" s="406"/>
      <c r="F52" s="405"/>
      <c r="G52" s="406"/>
      <c r="H52" s="405"/>
      <c r="I52" s="406"/>
      <c r="J52" s="423"/>
    </row>
    <row r="53" spans="1:217" s="402" customFormat="1" ht="18" customHeight="1">
      <c r="A53" s="397"/>
      <c r="B53" s="398"/>
      <c r="C53" s="399" t="s">
        <v>86</v>
      </c>
      <c r="D53" s="520">
        <v>50611</v>
      </c>
      <c r="E53" s="521">
        <v>474.65085673075066</v>
      </c>
      <c r="F53" s="522">
        <v>1350</v>
      </c>
      <c r="G53" s="523">
        <v>781.21514074074071</v>
      </c>
      <c r="H53" s="524">
        <v>1776428</v>
      </c>
      <c r="I53" s="525">
        <v>1247.2957299648513</v>
      </c>
      <c r="J53" s="423"/>
      <c r="K53" s="403"/>
      <c r="L53" s="397"/>
      <c r="M53" s="397"/>
      <c r="N53" s="397"/>
      <c r="O53" s="397"/>
      <c r="P53" s="397"/>
      <c r="Q53" s="397"/>
      <c r="R53" s="397"/>
      <c r="S53" s="397"/>
      <c r="T53" s="397"/>
      <c r="U53" s="397"/>
      <c r="V53" s="397"/>
      <c r="W53" s="397"/>
      <c r="X53" s="397"/>
      <c r="Y53" s="397"/>
      <c r="Z53" s="397"/>
      <c r="AA53" s="397"/>
      <c r="AB53" s="397"/>
      <c r="AC53" s="397"/>
      <c r="AD53" s="397"/>
      <c r="AE53" s="397"/>
      <c r="AF53" s="397"/>
      <c r="AG53" s="397"/>
      <c r="AH53" s="397"/>
      <c r="AI53" s="397"/>
      <c r="AJ53" s="397"/>
      <c r="AK53" s="397"/>
      <c r="AL53" s="397"/>
      <c r="AM53" s="397"/>
      <c r="AN53" s="397"/>
      <c r="AO53" s="397"/>
      <c r="AP53" s="397"/>
      <c r="AQ53" s="397"/>
      <c r="AR53" s="397"/>
      <c r="AS53" s="397"/>
      <c r="AT53" s="397"/>
      <c r="AU53" s="397"/>
      <c r="AV53" s="397"/>
      <c r="AW53" s="397"/>
      <c r="AX53" s="397"/>
      <c r="AY53" s="397"/>
      <c r="AZ53" s="397"/>
      <c r="BA53" s="397"/>
      <c r="BB53" s="397"/>
      <c r="BC53" s="397"/>
      <c r="BD53" s="397"/>
      <c r="BE53" s="397"/>
      <c r="BF53" s="397"/>
      <c r="BG53" s="397"/>
      <c r="BH53" s="397"/>
      <c r="BI53" s="397"/>
      <c r="BJ53" s="397"/>
      <c r="BK53" s="397"/>
      <c r="BL53" s="397"/>
      <c r="BM53" s="397"/>
      <c r="BN53" s="397"/>
      <c r="BO53" s="397"/>
      <c r="BP53" s="397"/>
      <c r="BQ53" s="397"/>
      <c r="BR53" s="397"/>
      <c r="BS53" s="397"/>
      <c r="BT53" s="397"/>
      <c r="BU53" s="397"/>
      <c r="BV53" s="397"/>
      <c r="BW53" s="397"/>
      <c r="BX53" s="397"/>
      <c r="BY53" s="397"/>
      <c r="BZ53" s="397"/>
      <c r="CA53" s="397"/>
      <c r="CB53" s="397"/>
      <c r="CC53" s="397"/>
      <c r="CD53" s="397"/>
      <c r="CE53" s="397"/>
      <c r="CF53" s="397"/>
      <c r="CG53" s="397"/>
      <c r="CH53" s="397"/>
      <c r="CI53" s="397"/>
      <c r="CJ53" s="397"/>
      <c r="CK53" s="397"/>
      <c r="CL53" s="397"/>
      <c r="CM53" s="397"/>
      <c r="CN53" s="397"/>
      <c r="CO53" s="397"/>
      <c r="CP53" s="397"/>
      <c r="CQ53" s="397"/>
      <c r="CR53" s="397"/>
      <c r="CS53" s="397"/>
      <c r="CT53" s="397"/>
      <c r="CU53" s="397"/>
      <c r="CV53" s="397"/>
      <c r="CW53" s="397"/>
      <c r="CX53" s="397"/>
      <c r="CY53" s="397"/>
      <c r="CZ53" s="397"/>
      <c r="DA53" s="397"/>
      <c r="DB53" s="397"/>
      <c r="DC53" s="397"/>
      <c r="DD53" s="397"/>
      <c r="DE53" s="397"/>
      <c r="DF53" s="397"/>
      <c r="DG53" s="397"/>
      <c r="DH53" s="397"/>
      <c r="DI53" s="397"/>
      <c r="DJ53" s="397"/>
      <c r="DK53" s="397"/>
      <c r="DL53" s="397"/>
      <c r="DM53" s="397"/>
      <c r="DN53" s="397"/>
      <c r="DO53" s="397"/>
      <c r="DP53" s="397"/>
      <c r="DQ53" s="397"/>
      <c r="DR53" s="397"/>
      <c r="DS53" s="397"/>
      <c r="DT53" s="397"/>
      <c r="DU53" s="397"/>
      <c r="DV53" s="397"/>
      <c r="DW53" s="397"/>
      <c r="DX53" s="397"/>
      <c r="DY53" s="397"/>
      <c r="DZ53" s="397"/>
      <c r="EA53" s="397"/>
      <c r="EB53" s="397"/>
      <c r="EC53" s="397"/>
      <c r="ED53" s="397"/>
      <c r="EE53" s="397"/>
      <c r="EF53" s="397"/>
      <c r="EG53" s="397"/>
      <c r="EH53" s="397"/>
      <c r="EI53" s="397"/>
      <c r="EJ53" s="397"/>
      <c r="EK53" s="397"/>
      <c r="EL53" s="397"/>
      <c r="EM53" s="397"/>
      <c r="EN53" s="397"/>
      <c r="EO53" s="397"/>
      <c r="EP53" s="397"/>
      <c r="EQ53" s="397"/>
      <c r="ER53" s="397"/>
      <c r="ES53" s="397"/>
      <c r="ET53" s="397"/>
      <c r="EU53" s="397"/>
      <c r="EV53" s="397"/>
      <c r="EW53" s="397"/>
      <c r="EX53" s="397"/>
      <c r="EY53" s="397"/>
      <c r="EZ53" s="397"/>
      <c r="FA53" s="397"/>
      <c r="FB53" s="397"/>
      <c r="FC53" s="397"/>
      <c r="FD53" s="397"/>
      <c r="FE53" s="397"/>
      <c r="FF53" s="397"/>
      <c r="FG53" s="397"/>
      <c r="FH53" s="397"/>
      <c r="FI53" s="397"/>
      <c r="FJ53" s="397"/>
      <c r="FK53" s="397"/>
      <c r="FL53" s="397"/>
      <c r="FM53" s="397"/>
      <c r="FN53" s="397"/>
      <c r="FO53" s="397"/>
      <c r="FP53" s="397"/>
      <c r="FQ53" s="397"/>
      <c r="FR53" s="397"/>
      <c r="FS53" s="397"/>
      <c r="FT53" s="397"/>
      <c r="FU53" s="397"/>
      <c r="FV53" s="397"/>
      <c r="FW53" s="397"/>
      <c r="FX53" s="397"/>
      <c r="FY53" s="397"/>
      <c r="FZ53" s="397"/>
      <c r="GA53" s="397"/>
      <c r="GB53" s="397"/>
      <c r="GC53" s="397"/>
      <c r="GD53" s="397"/>
      <c r="GE53" s="397"/>
      <c r="GF53" s="397"/>
      <c r="GG53" s="397"/>
      <c r="GH53" s="397"/>
      <c r="GI53" s="397"/>
      <c r="GJ53" s="397"/>
      <c r="GK53" s="397"/>
      <c r="GL53" s="397"/>
      <c r="GM53" s="397"/>
      <c r="GN53" s="397"/>
      <c r="GO53" s="397"/>
      <c r="GP53" s="397"/>
      <c r="GQ53" s="397"/>
      <c r="GR53" s="397"/>
      <c r="GS53" s="397"/>
      <c r="GT53" s="397"/>
      <c r="GU53" s="397"/>
      <c r="GV53" s="397"/>
      <c r="GW53" s="397"/>
      <c r="GX53" s="397"/>
      <c r="GY53" s="397"/>
      <c r="GZ53" s="397"/>
      <c r="HA53" s="397"/>
      <c r="HB53" s="397"/>
      <c r="HC53" s="397"/>
      <c r="HD53" s="397"/>
      <c r="HE53" s="397"/>
      <c r="HF53" s="397"/>
      <c r="HG53" s="397"/>
      <c r="HH53" s="397"/>
      <c r="HI53" s="397"/>
    </row>
    <row r="54" spans="1:217" s="403" customFormat="1" ht="18" customHeight="1">
      <c r="B54" s="398">
        <v>8</v>
      </c>
      <c r="C54" s="404" t="s">
        <v>87</v>
      </c>
      <c r="D54" s="405">
        <v>37245</v>
      </c>
      <c r="E54" s="406">
        <v>491.9546814337495</v>
      </c>
      <c r="F54" s="405">
        <v>1055</v>
      </c>
      <c r="G54" s="406">
        <v>796.80106161137439</v>
      </c>
      <c r="H54" s="405">
        <v>1329853</v>
      </c>
      <c r="I54" s="406">
        <v>1286.2435540018339</v>
      </c>
      <c r="J54" s="423"/>
    </row>
    <row r="55" spans="1:217" s="403" customFormat="1" ht="18" customHeight="1">
      <c r="B55" s="398">
        <v>17</v>
      </c>
      <c r="C55" s="404" t="s">
        <v>212</v>
      </c>
      <c r="D55" s="405">
        <v>4643</v>
      </c>
      <c r="E55" s="406">
        <v>407.76926340727988</v>
      </c>
      <c r="F55" s="405">
        <v>58</v>
      </c>
      <c r="G55" s="406">
        <v>835.74465517241367</v>
      </c>
      <c r="H55" s="405">
        <v>165924</v>
      </c>
      <c r="I55" s="406">
        <v>1121.8360454786525</v>
      </c>
      <c r="J55" s="423"/>
    </row>
    <row r="56" spans="1:217" s="403" customFormat="1" ht="18" customHeight="1">
      <c r="B56" s="398">
        <v>25</v>
      </c>
      <c r="C56" s="404" t="s">
        <v>209</v>
      </c>
      <c r="D56" s="405">
        <v>3206</v>
      </c>
      <c r="E56" s="406">
        <v>433.19648159700557</v>
      </c>
      <c r="F56" s="405">
        <v>60</v>
      </c>
      <c r="G56" s="406">
        <v>731.375</v>
      </c>
      <c r="H56" s="405">
        <v>101982</v>
      </c>
      <c r="I56" s="406">
        <v>1075.7156637445821</v>
      </c>
      <c r="J56" s="423"/>
    </row>
    <row r="57" spans="1:217" s="403" customFormat="1" ht="18" customHeight="1">
      <c r="B57" s="398">
        <v>43</v>
      </c>
      <c r="C57" s="404" t="s">
        <v>88</v>
      </c>
      <c r="D57" s="405">
        <v>5517</v>
      </c>
      <c r="E57" s="406">
        <v>438.20949610295452</v>
      </c>
      <c r="F57" s="405">
        <v>177</v>
      </c>
      <c r="G57" s="406">
        <v>687.34254237288133</v>
      </c>
      <c r="H57" s="405">
        <v>178669</v>
      </c>
      <c r="I57" s="406">
        <v>1171.848788206124</v>
      </c>
      <c r="J57" s="423"/>
    </row>
    <row r="58" spans="1:217" s="403" customFormat="1" ht="18" hidden="1" customHeight="1">
      <c r="B58" s="398"/>
      <c r="C58" s="404"/>
      <c r="D58" s="405"/>
      <c r="E58" s="406"/>
      <c r="F58" s="405"/>
      <c r="G58" s="406"/>
      <c r="H58" s="405"/>
      <c r="I58" s="406"/>
      <c r="J58" s="423"/>
    </row>
    <row r="59" spans="1:217" s="402" customFormat="1" ht="18" customHeight="1">
      <c r="A59" s="397"/>
      <c r="B59" s="398"/>
      <c r="C59" s="399" t="s">
        <v>89</v>
      </c>
      <c r="D59" s="520">
        <v>37560</v>
      </c>
      <c r="E59" s="521">
        <v>450.9683224174654</v>
      </c>
      <c r="F59" s="522">
        <v>2639</v>
      </c>
      <c r="G59" s="523">
        <v>691.41672603258814</v>
      </c>
      <c r="H59" s="524">
        <v>1036556</v>
      </c>
      <c r="I59" s="525">
        <v>1105.0690144767868</v>
      </c>
      <c r="J59" s="423"/>
      <c r="K59" s="403"/>
      <c r="L59" s="397"/>
      <c r="M59" s="397"/>
      <c r="N59" s="397"/>
      <c r="O59" s="397"/>
      <c r="P59" s="397"/>
      <c r="Q59" s="397"/>
      <c r="R59" s="397"/>
      <c r="S59" s="397"/>
      <c r="T59" s="397"/>
      <c r="U59" s="397"/>
      <c r="V59" s="397"/>
      <c r="W59" s="397"/>
      <c r="X59" s="397"/>
      <c r="Y59" s="397"/>
      <c r="Z59" s="397"/>
      <c r="AA59" s="397"/>
      <c r="AB59" s="397"/>
      <c r="AC59" s="397"/>
      <c r="AD59" s="397"/>
      <c r="AE59" s="397"/>
      <c r="AF59" s="397"/>
      <c r="AG59" s="397"/>
      <c r="AH59" s="397"/>
      <c r="AI59" s="397"/>
      <c r="AJ59" s="397"/>
      <c r="AK59" s="397"/>
      <c r="AL59" s="397"/>
      <c r="AM59" s="397"/>
      <c r="AN59" s="397"/>
      <c r="AO59" s="397"/>
      <c r="AP59" s="397"/>
      <c r="AQ59" s="397"/>
      <c r="AR59" s="397"/>
      <c r="AS59" s="397"/>
      <c r="AT59" s="397"/>
      <c r="AU59" s="397"/>
      <c r="AV59" s="397"/>
      <c r="AW59" s="397"/>
      <c r="AX59" s="397"/>
      <c r="AY59" s="397"/>
      <c r="AZ59" s="397"/>
      <c r="BA59" s="397"/>
      <c r="BB59" s="397"/>
      <c r="BC59" s="397"/>
      <c r="BD59" s="397"/>
      <c r="BE59" s="397"/>
      <c r="BF59" s="397"/>
      <c r="BG59" s="397"/>
      <c r="BH59" s="397"/>
      <c r="BI59" s="397"/>
      <c r="BJ59" s="397"/>
      <c r="BK59" s="397"/>
      <c r="BL59" s="397"/>
      <c r="BM59" s="397"/>
      <c r="BN59" s="397"/>
      <c r="BO59" s="397"/>
      <c r="BP59" s="397"/>
      <c r="BQ59" s="397"/>
      <c r="BR59" s="397"/>
      <c r="BS59" s="397"/>
      <c r="BT59" s="397"/>
      <c r="BU59" s="397"/>
      <c r="BV59" s="397"/>
      <c r="BW59" s="397"/>
      <c r="BX59" s="397"/>
      <c r="BY59" s="397"/>
      <c r="BZ59" s="397"/>
      <c r="CA59" s="397"/>
      <c r="CB59" s="397"/>
      <c r="CC59" s="397"/>
      <c r="CD59" s="397"/>
      <c r="CE59" s="397"/>
      <c r="CF59" s="397"/>
      <c r="CG59" s="397"/>
      <c r="CH59" s="397"/>
      <c r="CI59" s="397"/>
      <c r="CJ59" s="397"/>
      <c r="CK59" s="397"/>
      <c r="CL59" s="397"/>
      <c r="CM59" s="397"/>
      <c r="CN59" s="397"/>
      <c r="CO59" s="397"/>
      <c r="CP59" s="397"/>
      <c r="CQ59" s="397"/>
      <c r="CR59" s="397"/>
      <c r="CS59" s="397"/>
      <c r="CT59" s="397"/>
      <c r="CU59" s="397"/>
      <c r="CV59" s="397"/>
      <c r="CW59" s="397"/>
      <c r="CX59" s="397"/>
      <c r="CY59" s="397"/>
      <c r="CZ59" s="397"/>
      <c r="DA59" s="397"/>
      <c r="DB59" s="397"/>
      <c r="DC59" s="397"/>
      <c r="DD59" s="397"/>
      <c r="DE59" s="397"/>
      <c r="DF59" s="397"/>
      <c r="DG59" s="397"/>
      <c r="DH59" s="397"/>
      <c r="DI59" s="397"/>
      <c r="DJ59" s="397"/>
      <c r="DK59" s="397"/>
      <c r="DL59" s="397"/>
      <c r="DM59" s="397"/>
      <c r="DN59" s="397"/>
      <c r="DO59" s="397"/>
      <c r="DP59" s="397"/>
      <c r="DQ59" s="397"/>
      <c r="DR59" s="397"/>
      <c r="DS59" s="397"/>
      <c r="DT59" s="397"/>
      <c r="DU59" s="397"/>
      <c r="DV59" s="397"/>
      <c r="DW59" s="397"/>
      <c r="DX59" s="397"/>
      <c r="DY59" s="397"/>
      <c r="DZ59" s="397"/>
      <c r="EA59" s="397"/>
      <c r="EB59" s="397"/>
      <c r="EC59" s="397"/>
      <c r="ED59" s="397"/>
      <c r="EE59" s="397"/>
      <c r="EF59" s="397"/>
      <c r="EG59" s="397"/>
      <c r="EH59" s="397"/>
      <c r="EI59" s="397"/>
      <c r="EJ59" s="397"/>
      <c r="EK59" s="397"/>
      <c r="EL59" s="397"/>
      <c r="EM59" s="397"/>
      <c r="EN59" s="397"/>
      <c r="EO59" s="397"/>
      <c r="EP59" s="397"/>
      <c r="EQ59" s="397"/>
      <c r="ER59" s="397"/>
      <c r="ES59" s="397"/>
      <c r="ET59" s="397"/>
      <c r="EU59" s="397"/>
      <c r="EV59" s="397"/>
      <c r="EW59" s="397"/>
      <c r="EX59" s="397"/>
      <c r="EY59" s="397"/>
      <c r="EZ59" s="397"/>
      <c r="FA59" s="397"/>
      <c r="FB59" s="397"/>
      <c r="FC59" s="397"/>
      <c r="FD59" s="397"/>
      <c r="FE59" s="397"/>
      <c r="FF59" s="397"/>
      <c r="FG59" s="397"/>
      <c r="FH59" s="397"/>
      <c r="FI59" s="397"/>
      <c r="FJ59" s="397"/>
      <c r="FK59" s="397"/>
      <c r="FL59" s="397"/>
      <c r="FM59" s="397"/>
      <c r="FN59" s="397"/>
      <c r="FO59" s="397"/>
      <c r="FP59" s="397"/>
      <c r="FQ59" s="397"/>
      <c r="FR59" s="397"/>
      <c r="FS59" s="397"/>
      <c r="FT59" s="397"/>
      <c r="FU59" s="397"/>
      <c r="FV59" s="397"/>
      <c r="FW59" s="397"/>
      <c r="FX59" s="397"/>
      <c r="FY59" s="397"/>
      <c r="FZ59" s="397"/>
      <c r="GA59" s="397"/>
      <c r="GB59" s="397"/>
      <c r="GC59" s="397"/>
      <c r="GD59" s="397"/>
      <c r="GE59" s="397"/>
      <c r="GF59" s="397"/>
      <c r="GG59" s="397"/>
      <c r="GH59" s="397"/>
      <c r="GI59" s="397"/>
      <c r="GJ59" s="397"/>
      <c r="GK59" s="397"/>
      <c r="GL59" s="397"/>
      <c r="GM59" s="397"/>
      <c r="GN59" s="397"/>
      <c r="GO59" s="397"/>
      <c r="GP59" s="397"/>
      <c r="GQ59" s="397"/>
      <c r="GR59" s="397"/>
      <c r="GS59" s="397"/>
      <c r="GT59" s="397"/>
      <c r="GU59" s="397"/>
      <c r="GV59" s="397"/>
      <c r="GW59" s="397"/>
      <c r="GX59" s="397"/>
      <c r="GY59" s="397"/>
      <c r="GZ59" s="397"/>
      <c r="HA59" s="397"/>
      <c r="HB59" s="397"/>
      <c r="HC59" s="397"/>
      <c r="HD59" s="397"/>
      <c r="HE59" s="397"/>
      <c r="HF59" s="397"/>
      <c r="HG59" s="397"/>
      <c r="HH59" s="397"/>
      <c r="HI59" s="397"/>
    </row>
    <row r="60" spans="1:217" s="403" customFormat="1" ht="18" customHeight="1">
      <c r="B60" s="398">
        <v>3</v>
      </c>
      <c r="C60" s="404" t="s">
        <v>213</v>
      </c>
      <c r="D60" s="405">
        <v>12419</v>
      </c>
      <c r="E60" s="406">
        <v>422.9702206296804</v>
      </c>
      <c r="F60" s="405">
        <v>1254</v>
      </c>
      <c r="G60" s="406">
        <v>674.63327751196186</v>
      </c>
      <c r="H60" s="405">
        <v>337741</v>
      </c>
      <c r="I60" s="406">
        <v>1036.1144644860992</v>
      </c>
      <c r="J60" s="423"/>
    </row>
    <row r="61" spans="1:217" s="403" customFormat="1" ht="18" customHeight="1">
      <c r="B61" s="398">
        <v>12</v>
      </c>
      <c r="C61" s="404" t="s">
        <v>211</v>
      </c>
      <c r="D61" s="405">
        <v>4537</v>
      </c>
      <c r="E61" s="406">
        <v>444.00859158033944</v>
      </c>
      <c r="F61" s="405">
        <v>250</v>
      </c>
      <c r="G61" s="406">
        <v>656.64756000000011</v>
      </c>
      <c r="H61" s="405">
        <v>137101</v>
      </c>
      <c r="I61" s="406">
        <v>1076.5668334293696</v>
      </c>
      <c r="J61" s="423"/>
    </row>
    <row r="62" spans="1:217" s="403" customFormat="1" ht="18" customHeight="1">
      <c r="B62" s="398">
        <v>46</v>
      </c>
      <c r="C62" s="404" t="s">
        <v>90</v>
      </c>
      <c r="D62" s="405">
        <v>20604</v>
      </c>
      <c r="E62" s="406">
        <v>469.37662783925447</v>
      </c>
      <c r="F62" s="405">
        <v>1135</v>
      </c>
      <c r="G62" s="406">
        <v>717.61825550660785</v>
      </c>
      <c r="H62" s="405">
        <v>561714</v>
      </c>
      <c r="I62" s="406">
        <v>1153.4859244918246</v>
      </c>
      <c r="J62" s="423"/>
    </row>
    <row r="63" spans="1:217" s="403" customFormat="1" ht="18" hidden="1" customHeight="1">
      <c r="B63" s="398"/>
      <c r="C63" s="404"/>
      <c r="D63" s="405"/>
      <c r="E63" s="406"/>
      <c r="F63" s="405"/>
      <c r="G63" s="406"/>
      <c r="H63" s="405"/>
      <c r="I63" s="406"/>
      <c r="J63" s="423"/>
    </row>
    <row r="64" spans="1:217" s="402" customFormat="1" ht="18" customHeight="1">
      <c r="A64" s="397"/>
      <c r="B64" s="398"/>
      <c r="C64" s="399" t="s">
        <v>91</v>
      </c>
      <c r="D64" s="520">
        <v>9360</v>
      </c>
      <c r="E64" s="521">
        <v>471.82424893162391</v>
      </c>
      <c r="F64" s="522">
        <v>2106</v>
      </c>
      <c r="G64" s="523">
        <v>623.25980531813877</v>
      </c>
      <c r="H64" s="524">
        <v>236872</v>
      </c>
      <c r="I64" s="525">
        <v>1002.445137500422</v>
      </c>
      <c r="J64" s="423"/>
      <c r="K64" s="403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397"/>
      <c r="AC64" s="397"/>
      <c r="AD64" s="397"/>
      <c r="AE64" s="397"/>
      <c r="AF64" s="397"/>
      <c r="AG64" s="397"/>
      <c r="AH64" s="397"/>
      <c r="AI64" s="397"/>
      <c r="AJ64" s="397"/>
      <c r="AK64" s="397"/>
      <c r="AL64" s="397"/>
      <c r="AM64" s="397"/>
      <c r="AN64" s="397"/>
      <c r="AO64" s="397"/>
      <c r="AP64" s="397"/>
      <c r="AQ64" s="397"/>
      <c r="AR64" s="397"/>
      <c r="AS64" s="397"/>
      <c r="AT64" s="397"/>
      <c r="AU64" s="397"/>
      <c r="AV64" s="397"/>
      <c r="AW64" s="397"/>
      <c r="AX64" s="397"/>
      <c r="AY64" s="397"/>
      <c r="AZ64" s="397"/>
      <c r="BA64" s="397"/>
      <c r="BB64" s="397"/>
      <c r="BC64" s="397"/>
      <c r="BD64" s="397"/>
      <c r="BE64" s="397"/>
      <c r="BF64" s="397"/>
      <c r="BG64" s="397"/>
      <c r="BH64" s="397"/>
      <c r="BI64" s="397"/>
      <c r="BJ64" s="397"/>
      <c r="BK64" s="397"/>
      <c r="BL64" s="397"/>
      <c r="BM64" s="397"/>
      <c r="BN64" s="397"/>
      <c r="BO64" s="397"/>
      <c r="BP64" s="397"/>
      <c r="BQ64" s="397"/>
      <c r="BR64" s="397"/>
      <c r="BS64" s="397"/>
      <c r="BT64" s="397"/>
      <c r="BU64" s="397"/>
      <c r="BV64" s="397"/>
      <c r="BW64" s="397"/>
      <c r="BX64" s="397"/>
      <c r="BY64" s="397"/>
      <c r="BZ64" s="397"/>
      <c r="CA64" s="397"/>
      <c r="CB64" s="397"/>
      <c r="CC64" s="397"/>
      <c r="CD64" s="397"/>
      <c r="CE64" s="397"/>
      <c r="CF64" s="397"/>
      <c r="CG64" s="397"/>
      <c r="CH64" s="397"/>
      <c r="CI64" s="397"/>
      <c r="CJ64" s="397"/>
      <c r="CK64" s="397"/>
      <c r="CL64" s="397"/>
      <c r="CM64" s="397"/>
      <c r="CN64" s="397"/>
      <c r="CO64" s="397"/>
      <c r="CP64" s="397"/>
      <c r="CQ64" s="397"/>
      <c r="CR64" s="397"/>
      <c r="CS64" s="397"/>
      <c r="CT64" s="397"/>
      <c r="CU64" s="397"/>
      <c r="CV64" s="397"/>
      <c r="CW64" s="397"/>
      <c r="CX64" s="397"/>
      <c r="CY64" s="397"/>
      <c r="CZ64" s="397"/>
      <c r="DA64" s="397"/>
      <c r="DB64" s="397"/>
      <c r="DC64" s="397"/>
      <c r="DD64" s="397"/>
      <c r="DE64" s="397"/>
      <c r="DF64" s="397"/>
      <c r="DG64" s="397"/>
      <c r="DH64" s="397"/>
      <c r="DI64" s="397"/>
      <c r="DJ64" s="397"/>
      <c r="DK64" s="397"/>
      <c r="DL64" s="397"/>
      <c r="DM64" s="397"/>
      <c r="DN64" s="397"/>
      <c r="DO64" s="397"/>
      <c r="DP64" s="397"/>
      <c r="DQ64" s="397"/>
      <c r="DR64" s="397"/>
      <c r="DS64" s="397"/>
      <c r="DT64" s="397"/>
      <c r="DU64" s="397"/>
      <c r="DV64" s="397"/>
      <c r="DW64" s="397"/>
      <c r="DX64" s="397"/>
      <c r="DY64" s="397"/>
      <c r="DZ64" s="397"/>
      <c r="EA64" s="397"/>
      <c r="EB64" s="397"/>
      <c r="EC64" s="397"/>
      <c r="ED64" s="397"/>
      <c r="EE64" s="397"/>
      <c r="EF64" s="397"/>
      <c r="EG64" s="397"/>
      <c r="EH64" s="397"/>
      <c r="EI64" s="397"/>
      <c r="EJ64" s="397"/>
      <c r="EK64" s="397"/>
      <c r="EL64" s="397"/>
      <c r="EM64" s="397"/>
      <c r="EN64" s="397"/>
      <c r="EO64" s="397"/>
      <c r="EP64" s="397"/>
      <c r="EQ64" s="397"/>
      <c r="ER64" s="397"/>
      <c r="ES64" s="397"/>
      <c r="ET64" s="397"/>
      <c r="EU64" s="397"/>
      <c r="EV64" s="397"/>
      <c r="EW64" s="397"/>
      <c r="EX64" s="397"/>
      <c r="EY64" s="397"/>
      <c r="EZ64" s="397"/>
      <c r="FA64" s="397"/>
      <c r="FB64" s="397"/>
      <c r="FC64" s="397"/>
      <c r="FD64" s="397"/>
      <c r="FE64" s="397"/>
      <c r="FF64" s="397"/>
      <c r="FG64" s="397"/>
      <c r="FH64" s="397"/>
      <c r="FI64" s="397"/>
      <c r="FJ64" s="397"/>
      <c r="FK64" s="397"/>
      <c r="FL64" s="397"/>
      <c r="FM64" s="397"/>
      <c r="FN64" s="397"/>
      <c r="FO64" s="397"/>
      <c r="FP64" s="397"/>
      <c r="FQ64" s="397"/>
      <c r="FR64" s="397"/>
      <c r="FS64" s="397"/>
      <c r="FT64" s="397"/>
      <c r="FU64" s="397"/>
      <c r="FV64" s="397"/>
      <c r="FW64" s="397"/>
      <c r="FX64" s="397"/>
      <c r="FY64" s="397"/>
      <c r="FZ64" s="397"/>
      <c r="GA64" s="397"/>
      <c r="GB64" s="397"/>
      <c r="GC64" s="397"/>
      <c r="GD64" s="397"/>
      <c r="GE64" s="397"/>
      <c r="GF64" s="397"/>
      <c r="GG64" s="397"/>
      <c r="GH64" s="397"/>
      <c r="GI64" s="397"/>
      <c r="GJ64" s="397"/>
      <c r="GK64" s="397"/>
      <c r="GL64" s="397"/>
      <c r="GM64" s="397"/>
      <c r="GN64" s="397"/>
      <c r="GO64" s="397"/>
      <c r="GP64" s="397"/>
      <c r="GQ64" s="397"/>
      <c r="GR64" s="397"/>
      <c r="GS64" s="397"/>
      <c r="GT64" s="397"/>
      <c r="GU64" s="397"/>
      <c r="GV64" s="397"/>
      <c r="GW64" s="397"/>
      <c r="GX64" s="397"/>
      <c r="GY64" s="397"/>
      <c r="GZ64" s="397"/>
      <c r="HA64" s="397"/>
      <c r="HB64" s="397"/>
      <c r="HC64" s="397"/>
      <c r="HD64" s="397"/>
      <c r="HE64" s="397"/>
      <c r="HF64" s="397"/>
      <c r="HG64" s="397"/>
      <c r="HH64" s="397"/>
      <c r="HI64" s="397"/>
    </row>
    <row r="65" spans="1:217" s="403" customFormat="1" ht="18" customHeight="1">
      <c r="B65" s="398">
        <v>6</v>
      </c>
      <c r="C65" s="404" t="s">
        <v>92</v>
      </c>
      <c r="D65" s="405">
        <v>6030</v>
      </c>
      <c r="E65" s="406">
        <v>470.55743283582092</v>
      </c>
      <c r="F65" s="405">
        <v>1469</v>
      </c>
      <c r="G65" s="406">
        <v>621.13958475153163</v>
      </c>
      <c r="H65" s="405">
        <v>138890</v>
      </c>
      <c r="I65" s="406">
        <v>1008.5848946648421</v>
      </c>
      <c r="J65" s="423"/>
    </row>
    <row r="66" spans="1:217" s="403" customFormat="1" ht="18" customHeight="1">
      <c r="B66" s="398">
        <v>10</v>
      </c>
      <c r="C66" s="404" t="s">
        <v>93</v>
      </c>
      <c r="D66" s="405">
        <v>3330</v>
      </c>
      <c r="E66" s="406">
        <v>474.11821321321327</v>
      </c>
      <c r="F66" s="405">
        <v>637</v>
      </c>
      <c r="G66" s="406">
        <v>628.14929356357925</v>
      </c>
      <c r="H66" s="405">
        <v>97982</v>
      </c>
      <c r="I66" s="406">
        <v>993.74199944887857</v>
      </c>
      <c r="J66" s="423"/>
    </row>
    <row r="67" spans="1:217" s="403" customFormat="1" ht="18" hidden="1" customHeight="1">
      <c r="B67" s="398"/>
      <c r="C67" s="404"/>
      <c r="D67" s="405"/>
      <c r="E67" s="406"/>
      <c r="F67" s="405"/>
      <c r="G67" s="406"/>
      <c r="H67" s="405"/>
      <c r="I67" s="406"/>
      <c r="J67" s="423"/>
    </row>
    <row r="68" spans="1:217" s="402" customFormat="1" ht="18" customHeight="1">
      <c r="A68" s="397"/>
      <c r="B68" s="398"/>
      <c r="C68" s="399" t="s">
        <v>94</v>
      </c>
      <c r="D68" s="520">
        <v>23301</v>
      </c>
      <c r="E68" s="521">
        <v>473.40873953907561</v>
      </c>
      <c r="F68" s="522">
        <v>6877</v>
      </c>
      <c r="G68" s="523">
        <v>623.54694488875953</v>
      </c>
      <c r="H68" s="524">
        <v>775384</v>
      </c>
      <c r="I68" s="525">
        <v>1025.4713894663807</v>
      </c>
      <c r="J68" s="423"/>
      <c r="K68" s="403"/>
      <c r="L68" s="397"/>
      <c r="M68" s="397"/>
      <c r="N68" s="397"/>
      <c r="O68" s="397"/>
      <c r="P68" s="397"/>
      <c r="Q68" s="397"/>
      <c r="R68" s="397"/>
      <c r="S68" s="397"/>
      <c r="T68" s="397"/>
      <c r="U68" s="397"/>
      <c r="V68" s="397"/>
      <c r="W68" s="397"/>
      <c r="X68" s="397"/>
      <c r="Y68" s="397"/>
      <c r="Z68" s="397"/>
      <c r="AA68" s="397"/>
      <c r="AB68" s="397"/>
      <c r="AC68" s="397"/>
      <c r="AD68" s="397"/>
      <c r="AE68" s="397"/>
      <c r="AF68" s="397"/>
      <c r="AG68" s="397"/>
      <c r="AH68" s="397"/>
      <c r="AI68" s="397"/>
      <c r="AJ68" s="397"/>
      <c r="AK68" s="397"/>
      <c r="AL68" s="397"/>
      <c r="AM68" s="397"/>
      <c r="AN68" s="397"/>
      <c r="AO68" s="397"/>
      <c r="AP68" s="397"/>
      <c r="AQ68" s="397"/>
      <c r="AR68" s="397"/>
      <c r="AS68" s="397"/>
      <c r="AT68" s="397"/>
      <c r="AU68" s="397"/>
      <c r="AV68" s="397"/>
      <c r="AW68" s="397"/>
      <c r="AX68" s="397"/>
      <c r="AY68" s="397"/>
      <c r="AZ68" s="397"/>
      <c r="BA68" s="397"/>
      <c r="BB68" s="397"/>
      <c r="BC68" s="397"/>
      <c r="BD68" s="397"/>
      <c r="BE68" s="397"/>
      <c r="BF68" s="397"/>
      <c r="BG68" s="397"/>
      <c r="BH68" s="397"/>
      <c r="BI68" s="397"/>
      <c r="BJ68" s="397"/>
      <c r="BK68" s="397"/>
      <c r="BL68" s="397"/>
      <c r="BM68" s="397"/>
      <c r="BN68" s="397"/>
      <c r="BO68" s="397"/>
      <c r="BP68" s="397"/>
      <c r="BQ68" s="397"/>
      <c r="BR68" s="397"/>
      <c r="BS68" s="397"/>
      <c r="BT68" s="397"/>
      <c r="BU68" s="397"/>
      <c r="BV68" s="397"/>
      <c r="BW68" s="397"/>
      <c r="BX68" s="397"/>
      <c r="BY68" s="397"/>
      <c r="BZ68" s="397"/>
      <c r="CA68" s="397"/>
      <c r="CB68" s="397"/>
      <c r="CC68" s="397"/>
      <c r="CD68" s="397"/>
      <c r="CE68" s="397"/>
      <c r="CF68" s="397"/>
      <c r="CG68" s="397"/>
      <c r="CH68" s="397"/>
      <c r="CI68" s="397"/>
      <c r="CJ68" s="397"/>
      <c r="CK68" s="397"/>
      <c r="CL68" s="397"/>
      <c r="CM68" s="397"/>
      <c r="CN68" s="397"/>
      <c r="CO68" s="397"/>
      <c r="CP68" s="397"/>
      <c r="CQ68" s="397"/>
      <c r="CR68" s="397"/>
      <c r="CS68" s="397"/>
      <c r="CT68" s="397"/>
      <c r="CU68" s="397"/>
      <c r="CV68" s="397"/>
      <c r="CW68" s="397"/>
      <c r="CX68" s="397"/>
      <c r="CY68" s="397"/>
      <c r="CZ68" s="397"/>
      <c r="DA68" s="397"/>
      <c r="DB68" s="397"/>
      <c r="DC68" s="397"/>
      <c r="DD68" s="397"/>
      <c r="DE68" s="397"/>
      <c r="DF68" s="397"/>
      <c r="DG68" s="397"/>
      <c r="DH68" s="397"/>
      <c r="DI68" s="397"/>
      <c r="DJ68" s="397"/>
      <c r="DK68" s="397"/>
      <c r="DL68" s="397"/>
      <c r="DM68" s="397"/>
      <c r="DN68" s="397"/>
      <c r="DO68" s="397"/>
      <c r="DP68" s="397"/>
      <c r="DQ68" s="397"/>
      <c r="DR68" s="397"/>
      <c r="DS68" s="397"/>
      <c r="DT68" s="397"/>
      <c r="DU68" s="397"/>
      <c r="DV68" s="397"/>
      <c r="DW68" s="397"/>
      <c r="DX68" s="397"/>
      <c r="DY68" s="397"/>
      <c r="DZ68" s="397"/>
      <c r="EA68" s="397"/>
      <c r="EB68" s="397"/>
      <c r="EC68" s="397"/>
      <c r="ED68" s="397"/>
      <c r="EE68" s="397"/>
      <c r="EF68" s="397"/>
      <c r="EG68" s="397"/>
      <c r="EH68" s="397"/>
      <c r="EI68" s="397"/>
      <c r="EJ68" s="397"/>
      <c r="EK68" s="397"/>
      <c r="EL68" s="397"/>
      <c r="EM68" s="397"/>
      <c r="EN68" s="397"/>
      <c r="EO68" s="397"/>
      <c r="EP68" s="397"/>
      <c r="EQ68" s="397"/>
      <c r="ER68" s="397"/>
      <c r="ES68" s="397"/>
      <c r="ET68" s="397"/>
      <c r="EU68" s="397"/>
      <c r="EV68" s="397"/>
      <c r="EW68" s="397"/>
      <c r="EX68" s="397"/>
      <c r="EY68" s="397"/>
      <c r="EZ68" s="397"/>
      <c r="FA68" s="397"/>
      <c r="FB68" s="397"/>
      <c r="FC68" s="397"/>
      <c r="FD68" s="397"/>
      <c r="FE68" s="397"/>
      <c r="FF68" s="397"/>
      <c r="FG68" s="397"/>
      <c r="FH68" s="397"/>
      <c r="FI68" s="397"/>
      <c r="FJ68" s="397"/>
      <c r="FK68" s="397"/>
      <c r="FL68" s="397"/>
      <c r="FM68" s="397"/>
      <c r="FN68" s="397"/>
      <c r="FO68" s="397"/>
      <c r="FP68" s="397"/>
      <c r="FQ68" s="397"/>
      <c r="FR68" s="397"/>
      <c r="FS68" s="397"/>
      <c r="FT68" s="397"/>
      <c r="FU68" s="397"/>
      <c r="FV68" s="397"/>
      <c r="FW68" s="397"/>
      <c r="FX68" s="397"/>
      <c r="FY68" s="397"/>
      <c r="FZ68" s="397"/>
      <c r="GA68" s="397"/>
      <c r="GB68" s="397"/>
      <c r="GC68" s="397"/>
      <c r="GD68" s="397"/>
      <c r="GE68" s="397"/>
      <c r="GF68" s="397"/>
      <c r="GG68" s="397"/>
      <c r="GH68" s="397"/>
      <c r="GI68" s="397"/>
      <c r="GJ68" s="397"/>
      <c r="GK68" s="397"/>
      <c r="GL68" s="397"/>
      <c r="GM68" s="397"/>
      <c r="GN68" s="397"/>
      <c r="GO68" s="397"/>
      <c r="GP68" s="397"/>
      <c r="GQ68" s="397"/>
      <c r="GR68" s="397"/>
      <c r="GS68" s="397"/>
      <c r="GT68" s="397"/>
      <c r="GU68" s="397"/>
      <c r="GV68" s="397"/>
      <c r="GW68" s="397"/>
      <c r="GX68" s="397"/>
      <c r="GY68" s="397"/>
      <c r="GZ68" s="397"/>
      <c r="HA68" s="397"/>
      <c r="HB68" s="397"/>
      <c r="HC68" s="397"/>
      <c r="HD68" s="397"/>
      <c r="HE68" s="397"/>
      <c r="HF68" s="397"/>
      <c r="HG68" s="397"/>
      <c r="HH68" s="397"/>
      <c r="HI68" s="397"/>
    </row>
    <row r="69" spans="1:217" s="403" customFormat="1" ht="18" customHeight="1">
      <c r="B69" s="398">
        <v>15</v>
      </c>
      <c r="C69" s="404" t="s">
        <v>203</v>
      </c>
      <c r="D69" s="405">
        <v>9148</v>
      </c>
      <c r="E69" s="406">
        <v>490.19733493659822</v>
      </c>
      <c r="F69" s="405">
        <v>2457</v>
      </c>
      <c r="G69" s="406">
        <v>645.90848595848604</v>
      </c>
      <c r="H69" s="405">
        <v>305733</v>
      </c>
      <c r="I69" s="406">
        <v>1075.3839065459083</v>
      </c>
      <c r="J69" s="423"/>
    </row>
    <row r="70" spans="1:217" s="403" customFormat="1" ht="18" customHeight="1">
      <c r="B70" s="398">
        <v>27</v>
      </c>
      <c r="C70" s="404" t="s">
        <v>95</v>
      </c>
      <c r="D70" s="405">
        <v>3001</v>
      </c>
      <c r="E70" s="406">
        <v>468.22994668443852</v>
      </c>
      <c r="F70" s="405">
        <v>1048</v>
      </c>
      <c r="G70" s="406">
        <v>575.6706106870231</v>
      </c>
      <c r="H70" s="405">
        <v>113252</v>
      </c>
      <c r="I70" s="406">
        <v>927.09763456715996</v>
      </c>
      <c r="J70" s="423"/>
    </row>
    <row r="71" spans="1:217" s="403" customFormat="1" ht="18" customHeight="1">
      <c r="B71" s="398">
        <v>32</v>
      </c>
      <c r="C71" s="404" t="s">
        <v>210</v>
      </c>
      <c r="D71" s="405">
        <v>2826</v>
      </c>
      <c r="E71" s="406">
        <v>449.27152158527957</v>
      </c>
      <c r="F71" s="405">
        <v>1202</v>
      </c>
      <c r="G71" s="406">
        <v>584.46813643926782</v>
      </c>
      <c r="H71" s="405">
        <v>107628</v>
      </c>
      <c r="I71" s="406">
        <v>887.72152674025381</v>
      </c>
      <c r="J71" s="423"/>
    </row>
    <row r="72" spans="1:217" s="403" customFormat="1" ht="18" customHeight="1">
      <c r="B72" s="398">
        <v>36</v>
      </c>
      <c r="C72" s="404" t="s">
        <v>96</v>
      </c>
      <c r="D72" s="405">
        <v>8326</v>
      </c>
      <c r="E72" s="406">
        <v>465.02191088157588</v>
      </c>
      <c r="F72" s="405">
        <v>2170</v>
      </c>
      <c r="G72" s="406">
        <v>642.99617050691245</v>
      </c>
      <c r="H72" s="405">
        <v>248771</v>
      </c>
      <c r="I72" s="406">
        <v>1068.5104218739318</v>
      </c>
      <c r="J72" s="423"/>
    </row>
    <row r="73" spans="1:217" s="403" customFormat="1" ht="18" hidden="1" customHeight="1">
      <c r="B73" s="398"/>
      <c r="C73" s="404"/>
      <c r="D73" s="405"/>
      <c r="E73" s="406"/>
      <c r="F73" s="405"/>
      <c r="G73" s="406"/>
      <c r="H73" s="405"/>
      <c r="I73" s="406"/>
      <c r="J73" s="423"/>
    </row>
    <row r="74" spans="1:217" s="402" customFormat="1" ht="18" customHeight="1">
      <c r="A74" s="397"/>
      <c r="B74" s="398">
        <v>28</v>
      </c>
      <c r="C74" s="399" t="s">
        <v>97</v>
      </c>
      <c r="D74" s="520">
        <v>35826</v>
      </c>
      <c r="E74" s="521">
        <v>516.29849159828063</v>
      </c>
      <c r="F74" s="522">
        <v>2739</v>
      </c>
      <c r="G74" s="523">
        <v>808.31727637824019</v>
      </c>
      <c r="H74" s="524">
        <v>1236881</v>
      </c>
      <c r="I74" s="525">
        <v>1396.7033547770575</v>
      </c>
      <c r="J74" s="423"/>
      <c r="K74" s="403"/>
      <c r="L74" s="397"/>
      <c r="M74" s="397"/>
      <c r="N74" s="397"/>
      <c r="O74" s="397"/>
      <c r="P74" s="397"/>
      <c r="Q74" s="397"/>
      <c r="R74" s="397"/>
      <c r="S74" s="397"/>
      <c r="T74" s="397"/>
      <c r="U74" s="397"/>
      <c r="V74" s="397"/>
      <c r="W74" s="397"/>
      <c r="X74" s="397"/>
      <c r="Y74" s="397"/>
      <c r="Z74" s="397"/>
      <c r="AA74" s="397"/>
      <c r="AB74" s="397"/>
      <c r="AC74" s="397"/>
      <c r="AD74" s="397"/>
      <c r="AE74" s="397"/>
      <c r="AF74" s="397"/>
      <c r="AG74" s="397"/>
      <c r="AH74" s="397"/>
      <c r="AI74" s="397"/>
      <c r="AJ74" s="397"/>
      <c r="AK74" s="397"/>
      <c r="AL74" s="397"/>
      <c r="AM74" s="397"/>
      <c r="AN74" s="397"/>
      <c r="AO74" s="397"/>
      <c r="AP74" s="397"/>
      <c r="AQ74" s="397"/>
      <c r="AR74" s="397"/>
      <c r="AS74" s="397"/>
      <c r="AT74" s="397"/>
      <c r="AU74" s="397"/>
      <c r="AV74" s="397"/>
      <c r="AW74" s="397"/>
      <c r="AX74" s="397"/>
      <c r="AY74" s="397"/>
      <c r="AZ74" s="397"/>
      <c r="BA74" s="397"/>
      <c r="BB74" s="397"/>
      <c r="BC74" s="397"/>
      <c r="BD74" s="397"/>
      <c r="BE74" s="397"/>
      <c r="BF74" s="397"/>
      <c r="BG74" s="397"/>
      <c r="BH74" s="397"/>
      <c r="BI74" s="397"/>
      <c r="BJ74" s="397"/>
      <c r="BK74" s="397"/>
      <c r="BL74" s="397"/>
      <c r="BM74" s="397"/>
      <c r="BN74" s="397"/>
      <c r="BO74" s="397"/>
      <c r="BP74" s="397"/>
      <c r="BQ74" s="397"/>
      <c r="BR74" s="397"/>
      <c r="BS74" s="397"/>
      <c r="BT74" s="397"/>
      <c r="BU74" s="397"/>
      <c r="BV74" s="397"/>
      <c r="BW74" s="397"/>
      <c r="BX74" s="397"/>
      <c r="BY74" s="397"/>
      <c r="BZ74" s="397"/>
      <c r="CA74" s="397"/>
      <c r="CB74" s="397"/>
      <c r="CC74" s="397"/>
      <c r="CD74" s="397"/>
      <c r="CE74" s="397"/>
      <c r="CF74" s="397"/>
      <c r="CG74" s="397"/>
      <c r="CH74" s="397"/>
      <c r="CI74" s="397"/>
      <c r="CJ74" s="397"/>
      <c r="CK74" s="397"/>
      <c r="CL74" s="397"/>
      <c r="CM74" s="397"/>
      <c r="CN74" s="397"/>
      <c r="CO74" s="397"/>
      <c r="CP74" s="397"/>
      <c r="CQ74" s="397"/>
      <c r="CR74" s="397"/>
      <c r="CS74" s="397"/>
      <c r="CT74" s="397"/>
      <c r="CU74" s="397"/>
      <c r="CV74" s="397"/>
      <c r="CW74" s="397"/>
      <c r="CX74" s="397"/>
      <c r="CY74" s="397"/>
      <c r="CZ74" s="397"/>
      <c r="DA74" s="397"/>
      <c r="DB74" s="397"/>
      <c r="DC74" s="397"/>
      <c r="DD74" s="397"/>
      <c r="DE74" s="397"/>
      <c r="DF74" s="397"/>
      <c r="DG74" s="397"/>
      <c r="DH74" s="397"/>
      <c r="DI74" s="397"/>
      <c r="DJ74" s="397"/>
      <c r="DK74" s="397"/>
      <c r="DL74" s="397"/>
      <c r="DM74" s="397"/>
      <c r="DN74" s="397"/>
      <c r="DO74" s="397"/>
      <c r="DP74" s="397"/>
      <c r="DQ74" s="397"/>
      <c r="DR74" s="397"/>
      <c r="DS74" s="397"/>
      <c r="DT74" s="397"/>
      <c r="DU74" s="397"/>
      <c r="DV74" s="397"/>
      <c r="DW74" s="397"/>
      <c r="DX74" s="397"/>
      <c r="DY74" s="397"/>
      <c r="DZ74" s="397"/>
      <c r="EA74" s="397"/>
      <c r="EB74" s="397"/>
      <c r="EC74" s="397"/>
      <c r="ED74" s="397"/>
      <c r="EE74" s="397"/>
      <c r="EF74" s="397"/>
      <c r="EG74" s="397"/>
      <c r="EH74" s="397"/>
      <c r="EI74" s="397"/>
      <c r="EJ74" s="397"/>
      <c r="EK74" s="397"/>
      <c r="EL74" s="397"/>
      <c r="EM74" s="397"/>
      <c r="EN74" s="397"/>
      <c r="EO74" s="397"/>
      <c r="EP74" s="397"/>
      <c r="EQ74" s="397"/>
      <c r="ER74" s="397"/>
      <c r="ES74" s="397"/>
      <c r="ET74" s="397"/>
      <c r="EU74" s="397"/>
      <c r="EV74" s="397"/>
      <c r="EW74" s="397"/>
      <c r="EX74" s="397"/>
      <c r="EY74" s="397"/>
      <c r="EZ74" s="397"/>
      <c r="FA74" s="397"/>
      <c r="FB74" s="397"/>
      <c r="FC74" s="397"/>
      <c r="FD74" s="397"/>
      <c r="FE74" s="397"/>
      <c r="FF74" s="397"/>
      <c r="FG74" s="397"/>
      <c r="FH74" s="397"/>
      <c r="FI74" s="397"/>
      <c r="FJ74" s="397"/>
      <c r="FK74" s="397"/>
      <c r="FL74" s="397"/>
      <c r="FM74" s="397"/>
      <c r="FN74" s="397"/>
      <c r="FO74" s="397"/>
      <c r="FP74" s="397"/>
      <c r="FQ74" s="397"/>
      <c r="FR74" s="397"/>
      <c r="FS74" s="397"/>
      <c r="FT74" s="397"/>
      <c r="FU74" s="397"/>
      <c r="FV74" s="397"/>
      <c r="FW74" s="397"/>
      <c r="FX74" s="397"/>
      <c r="FY74" s="397"/>
      <c r="FZ74" s="397"/>
      <c r="GA74" s="397"/>
      <c r="GB74" s="397"/>
      <c r="GC74" s="397"/>
      <c r="GD74" s="397"/>
      <c r="GE74" s="397"/>
      <c r="GF74" s="397"/>
      <c r="GG74" s="397"/>
      <c r="GH74" s="397"/>
      <c r="GI74" s="397"/>
      <c r="GJ74" s="397"/>
      <c r="GK74" s="397"/>
      <c r="GL74" s="397"/>
      <c r="GM74" s="397"/>
      <c r="GN74" s="397"/>
      <c r="GO74" s="397"/>
      <c r="GP74" s="397"/>
      <c r="GQ74" s="397"/>
      <c r="GR74" s="397"/>
      <c r="GS74" s="397"/>
      <c r="GT74" s="397"/>
      <c r="GU74" s="397"/>
      <c r="GV74" s="397"/>
      <c r="GW74" s="397"/>
      <c r="GX74" s="397"/>
      <c r="GY74" s="397"/>
      <c r="GZ74" s="397"/>
      <c r="HA74" s="397"/>
      <c r="HB74" s="397"/>
      <c r="HC74" s="397"/>
      <c r="HD74" s="397"/>
      <c r="HE74" s="397"/>
      <c r="HF74" s="397"/>
      <c r="HG74" s="397"/>
      <c r="HH74" s="397"/>
      <c r="HI74" s="397"/>
    </row>
    <row r="75" spans="1:217" s="402" customFormat="1" ht="18" hidden="1" customHeight="1">
      <c r="A75" s="397"/>
      <c r="B75" s="398"/>
      <c r="C75" s="399"/>
      <c r="D75" s="520"/>
      <c r="E75" s="521"/>
      <c r="F75" s="522"/>
      <c r="G75" s="523"/>
      <c r="H75" s="524"/>
      <c r="I75" s="525"/>
      <c r="J75" s="423"/>
      <c r="K75" s="403"/>
      <c r="L75" s="397"/>
      <c r="M75" s="397"/>
      <c r="N75" s="397"/>
      <c r="O75" s="397"/>
      <c r="P75" s="397"/>
      <c r="Q75" s="397"/>
      <c r="R75" s="397"/>
      <c r="S75" s="397"/>
      <c r="T75" s="397"/>
      <c r="U75" s="397"/>
      <c r="V75" s="397"/>
      <c r="W75" s="397"/>
      <c r="X75" s="397"/>
      <c r="Y75" s="397"/>
      <c r="Z75" s="397"/>
      <c r="AA75" s="397"/>
      <c r="AB75" s="397"/>
      <c r="AC75" s="397"/>
      <c r="AD75" s="397"/>
      <c r="AE75" s="397"/>
      <c r="AF75" s="397"/>
      <c r="AG75" s="397"/>
      <c r="AH75" s="397"/>
      <c r="AI75" s="397"/>
      <c r="AJ75" s="397"/>
      <c r="AK75" s="397"/>
      <c r="AL75" s="397"/>
      <c r="AM75" s="397"/>
      <c r="AN75" s="397"/>
      <c r="AO75" s="397"/>
      <c r="AP75" s="397"/>
      <c r="AQ75" s="397"/>
      <c r="AR75" s="397"/>
      <c r="AS75" s="397"/>
      <c r="AT75" s="397"/>
      <c r="AU75" s="397"/>
      <c r="AV75" s="397"/>
      <c r="AW75" s="397"/>
      <c r="AX75" s="397"/>
      <c r="AY75" s="397"/>
      <c r="AZ75" s="397"/>
      <c r="BA75" s="397"/>
      <c r="BB75" s="397"/>
      <c r="BC75" s="397"/>
      <c r="BD75" s="397"/>
      <c r="BE75" s="397"/>
      <c r="BF75" s="397"/>
      <c r="BG75" s="397"/>
      <c r="BH75" s="397"/>
      <c r="BI75" s="397"/>
      <c r="BJ75" s="397"/>
      <c r="BK75" s="397"/>
      <c r="BL75" s="397"/>
      <c r="BM75" s="397"/>
      <c r="BN75" s="397"/>
      <c r="BO75" s="397"/>
      <c r="BP75" s="397"/>
      <c r="BQ75" s="397"/>
      <c r="BR75" s="397"/>
      <c r="BS75" s="397"/>
      <c r="BT75" s="397"/>
      <c r="BU75" s="397"/>
      <c r="BV75" s="397"/>
      <c r="BW75" s="397"/>
      <c r="BX75" s="397"/>
      <c r="BY75" s="397"/>
      <c r="BZ75" s="397"/>
      <c r="CA75" s="397"/>
      <c r="CB75" s="397"/>
      <c r="CC75" s="397"/>
      <c r="CD75" s="397"/>
      <c r="CE75" s="397"/>
      <c r="CF75" s="397"/>
      <c r="CG75" s="397"/>
      <c r="CH75" s="397"/>
      <c r="CI75" s="397"/>
      <c r="CJ75" s="397"/>
      <c r="CK75" s="397"/>
      <c r="CL75" s="397"/>
      <c r="CM75" s="397"/>
      <c r="CN75" s="397"/>
      <c r="CO75" s="397"/>
      <c r="CP75" s="397"/>
      <c r="CQ75" s="397"/>
      <c r="CR75" s="397"/>
      <c r="CS75" s="397"/>
      <c r="CT75" s="397"/>
      <c r="CU75" s="397"/>
      <c r="CV75" s="397"/>
      <c r="CW75" s="397"/>
      <c r="CX75" s="397"/>
      <c r="CY75" s="397"/>
      <c r="CZ75" s="397"/>
      <c r="DA75" s="397"/>
      <c r="DB75" s="397"/>
      <c r="DC75" s="397"/>
      <c r="DD75" s="397"/>
      <c r="DE75" s="397"/>
      <c r="DF75" s="397"/>
      <c r="DG75" s="397"/>
      <c r="DH75" s="397"/>
      <c r="DI75" s="397"/>
      <c r="DJ75" s="397"/>
      <c r="DK75" s="397"/>
      <c r="DL75" s="397"/>
      <c r="DM75" s="397"/>
      <c r="DN75" s="397"/>
      <c r="DO75" s="397"/>
      <c r="DP75" s="397"/>
      <c r="DQ75" s="397"/>
      <c r="DR75" s="397"/>
      <c r="DS75" s="397"/>
      <c r="DT75" s="397"/>
      <c r="DU75" s="397"/>
      <c r="DV75" s="397"/>
      <c r="DW75" s="397"/>
      <c r="DX75" s="397"/>
      <c r="DY75" s="397"/>
      <c r="DZ75" s="397"/>
      <c r="EA75" s="397"/>
      <c r="EB75" s="397"/>
      <c r="EC75" s="397"/>
      <c r="ED75" s="397"/>
      <c r="EE75" s="397"/>
      <c r="EF75" s="397"/>
      <c r="EG75" s="397"/>
      <c r="EH75" s="397"/>
      <c r="EI75" s="397"/>
      <c r="EJ75" s="397"/>
      <c r="EK75" s="397"/>
      <c r="EL75" s="397"/>
      <c r="EM75" s="397"/>
      <c r="EN75" s="397"/>
      <c r="EO75" s="397"/>
      <c r="EP75" s="397"/>
      <c r="EQ75" s="397"/>
      <c r="ER75" s="397"/>
      <c r="ES75" s="397"/>
      <c r="ET75" s="397"/>
      <c r="EU75" s="397"/>
      <c r="EV75" s="397"/>
      <c r="EW75" s="397"/>
      <c r="EX75" s="397"/>
      <c r="EY75" s="397"/>
      <c r="EZ75" s="397"/>
      <c r="FA75" s="397"/>
      <c r="FB75" s="397"/>
      <c r="FC75" s="397"/>
      <c r="FD75" s="397"/>
      <c r="FE75" s="397"/>
      <c r="FF75" s="397"/>
      <c r="FG75" s="397"/>
      <c r="FH75" s="397"/>
      <c r="FI75" s="397"/>
      <c r="FJ75" s="397"/>
      <c r="FK75" s="397"/>
      <c r="FL75" s="397"/>
      <c r="FM75" s="397"/>
      <c r="FN75" s="397"/>
      <c r="FO75" s="397"/>
      <c r="FP75" s="397"/>
      <c r="FQ75" s="397"/>
      <c r="FR75" s="397"/>
      <c r="FS75" s="397"/>
      <c r="FT75" s="397"/>
      <c r="FU75" s="397"/>
      <c r="FV75" s="397"/>
      <c r="FW75" s="397"/>
      <c r="FX75" s="397"/>
      <c r="FY75" s="397"/>
      <c r="FZ75" s="397"/>
      <c r="GA75" s="397"/>
      <c r="GB75" s="397"/>
      <c r="GC75" s="397"/>
      <c r="GD75" s="397"/>
      <c r="GE75" s="397"/>
      <c r="GF75" s="397"/>
      <c r="GG75" s="397"/>
      <c r="GH75" s="397"/>
      <c r="GI75" s="397"/>
      <c r="GJ75" s="397"/>
      <c r="GK75" s="397"/>
      <c r="GL75" s="397"/>
      <c r="GM75" s="397"/>
      <c r="GN75" s="397"/>
      <c r="GO75" s="397"/>
      <c r="GP75" s="397"/>
      <c r="GQ75" s="397"/>
      <c r="GR75" s="397"/>
      <c r="GS75" s="397"/>
      <c r="GT75" s="397"/>
      <c r="GU75" s="397"/>
      <c r="GV75" s="397"/>
      <c r="GW75" s="397"/>
      <c r="GX75" s="397"/>
      <c r="GY75" s="397"/>
      <c r="GZ75" s="397"/>
      <c r="HA75" s="397"/>
      <c r="HB75" s="397"/>
      <c r="HC75" s="397"/>
      <c r="HD75" s="397"/>
      <c r="HE75" s="397"/>
      <c r="HF75" s="397"/>
      <c r="HG75" s="397"/>
      <c r="HH75" s="397"/>
      <c r="HI75" s="397"/>
    </row>
    <row r="76" spans="1:217" s="402" customFormat="1" ht="18" customHeight="1">
      <c r="A76" s="397"/>
      <c r="B76" s="398">
        <v>30</v>
      </c>
      <c r="C76" s="399" t="s">
        <v>98</v>
      </c>
      <c r="D76" s="520">
        <v>11849</v>
      </c>
      <c r="E76" s="521">
        <v>437.68587306945733</v>
      </c>
      <c r="F76" s="522">
        <v>1513</v>
      </c>
      <c r="G76" s="523">
        <v>658.96535360211499</v>
      </c>
      <c r="H76" s="524">
        <v>259409</v>
      </c>
      <c r="I76" s="525">
        <v>1061.1068694609676</v>
      </c>
      <c r="J76" s="423"/>
      <c r="K76" s="403"/>
      <c r="L76" s="397"/>
      <c r="M76" s="397"/>
      <c r="N76" s="397"/>
      <c r="O76" s="397"/>
      <c r="P76" s="397"/>
      <c r="Q76" s="397"/>
      <c r="R76" s="397"/>
      <c r="S76" s="397"/>
      <c r="T76" s="397"/>
      <c r="U76" s="397"/>
      <c r="V76" s="397"/>
      <c r="W76" s="397"/>
      <c r="X76" s="397"/>
      <c r="Y76" s="397"/>
      <c r="Z76" s="397"/>
      <c r="AA76" s="397"/>
      <c r="AB76" s="397"/>
      <c r="AC76" s="397"/>
      <c r="AD76" s="397"/>
      <c r="AE76" s="397"/>
      <c r="AF76" s="397"/>
      <c r="AG76" s="397"/>
      <c r="AH76" s="397"/>
      <c r="AI76" s="397"/>
      <c r="AJ76" s="397"/>
      <c r="AK76" s="397"/>
      <c r="AL76" s="397"/>
      <c r="AM76" s="397"/>
      <c r="AN76" s="397"/>
      <c r="AO76" s="397"/>
      <c r="AP76" s="397"/>
      <c r="AQ76" s="397"/>
      <c r="AR76" s="397"/>
      <c r="AS76" s="397"/>
      <c r="AT76" s="397"/>
      <c r="AU76" s="397"/>
      <c r="AV76" s="397"/>
      <c r="AW76" s="397"/>
      <c r="AX76" s="397"/>
      <c r="AY76" s="397"/>
      <c r="AZ76" s="397"/>
      <c r="BA76" s="397"/>
      <c r="BB76" s="397"/>
      <c r="BC76" s="397"/>
      <c r="BD76" s="397"/>
      <c r="BE76" s="397"/>
      <c r="BF76" s="397"/>
      <c r="BG76" s="397"/>
      <c r="BH76" s="397"/>
      <c r="BI76" s="397"/>
      <c r="BJ76" s="397"/>
      <c r="BK76" s="397"/>
      <c r="BL76" s="397"/>
      <c r="BM76" s="397"/>
      <c r="BN76" s="397"/>
      <c r="BO76" s="397"/>
      <c r="BP76" s="397"/>
      <c r="BQ76" s="397"/>
      <c r="BR76" s="397"/>
      <c r="BS76" s="397"/>
      <c r="BT76" s="397"/>
      <c r="BU76" s="397"/>
      <c r="BV76" s="397"/>
      <c r="BW76" s="397"/>
      <c r="BX76" s="397"/>
      <c r="BY76" s="397"/>
      <c r="BZ76" s="397"/>
      <c r="CA76" s="397"/>
      <c r="CB76" s="397"/>
      <c r="CC76" s="397"/>
      <c r="CD76" s="397"/>
      <c r="CE76" s="397"/>
      <c r="CF76" s="397"/>
      <c r="CG76" s="397"/>
      <c r="CH76" s="397"/>
      <c r="CI76" s="397"/>
      <c r="CJ76" s="397"/>
      <c r="CK76" s="397"/>
      <c r="CL76" s="397"/>
      <c r="CM76" s="397"/>
      <c r="CN76" s="397"/>
      <c r="CO76" s="397"/>
      <c r="CP76" s="397"/>
      <c r="CQ76" s="397"/>
      <c r="CR76" s="397"/>
      <c r="CS76" s="397"/>
      <c r="CT76" s="397"/>
      <c r="CU76" s="397"/>
      <c r="CV76" s="397"/>
      <c r="CW76" s="397"/>
      <c r="CX76" s="397"/>
      <c r="CY76" s="397"/>
      <c r="CZ76" s="397"/>
      <c r="DA76" s="397"/>
      <c r="DB76" s="397"/>
      <c r="DC76" s="397"/>
      <c r="DD76" s="397"/>
      <c r="DE76" s="397"/>
      <c r="DF76" s="397"/>
      <c r="DG76" s="397"/>
      <c r="DH76" s="397"/>
      <c r="DI76" s="397"/>
      <c r="DJ76" s="397"/>
      <c r="DK76" s="397"/>
      <c r="DL76" s="397"/>
      <c r="DM76" s="397"/>
      <c r="DN76" s="397"/>
      <c r="DO76" s="397"/>
      <c r="DP76" s="397"/>
      <c r="DQ76" s="397"/>
      <c r="DR76" s="397"/>
      <c r="DS76" s="397"/>
      <c r="DT76" s="397"/>
      <c r="DU76" s="397"/>
      <c r="DV76" s="397"/>
      <c r="DW76" s="397"/>
      <c r="DX76" s="397"/>
      <c r="DY76" s="397"/>
      <c r="DZ76" s="397"/>
      <c r="EA76" s="397"/>
      <c r="EB76" s="397"/>
      <c r="EC76" s="397"/>
      <c r="ED76" s="397"/>
      <c r="EE76" s="397"/>
      <c r="EF76" s="397"/>
      <c r="EG76" s="397"/>
      <c r="EH76" s="397"/>
      <c r="EI76" s="397"/>
      <c r="EJ76" s="397"/>
      <c r="EK76" s="397"/>
      <c r="EL76" s="397"/>
      <c r="EM76" s="397"/>
      <c r="EN76" s="397"/>
      <c r="EO76" s="397"/>
      <c r="EP76" s="397"/>
      <c r="EQ76" s="397"/>
      <c r="ER76" s="397"/>
      <c r="ES76" s="397"/>
      <c r="ET76" s="397"/>
      <c r="EU76" s="397"/>
      <c r="EV76" s="397"/>
      <c r="EW76" s="397"/>
      <c r="EX76" s="397"/>
      <c r="EY76" s="397"/>
      <c r="EZ76" s="397"/>
      <c r="FA76" s="397"/>
      <c r="FB76" s="397"/>
      <c r="FC76" s="397"/>
      <c r="FD76" s="397"/>
      <c r="FE76" s="397"/>
      <c r="FF76" s="397"/>
      <c r="FG76" s="397"/>
      <c r="FH76" s="397"/>
      <c r="FI76" s="397"/>
      <c r="FJ76" s="397"/>
      <c r="FK76" s="397"/>
      <c r="FL76" s="397"/>
      <c r="FM76" s="397"/>
      <c r="FN76" s="397"/>
      <c r="FO76" s="397"/>
      <c r="FP76" s="397"/>
      <c r="FQ76" s="397"/>
      <c r="FR76" s="397"/>
      <c r="FS76" s="397"/>
      <c r="FT76" s="397"/>
      <c r="FU76" s="397"/>
      <c r="FV76" s="397"/>
      <c r="FW76" s="397"/>
      <c r="FX76" s="397"/>
      <c r="FY76" s="397"/>
      <c r="FZ76" s="397"/>
      <c r="GA76" s="397"/>
      <c r="GB76" s="397"/>
      <c r="GC76" s="397"/>
      <c r="GD76" s="397"/>
      <c r="GE76" s="397"/>
      <c r="GF76" s="397"/>
      <c r="GG76" s="397"/>
      <c r="GH76" s="397"/>
      <c r="GI76" s="397"/>
      <c r="GJ76" s="397"/>
      <c r="GK76" s="397"/>
      <c r="GL76" s="397"/>
      <c r="GM76" s="397"/>
      <c r="GN76" s="397"/>
      <c r="GO76" s="397"/>
      <c r="GP76" s="397"/>
      <c r="GQ76" s="397"/>
      <c r="GR76" s="397"/>
      <c r="GS76" s="397"/>
      <c r="GT76" s="397"/>
      <c r="GU76" s="397"/>
      <c r="GV76" s="397"/>
      <c r="GW76" s="397"/>
      <c r="GX76" s="397"/>
      <c r="GY76" s="397"/>
      <c r="GZ76" s="397"/>
      <c r="HA76" s="397"/>
      <c r="HB76" s="397"/>
      <c r="HC76" s="397"/>
      <c r="HD76" s="397"/>
      <c r="HE76" s="397"/>
      <c r="HF76" s="397"/>
      <c r="HG76" s="397"/>
      <c r="HH76" s="397"/>
      <c r="HI76" s="397"/>
    </row>
    <row r="77" spans="1:217" s="402" customFormat="1" ht="18" hidden="1" customHeight="1">
      <c r="A77" s="397"/>
      <c r="B77" s="398"/>
      <c r="C77" s="399"/>
      <c r="D77" s="520"/>
      <c r="E77" s="521"/>
      <c r="F77" s="522"/>
      <c r="G77" s="523"/>
      <c r="H77" s="524"/>
      <c r="I77" s="525"/>
      <c r="J77" s="423"/>
      <c r="K77" s="403"/>
      <c r="L77" s="397"/>
      <c r="M77" s="397"/>
      <c r="N77" s="397"/>
      <c r="O77" s="397"/>
      <c r="P77" s="397"/>
      <c r="Q77" s="397"/>
      <c r="R77" s="397"/>
      <c r="S77" s="397"/>
      <c r="T77" s="397"/>
      <c r="U77" s="397"/>
      <c r="V77" s="397"/>
      <c r="W77" s="397"/>
      <c r="X77" s="397"/>
      <c r="Y77" s="397"/>
      <c r="Z77" s="397"/>
      <c r="AA77" s="397"/>
      <c r="AB77" s="397"/>
      <c r="AC77" s="397"/>
      <c r="AD77" s="397"/>
      <c r="AE77" s="397"/>
      <c r="AF77" s="397"/>
      <c r="AG77" s="397"/>
      <c r="AH77" s="397"/>
      <c r="AI77" s="397"/>
      <c r="AJ77" s="397"/>
      <c r="AK77" s="397"/>
      <c r="AL77" s="397"/>
      <c r="AM77" s="397"/>
      <c r="AN77" s="397"/>
      <c r="AO77" s="397"/>
      <c r="AP77" s="397"/>
      <c r="AQ77" s="397"/>
      <c r="AR77" s="397"/>
      <c r="AS77" s="397"/>
      <c r="AT77" s="397"/>
      <c r="AU77" s="397"/>
      <c r="AV77" s="397"/>
      <c r="AW77" s="397"/>
      <c r="AX77" s="397"/>
      <c r="AY77" s="397"/>
      <c r="AZ77" s="397"/>
      <c r="BA77" s="397"/>
      <c r="BB77" s="397"/>
      <c r="BC77" s="397"/>
      <c r="BD77" s="397"/>
      <c r="BE77" s="397"/>
      <c r="BF77" s="397"/>
      <c r="BG77" s="397"/>
      <c r="BH77" s="397"/>
      <c r="BI77" s="397"/>
      <c r="BJ77" s="397"/>
      <c r="BK77" s="397"/>
      <c r="BL77" s="397"/>
      <c r="BM77" s="397"/>
      <c r="BN77" s="397"/>
      <c r="BO77" s="397"/>
      <c r="BP77" s="397"/>
      <c r="BQ77" s="397"/>
      <c r="BR77" s="397"/>
      <c r="BS77" s="397"/>
      <c r="BT77" s="397"/>
      <c r="BU77" s="397"/>
      <c r="BV77" s="397"/>
      <c r="BW77" s="397"/>
      <c r="BX77" s="397"/>
      <c r="BY77" s="397"/>
      <c r="BZ77" s="397"/>
      <c r="CA77" s="397"/>
      <c r="CB77" s="397"/>
      <c r="CC77" s="397"/>
      <c r="CD77" s="397"/>
      <c r="CE77" s="397"/>
      <c r="CF77" s="397"/>
      <c r="CG77" s="397"/>
      <c r="CH77" s="397"/>
      <c r="CI77" s="397"/>
      <c r="CJ77" s="397"/>
      <c r="CK77" s="397"/>
      <c r="CL77" s="397"/>
      <c r="CM77" s="397"/>
      <c r="CN77" s="397"/>
      <c r="CO77" s="397"/>
      <c r="CP77" s="397"/>
      <c r="CQ77" s="397"/>
      <c r="CR77" s="397"/>
      <c r="CS77" s="397"/>
      <c r="CT77" s="397"/>
      <c r="CU77" s="397"/>
      <c r="CV77" s="397"/>
      <c r="CW77" s="397"/>
      <c r="CX77" s="397"/>
      <c r="CY77" s="397"/>
      <c r="CZ77" s="397"/>
      <c r="DA77" s="397"/>
      <c r="DB77" s="397"/>
      <c r="DC77" s="397"/>
      <c r="DD77" s="397"/>
      <c r="DE77" s="397"/>
      <c r="DF77" s="397"/>
      <c r="DG77" s="397"/>
      <c r="DH77" s="397"/>
      <c r="DI77" s="397"/>
      <c r="DJ77" s="397"/>
      <c r="DK77" s="397"/>
      <c r="DL77" s="397"/>
      <c r="DM77" s="397"/>
      <c r="DN77" s="397"/>
      <c r="DO77" s="397"/>
      <c r="DP77" s="397"/>
      <c r="DQ77" s="397"/>
      <c r="DR77" s="397"/>
      <c r="DS77" s="397"/>
      <c r="DT77" s="397"/>
      <c r="DU77" s="397"/>
      <c r="DV77" s="397"/>
      <c r="DW77" s="397"/>
      <c r="DX77" s="397"/>
      <c r="DY77" s="397"/>
      <c r="DZ77" s="397"/>
      <c r="EA77" s="397"/>
      <c r="EB77" s="397"/>
      <c r="EC77" s="397"/>
      <c r="ED77" s="397"/>
      <c r="EE77" s="397"/>
      <c r="EF77" s="397"/>
      <c r="EG77" s="397"/>
      <c r="EH77" s="397"/>
      <c r="EI77" s="397"/>
      <c r="EJ77" s="397"/>
      <c r="EK77" s="397"/>
      <c r="EL77" s="397"/>
      <c r="EM77" s="397"/>
      <c r="EN77" s="397"/>
      <c r="EO77" s="397"/>
      <c r="EP77" s="397"/>
      <c r="EQ77" s="397"/>
      <c r="ER77" s="397"/>
      <c r="ES77" s="397"/>
      <c r="ET77" s="397"/>
      <c r="EU77" s="397"/>
      <c r="EV77" s="397"/>
      <c r="EW77" s="397"/>
      <c r="EX77" s="397"/>
      <c r="EY77" s="397"/>
      <c r="EZ77" s="397"/>
      <c r="FA77" s="397"/>
      <c r="FB77" s="397"/>
      <c r="FC77" s="397"/>
      <c r="FD77" s="397"/>
      <c r="FE77" s="397"/>
      <c r="FF77" s="397"/>
      <c r="FG77" s="397"/>
      <c r="FH77" s="397"/>
      <c r="FI77" s="397"/>
      <c r="FJ77" s="397"/>
      <c r="FK77" s="397"/>
      <c r="FL77" s="397"/>
      <c r="FM77" s="397"/>
      <c r="FN77" s="397"/>
      <c r="FO77" s="397"/>
      <c r="FP77" s="397"/>
      <c r="FQ77" s="397"/>
      <c r="FR77" s="397"/>
      <c r="FS77" s="397"/>
      <c r="FT77" s="397"/>
      <c r="FU77" s="397"/>
      <c r="FV77" s="397"/>
      <c r="FW77" s="397"/>
      <c r="FX77" s="397"/>
      <c r="FY77" s="397"/>
      <c r="FZ77" s="397"/>
      <c r="GA77" s="397"/>
      <c r="GB77" s="397"/>
      <c r="GC77" s="397"/>
      <c r="GD77" s="397"/>
      <c r="GE77" s="397"/>
      <c r="GF77" s="397"/>
      <c r="GG77" s="397"/>
      <c r="GH77" s="397"/>
      <c r="GI77" s="397"/>
      <c r="GJ77" s="397"/>
      <c r="GK77" s="397"/>
      <c r="GL77" s="397"/>
      <c r="GM77" s="397"/>
      <c r="GN77" s="397"/>
      <c r="GO77" s="397"/>
      <c r="GP77" s="397"/>
      <c r="GQ77" s="397"/>
      <c r="GR77" s="397"/>
      <c r="GS77" s="397"/>
      <c r="GT77" s="397"/>
      <c r="GU77" s="397"/>
      <c r="GV77" s="397"/>
      <c r="GW77" s="397"/>
      <c r="GX77" s="397"/>
      <c r="GY77" s="397"/>
      <c r="GZ77" s="397"/>
      <c r="HA77" s="397"/>
      <c r="HB77" s="397"/>
      <c r="HC77" s="397"/>
      <c r="HD77" s="397"/>
      <c r="HE77" s="397"/>
      <c r="HF77" s="397"/>
      <c r="HG77" s="397"/>
      <c r="HH77" s="397"/>
      <c r="HI77" s="397"/>
    </row>
    <row r="78" spans="1:217" s="402" customFormat="1" ht="18" customHeight="1">
      <c r="A78" s="397"/>
      <c r="B78" s="398">
        <v>31</v>
      </c>
      <c r="C78" s="399" t="s">
        <v>99</v>
      </c>
      <c r="D78" s="520">
        <v>4252</v>
      </c>
      <c r="E78" s="521">
        <v>509.28017638758223</v>
      </c>
      <c r="F78" s="522">
        <v>377</v>
      </c>
      <c r="G78" s="523">
        <v>775.80875331564994</v>
      </c>
      <c r="H78" s="524">
        <v>143570</v>
      </c>
      <c r="I78" s="525">
        <v>1376.1974316361352</v>
      </c>
      <c r="J78" s="423"/>
      <c r="K78" s="403"/>
      <c r="L78" s="397"/>
      <c r="M78" s="397"/>
      <c r="N78" s="397"/>
      <c r="O78" s="397"/>
      <c r="P78" s="397"/>
      <c r="Q78" s="397"/>
      <c r="R78" s="397"/>
      <c r="S78" s="397"/>
      <c r="T78" s="397"/>
      <c r="U78" s="397"/>
      <c r="V78" s="397"/>
      <c r="W78" s="397"/>
      <c r="X78" s="397"/>
      <c r="Y78" s="397"/>
      <c r="Z78" s="397"/>
      <c r="AA78" s="397"/>
      <c r="AB78" s="397"/>
      <c r="AC78" s="397"/>
      <c r="AD78" s="397"/>
      <c r="AE78" s="397"/>
      <c r="AF78" s="397"/>
      <c r="AG78" s="397"/>
      <c r="AH78" s="397"/>
      <c r="AI78" s="397"/>
      <c r="AJ78" s="397"/>
      <c r="AK78" s="397"/>
      <c r="AL78" s="397"/>
      <c r="AM78" s="397"/>
      <c r="AN78" s="397"/>
      <c r="AO78" s="397"/>
      <c r="AP78" s="397"/>
      <c r="AQ78" s="397"/>
      <c r="AR78" s="397"/>
      <c r="AS78" s="397"/>
      <c r="AT78" s="397"/>
      <c r="AU78" s="397"/>
      <c r="AV78" s="397"/>
      <c r="AW78" s="397"/>
      <c r="AX78" s="397"/>
      <c r="AY78" s="397"/>
      <c r="AZ78" s="397"/>
      <c r="BA78" s="397"/>
      <c r="BB78" s="397"/>
      <c r="BC78" s="397"/>
      <c r="BD78" s="397"/>
      <c r="BE78" s="397"/>
      <c r="BF78" s="397"/>
      <c r="BG78" s="397"/>
      <c r="BH78" s="397"/>
      <c r="BI78" s="397"/>
      <c r="BJ78" s="397"/>
      <c r="BK78" s="397"/>
      <c r="BL78" s="397"/>
      <c r="BM78" s="397"/>
      <c r="BN78" s="397"/>
      <c r="BO78" s="397"/>
      <c r="BP78" s="397"/>
      <c r="BQ78" s="397"/>
      <c r="BR78" s="397"/>
      <c r="BS78" s="397"/>
      <c r="BT78" s="397"/>
      <c r="BU78" s="397"/>
      <c r="BV78" s="397"/>
      <c r="BW78" s="397"/>
      <c r="BX78" s="397"/>
      <c r="BY78" s="397"/>
      <c r="BZ78" s="397"/>
      <c r="CA78" s="397"/>
      <c r="CB78" s="397"/>
      <c r="CC78" s="397"/>
      <c r="CD78" s="397"/>
      <c r="CE78" s="397"/>
      <c r="CF78" s="397"/>
      <c r="CG78" s="397"/>
      <c r="CH78" s="397"/>
      <c r="CI78" s="397"/>
      <c r="CJ78" s="397"/>
      <c r="CK78" s="397"/>
      <c r="CL78" s="397"/>
      <c r="CM78" s="397"/>
      <c r="CN78" s="397"/>
      <c r="CO78" s="397"/>
      <c r="CP78" s="397"/>
      <c r="CQ78" s="397"/>
      <c r="CR78" s="397"/>
      <c r="CS78" s="397"/>
      <c r="CT78" s="397"/>
      <c r="CU78" s="397"/>
      <c r="CV78" s="397"/>
      <c r="CW78" s="397"/>
      <c r="CX78" s="397"/>
      <c r="CY78" s="397"/>
      <c r="CZ78" s="397"/>
      <c r="DA78" s="397"/>
      <c r="DB78" s="397"/>
      <c r="DC78" s="397"/>
      <c r="DD78" s="397"/>
      <c r="DE78" s="397"/>
      <c r="DF78" s="397"/>
      <c r="DG78" s="397"/>
      <c r="DH78" s="397"/>
      <c r="DI78" s="397"/>
      <c r="DJ78" s="397"/>
      <c r="DK78" s="397"/>
      <c r="DL78" s="397"/>
      <c r="DM78" s="397"/>
      <c r="DN78" s="397"/>
      <c r="DO78" s="397"/>
      <c r="DP78" s="397"/>
      <c r="DQ78" s="397"/>
      <c r="DR78" s="397"/>
      <c r="DS78" s="397"/>
      <c r="DT78" s="397"/>
      <c r="DU78" s="397"/>
      <c r="DV78" s="397"/>
      <c r="DW78" s="397"/>
      <c r="DX78" s="397"/>
      <c r="DY78" s="397"/>
      <c r="DZ78" s="397"/>
      <c r="EA78" s="397"/>
      <c r="EB78" s="397"/>
      <c r="EC78" s="397"/>
      <c r="ED78" s="397"/>
      <c r="EE78" s="397"/>
      <c r="EF78" s="397"/>
      <c r="EG78" s="397"/>
      <c r="EH78" s="397"/>
      <c r="EI78" s="397"/>
      <c r="EJ78" s="397"/>
      <c r="EK78" s="397"/>
      <c r="EL78" s="397"/>
      <c r="EM78" s="397"/>
      <c r="EN78" s="397"/>
      <c r="EO78" s="397"/>
      <c r="EP78" s="397"/>
      <c r="EQ78" s="397"/>
      <c r="ER78" s="397"/>
      <c r="ES78" s="397"/>
      <c r="ET78" s="397"/>
      <c r="EU78" s="397"/>
      <c r="EV78" s="397"/>
      <c r="EW78" s="397"/>
      <c r="EX78" s="397"/>
      <c r="EY78" s="397"/>
      <c r="EZ78" s="397"/>
      <c r="FA78" s="397"/>
      <c r="FB78" s="397"/>
      <c r="FC78" s="397"/>
      <c r="FD78" s="397"/>
      <c r="FE78" s="397"/>
      <c r="FF78" s="397"/>
      <c r="FG78" s="397"/>
      <c r="FH78" s="397"/>
      <c r="FI78" s="397"/>
      <c r="FJ78" s="397"/>
      <c r="FK78" s="397"/>
      <c r="FL78" s="397"/>
      <c r="FM78" s="397"/>
      <c r="FN78" s="397"/>
      <c r="FO78" s="397"/>
      <c r="FP78" s="397"/>
      <c r="FQ78" s="397"/>
      <c r="FR78" s="397"/>
      <c r="FS78" s="397"/>
      <c r="FT78" s="397"/>
      <c r="FU78" s="397"/>
      <c r="FV78" s="397"/>
      <c r="FW78" s="397"/>
      <c r="FX78" s="397"/>
      <c r="FY78" s="397"/>
      <c r="FZ78" s="397"/>
      <c r="GA78" s="397"/>
      <c r="GB78" s="397"/>
      <c r="GC78" s="397"/>
      <c r="GD78" s="397"/>
      <c r="GE78" s="397"/>
      <c r="GF78" s="397"/>
      <c r="GG78" s="397"/>
      <c r="GH78" s="397"/>
      <c r="GI78" s="397"/>
      <c r="GJ78" s="397"/>
      <c r="GK78" s="397"/>
      <c r="GL78" s="397"/>
      <c r="GM78" s="397"/>
      <c r="GN78" s="397"/>
      <c r="GO78" s="397"/>
      <c r="GP78" s="397"/>
      <c r="GQ78" s="397"/>
      <c r="GR78" s="397"/>
      <c r="GS78" s="397"/>
      <c r="GT78" s="397"/>
      <c r="GU78" s="397"/>
      <c r="GV78" s="397"/>
      <c r="GW78" s="397"/>
      <c r="GX78" s="397"/>
      <c r="GY78" s="397"/>
      <c r="GZ78" s="397"/>
      <c r="HA78" s="397"/>
      <c r="HB78" s="397"/>
      <c r="HC78" s="397"/>
      <c r="HD78" s="397"/>
      <c r="HE78" s="397"/>
      <c r="HF78" s="397"/>
      <c r="HG78" s="397"/>
      <c r="HH78" s="397"/>
      <c r="HI78" s="397"/>
    </row>
    <row r="79" spans="1:217" s="402" customFormat="1" ht="18" hidden="1" customHeight="1">
      <c r="A79" s="397"/>
      <c r="B79" s="398"/>
      <c r="C79" s="399"/>
      <c r="D79" s="520"/>
      <c r="E79" s="521"/>
      <c r="F79" s="522"/>
      <c r="G79" s="523"/>
      <c r="H79" s="524"/>
      <c r="I79" s="525"/>
      <c r="J79" s="423"/>
      <c r="K79" s="403"/>
      <c r="L79" s="397"/>
      <c r="M79" s="397"/>
      <c r="N79" s="397"/>
      <c r="O79" s="397"/>
      <c r="P79" s="397"/>
      <c r="Q79" s="397"/>
      <c r="R79" s="397"/>
      <c r="S79" s="397"/>
      <c r="T79" s="397"/>
      <c r="U79" s="397"/>
      <c r="V79" s="397"/>
      <c r="W79" s="397"/>
      <c r="X79" s="397"/>
      <c r="Y79" s="397"/>
      <c r="Z79" s="397"/>
      <c r="AA79" s="397"/>
      <c r="AB79" s="397"/>
      <c r="AC79" s="397"/>
      <c r="AD79" s="397"/>
      <c r="AE79" s="397"/>
      <c r="AF79" s="397"/>
      <c r="AG79" s="397"/>
      <c r="AH79" s="397"/>
      <c r="AI79" s="397"/>
      <c r="AJ79" s="397"/>
      <c r="AK79" s="397"/>
      <c r="AL79" s="397"/>
      <c r="AM79" s="397"/>
      <c r="AN79" s="397"/>
      <c r="AO79" s="397"/>
      <c r="AP79" s="397"/>
      <c r="AQ79" s="397"/>
      <c r="AR79" s="397"/>
      <c r="AS79" s="397"/>
      <c r="AT79" s="397"/>
      <c r="AU79" s="397"/>
      <c r="AV79" s="397"/>
      <c r="AW79" s="397"/>
      <c r="AX79" s="397"/>
      <c r="AY79" s="397"/>
      <c r="AZ79" s="397"/>
      <c r="BA79" s="397"/>
      <c r="BB79" s="397"/>
      <c r="BC79" s="397"/>
      <c r="BD79" s="397"/>
      <c r="BE79" s="397"/>
      <c r="BF79" s="397"/>
      <c r="BG79" s="397"/>
      <c r="BH79" s="397"/>
      <c r="BI79" s="397"/>
      <c r="BJ79" s="397"/>
      <c r="BK79" s="397"/>
      <c r="BL79" s="397"/>
      <c r="BM79" s="397"/>
      <c r="BN79" s="397"/>
      <c r="BO79" s="397"/>
      <c r="BP79" s="397"/>
      <c r="BQ79" s="397"/>
      <c r="BR79" s="397"/>
      <c r="BS79" s="397"/>
      <c r="BT79" s="397"/>
      <c r="BU79" s="397"/>
      <c r="BV79" s="397"/>
      <c r="BW79" s="397"/>
      <c r="BX79" s="397"/>
      <c r="BY79" s="397"/>
      <c r="BZ79" s="397"/>
      <c r="CA79" s="397"/>
      <c r="CB79" s="397"/>
      <c r="CC79" s="397"/>
      <c r="CD79" s="397"/>
      <c r="CE79" s="397"/>
      <c r="CF79" s="397"/>
      <c r="CG79" s="397"/>
      <c r="CH79" s="397"/>
      <c r="CI79" s="397"/>
      <c r="CJ79" s="397"/>
      <c r="CK79" s="397"/>
      <c r="CL79" s="397"/>
      <c r="CM79" s="397"/>
      <c r="CN79" s="397"/>
      <c r="CO79" s="397"/>
      <c r="CP79" s="397"/>
      <c r="CQ79" s="397"/>
      <c r="CR79" s="397"/>
      <c r="CS79" s="397"/>
      <c r="CT79" s="397"/>
      <c r="CU79" s="397"/>
      <c r="CV79" s="397"/>
      <c r="CW79" s="397"/>
      <c r="CX79" s="397"/>
      <c r="CY79" s="397"/>
      <c r="CZ79" s="397"/>
      <c r="DA79" s="397"/>
      <c r="DB79" s="397"/>
      <c r="DC79" s="397"/>
      <c r="DD79" s="397"/>
      <c r="DE79" s="397"/>
      <c r="DF79" s="397"/>
      <c r="DG79" s="397"/>
      <c r="DH79" s="397"/>
      <c r="DI79" s="397"/>
      <c r="DJ79" s="397"/>
      <c r="DK79" s="397"/>
      <c r="DL79" s="397"/>
      <c r="DM79" s="397"/>
      <c r="DN79" s="397"/>
      <c r="DO79" s="397"/>
      <c r="DP79" s="397"/>
      <c r="DQ79" s="397"/>
      <c r="DR79" s="397"/>
      <c r="DS79" s="397"/>
      <c r="DT79" s="397"/>
      <c r="DU79" s="397"/>
      <c r="DV79" s="397"/>
      <c r="DW79" s="397"/>
      <c r="DX79" s="397"/>
      <c r="DY79" s="397"/>
      <c r="DZ79" s="397"/>
      <c r="EA79" s="397"/>
      <c r="EB79" s="397"/>
      <c r="EC79" s="397"/>
      <c r="ED79" s="397"/>
      <c r="EE79" s="397"/>
      <c r="EF79" s="397"/>
      <c r="EG79" s="397"/>
      <c r="EH79" s="397"/>
      <c r="EI79" s="397"/>
      <c r="EJ79" s="397"/>
      <c r="EK79" s="397"/>
      <c r="EL79" s="397"/>
      <c r="EM79" s="397"/>
      <c r="EN79" s="397"/>
      <c r="EO79" s="397"/>
      <c r="EP79" s="397"/>
      <c r="EQ79" s="397"/>
      <c r="ER79" s="397"/>
      <c r="ES79" s="397"/>
      <c r="ET79" s="397"/>
      <c r="EU79" s="397"/>
      <c r="EV79" s="397"/>
      <c r="EW79" s="397"/>
      <c r="EX79" s="397"/>
      <c r="EY79" s="397"/>
      <c r="EZ79" s="397"/>
      <c r="FA79" s="397"/>
      <c r="FB79" s="397"/>
      <c r="FC79" s="397"/>
      <c r="FD79" s="397"/>
      <c r="FE79" s="397"/>
      <c r="FF79" s="397"/>
      <c r="FG79" s="397"/>
      <c r="FH79" s="397"/>
      <c r="FI79" s="397"/>
      <c r="FJ79" s="397"/>
      <c r="FK79" s="397"/>
      <c r="FL79" s="397"/>
      <c r="FM79" s="397"/>
      <c r="FN79" s="397"/>
      <c r="FO79" s="397"/>
      <c r="FP79" s="397"/>
      <c r="FQ79" s="397"/>
      <c r="FR79" s="397"/>
      <c r="FS79" s="397"/>
      <c r="FT79" s="397"/>
      <c r="FU79" s="397"/>
      <c r="FV79" s="397"/>
      <c r="FW79" s="397"/>
      <c r="FX79" s="397"/>
      <c r="FY79" s="397"/>
      <c r="FZ79" s="397"/>
      <c r="GA79" s="397"/>
      <c r="GB79" s="397"/>
      <c r="GC79" s="397"/>
      <c r="GD79" s="397"/>
      <c r="GE79" s="397"/>
      <c r="GF79" s="397"/>
      <c r="GG79" s="397"/>
      <c r="GH79" s="397"/>
      <c r="GI79" s="397"/>
      <c r="GJ79" s="397"/>
      <c r="GK79" s="397"/>
      <c r="GL79" s="397"/>
      <c r="GM79" s="397"/>
      <c r="GN79" s="397"/>
      <c r="GO79" s="397"/>
      <c r="GP79" s="397"/>
      <c r="GQ79" s="397"/>
      <c r="GR79" s="397"/>
      <c r="GS79" s="397"/>
      <c r="GT79" s="397"/>
      <c r="GU79" s="397"/>
      <c r="GV79" s="397"/>
      <c r="GW79" s="397"/>
      <c r="GX79" s="397"/>
      <c r="GY79" s="397"/>
      <c r="GZ79" s="397"/>
      <c r="HA79" s="397"/>
      <c r="HB79" s="397"/>
      <c r="HC79" s="397"/>
      <c r="HD79" s="397"/>
      <c r="HE79" s="397"/>
      <c r="HF79" s="397"/>
      <c r="HG79" s="397"/>
      <c r="HH79" s="397"/>
      <c r="HI79" s="397"/>
    </row>
    <row r="80" spans="1:217" s="402" customFormat="1" ht="18" customHeight="1">
      <c r="A80" s="397"/>
      <c r="B80" s="398"/>
      <c r="C80" s="399" t="s">
        <v>100</v>
      </c>
      <c r="D80" s="520">
        <v>15867</v>
      </c>
      <c r="E80" s="521">
        <v>579.48851074557251</v>
      </c>
      <c r="F80" s="522">
        <v>2230</v>
      </c>
      <c r="G80" s="523">
        <v>889.3419327354261</v>
      </c>
      <c r="H80" s="524">
        <v>575218</v>
      </c>
      <c r="I80" s="525">
        <v>1485.2105532163457</v>
      </c>
      <c r="J80" s="423"/>
      <c r="K80" s="403"/>
      <c r="L80" s="397"/>
      <c r="M80" s="397"/>
      <c r="N80" s="397"/>
      <c r="O80" s="397"/>
      <c r="P80" s="397"/>
      <c r="Q80" s="397"/>
      <c r="R80" s="397"/>
      <c r="S80" s="397"/>
      <c r="T80" s="397"/>
      <c r="U80" s="397"/>
      <c r="V80" s="397"/>
      <c r="W80" s="397"/>
      <c r="X80" s="397"/>
      <c r="Y80" s="397"/>
      <c r="Z80" s="397"/>
      <c r="AA80" s="397"/>
      <c r="AB80" s="397"/>
      <c r="AC80" s="397"/>
      <c r="AD80" s="397"/>
      <c r="AE80" s="397"/>
      <c r="AF80" s="397"/>
      <c r="AG80" s="397"/>
      <c r="AH80" s="397"/>
      <c r="AI80" s="397"/>
      <c r="AJ80" s="397"/>
      <c r="AK80" s="397"/>
      <c r="AL80" s="397"/>
      <c r="AM80" s="397"/>
      <c r="AN80" s="397"/>
      <c r="AO80" s="397"/>
      <c r="AP80" s="397"/>
      <c r="AQ80" s="397"/>
      <c r="AR80" s="397"/>
      <c r="AS80" s="397"/>
      <c r="AT80" s="397"/>
      <c r="AU80" s="397"/>
      <c r="AV80" s="397"/>
      <c r="AW80" s="397"/>
      <c r="AX80" s="397"/>
      <c r="AY80" s="397"/>
      <c r="AZ80" s="397"/>
      <c r="BA80" s="397"/>
      <c r="BB80" s="397"/>
      <c r="BC80" s="397"/>
      <c r="BD80" s="397"/>
      <c r="BE80" s="397"/>
      <c r="BF80" s="397"/>
      <c r="BG80" s="397"/>
      <c r="BH80" s="397"/>
      <c r="BI80" s="397"/>
      <c r="BJ80" s="397"/>
      <c r="BK80" s="397"/>
      <c r="BL80" s="397"/>
      <c r="BM80" s="397"/>
      <c r="BN80" s="397"/>
      <c r="BO80" s="397"/>
      <c r="BP80" s="397"/>
      <c r="BQ80" s="397"/>
      <c r="BR80" s="397"/>
      <c r="BS80" s="397"/>
      <c r="BT80" s="397"/>
      <c r="BU80" s="397"/>
      <c r="BV80" s="397"/>
      <c r="BW80" s="397"/>
      <c r="BX80" s="397"/>
      <c r="BY80" s="397"/>
      <c r="BZ80" s="397"/>
      <c r="CA80" s="397"/>
      <c r="CB80" s="397"/>
      <c r="CC80" s="397"/>
      <c r="CD80" s="397"/>
      <c r="CE80" s="397"/>
      <c r="CF80" s="397"/>
      <c r="CG80" s="397"/>
      <c r="CH80" s="397"/>
      <c r="CI80" s="397"/>
      <c r="CJ80" s="397"/>
      <c r="CK80" s="397"/>
      <c r="CL80" s="397"/>
      <c r="CM80" s="397"/>
      <c r="CN80" s="397"/>
      <c r="CO80" s="397"/>
      <c r="CP80" s="397"/>
      <c r="CQ80" s="397"/>
      <c r="CR80" s="397"/>
      <c r="CS80" s="397"/>
      <c r="CT80" s="397"/>
      <c r="CU80" s="397"/>
      <c r="CV80" s="397"/>
      <c r="CW80" s="397"/>
      <c r="CX80" s="397"/>
      <c r="CY80" s="397"/>
      <c r="CZ80" s="397"/>
      <c r="DA80" s="397"/>
      <c r="DB80" s="397"/>
      <c r="DC80" s="397"/>
      <c r="DD80" s="397"/>
      <c r="DE80" s="397"/>
      <c r="DF80" s="397"/>
      <c r="DG80" s="397"/>
      <c r="DH80" s="397"/>
      <c r="DI80" s="397"/>
      <c r="DJ80" s="397"/>
      <c r="DK80" s="397"/>
      <c r="DL80" s="397"/>
      <c r="DM80" s="397"/>
      <c r="DN80" s="397"/>
      <c r="DO80" s="397"/>
      <c r="DP80" s="397"/>
      <c r="DQ80" s="397"/>
      <c r="DR80" s="397"/>
      <c r="DS80" s="397"/>
      <c r="DT80" s="397"/>
      <c r="DU80" s="397"/>
      <c r="DV80" s="397"/>
      <c r="DW80" s="397"/>
      <c r="DX80" s="397"/>
      <c r="DY80" s="397"/>
      <c r="DZ80" s="397"/>
      <c r="EA80" s="397"/>
      <c r="EB80" s="397"/>
      <c r="EC80" s="397"/>
      <c r="ED80" s="397"/>
      <c r="EE80" s="397"/>
      <c r="EF80" s="397"/>
      <c r="EG80" s="397"/>
      <c r="EH80" s="397"/>
      <c r="EI80" s="397"/>
      <c r="EJ80" s="397"/>
      <c r="EK80" s="397"/>
      <c r="EL80" s="397"/>
      <c r="EM80" s="397"/>
      <c r="EN80" s="397"/>
      <c r="EO80" s="397"/>
      <c r="EP80" s="397"/>
      <c r="EQ80" s="397"/>
      <c r="ER80" s="397"/>
      <c r="ES80" s="397"/>
      <c r="ET80" s="397"/>
      <c r="EU80" s="397"/>
      <c r="EV80" s="397"/>
      <c r="EW80" s="397"/>
      <c r="EX80" s="397"/>
      <c r="EY80" s="397"/>
      <c r="EZ80" s="397"/>
      <c r="FA80" s="397"/>
      <c r="FB80" s="397"/>
      <c r="FC80" s="397"/>
      <c r="FD80" s="397"/>
      <c r="FE80" s="397"/>
      <c r="FF80" s="397"/>
      <c r="FG80" s="397"/>
      <c r="FH80" s="397"/>
      <c r="FI80" s="397"/>
      <c r="FJ80" s="397"/>
      <c r="FK80" s="397"/>
      <c r="FL80" s="397"/>
      <c r="FM80" s="397"/>
      <c r="FN80" s="397"/>
      <c r="FO80" s="397"/>
      <c r="FP80" s="397"/>
      <c r="FQ80" s="397"/>
      <c r="FR80" s="397"/>
      <c r="FS80" s="397"/>
      <c r="FT80" s="397"/>
      <c r="FU80" s="397"/>
      <c r="FV80" s="397"/>
      <c r="FW80" s="397"/>
      <c r="FX80" s="397"/>
      <c r="FY80" s="397"/>
      <c r="FZ80" s="397"/>
      <c r="GA80" s="397"/>
      <c r="GB80" s="397"/>
      <c r="GC80" s="397"/>
      <c r="GD80" s="397"/>
      <c r="GE80" s="397"/>
      <c r="GF80" s="397"/>
      <c r="GG80" s="397"/>
      <c r="GH80" s="397"/>
      <c r="GI80" s="397"/>
      <c r="GJ80" s="397"/>
      <c r="GK80" s="397"/>
      <c r="GL80" s="397"/>
      <c r="GM80" s="397"/>
      <c r="GN80" s="397"/>
      <c r="GO80" s="397"/>
      <c r="GP80" s="397"/>
      <c r="GQ80" s="397"/>
      <c r="GR80" s="397"/>
      <c r="GS80" s="397"/>
      <c r="GT80" s="397"/>
      <c r="GU80" s="397"/>
      <c r="GV80" s="397"/>
      <c r="GW80" s="397"/>
      <c r="GX80" s="397"/>
      <c r="GY80" s="397"/>
      <c r="GZ80" s="397"/>
      <c r="HA80" s="397"/>
      <c r="HB80" s="397"/>
      <c r="HC80" s="397"/>
      <c r="HD80" s="397"/>
      <c r="HE80" s="397"/>
      <c r="HF80" s="397"/>
      <c r="HG80" s="397"/>
      <c r="HH80" s="397"/>
      <c r="HI80" s="397"/>
    </row>
    <row r="81" spans="1:217" s="403" customFormat="1" ht="18" customHeight="1">
      <c r="B81" s="398">
        <v>1</v>
      </c>
      <c r="C81" s="404" t="s">
        <v>205</v>
      </c>
      <c r="D81" s="405">
        <v>2041</v>
      </c>
      <c r="E81" s="406">
        <v>539.42833414992651</v>
      </c>
      <c r="F81" s="405">
        <v>153</v>
      </c>
      <c r="G81" s="406">
        <v>822.2693464052287</v>
      </c>
      <c r="H81" s="405">
        <v>81866</v>
      </c>
      <c r="I81" s="406">
        <v>1508.5203074536439</v>
      </c>
      <c r="J81" s="423"/>
    </row>
    <row r="82" spans="1:217" s="403" customFormat="1" ht="18" customHeight="1">
      <c r="B82" s="398">
        <v>20</v>
      </c>
      <c r="C82" s="404" t="s">
        <v>207</v>
      </c>
      <c r="D82" s="405">
        <v>4840</v>
      </c>
      <c r="E82" s="406">
        <v>563.88926859504136</v>
      </c>
      <c r="F82" s="405">
        <v>525</v>
      </c>
      <c r="G82" s="406">
        <v>889.3894476190477</v>
      </c>
      <c r="H82" s="405">
        <v>194257</v>
      </c>
      <c r="I82" s="406">
        <v>1457.0332653649536</v>
      </c>
      <c r="J82" s="423"/>
    </row>
    <row r="83" spans="1:217" s="403" customFormat="1" ht="18" customHeight="1">
      <c r="B83" s="398">
        <v>48</v>
      </c>
      <c r="C83" s="404" t="s">
        <v>214</v>
      </c>
      <c r="D83" s="405">
        <v>8986</v>
      </c>
      <c r="E83" s="406">
        <v>596.98941798352996</v>
      </c>
      <c r="F83" s="405">
        <v>1552</v>
      </c>
      <c r="G83" s="406">
        <v>895.93804123711357</v>
      </c>
      <c r="H83" s="405">
        <v>299095</v>
      </c>
      <c r="I83" s="406">
        <v>1497.1310435814712</v>
      </c>
      <c r="J83" s="423"/>
    </row>
    <row r="84" spans="1:217" s="403" customFormat="1" ht="18" hidden="1" customHeight="1">
      <c r="B84" s="398"/>
      <c r="C84" s="404"/>
      <c r="D84" s="405"/>
      <c r="E84" s="406"/>
      <c r="F84" s="405"/>
      <c r="G84" s="406"/>
      <c r="H84" s="405"/>
      <c r="I84" s="406"/>
      <c r="J84" s="423"/>
    </row>
    <row r="85" spans="1:217" s="402" customFormat="1" ht="18" customHeight="1">
      <c r="A85" s="397"/>
      <c r="B85" s="398">
        <v>26</v>
      </c>
      <c r="C85" s="399" t="s">
        <v>101</v>
      </c>
      <c r="D85" s="520">
        <v>2002</v>
      </c>
      <c r="E85" s="521">
        <v>464.22546953046958</v>
      </c>
      <c r="F85" s="522">
        <v>177</v>
      </c>
      <c r="G85" s="523">
        <v>676.21491525423733</v>
      </c>
      <c r="H85" s="524">
        <v>72909</v>
      </c>
      <c r="I85" s="525">
        <v>1185.5419389924427</v>
      </c>
      <c r="J85" s="423"/>
      <c r="K85" s="403"/>
      <c r="L85" s="397"/>
      <c r="M85" s="397"/>
      <c r="N85" s="397"/>
      <c r="O85" s="397"/>
      <c r="P85" s="397"/>
      <c r="Q85" s="397"/>
      <c r="R85" s="397"/>
      <c r="S85" s="397"/>
      <c r="T85" s="397"/>
      <c r="U85" s="397"/>
      <c r="V85" s="397"/>
      <c r="W85" s="397"/>
      <c r="X85" s="397"/>
      <c r="Y85" s="397"/>
      <c r="Z85" s="397"/>
      <c r="AA85" s="397"/>
      <c r="AB85" s="397"/>
      <c r="AC85" s="397"/>
      <c r="AD85" s="397"/>
      <c r="AE85" s="397"/>
      <c r="AF85" s="397"/>
      <c r="AG85" s="397"/>
      <c r="AH85" s="397"/>
      <c r="AI85" s="397"/>
      <c r="AJ85" s="397"/>
      <c r="AK85" s="397"/>
      <c r="AL85" s="397"/>
      <c r="AM85" s="397"/>
      <c r="AN85" s="397"/>
      <c r="AO85" s="397"/>
      <c r="AP85" s="397"/>
      <c r="AQ85" s="397"/>
      <c r="AR85" s="397"/>
      <c r="AS85" s="397"/>
      <c r="AT85" s="397"/>
      <c r="AU85" s="397"/>
      <c r="AV85" s="397"/>
      <c r="AW85" s="397"/>
      <c r="AX85" s="397"/>
      <c r="AY85" s="397"/>
      <c r="AZ85" s="397"/>
      <c r="BA85" s="397"/>
      <c r="BB85" s="397"/>
      <c r="BC85" s="397"/>
      <c r="BD85" s="397"/>
      <c r="BE85" s="397"/>
      <c r="BF85" s="397"/>
      <c r="BG85" s="397"/>
      <c r="BH85" s="397"/>
      <c r="BI85" s="397"/>
      <c r="BJ85" s="397"/>
      <c r="BK85" s="397"/>
      <c r="BL85" s="397"/>
      <c r="BM85" s="397"/>
      <c r="BN85" s="397"/>
      <c r="BO85" s="397"/>
      <c r="BP85" s="397"/>
      <c r="BQ85" s="397"/>
      <c r="BR85" s="397"/>
      <c r="BS85" s="397"/>
      <c r="BT85" s="397"/>
      <c r="BU85" s="397"/>
      <c r="BV85" s="397"/>
      <c r="BW85" s="397"/>
      <c r="BX85" s="397"/>
      <c r="BY85" s="397"/>
      <c r="BZ85" s="397"/>
      <c r="CA85" s="397"/>
      <c r="CB85" s="397"/>
      <c r="CC85" s="397"/>
      <c r="CD85" s="397"/>
      <c r="CE85" s="397"/>
      <c r="CF85" s="397"/>
      <c r="CG85" s="397"/>
      <c r="CH85" s="397"/>
      <c r="CI85" s="397"/>
      <c r="CJ85" s="397"/>
      <c r="CK85" s="397"/>
      <c r="CL85" s="397"/>
      <c r="CM85" s="397"/>
      <c r="CN85" s="397"/>
      <c r="CO85" s="397"/>
      <c r="CP85" s="397"/>
      <c r="CQ85" s="397"/>
      <c r="CR85" s="397"/>
      <c r="CS85" s="397"/>
      <c r="CT85" s="397"/>
      <c r="CU85" s="397"/>
      <c r="CV85" s="397"/>
      <c r="CW85" s="397"/>
      <c r="CX85" s="397"/>
      <c r="CY85" s="397"/>
      <c r="CZ85" s="397"/>
      <c r="DA85" s="397"/>
      <c r="DB85" s="397"/>
      <c r="DC85" s="397"/>
      <c r="DD85" s="397"/>
      <c r="DE85" s="397"/>
      <c r="DF85" s="397"/>
      <c r="DG85" s="397"/>
      <c r="DH85" s="397"/>
      <c r="DI85" s="397"/>
      <c r="DJ85" s="397"/>
      <c r="DK85" s="397"/>
      <c r="DL85" s="397"/>
      <c r="DM85" s="397"/>
      <c r="DN85" s="397"/>
      <c r="DO85" s="397"/>
      <c r="DP85" s="397"/>
      <c r="DQ85" s="397"/>
      <c r="DR85" s="397"/>
      <c r="DS85" s="397"/>
      <c r="DT85" s="397"/>
      <c r="DU85" s="397"/>
      <c r="DV85" s="397"/>
      <c r="DW85" s="397"/>
      <c r="DX85" s="397"/>
      <c r="DY85" s="397"/>
      <c r="DZ85" s="397"/>
      <c r="EA85" s="397"/>
      <c r="EB85" s="397"/>
      <c r="EC85" s="397"/>
      <c r="ED85" s="397"/>
      <c r="EE85" s="397"/>
      <c r="EF85" s="397"/>
      <c r="EG85" s="397"/>
      <c r="EH85" s="397"/>
      <c r="EI85" s="397"/>
      <c r="EJ85" s="397"/>
      <c r="EK85" s="397"/>
      <c r="EL85" s="397"/>
      <c r="EM85" s="397"/>
      <c r="EN85" s="397"/>
      <c r="EO85" s="397"/>
      <c r="EP85" s="397"/>
      <c r="EQ85" s="397"/>
      <c r="ER85" s="397"/>
      <c r="ES85" s="397"/>
      <c r="ET85" s="397"/>
      <c r="EU85" s="397"/>
      <c r="EV85" s="397"/>
      <c r="EW85" s="397"/>
      <c r="EX85" s="397"/>
      <c r="EY85" s="397"/>
      <c r="EZ85" s="397"/>
      <c r="FA85" s="397"/>
      <c r="FB85" s="397"/>
      <c r="FC85" s="397"/>
      <c r="FD85" s="397"/>
      <c r="FE85" s="397"/>
      <c r="FF85" s="397"/>
      <c r="FG85" s="397"/>
      <c r="FH85" s="397"/>
      <c r="FI85" s="397"/>
      <c r="FJ85" s="397"/>
      <c r="FK85" s="397"/>
      <c r="FL85" s="397"/>
      <c r="FM85" s="397"/>
      <c r="FN85" s="397"/>
      <c r="FO85" s="397"/>
      <c r="FP85" s="397"/>
      <c r="FQ85" s="397"/>
      <c r="FR85" s="397"/>
      <c r="FS85" s="397"/>
      <c r="FT85" s="397"/>
      <c r="FU85" s="397"/>
      <c r="FV85" s="397"/>
      <c r="FW85" s="397"/>
      <c r="FX85" s="397"/>
      <c r="FY85" s="397"/>
      <c r="FZ85" s="397"/>
      <c r="GA85" s="397"/>
      <c r="GB85" s="397"/>
      <c r="GC85" s="397"/>
      <c r="GD85" s="397"/>
      <c r="GE85" s="397"/>
      <c r="GF85" s="397"/>
      <c r="GG85" s="397"/>
      <c r="GH85" s="397"/>
      <c r="GI85" s="397"/>
      <c r="GJ85" s="397"/>
      <c r="GK85" s="397"/>
      <c r="GL85" s="397"/>
      <c r="GM85" s="397"/>
      <c r="GN85" s="397"/>
      <c r="GO85" s="397"/>
      <c r="GP85" s="397"/>
      <c r="GQ85" s="397"/>
      <c r="GR85" s="397"/>
      <c r="GS85" s="397"/>
      <c r="GT85" s="397"/>
      <c r="GU85" s="397"/>
      <c r="GV85" s="397"/>
      <c r="GW85" s="397"/>
      <c r="GX85" s="397"/>
      <c r="GY85" s="397"/>
      <c r="GZ85" s="397"/>
      <c r="HA85" s="397"/>
      <c r="HB85" s="397"/>
      <c r="HC85" s="397"/>
      <c r="HD85" s="397"/>
      <c r="HE85" s="397"/>
      <c r="HF85" s="397"/>
      <c r="HG85" s="397"/>
      <c r="HH85" s="397"/>
      <c r="HI85" s="397"/>
    </row>
    <row r="86" spans="1:217" s="402" customFormat="1" ht="18" hidden="1" customHeight="1">
      <c r="A86" s="397"/>
      <c r="B86" s="398"/>
      <c r="C86" s="399"/>
      <c r="D86" s="400"/>
      <c r="E86" s="401"/>
      <c r="F86" s="400"/>
      <c r="G86" s="401"/>
      <c r="H86" s="400"/>
      <c r="I86" s="401"/>
      <c r="J86" s="423"/>
      <c r="K86" s="403"/>
      <c r="L86" s="397"/>
      <c r="M86" s="397"/>
      <c r="N86" s="397"/>
      <c r="O86" s="397"/>
      <c r="P86" s="397"/>
      <c r="Q86" s="397"/>
      <c r="R86" s="397"/>
      <c r="S86" s="397"/>
      <c r="T86" s="397"/>
      <c r="U86" s="397"/>
      <c r="V86" s="397"/>
      <c r="W86" s="397"/>
      <c r="X86" s="397"/>
      <c r="Y86" s="397"/>
      <c r="Z86" s="397"/>
      <c r="AA86" s="397"/>
      <c r="AB86" s="397"/>
      <c r="AC86" s="397"/>
      <c r="AD86" s="397"/>
      <c r="AE86" s="397"/>
      <c r="AF86" s="397"/>
      <c r="AG86" s="397"/>
      <c r="AH86" s="397"/>
      <c r="AI86" s="397"/>
      <c r="AJ86" s="397"/>
      <c r="AK86" s="397"/>
      <c r="AL86" s="397"/>
      <c r="AM86" s="397"/>
      <c r="AN86" s="397"/>
      <c r="AO86" s="397"/>
      <c r="AP86" s="397"/>
      <c r="AQ86" s="397"/>
      <c r="AR86" s="397"/>
      <c r="AS86" s="397"/>
      <c r="AT86" s="397"/>
      <c r="AU86" s="397"/>
      <c r="AV86" s="397"/>
      <c r="AW86" s="397"/>
      <c r="AX86" s="397"/>
      <c r="AY86" s="397"/>
      <c r="AZ86" s="397"/>
      <c r="BA86" s="397"/>
      <c r="BB86" s="397"/>
      <c r="BC86" s="397"/>
      <c r="BD86" s="397"/>
      <c r="BE86" s="397"/>
      <c r="BF86" s="397"/>
      <c r="BG86" s="397"/>
      <c r="BH86" s="397"/>
      <c r="BI86" s="397"/>
      <c r="BJ86" s="397"/>
      <c r="BK86" s="397"/>
      <c r="BL86" s="397"/>
      <c r="BM86" s="397"/>
      <c r="BN86" s="397"/>
      <c r="BO86" s="397"/>
      <c r="BP86" s="397"/>
      <c r="BQ86" s="397"/>
      <c r="BR86" s="397"/>
      <c r="BS86" s="397"/>
      <c r="BT86" s="397"/>
      <c r="BU86" s="397"/>
      <c r="BV86" s="397"/>
      <c r="BW86" s="397"/>
      <c r="BX86" s="397"/>
      <c r="BY86" s="397"/>
      <c r="BZ86" s="397"/>
      <c r="CA86" s="397"/>
      <c r="CB86" s="397"/>
      <c r="CC86" s="397"/>
      <c r="CD86" s="397"/>
      <c r="CE86" s="397"/>
      <c r="CF86" s="397"/>
      <c r="CG86" s="397"/>
      <c r="CH86" s="397"/>
      <c r="CI86" s="397"/>
      <c r="CJ86" s="397"/>
      <c r="CK86" s="397"/>
      <c r="CL86" s="397"/>
      <c r="CM86" s="397"/>
      <c r="CN86" s="397"/>
      <c r="CO86" s="397"/>
      <c r="CP86" s="397"/>
      <c r="CQ86" s="397"/>
      <c r="CR86" s="397"/>
      <c r="CS86" s="397"/>
      <c r="CT86" s="397"/>
      <c r="CU86" s="397"/>
      <c r="CV86" s="397"/>
      <c r="CW86" s="397"/>
      <c r="CX86" s="397"/>
      <c r="CY86" s="397"/>
      <c r="CZ86" s="397"/>
      <c r="DA86" s="397"/>
      <c r="DB86" s="397"/>
      <c r="DC86" s="397"/>
      <c r="DD86" s="397"/>
      <c r="DE86" s="397"/>
      <c r="DF86" s="397"/>
      <c r="DG86" s="397"/>
      <c r="DH86" s="397"/>
      <c r="DI86" s="397"/>
      <c r="DJ86" s="397"/>
      <c r="DK86" s="397"/>
      <c r="DL86" s="397"/>
      <c r="DM86" s="397"/>
      <c r="DN86" s="397"/>
      <c r="DO86" s="397"/>
      <c r="DP86" s="397"/>
      <c r="DQ86" s="397"/>
      <c r="DR86" s="397"/>
      <c r="DS86" s="397"/>
      <c r="DT86" s="397"/>
      <c r="DU86" s="397"/>
      <c r="DV86" s="397"/>
      <c r="DW86" s="397"/>
      <c r="DX86" s="397"/>
      <c r="DY86" s="397"/>
      <c r="DZ86" s="397"/>
      <c r="EA86" s="397"/>
      <c r="EB86" s="397"/>
      <c r="EC86" s="397"/>
      <c r="ED86" s="397"/>
      <c r="EE86" s="397"/>
      <c r="EF86" s="397"/>
      <c r="EG86" s="397"/>
      <c r="EH86" s="397"/>
      <c r="EI86" s="397"/>
      <c r="EJ86" s="397"/>
      <c r="EK86" s="397"/>
      <c r="EL86" s="397"/>
      <c r="EM86" s="397"/>
      <c r="EN86" s="397"/>
      <c r="EO86" s="397"/>
      <c r="EP86" s="397"/>
      <c r="EQ86" s="397"/>
      <c r="ER86" s="397"/>
      <c r="ES86" s="397"/>
      <c r="ET86" s="397"/>
      <c r="EU86" s="397"/>
      <c r="EV86" s="397"/>
      <c r="EW86" s="397"/>
      <c r="EX86" s="397"/>
      <c r="EY86" s="397"/>
      <c r="EZ86" s="397"/>
      <c r="FA86" s="397"/>
      <c r="FB86" s="397"/>
      <c r="FC86" s="397"/>
      <c r="FD86" s="397"/>
      <c r="FE86" s="397"/>
      <c r="FF86" s="397"/>
      <c r="FG86" s="397"/>
      <c r="FH86" s="397"/>
      <c r="FI86" s="397"/>
      <c r="FJ86" s="397"/>
      <c r="FK86" s="397"/>
      <c r="FL86" s="397"/>
      <c r="FM86" s="397"/>
      <c r="FN86" s="397"/>
      <c r="FO86" s="397"/>
      <c r="FP86" s="397"/>
      <c r="FQ86" s="397"/>
      <c r="FR86" s="397"/>
      <c r="FS86" s="397"/>
      <c r="FT86" s="397"/>
      <c r="FU86" s="397"/>
      <c r="FV86" s="397"/>
      <c r="FW86" s="397"/>
      <c r="FX86" s="397"/>
      <c r="FY86" s="397"/>
      <c r="FZ86" s="397"/>
      <c r="GA86" s="397"/>
      <c r="GB86" s="397"/>
      <c r="GC86" s="397"/>
      <c r="GD86" s="397"/>
      <c r="GE86" s="397"/>
      <c r="GF86" s="397"/>
      <c r="GG86" s="397"/>
      <c r="GH86" s="397"/>
      <c r="GI86" s="397"/>
      <c r="GJ86" s="397"/>
      <c r="GK86" s="397"/>
      <c r="GL86" s="397"/>
      <c r="GM86" s="397"/>
      <c r="GN86" s="397"/>
      <c r="GO86" s="397"/>
      <c r="GP86" s="397"/>
      <c r="GQ86" s="397"/>
      <c r="GR86" s="397"/>
      <c r="GS86" s="397"/>
      <c r="GT86" s="397"/>
      <c r="GU86" s="397"/>
      <c r="GV86" s="397"/>
      <c r="GW86" s="397"/>
      <c r="GX86" s="397"/>
      <c r="GY86" s="397"/>
      <c r="GZ86" s="397"/>
      <c r="HA86" s="397"/>
      <c r="HB86" s="397"/>
      <c r="HC86" s="397"/>
      <c r="HD86" s="397"/>
      <c r="HE86" s="397"/>
      <c r="HF86" s="397"/>
      <c r="HG86" s="397"/>
      <c r="HH86" s="397"/>
      <c r="HI86" s="397"/>
    </row>
    <row r="87" spans="1:217" s="402" customFormat="1" ht="18" customHeight="1">
      <c r="A87" s="397"/>
      <c r="B87" s="398">
        <v>51</v>
      </c>
      <c r="C87" s="404" t="s">
        <v>102</v>
      </c>
      <c r="D87" s="405">
        <v>771</v>
      </c>
      <c r="E87" s="406">
        <v>396.89592736705572</v>
      </c>
      <c r="F87" s="405">
        <v>47</v>
      </c>
      <c r="G87" s="406">
        <v>807.49489361702115</v>
      </c>
      <c r="H87" s="405">
        <v>9075</v>
      </c>
      <c r="I87" s="406">
        <v>1215.0219393939394</v>
      </c>
      <c r="J87" s="423"/>
      <c r="K87" s="403"/>
      <c r="L87" s="397"/>
      <c r="M87" s="397"/>
      <c r="N87" s="397"/>
      <c r="O87" s="397"/>
      <c r="P87" s="397"/>
      <c r="Q87" s="397"/>
      <c r="R87" s="397"/>
      <c r="S87" s="397"/>
      <c r="T87" s="397"/>
      <c r="U87" s="397"/>
      <c r="V87" s="397"/>
      <c r="W87" s="397"/>
      <c r="X87" s="397"/>
      <c r="Y87" s="397"/>
      <c r="Z87" s="397"/>
      <c r="AA87" s="397"/>
      <c r="AB87" s="397"/>
      <c r="AC87" s="397"/>
      <c r="AD87" s="397"/>
      <c r="AE87" s="397"/>
      <c r="AF87" s="397"/>
      <c r="AG87" s="397"/>
      <c r="AH87" s="397"/>
      <c r="AI87" s="397"/>
      <c r="AJ87" s="397"/>
      <c r="AK87" s="397"/>
      <c r="AL87" s="397"/>
      <c r="AM87" s="397"/>
      <c r="AN87" s="397"/>
      <c r="AO87" s="397"/>
      <c r="AP87" s="397"/>
      <c r="AQ87" s="397"/>
      <c r="AR87" s="397"/>
      <c r="AS87" s="397"/>
      <c r="AT87" s="397"/>
      <c r="AU87" s="397"/>
      <c r="AV87" s="397"/>
      <c r="AW87" s="397"/>
      <c r="AX87" s="397"/>
      <c r="AY87" s="397"/>
      <c r="AZ87" s="397"/>
      <c r="BA87" s="397"/>
      <c r="BB87" s="397"/>
      <c r="BC87" s="397"/>
      <c r="BD87" s="397"/>
      <c r="BE87" s="397"/>
      <c r="BF87" s="397"/>
      <c r="BG87" s="397"/>
      <c r="BH87" s="397"/>
      <c r="BI87" s="397"/>
      <c r="BJ87" s="397"/>
      <c r="BK87" s="397"/>
      <c r="BL87" s="397"/>
      <c r="BM87" s="397"/>
      <c r="BN87" s="397"/>
      <c r="BO87" s="397"/>
      <c r="BP87" s="397"/>
      <c r="BQ87" s="397"/>
      <c r="BR87" s="397"/>
      <c r="BS87" s="397"/>
      <c r="BT87" s="397"/>
      <c r="BU87" s="397"/>
      <c r="BV87" s="397"/>
      <c r="BW87" s="397"/>
      <c r="BX87" s="397"/>
      <c r="BY87" s="397"/>
      <c r="BZ87" s="397"/>
      <c r="CA87" s="397"/>
      <c r="CB87" s="397"/>
      <c r="CC87" s="397"/>
      <c r="CD87" s="397"/>
      <c r="CE87" s="397"/>
      <c r="CF87" s="397"/>
      <c r="CG87" s="397"/>
      <c r="CH87" s="397"/>
      <c r="CI87" s="397"/>
      <c r="CJ87" s="397"/>
      <c r="CK87" s="397"/>
      <c r="CL87" s="397"/>
      <c r="CM87" s="397"/>
      <c r="CN87" s="397"/>
      <c r="CO87" s="397"/>
      <c r="CP87" s="397"/>
      <c r="CQ87" s="397"/>
      <c r="CR87" s="397"/>
      <c r="CS87" s="397"/>
      <c r="CT87" s="397"/>
      <c r="CU87" s="397"/>
      <c r="CV87" s="397"/>
      <c r="CW87" s="397"/>
      <c r="CX87" s="397"/>
      <c r="CY87" s="397"/>
      <c r="CZ87" s="397"/>
      <c r="DA87" s="397"/>
      <c r="DB87" s="397"/>
      <c r="DC87" s="397"/>
      <c r="DD87" s="397"/>
      <c r="DE87" s="397"/>
      <c r="DF87" s="397"/>
      <c r="DG87" s="397"/>
      <c r="DH87" s="397"/>
      <c r="DI87" s="397"/>
      <c r="DJ87" s="397"/>
      <c r="DK87" s="397"/>
      <c r="DL87" s="397"/>
      <c r="DM87" s="397"/>
      <c r="DN87" s="397"/>
      <c r="DO87" s="397"/>
      <c r="DP87" s="397"/>
      <c r="DQ87" s="397"/>
      <c r="DR87" s="397"/>
      <c r="DS87" s="397"/>
      <c r="DT87" s="397"/>
      <c r="DU87" s="397"/>
      <c r="DV87" s="397"/>
      <c r="DW87" s="397"/>
      <c r="DX87" s="397"/>
      <c r="DY87" s="397"/>
      <c r="DZ87" s="397"/>
      <c r="EA87" s="397"/>
      <c r="EB87" s="397"/>
      <c r="EC87" s="397"/>
      <c r="ED87" s="397"/>
      <c r="EE87" s="397"/>
      <c r="EF87" s="397"/>
      <c r="EG87" s="397"/>
      <c r="EH87" s="397"/>
      <c r="EI87" s="397"/>
      <c r="EJ87" s="397"/>
      <c r="EK87" s="397"/>
      <c r="EL87" s="397"/>
      <c r="EM87" s="397"/>
      <c r="EN87" s="397"/>
      <c r="EO87" s="397"/>
      <c r="EP87" s="397"/>
      <c r="EQ87" s="397"/>
      <c r="ER87" s="397"/>
      <c r="ES87" s="397"/>
      <c r="ET87" s="397"/>
      <c r="EU87" s="397"/>
      <c r="EV87" s="397"/>
      <c r="EW87" s="397"/>
      <c r="EX87" s="397"/>
      <c r="EY87" s="397"/>
      <c r="EZ87" s="397"/>
      <c r="FA87" s="397"/>
      <c r="FB87" s="397"/>
      <c r="FC87" s="397"/>
      <c r="FD87" s="397"/>
      <c r="FE87" s="397"/>
      <c r="FF87" s="397"/>
      <c r="FG87" s="397"/>
      <c r="FH87" s="397"/>
      <c r="FI87" s="397"/>
      <c r="FJ87" s="397"/>
      <c r="FK87" s="397"/>
      <c r="FL87" s="397"/>
      <c r="FM87" s="397"/>
      <c r="FN87" s="397"/>
      <c r="FO87" s="397"/>
      <c r="FP87" s="397"/>
      <c r="FQ87" s="397"/>
      <c r="FR87" s="397"/>
      <c r="FS87" s="397"/>
      <c r="FT87" s="397"/>
      <c r="FU87" s="397"/>
      <c r="FV87" s="397"/>
      <c r="FW87" s="397"/>
      <c r="FX87" s="397"/>
      <c r="FY87" s="397"/>
      <c r="FZ87" s="397"/>
      <c r="GA87" s="397"/>
      <c r="GB87" s="397"/>
      <c r="GC87" s="397"/>
      <c r="GD87" s="397"/>
      <c r="GE87" s="397"/>
      <c r="GF87" s="397"/>
      <c r="GG87" s="397"/>
      <c r="GH87" s="397"/>
      <c r="GI87" s="397"/>
      <c r="GJ87" s="397"/>
      <c r="GK87" s="397"/>
      <c r="GL87" s="397"/>
      <c r="GM87" s="397"/>
      <c r="GN87" s="397"/>
      <c r="GO87" s="397"/>
      <c r="GP87" s="397"/>
      <c r="GQ87" s="397"/>
      <c r="GR87" s="397"/>
      <c r="GS87" s="397"/>
      <c r="GT87" s="397"/>
      <c r="GU87" s="397"/>
      <c r="GV87" s="397"/>
      <c r="GW87" s="397"/>
      <c r="GX87" s="397"/>
      <c r="GY87" s="397"/>
      <c r="GZ87" s="397"/>
      <c r="HA87" s="397"/>
      <c r="HB87" s="397"/>
      <c r="HC87" s="397"/>
      <c r="HD87" s="397"/>
      <c r="HE87" s="397"/>
      <c r="HF87" s="397"/>
      <c r="HG87" s="397"/>
      <c r="HH87" s="397"/>
      <c r="HI87" s="397"/>
    </row>
    <row r="88" spans="1:217" s="402" customFormat="1" ht="18" customHeight="1">
      <c r="A88" s="397"/>
      <c r="B88" s="398">
        <v>52</v>
      </c>
      <c r="C88" s="404" t="s">
        <v>103</v>
      </c>
      <c r="D88" s="407">
        <v>795</v>
      </c>
      <c r="E88" s="408">
        <v>367.60709433962268</v>
      </c>
      <c r="F88" s="407">
        <v>25</v>
      </c>
      <c r="G88" s="408">
        <v>736.5412</v>
      </c>
      <c r="H88" s="407">
        <v>8614</v>
      </c>
      <c r="I88" s="408">
        <v>1164.4912421639185</v>
      </c>
      <c r="J88" s="423"/>
      <c r="K88" s="403"/>
      <c r="L88" s="397"/>
      <c r="M88" s="397"/>
      <c r="N88" s="397"/>
      <c r="O88" s="397"/>
      <c r="P88" s="397"/>
      <c r="Q88" s="397"/>
      <c r="R88" s="397"/>
      <c r="S88" s="397"/>
      <c r="T88" s="397"/>
      <c r="U88" s="397"/>
      <c r="V88" s="397"/>
      <c r="W88" s="397"/>
      <c r="X88" s="397"/>
      <c r="Y88" s="397"/>
      <c r="Z88" s="397"/>
      <c r="AA88" s="397"/>
      <c r="AB88" s="397"/>
      <c r="AC88" s="397"/>
      <c r="AD88" s="397"/>
      <c r="AE88" s="397"/>
      <c r="AF88" s="397"/>
      <c r="AG88" s="397"/>
      <c r="AH88" s="397"/>
      <c r="AI88" s="397"/>
      <c r="AJ88" s="397"/>
      <c r="AK88" s="397"/>
      <c r="AL88" s="397"/>
      <c r="AM88" s="397"/>
      <c r="AN88" s="397"/>
      <c r="AO88" s="397"/>
      <c r="AP88" s="397"/>
      <c r="AQ88" s="397"/>
      <c r="AR88" s="397"/>
      <c r="AS88" s="397"/>
      <c r="AT88" s="397"/>
      <c r="AU88" s="397"/>
      <c r="AV88" s="397"/>
      <c r="AW88" s="397"/>
      <c r="AX88" s="397"/>
      <c r="AY88" s="397"/>
      <c r="AZ88" s="397"/>
      <c r="BA88" s="397"/>
      <c r="BB88" s="397"/>
      <c r="BC88" s="397"/>
      <c r="BD88" s="397"/>
      <c r="BE88" s="397"/>
      <c r="BF88" s="397"/>
      <c r="BG88" s="397"/>
      <c r="BH88" s="397"/>
      <c r="BI88" s="397"/>
      <c r="BJ88" s="397"/>
      <c r="BK88" s="397"/>
      <c r="BL88" s="397"/>
      <c r="BM88" s="397"/>
      <c r="BN88" s="397"/>
      <c r="BO88" s="397"/>
      <c r="BP88" s="397"/>
      <c r="BQ88" s="397"/>
      <c r="BR88" s="397"/>
      <c r="BS88" s="397"/>
      <c r="BT88" s="397"/>
      <c r="BU88" s="397"/>
      <c r="BV88" s="397"/>
      <c r="BW88" s="397"/>
      <c r="BX88" s="397"/>
      <c r="BY88" s="397"/>
      <c r="BZ88" s="397"/>
      <c r="CA88" s="397"/>
      <c r="CB88" s="397"/>
      <c r="CC88" s="397"/>
      <c r="CD88" s="397"/>
      <c r="CE88" s="397"/>
      <c r="CF88" s="397"/>
      <c r="CG88" s="397"/>
      <c r="CH88" s="397"/>
      <c r="CI88" s="397"/>
      <c r="CJ88" s="397"/>
      <c r="CK88" s="397"/>
      <c r="CL88" s="397"/>
      <c r="CM88" s="397"/>
      <c r="CN88" s="397"/>
      <c r="CO88" s="397"/>
      <c r="CP88" s="397"/>
      <c r="CQ88" s="397"/>
      <c r="CR88" s="397"/>
      <c r="CS88" s="397"/>
      <c r="CT88" s="397"/>
      <c r="CU88" s="397"/>
      <c r="CV88" s="397"/>
      <c r="CW88" s="397"/>
      <c r="CX88" s="397"/>
      <c r="CY88" s="397"/>
      <c r="CZ88" s="397"/>
      <c r="DA88" s="397"/>
      <c r="DB88" s="397"/>
      <c r="DC88" s="397"/>
      <c r="DD88" s="397"/>
      <c r="DE88" s="397"/>
      <c r="DF88" s="397"/>
      <c r="DG88" s="397"/>
      <c r="DH88" s="397"/>
      <c r="DI88" s="397"/>
      <c r="DJ88" s="397"/>
      <c r="DK88" s="397"/>
      <c r="DL88" s="397"/>
      <c r="DM88" s="397"/>
      <c r="DN88" s="397"/>
      <c r="DO88" s="397"/>
      <c r="DP88" s="397"/>
      <c r="DQ88" s="397"/>
      <c r="DR88" s="397"/>
      <c r="DS88" s="397"/>
      <c r="DT88" s="397"/>
      <c r="DU88" s="397"/>
      <c r="DV88" s="397"/>
      <c r="DW88" s="397"/>
      <c r="DX88" s="397"/>
      <c r="DY88" s="397"/>
      <c r="DZ88" s="397"/>
      <c r="EA88" s="397"/>
      <c r="EB88" s="397"/>
      <c r="EC88" s="397"/>
      <c r="ED88" s="397"/>
      <c r="EE88" s="397"/>
      <c r="EF88" s="397"/>
      <c r="EG88" s="397"/>
      <c r="EH88" s="397"/>
      <c r="EI88" s="397"/>
      <c r="EJ88" s="397"/>
      <c r="EK88" s="397"/>
      <c r="EL88" s="397"/>
      <c r="EM88" s="397"/>
      <c r="EN88" s="397"/>
      <c r="EO88" s="397"/>
      <c r="EP88" s="397"/>
      <c r="EQ88" s="397"/>
      <c r="ER88" s="397"/>
      <c r="ES88" s="397"/>
      <c r="ET88" s="397"/>
      <c r="EU88" s="397"/>
      <c r="EV88" s="397"/>
      <c r="EW88" s="397"/>
      <c r="EX88" s="397"/>
      <c r="EY88" s="397"/>
      <c r="EZ88" s="397"/>
      <c r="FA88" s="397"/>
      <c r="FB88" s="397"/>
      <c r="FC88" s="397"/>
      <c r="FD88" s="397"/>
      <c r="FE88" s="397"/>
      <c r="FF88" s="397"/>
      <c r="FG88" s="397"/>
      <c r="FH88" s="397"/>
      <c r="FI88" s="397"/>
      <c r="FJ88" s="397"/>
      <c r="FK88" s="397"/>
      <c r="FL88" s="397"/>
      <c r="FM88" s="397"/>
      <c r="FN88" s="397"/>
      <c r="FO88" s="397"/>
      <c r="FP88" s="397"/>
      <c r="FQ88" s="397"/>
      <c r="FR88" s="397"/>
      <c r="FS88" s="397"/>
      <c r="FT88" s="397"/>
      <c r="FU88" s="397"/>
      <c r="FV88" s="397"/>
      <c r="FW88" s="397"/>
      <c r="FX88" s="397"/>
      <c r="FY88" s="397"/>
      <c r="FZ88" s="397"/>
      <c r="GA88" s="397"/>
      <c r="GB88" s="397"/>
      <c r="GC88" s="397"/>
      <c r="GD88" s="397"/>
      <c r="GE88" s="397"/>
      <c r="GF88" s="397"/>
      <c r="GG88" s="397"/>
      <c r="GH88" s="397"/>
      <c r="GI88" s="397"/>
      <c r="GJ88" s="397"/>
      <c r="GK88" s="397"/>
      <c r="GL88" s="397"/>
      <c r="GM88" s="397"/>
      <c r="GN88" s="397"/>
      <c r="GO88" s="397"/>
      <c r="GP88" s="397"/>
      <c r="GQ88" s="397"/>
      <c r="GR88" s="397"/>
      <c r="GS88" s="397"/>
      <c r="GT88" s="397"/>
      <c r="GU88" s="397"/>
      <c r="GV88" s="397"/>
      <c r="GW88" s="397"/>
      <c r="GX88" s="397"/>
      <c r="GY88" s="397"/>
      <c r="GZ88" s="397"/>
      <c r="HA88" s="397"/>
      <c r="HB88" s="397"/>
      <c r="HC88" s="397"/>
      <c r="HD88" s="397"/>
      <c r="HE88" s="397"/>
      <c r="HF88" s="397"/>
      <c r="HG88" s="397"/>
      <c r="HH88" s="397"/>
      <c r="HI88" s="397"/>
    </row>
    <row r="89" spans="1:217" s="402" customFormat="1" ht="18" hidden="1" customHeight="1">
      <c r="A89" s="397"/>
      <c r="B89" s="398"/>
      <c r="C89" s="404"/>
      <c r="D89" s="409"/>
      <c r="E89" s="410"/>
      <c r="F89" s="409"/>
      <c r="G89" s="410"/>
      <c r="H89" s="409"/>
      <c r="I89" s="410"/>
      <c r="J89" s="423"/>
      <c r="K89" s="403"/>
      <c r="L89" s="397"/>
      <c r="M89" s="397"/>
      <c r="N89" s="397"/>
      <c r="O89" s="397"/>
      <c r="P89" s="397"/>
      <c r="Q89" s="397"/>
      <c r="R89" s="397"/>
      <c r="S89" s="397"/>
      <c r="T89" s="397"/>
      <c r="U89" s="397"/>
      <c r="V89" s="397"/>
      <c r="W89" s="397"/>
      <c r="X89" s="397"/>
      <c r="Y89" s="397"/>
      <c r="Z89" s="397"/>
      <c r="AA89" s="397"/>
      <c r="AB89" s="397"/>
      <c r="AC89" s="397"/>
      <c r="AD89" s="397"/>
      <c r="AE89" s="397"/>
      <c r="AF89" s="397"/>
      <c r="AG89" s="397"/>
      <c r="AH89" s="397"/>
      <c r="AI89" s="397"/>
      <c r="AJ89" s="397"/>
      <c r="AK89" s="397"/>
      <c r="AL89" s="397"/>
      <c r="AM89" s="397"/>
      <c r="AN89" s="397"/>
      <c r="AO89" s="397"/>
      <c r="AP89" s="397"/>
      <c r="AQ89" s="397"/>
      <c r="AR89" s="397"/>
      <c r="AS89" s="397"/>
      <c r="AT89" s="397"/>
      <c r="AU89" s="397"/>
      <c r="AV89" s="397"/>
      <c r="AW89" s="397"/>
      <c r="AX89" s="397"/>
      <c r="AY89" s="397"/>
      <c r="AZ89" s="397"/>
      <c r="BA89" s="397"/>
      <c r="BB89" s="397"/>
      <c r="BC89" s="397"/>
      <c r="BD89" s="397"/>
      <c r="BE89" s="397"/>
      <c r="BF89" s="397"/>
      <c r="BG89" s="397"/>
      <c r="BH89" s="397"/>
      <c r="BI89" s="397"/>
      <c r="BJ89" s="397"/>
      <c r="BK89" s="397"/>
      <c r="BL89" s="397"/>
      <c r="BM89" s="397"/>
      <c r="BN89" s="397"/>
      <c r="BO89" s="397"/>
      <c r="BP89" s="397"/>
      <c r="BQ89" s="397"/>
      <c r="BR89" s="397"/>
      <c r="BS89" s="397"/>
      <c r="BT89" s="397"/>
      <c r="BU89" s="397"/>
      <c r="BV89" s="397"/>
      <c r="BW89" s="397"/>
      <c r="BX89" s="397"/>
      <c r="BY89" s="397"/>
      <c r="BZ89" s="397"/>
      <c r="CA89" s="397"/>
      <c r="CB89" s="397"/>
      <c r="CC89" s="397"/>
      <c r="CD89" s="397"/>
      <c r="CE89" s="397"/>
      <c r="CF89" s="397"/>
      <c r="CG89" s="397"/>
      <c r="CH89" s="397"/>
      <c r="CI89" s="397"/>
      <c r="CJ89" s="397"/>
      <c r="CK89" s="397"/>
      <c r="CL89" s="397"/>
      <c r="CM89" s="397"/>
      <c r="CN89" s="397"/>
      <c r="CO89" s="397"/>
      <c r="CP89" s="397"/>
      <c r="CQ89" s="397"/>
      <c r="CR89" s="397"/>
      <c r="CS89" s="397"/>
      <c r="CT89" s="397"/>
      <c r="CU89" s="397"/>
      <c r="CV89" s="397"/>
      <c r="CW89" s="397"/>
      <c r="CX89" s="397"/>
      <c r="CY89" s="397"/>
      <c r="CZ89" s="397"/>
      <c r="DA89" s="397"/>
      <c r="DB89" s="397"/>
      <c r="DC89" s="397"/>
      <c r="DD89" s="397"/>
      <c r="DE89" s="397"/>
      <c r="DF89" s="397"/>
      <c r="DG89" s="397"/>
      <c r="DH89" s="397"/>
      <c r="DI89" s="397"/>
      <c r="DJ89" s="397"/>
      <c r="DK89" s="397"/>
      <c r="DL89" s="397"/>
      <c r="DM89" s="397"/>
      <c r="DN89" s="397"/>
      <c r="DO89" s="397"/>
      <c r="DP89" s="397"/>
      <c r="DQ89" s="397"/>
      <c r="DR89" s="397"/>
      <c r="DS89" s="397"/>
      <c r="DT89" s="397"/>
      <c r="DU89" s="397"/>
      <c r="DV89" s="397"/>
      <c r="DW89" s="397"/>
      <c r="DX89" s="397"/>
      <c r="DY89" s="397"/>
      <c r="DZ89" s="397"/>
      <c r="EA89" s="397"/>
      <c r="EB89" s="397"/>
      <c r="EC89" s="397"/>
      <c r="ED89" s="397"/>
      <c r="EE89" s="397"/>
      <c r="EF89" s="397"/>
      <c r="EG89" s="397"/>
      <c r="EH89" s="397"/>
      <c r="EI89" s="397"/>
      <c r="EJ89" s="397"/>
      <c r="EK89" s="397"/>
      <c r="EL89" s="397"/>
      <c r="EM89" s="397"/>
      <c r="EN89" s="397"/>
      <c r="EO89" s="397"/>
      <c r="EP89" s="397"/>
      <c r="EQ89" s="397"/>
      <c r="ER89" s="397"/>
      <c r="ES89" s="397"/>
      <c r="ET89" s="397"/>
      <c r="EU89" s="397"/>
      <c r="EV89" s="397"/>
      <c r="EW89" s="397"/>
      <c r="EX89" s="397"/>
      <c r="EY89" s="397"/>
      <c r="EZ89" s="397"/>
      <c r="FA89" s="397"/>
      <c r="FB89" s="397"/>
      <c r="FC89" s="397"/>
      <c r="FD89" s="397"/>
      <c r="FE89" s="397"/>
      <c r="FF89" s="397"/>
      <c r="FG89" s="397"/>
      <c r="FH89" s="397"/>
      <c r="FI89" s="397"/>
      <c r="FJ89" s="397"/>
      <c r="FK89" s="397"/>
      <c r="FL89" s="397"/>
      <c r="FM89" s="397"/>
      <c r="FN89" s="397"/>
      <c r="FO89" s="397"/>
      <c r="FP89" s="397"/>
      <c r="FQ89" s="397"/>
      <c r="FR89" s="397"/>
      <c r="FS89" s="397"/>
      <c r="FT89" s="397"/>
      <c r="FU89" s="397"/>
      <c r="FV89" s="397"/>
      <c r="FW89" s="397"/>
      <c r="FX89" s="397"/>
      <c r="FY89" s="397"/>
      <c r="FZ89" s="397"/>
      <c r="GA89" s="397"/>
      <c r="GB89" s="397"/>
      <c r="GC89" s="397"/>
      <c r="GD89" s="397"/>
      <c r="GE89" s="397"/>
      <c r="GF89" s="397"/>
      <c r="GG89" s="397"/>
      <c r="GH89" s="397"/>
      <c r="GI89" s="397"/>
      <c r="GJ89" s="397"/>
      <c r="GK89" s="397"/>
      <c r="GL89" s="397"/>
      <c r="GM89" s="397"/>
      <c r="GN89" s="397"/>
      <c r="GO89" s="397"/>
      <c r="GP89" s="397"/>
      <c r="GQ89" s="397"/>
      <c r="GR89" s="397"/>
      <c r="GS89" s="397"/>
      <c r="GT89" s="397"/>
      <c r="GU89" s="397"/>
      <c r="GV89" s="397"/>
      <c r="GW89" s="397"/>
      <c r="GX89" s="397"/>
      <c r="GY89" s="397"/>
      <c r="GZ89" s="397"/>
      <c r="HA89" s="397"/>
      <c r="HB89" s="397"/>
      <c r="HC89" s="397"/>
      <c r="HD89" s="397"/>
      <c r="HE89" s="397"/>
      <c r="HF89" s="397"/>
      <c r="HG89" s="397"/>
      <c r="HH89" s="397"/>
      <c r="HI89" s="397"/>
    </row>
    <row r="90" spans="1:217" s="402" customFormat="1" ht="18" customHeight="1">
      <c r="A90" s="411"/>
      <c r="B90" s="412"/>
      <c r="C90" s="413" t="s">
        <v>45</v>
      </c>
      <c r="D90" s="414">
        <v>340866</v>
      </c>
      <c r="E90" s="415">
        <v>479.59147116462248</v>
      </c>
      <c r="F90" s="526">
        <v>45531</v>
      </c>
      <c r="G90" s="527">
        <v>705.92515824383224</v>
      </c>
      <c r="H90" s="528">
        <v>10111991</v>
      </c>
      <c r="I90" s="529">
        <v>1198.6546036512495</v>
      </c>
      <c r="J90" s="423"/>
      <c r="K90" s="403"/>
      <c r="L90" s="397"/>
      <c r="M90" s="397"/>
      <c r="N90" s="397"/>
      <c r="O90" s="397"/>
      <c r="P90" s="397"/>
      <c r="Q90" s="397"/>
      <c r="R90" s="397"/>
      <c r="S90" s="397"/>
      <c r="T90" s="397"/>
      <c r="U90" s="397"/>
      <c r="V90" s="397"/>
      <c r="W90" s="397"/>
      <c r="X90" s="397"/>
      <c r="Y90" s="397"/>
      <c r="Z90" s="397"/>
      <c r="AA90" s="397"/>
      <c r="AB90" s="397"/>
      <c r="AC90" s="397"/>
      <c r="AD90" s="397"/>
      <c r="AE90" s="397"/>
      <c r="AF90" s="397"/>
      <c r="AG90" s="397"/>
      <c r="AH90" s="397"/>
      <c r="AI90" s="397"/>
      <c r="AJ90" s="397"/>
      <c r="AK90" s="397"/>
      <c r="AL90" s="397"/>
      <c r="AM90" s="397"/>
      <c r="AN90" s="397"/>
      <c r="AO90" s="397"/>
      <c r="AP90" s="397"/>
      <c r="AQ90" s="397"/>
      <c r="AR90" s="397"/>
      <c r="AS90" s="397"/>
      <c r="AT90" s="397"/>
      <c r="AU90" s="397"/>
      <c r="AV90" s="397"/>
      <c r="AW90" s="397"/>
      <c r="AX90" s="397"/>
      <c r="AY90" s="397"/>
      <c r="AZ90" s="397"/>
      <c r="BA90" s="397"/>
      <c r="BB90" s="397"/>
      <c r="BC90" s="397"/>
      <c r="BD90" s="397"/>
      <c r="BE90" s="397"/>
      <c r="BF90" s="397"/>
      <c r="BG90" s="397"/>
      <c r="BH90" s="397"/>
      <c r="BI90" s="397"/>
      <c r="BJ90" s="397"/>
      <c r="BK90" s="397"/>
      <c r="BL90" s="397"/>
      <c r="BM90" s="397"/>
      <c r="BN90" s="397"/>
      <c r="BO90" s="397"/>
      <c r="BP90" s="397"/>
      <c r="BQ90" s="397"/>
      <c r="BR90" s="397"/>
      <c r="BS90" s="397"/>
      <c r="BT90" s="397"/>
      <c r="BU90" s="397"/>
      <c r="BV90" s="397"/>
      <c r="BW90" s="397"/>
      <c r="BX90" s="397"/>
      <c r="BY90" s="397"/>
      <c r="BZ90" s="397"/>
      <c r="CA90" s="397"/>
      <c r="CB90" s="397"/>
      <c r="CC90" s="397"/>
      <c r="CD90" s="397"/>
      <c r="CE90" s="397"/>
      <c r="CF90" s="397"/>
      <c r="CG90" s="397"/>
      <c r="CH90" s="397"/>
      <c r="CI90" s="397"/>
      <c r="CJ90" s="397"/>
      <c r="CK90" s="397"/>
      <c r="CL90" s="397"/>
      <c r="CM90" s="397"/>
      <c r="CN90" s="397"/>
      <c r="CO90" s="397"/>
      <c r="CP90" s="397"/>
      <c r="CQ90" s="397"/>
      <c r="CR90" s="397"/>
      <c r="CS90" s="397"/>
      <c r="CT90" s="397"/>
      <c r="CU90" s="397"/>
      <c r="CV90" s="397"/>
      <c r="CW90" s="397"/>
      <c r="CX90" s="397"/>
      <c r="CY90" s="397"/>
      <c r="CZ90" s="397"/>
      <c r="DA90" s="397"/>
      <c r="DB90" s="397"/>
      <c r="DC90" s="397"/>
      <c r="DD90" s="397"/>
      <c r="DE90" s="397"/>
      <c r="DF90" s="397"/>
      <c r="DG90" s="397"/>
      <c r="DH90" s="397"/>
      <c r="DI90" s="397"/>
      <c r="DJ90" s="397"/>
      <c r="DK90" s="397"/>
      <c r="DL90" s="397"/>
      <c r="DM90" s="397"/>
      <c r="DN90" s="397"/>
      <c r="DO90" s="397"/>
      <c r="DP90" s="397"/>
      <c r="DQ90" s="397"/>
      <c r="DR90" s="397"/>
      <c r="DS90" s="397"/>
      <c r="DT90" s="397"/>
      <c r="DU90" s="397"/>
      <c r="DV90" s="397"/>
      <c r="DW90" s="397"/>
      <c r="DX90" s="397"/>
      <c r="DY90" s="397"/>
      <c r="DZ90" s="397"/>
      <c r="EA90" s="397"/>
      <c r="EB90" s="397"/>
      <c r="EC90" s="397"/>
      <c r="ED90" s="397"/>
      <c r="EE90" s="397"/>
      <c r="EF90" s="397"/>
      <c r="EG90" s="397"/>
      <c r="EH90" s="397"/>
      <c r="EI90" s="397"/>
      <c r="EJ90" s="397"/>
      <c r="EK90" s="397"/>
      <c r="EL90" s="397"/>
      <c r="EM90" s="397"/>
      <c r="EN90" s="397"/>
      <c r="EO90" s="397"/>
      <c r="EP90" s="397"/>
      <c r="EQ90" s="397"/>
      <c r="ER90" s="397"/>
      <c r="ES90" s="397"/>
      <c r="ET90" s="397"/>
      <c r="EU90" s="397"/>
      <c r="EV90" s="397"/>
      <c r="EW90" s="397"/>
      <c r="EX90" s="397"/>
      <c r="EY90" s="397"/>
      <c r="EZ90" s="397"/>
      <c r="FA90" s="397"/>
      <c r="FB90" s="397"/>
      <c r="FC90" s="397"/>
      <c r="FD90" s="397"/>
      <c r="FE90" s="397"/>
      <c r="FF90" s="397"/>
      <c r="FG90" s="397"/>
      <c r="FH90" s="397"/>
      <c r="FI90" s="397"/>
      <c r="FJ90" s="397"/>
      <c r="FK90" s="397"/>
      <c r="FL90" s="397"/>
      <c r="FM90" s="397"/>
      <c r="FN90" s="397"/>
      <c r="FO90" s="397"/>
      <c r="FP90" s="397"/>
      <c r="FQ90" s="397"/>
      <c r="FR90" s="397"/>
      <c r="FS90" s="397"/>
      <c r="FT90" s="397"/>
      <c r="FU90" s="397"/>
      <c r="FV90" s="397"/>
      <c r="FW90" s="397"/>
      <c r="FX90" s="397"/>
      <c r="FY90" s="397"/>
      <c r="FZ90" s="397"/>
      <c r="GA90" s="397"/>
      <c r="GB90" s="397"/>
      <c r="GC90" s="397"/>
      <c r="GD90" s="397"/>
      <c r="GE90" s="397"/>
      <c r="GF90" s="397"/>
      <c r="GG90" s="397"/>
      <c r="GH90" s="397"/>
      <c r="GI90" s="397"/>
      <c r="GJ90" s="397"/>
      <c r="GK90" s="397"/>
      <c r="GL90" s="397"/>
      <c r="GM90" s="397"/>
      <c r="GN90" s="397"/>
      <c r="GO90" s="397"/>
      <c r="GP90" s="397"/>
      <c r="GQ90" s="397"/>
      <c r="GR90" s="397"/>
      <c r="GS90" s="397"/>
      <c r="GT90" s="397"/>
      <c r="GU90" s="397"/>
      <c r="GV90" s="397"/>
      <c r="GW90" s="397"/>
      <c r="GX90" s="397"/>
      <c r="GY90" s="397"/>
      <c r="GZ90" s="397"/>
      <c r="HA90" s="397"/>
      <c r="HB90" s="397"/>
      <c r="HC90" s="397"/>
      <c r="HD90" s="397"/>
      <c r="HE90" s="397"/>
      <c r="HF90" s="397"/>
      <c r="HG90" s="397"/>
      <c r="HH90" s="397"/>
      <c r="HI90" s="397"/>
    </row>
    <row r="91" spans="1:217" ht="18" customHeight="1">
      <c r="A91" s="390"/>
      <c r="B91" s="391"/>
      <c r="C91" s="390"/>
      <c r="D91" s="390"/>
      <c r="E91" s="390"/>
      <c r="F91" s="390"/>
      <c r="G91" s="390"/>
      <c r="H91" s="390"/>
      <c r="I91" s="390"/>
    </row>
    <row r="92" spans="1:217" ht="18" customHeight="1">
      <c r="A92" s="390"/>
      <c r="B92" s="416"/>
      <c r="C92" s="390"/>
      <c r="D92" s="417"/>
      <c r="E92" s="418"/>
      <c r="F92" s="417"/>
      <c r="G92" s="418"/>
      <c r="H92" s="417"/>
      <c r="I92" s="418"/>
    </row>
    <row r="93" spans="1:217" ht="18" customHeight="1">
      <c r="B93" s="419"/>
      <c r="D93" s="420"/>
      <c r="E93" s="421"/>
      <c r="F93" s="420"/>
      <c r="G93" s="421"/>
      <c r="H93" s="420"/>
      <c r="I93" s="421"/>
    </row>
    <row r="94" spans="1:217" ht="18" customHeight="1">
      <c r="B94" s="419"/>
      <c r="C94" s="422"/>
      <c r="D94" s="420"/>
      <c r="E94" s="421"/>
      <c r="F94" s="420"/>
      <c r="G94" s="421"/>
      <c r="H94" s="420"/>
      <c r="I94" s="421"/>
    </row>
    <row r="95" spans="1:217" ht="18" customHeight="1">
      <c r="B95" s="419"/>
      <c r="E95" s="421"/>
      <c r="G95" s="421"/>
      <c r="I95" s="421"/>
    </row>
    <row r="96" spans="1:217" ht="18" customHeight="1">
      <c r="B96" s="419"/>
      <c r="E96" s="421"/>
      <c r="G96" s="421"/>
      <c r="I96" s="421"/>
    </row>
    <row r="97" spans="2:9" ht="18" customHeight="1">
      <c r="B97" s="419"/>
      <c r="E97" s="421"/>
      <c r="G97" s="421"/>
      <c r="I97" s="421"/>
    </row>
    <row r="98" spans="2:9" ht="18" customHeight="1">
      <c r="B98" s="419"/>
      <c r="E98" s="421"/>
      <c r="G98" s="421"/>
      <c r="I98" s="421"/>
    </row>
    <row r="99" spans="2:9" ht="18" customHeight="1">
      <c r="B99" s="419"/>
      <c r="E99" s="421"/>
      <c r="G99" s="421"/>
      <c r="I99" s="421"/>
    </row>
    <row r="100" spans="2:9" ht="18" customHeight="1">
      <c r="B100" s="419"/>
      <c r="E100" s="421"/>
      <c r="G100" s="421"/>
      <c r="I100" s="421"/>
    </row>
    <row r="101" spans="2:9" ht="18" customHeight="1">
      <c r="B101" s="419"/>
    </row>
    <row r="102" spans="2:9" ht="18" customHeight="1">
      <c r="B102" s="419"/>
    </row>
    <row r="103" spans="2:9" ht="18" customHeight="1">
      <c r="B103" s="419"/>
    </row>
    <row r="104" spans="2:9" ht="18" customHeight="1">
      <c r="B104" s="419"/>
    </row>
    <row r="105" spans="2:9" ht="18" customHeight="1">
      <c r="B105" s="419"/>
    </row>
    <row r="106" spans="2:9" ht="18" customHeight="1">
      <c r="B106" s="419"/>
    </row>
    <row r="107" spans="2:9" ht="18" customHeight="1">
      <c r="B107" s="419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" customHeight="1"/>
    <row r="129" ht="15.75" customHeight="1"/>
  </sheetData>
  <mergeCells count="2">
    <mergeCell ref="B7:B8"/>
    <mergeCell ref="C7:C8"/>
  </mergeCells>
  <hyperlinks>
    <hyperlink ref="K5" location="Indice!A1" display="Volver al índice" xr:uid="{386CCB77-71CA-4516-B9C3-3E54A8994F7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23" activePane="bottomLeft" state="frozen"/>
      <selection activeCell="Q29" sqref="Q29"/>
      <selection pane="bottomLeft" activeCell="L27" sqref="L27"/>
    </sheetView>
  </sheetViews>
  <sheetFormatPr baseColWidth="10" defaultColWidth="11.453125" defaultRowHeight="15.5"/>
  <cols>
    <col min="1" max="1" width="2.7265625" style="87" customWidth="1"/>
    <col min="2" max="2" width="8" style="86" customWidth="1"/>
    <col min="3" max="3" width="24.7265625" style="87" customWidth="1"/>
    <col min="4" max="4" width="18.7265625" style="87" customWidth="1"/>
    <col min="5" max="5" width="13.81640625" style="87" customWidth="1"/>
    <col min="6" max="6" width="10.7265625" style="87" customWidth="1"/>
    <col min="7" max="7" width="18.7265625" style="87" customWidth="1"/>
    <col min="8" max="8" width="13.81640625" style="87" customWidth="1"/>
    <col min="9" max="9" width="10.7265625" style="87" customWidth="1"/>
    <col min="10" max="16384" width="11.453125" style="87"/>
  </cols>
  <sheetData>
    <row r="1" spans="1:255" s="1" customFormat="1" ht="12.25" customHeight="1">
      <c r="B1" s="6"/>
    </row>
    <row r="2" spans="1:255" s="1" customFormat="1" ht="13" customHeight="1">
      <c r="B2" s="6"/>
    </row>
    <row r="3" spans="1:255" s="95" customFormat="1" ht="18.5">
      <c r="B3" s="487" t="s">
        <v>106</v>
      </c>
      <c r="C3" s="487"/>
      <c r="D3" s="487"/>
      <c r="E3" s="487"/>
      <c r="F3" s="487"/>
      <c r="G3" s="487"/>
      <c r="H3" s="487"/>
      <c r="I3" s="487"/>
    </row>
    <row r="4" spans="1:255" s="2" customFormat="1" ht="15.75" customHeight="1">
      <c r="B4" s="6"/>
      <c r="C4" s="94"/>
      <c r="D4" s="92"/>
      <c r="E4" s="93"/>
      <c r="F4" s="92"/>
      <c r="G4" s="92"/>
      <c r="H4" s="93"/>
      <c r="I4" s="92"/>
    </row>
    <row r="5" spans="1:255" s="95" customFormat="1" ht="18.5">
      <c r="B5" s="488" t="str">
        <f>'Pensiones - mínimos'!$B$3</f>
        <v xml:space="preserve">  1 de Diciembre de 2023</v>
      </c>
      <c r="C5" s="488"/>
      <c r="D5" s="488"/>
      <c r="E5" s="488"/>
      <c r="F5" s="488"/>
      <c r="G5" s="488"/>
      <c r="H5" s="488"/>
      <c r="I5" s="488"/>
      <c r="K5" s="7" t="s">
        <v>170</v>
      </c>
    </row>
    <row r="6" spans="1:255" s="95" customFormat="1" ht="6" customHeight="1">
      <c r="B6" s="6"/>
      <c r="C6" s="85"/>
      <c r="D6" s="92"/>
      <c r="E6" s="93"/>
      <c r="F6" s="92"/>
      <c r="G6" s="92"/>
      <c r="H6" s="93"/>
      <c r="I6" s="92"/>
      <c r="K6" s="7"/>
    </row>
    <row r="7" spans="1:255" ht="24.75" customHeight="1">
      <c r="B7" s="485" t="s">
        <v>159</v>
      </c>
      <c r="C7" s="483" t="s">
        <v>47</v>
      </c>
      <c r="D7" s="480" t="s">
        <v>107</v>
      </c>
      <c r="E7" s="481"/>
      <c r="F7" s="482"/>
      <c r="G7" s="480" t="s">
        <v>201</v>
      </c>
      <c r="H7" s="481"/>
      <c r="I7" s="482"/>
    </row>
    <row r="8" spans="1:255" ht="69" customHeight="1">
      <c r="B8" s="486"/>
      <c r="C8" s="484"/>
      <c r="D8" s="232" t="s">
        <v>107</v>
      </c>
      <c r="E8" s="234" t="s">
        <v>200</v>
      </c>
      <c r="F8" s="232" t="s">
        <v>198</v>
      </c>
      <c r="G8" s="232" t="s">
        <v>199</v>
      </c>
      <c r="H8" s="234" t="s">
        <v>200</v>
      </c>
      <c r="I8" s="232" t="s">
        <v>198</v>
      </c>
    </row>
    <row r="9" spans="1:255" ht="29.25" hidden="1" customHeight="1">
      <c r="B9" s="96"/>
      <c r="C9" s="88"/>
      <c r="D9" s="88"/>
      <c r="E9" s="89"/>
      <c r="F9" s="88"/>
      <c r="G9" s="88"/>
      <c r="H9" s="89"/>
      <c r="I9" s="88"/>
    </row>
    <row r="10" spans="1:255" s="100" customFormat="1" ht="18" customHeight="1">
      <c r="A10" s="8"/>
      <c r="B10" s="97"/>
      <c r="C10" s="98" t="s">
        <v>52</v>
      </c>
      <c r="D10" s="99">
        <v>1649883</v>
      </c>
      <c r="E10" s="210">
        <v>0.16316104316152971</v>
      </c>
      <c r="F10" s="210">
        <v>1.5555723800959154E-2</v>
      </c>
      <c r="G10" s="137">
        <v>1071.342099700403</v>
      </c>
      <c r="H10" s="210">
        <v>0.89378716474033715</v>
      </c>
      <c r="I10" s="210">
        <v>9.4757157458713159E-2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3" customFormat="1" ht="18" customHeight="1">
      <c r="B11" s="97">
        <v>4</v>
      </c>
      <c r="C11" s="101" t="s">
        <v>53</v>
      </c>
      <c r="D11" s="102">
        <v>113741</v>
      </c>
      <c r="E11" s="211">
        <v>1.124813105549639E-2</v>
      </c>
      <c r="F11" s="211">
        <v>2.126188573532195E-2</v>
      </c>
      <c r="G11" s="138">
        <v>977.69039405315527</v>
      </c>
      <c r="H11" s="211">
        <v>0.81565647941866648</v>
      </c>
      <c r="I11" s="211">
        <v>9.8265913475741762E-2</v>
      </c>
    </row>
    <row r="12" spans="1:255" s="104" customFormat="1" ht="18" customHeight="1">
      <c r="B12" s="97">
        <v>11</v>
      </c>
      <c r="C12" s="101" t="s">
        <v>54</v>
      </c>
      <c r="D12" s="102">
        <v>229998</v>
      </c>
      <c r="E12" s="211">
        <v>2.2745075623583921E-2</v>
      </c>
      <c r="F12" s="211">
        <v>1.1611643311429498E-2</v>
      </c>
      <c r="G12" s="138">
        <v>1186.1170798876519</v>
      </c>
      <c r="H12" s="211">
        <v>0.98954033653614082</v>
      </c>
      <c r="I12" s="211">
        <v>9.3425338769518529E-2</v>
      </c>
    </row>
    <row r="13" spans="1:255" s="104" customFormat="1" ht="18" customHeight="1">
      <c r="B13" s="97">
        <v>14</v>
      </c>
      <c r="C13" s="101" t="s">
        <v>55</v>
      </c>
      <c r="D13" s="102">
        <v>177777</v>
      </c>
      <c r="E13" s="211">
        <v>1.7580810742414625E-2</v>
      </c>
      <c r="F13" s="211">
        <v>1.3066718333295313E-2</v>
      </c>
      <c r="G13" s="138">
        <v>998.45488420886818</v>
      </c>
      <c r="H13" s="211">
        <v>0.83297964331630781</v>
      </c>
      <c r="I13" s="211">
        <v>9.8127524576462566E-2</v>
      </c>
    </row>
    <row r="14" spans="1:255" s="104" customFormat="1" ht="18" customHeight="1">
      <c r="B14" s="97">
        <v>18</v>
      </c>
      <c r="C14" s="101" t="s">
        <v>56</v>
      </c>
      <c r="D14" s="102">
        <v>196645</v>
      </c>
      <c r="E14" s="211">
        <v>1.9446714301862018E-2</v>
      </c>
      <c r="F14" s="211">
        <v>1.6946961234537206E-2</v>
      </c>
      <c r="G14" s="138">
        <v>1019.8867661013497</v>
      </c>
      <c r="H14" s="211">
        <v>0.85085959124058674</v>
      </c>
      <c r="I14" s="211">
        <v>9.6669152081026999E-2</v>
      </c>
    </row>
    <row r="15" spans="1:255" s="104" customFormat="1" ht="18" customHeight="1">
      <c r="B15" s="97">
        <v>21</v>
      </c>
      <c r="C15" s="101" t="s">
        <v>57</v>
      </c>
      <c r="D15" s="102">
        <v>102845</v>
      </c>
      <c r="E15" s="211">
        <v>1.0170598450888652E-2</v>
      </c>
      <c r="F15" s="211">
        <v>1.6305153416670715E-2</v>
      </c>
      <c r="G15" s="138">
        <v>1085.0382689484188</v>
      </c>
      <c r="H15" s="211">
        <v>0.90521344984890439</v>
      </c>
      <c r="I15" s="211">
        <v>9.281143990619567E-2</v>
      </c>
    </row>
    <row r="16" spans="1:255" s="104" customFormat="1" ht="18" customHeight="1">
      <c r="B16" s="97">
        <v>23</v>
      </c>
      <c r="C16" s="101" t="s">
        <v>58</v>
      </c>
      <c r="D16" s="102">
        <v>147321</v>
      </c>
      <c r="E16" s="211">
        <v>1.4568940973147622E-2</v>
      </c>
      <c r="F16" s="211">
        <v>1.3170020494339907E-2</v>
      </c>
      <c r="G16" s="138">
        <v>987.81582231996845</v>
      </c>
      <c r="H16" s="211">
        <v>0.82410380714424303</v>
      </c>
      <c r="I16" s="211">
        <v>9.7900568433340718E-2</v>
      </c>
    </row>
    <row r="17" spans="1:457" s="104" customFormat="1" ht="18" customHeight="1">
      <c r="B17" s="97">
        <v>29</v>
      </c>
      <c r="C17" s="101" t="s">
        <v>59</v>
      </c>
      <c r="D17" s="102">
        <v>284938</v>
      </c>
      <c r="E17" s="211">
        <v>2.8178229193439749E-2</v>
      </c>
      <c r="F17" s="211">
        <v>1.9372287790271336E-2</v>
      </c>
      <c r="G17" s="138">
        <v>1088.1332737999144</v>
      </c>
      <c r="H17" s="211">
        <v>0.90779551547654047</v>
      </c>
      <c r="I17" s="211">
        <v>9.3494960712775299E-2</v>
      </c>
    </row>
    <row r="18" spans="1:457" s="104" customFormat="1" ht="18" customHeight="1">
      <c r="B18" s="97">
        <v>41</v>
      </c>
      <c r="C18" s="101" t="s">
        <v>60</v>
      </c>
      <c r="D18" s="102">
        <v>396618</v>
      </c>
      <c r="E18" s="211">
        <v>3.9222542820696732E-2</v>
      </c>
      <c r="F18" s="211">
        <v>1.4617399668460873E-2</v>
      </c>
      <c r="G18" s="138">
        <v>1105.2343485671345</v>
      </c>
      <c r="H18" s="211">
        <v>0.92206240663528471</v>
      </c>
      <c r="I18" s="211">
        <v>9.3091396863914211E-2</v>
      </c>
    </row>
    <row r="19" spans="1:457" s="104" customFormat="1" ht="18" hidden="1" customHeight="1">
      <c r="B19" s="97"/>
      <c r="C19" s="101"/>
      <c r="D19" s="102"/>
      <c r="E19" s="211"/>
      <c r="F19" s="211"/>
      <c r="G19" s="138"/>
      <c r="H19" s="211"/>
      <c r="I19" s="211"/>
    </row>
    <row r="20" spans="1:457" s="105" customFormat="1" ht="18" customHeight="1">
      <c r="A20" s="8"/>
      <c r="B20" s="97"/>
      <c r="C20" s="98" t="s">
        <v>61</v>
      </c>
      <c r="D20" s="99">
        <v>310710</v>
      </c>
      <c r="E20" s="210">
        <v>3.0726886525116567E-2</v>
      </c>
      <c r="F20" s="210">
        <v>8.2552909795370333E-3</v>
      </c>
      <c r="G20" s="137">
        <v>1269.6934217115647</v>
      </c>
      <c r="H20" s="210">
        <v>1.0592654613296626</v>
      </c>
      <c r="I20" s="210">
        <v>9.6220619494924886E-2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3" customFormat="1" ht="18" customHeight="1">
      <c r="B21" s="97">
        <v>22</v>
      </c>
      <c r="C21" s="101" t="s">
        <v>62</v>
      </c>
      <c r="D21" s="102">
        <v>54258</v>
      </c>
      <c r="E21" s="211">
        <v>5.3657088895747631E-3</v>
      </c>
      <c r="F21" s="211">
        <v>6.735318675201718E-3</v>
      </c>
      <c r="G21" s="138">
        <v>1150.6044915035575</v>
      </c>
      <c r="H21" s="211">
        <v>0.95991329612273169</v>
      </c>
      <c r="I21" s="211">
        <v>9.7385308543663562E-2</v>
      </c>
    </row>
    <row r="22" spans="1:457" s="104" customFormat="1" ht="18" customHeight="1">
      <c r="B22" s="97">
        <v>40</v>
      </c>
      <c r="C22" s="101" t="s">
        <v>63</v>
      </c>
      <c r="D22" s="102">
        <v>35966</v>
      </c>
      <c r="E22" s="211">
        <v>3.5567674061418764E-3</v>
      </c>
      <c r="F22" s="211">
        <v>3.5436256591980797E-3</v>
      </c>
      <c r="G22" s="138">
        <v>1160.4025415670353</v>
      </c>
      <c r="H22" s="211">
        <v>0.96808750246510233</v>
      </c>
      <c r="I22" s="211">
        <v>9.8737159363479599E-2</v>
      </c>
    </row>
    <row r="23" spans="1:457" s="104" customFormat="1" ht="18" customHeight="1">
      <c r="B23" s="97">
        <v>50</v>
      </c>
      <c r="C23" s="104" t="s">
        <v>64</v>
      </c>
      <c r="D23" s="106">
        <v>220486</v>
      </c>
      <c r="E23" s="212">
        <v>2.1804410229399926E-2</v>
      </c>
      <c r="F23" s="212">
        <v>9.4033841195428902E-3</v>
      </c>
      <c r="G23" s="139">
        <v>1316.8269493301173</v>
      </c>
      <c r="H23" s="212">
        <v>1.0985874874370818</v>
      </c>
      <c r="I23" s="212">
        <v>9.5455993147069762E-2</v>
      </c>
    </row>
    <row r="24" spans="1:457" s="104" customFormat="1" ht="18" hidden="1" customHeight="1">
      <c r="B24" s="97"/>
      <c r="D24" s="106"/>
      <c r="E24" s="212"/>
      <c r="F24" s="212"/>
      <c r="G24" s="139"/>
      <c r="H24" s="212"/>
      <c r="I24" s="212"/>
    </row>
    <row r="25" spans="1:457" s="100" customFormat="1" ht="18" customHeight="1">
      <c r="A25" s="8"/>
      <c r="B25" s="97">
        <v>33</v>
      </c>
      <c r="C25" s="98" t="s">
        <v>65</v>
      </c>
      <c r="D25" s="99">
        <v>300124</v>
      </c>
      <c r="E25" s="210">
        <v>2.9680010593363858E-2</v>
      </c>
      <c r="F25" s="210">
        <v>1.1107738391078481E-3</v>
      </c>
      <c r="G25" s="137">
        <v>1403.5731041169638</v>
      </c>
      <c r="H25" s="210">
        <v>1.1709570879229991</v>
      </c>
      <c r="I25" s="210">
        <v>9.3701349203988649E-2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100" customFormat="1" ht="18" hidden="1" customHeight="1">
      <c r="A26" s="8"/>
      <c r="B26" s="97"/>
      <c r="C26" s="98"/>
      <c r="D26" s="99"/>
      <c r="E26" s="210"/>
      <c r="F26" s="210"/>
      <c r="G26" s="137"/>
      <c r="H26" s="210"/>
      <c r="I26" s="210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100" customFormat="1" ht="18" customHeight="1">
      <c r="A27" s="8"/>
      <c r="B27" s="97">
        <v>7</v>
      </c>
      <c r="C27" s="98" t="s">
        <v>208</v>
      </c>
      <c r="D27" s="99">
        <v>205675</v>
      </c>
      <c r="E27" s="210">
        <v>2.0339713514381096E-2</v>
      </c>
      <c r="F27" s="210">
        <v>1.4026524675836871E-2</v>
      </c>
      <c r="G27" s="137">
        <v>1118.6655536647627</v>
      </c>
      <c r="H27" s="210">
        <v>0.93326764045052646</v>
      </c>
      <c r="I27" s="210">
        <v>9.5739908393108974E-2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100" customFormat="1" ht="18" hidden="1" customHeight="1">
      <c r="A28" s="8"/>
      <c r="B28" s="97"/>
      <c r="C28" s="98"/>
      <c r="D28" s="99"/>
      <c r="E28" s="210"/>
      <c r="F28" s="210"/>
      <c r="G28" s="137"/>
      <c r="H28" s="210"/>
      <c r="I28" s="210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100" customFormat="1" ht="18" customHeight="1">
      <c r="A29" s="8"/>
      <c r="B29" s="97"/>
      <c r="C29" s="98" t="s">
        <v>66</v>
      </c>
      <c r="D29" s="99">
        <v>356925</v>
      </c>
      <c r="E29" s="210">
        <v>3.5297203092842941E-2</v>
      </c>
      <c r="F29" s="210">
        <v>2.0727700134695715E-2</v>
      </c>
      <c r="G29" s="137">
        <v>1089.311349162989</v>
      </c>
      <c r="H29" s="210">
        <v>0.90877834686056558</v>
      </c>
      <c r="I29" s="210">
        <v>9.1933378275234512E-2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3" customFormat="1" ht="18" customHeight="1">
      <c r="B30" s="97">
        <v>35</v>
      </c>
      <c r="C30" s="101" t="s">
        <v>67</v>
      </c>
      <c r="D30" s="102">
        <v>187383</v>
      </c>
      <c r="E30" s="211">
        <v>1.8530772030948207E-2</v>
      </c>
      <c r="F30" s="211">
        <v>2.0732444696230923E-2</v>
      </c>
      <c r="G30" s="138">
        <v>1107.6567311869269</v>
      </c>
      <c r="H30" s="211">
        <v>0.92408332459815201</v>
      </c>
      <c r="I30" s="211">
        <v>9.3229458716682867E-2</v>
      </c>
    </row>
    <row r="31" spans="1:457" s="104" customFormat="1" ht="18" customHeight="1">
      <c r="B31" s="97">
        <v>38</v>
      </c>
      <c r="C31" s="101" t="s">
        <v>68</v>
      </c>
      <c r="D31" s="102">
        <v>169542</v>
      </c>
      <c r="E31" s="211">
        <v>1.6766431061894734E-2</v>
      </c>
      <c r="F31" s="211">
        <v>2.0722456351595531E-2</v>
      </c>
      <c r="G31" s="138">
        <v>1069.0354722723571</v>
      </c>
      <c r="H31" s="211">
        <v>0.89186281770907427</v>
      </c>
      <c r="I31" s="211">
        <v>9.0452741414179805E-2</v>
      </c>
    </row>
    <row r="32" spans="1:457" s="104" customFormat="1" ht="18" hidden="1" customHeight="1">
      <c r="B32" s="97"/>
      <c r="C32" s="101"/>
      <c r="D32" s="102"/>
      <c r="E32" s="211"/>
      <c r="F32" s="211"/>
      <c r="G32" s="138"/>
      <c r="H32" s="211"/>
      <c r="I32" s="211"/>
    </row>
    <row r="33" spans="1:255" s="104" customFormat="1" ht="18" customHeight="1">
      <c r="B33" s="97">
        <v>39</v>
      </c>
      <c r="C33" s="98" t="s">
        <v>69</v>
      </c>
      <c r="D33" s="99">
        <v>145534</v>
      </c>
      <c r="E33" s="210">
        <v>1.4392220088012341E-2</v>
      </c>
      <c r="F33" s="210">
        <v>1.0028524037227093E-2</v>
      </c>
      <c r="G33" s="137">
        <v>1267.2807425756191</v>
      </c>
      <c r="H33" s="210">
        <v>1.0572526386795045</v>
      </c>
      <c r="I33" s="210">
        <v>9.5339390276550917E-2</v>
      </c>
    </row>
    <row r="34" spans="1:255" s="104" customFormat="1" ht="18" hidden="1" customHeight="1">
      <c r="B34" s="97"/>
      <c r="C34" s="98"/>
      <c r="D34" s="99"/>
      <c r="E34" s="210"/>
      <c r="F34" s="210"/>
      <c r="G34" s="137"/>
      <c r="H34" s="210"/>
      <c r="I34" s="210"/>
    </row>
    <row r="35" spans="1:255" s="100" customFormat="1" ht="18" customHeight="1">
      <c r="A35" s="8"/>
      <c r="B35" s="97"/>
      <c r="C35" s="98" t="s">
        <v>70</v>
      </c>
      <c r="D35" s="99">
        <v>623000</v>
      </c>
      <c r="E35" s="210">
        <v>6.16100231893007E-2</v>
      </c>
      <c r="F35" s="210">
        <v>8.4349187182031216E-3</v>
      </c>
      <c r="G35" s="137">
        <v>1196.8097458587476</v>
      </c>
      <c r="H35" s="210">
        <v>0.99846089291537177</v>
      </c>
      <c r="I35" s="210">
        <v>9.6629642529233006E-2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7" customFormat="1" ht="18" customHeight="1">
      <c r="B36" s="97">
        <v>5</v>
      </c>
      <c r="C36" s="101" t="s">
        <v>71</v>
      </c>
      <c r="D36" s="102">
        <v>39273</v>
      </c>
      <c r="E36" s="211">
        <v>3.8838048807598819E-3</v>
      </c>
      <c r="F36" s="211">
        <v>8.1632653061225469E-3</v>
      </c>
      <c r="G36" s="138">
        <v>1048.0813670969876</v>
      </c>
      <c r="H36" s="211">
        <v>0.87438146393832106</v>
      </c>
      <c r="I36" s="211">
        <v>9.778377331129473E-2</v>
      </c>
    </row>
    <row r="37" spans="1:255" s="104" customFormat="1" ht="18" customHeight="1">
      <c r="B37" s="97">
        <v>9</v>
      </c>
      <c r="C37" s="101" t="s">
        <v>72</v>
      </c>
      <c r="D37" s="102">
        <v>92711</v>
      </c>
      <c r="E37" s="211">
        <v>9.1684219260084396E-3</v>
      </c>
      <c r="F37" s="211">
        <v>1.176432071415312E-2</v>
      </c>
      <c r="G37" s="138">
        <v>1287.1471624726294</v>
      </c>
      <c r="H37" s="211">
        <v>1.0738265706833483</v>
      </c>
      <c r="I37" s="211">
        <v>9.6747574951250526E-2</v>
      </c>
    </row>
    <row r="38" spans="1:255" s="104" customFormat="1" ht="18" customHeight="1">
      <c r="B38" s="97">
        <v>24</v>
      </c>
      <c r="C38" s="101" t="s">
        <v>73</v>
      </c>
      <c r="D38" s="102">
        <v>140089</v>
      </c>
      <c r="E38" s="211">
        <v>1.3853750463187714E-2</v>
      </c>
      <c r="F38" s="211">
        <v>1.623028413722194E-3</v>
      </c>
      <c r="G38" s="138">
        <v>1194.761269050389</v>
      </c>
      <c r="H38" s="211">
        <v>0.99675191286213649</v>
      </c>
      <c r="I38" s="211">
        <v>9.8271726919085811E-2</v>
      </c>
    </row>
    <row r="39" spans="1:255" s="104" customFormat="1" ht="18" customHeight="1">
      <c r="B39" s="97">
        <v>34</v>
      </c>
      <c r="C39" s="104" t="s">
        <v>74</v>
      </c>
      <c r="D39" s="106">
        <v>43498</v>
      </c>
      <c r="E39" s="212">
        <v>4.3016256640260059E-3</v>
      </c>
      <c r="F39" s="212">
        <v>1.4057582468819163E-2</v>
      </c>
      <c r="G39" s="139">
        <v>1226.5052889788035</v>
      </c>
      <c r="H39" s="212">
        <v>1.0232349546255588</v>
      </c>
      <c r="I39" s="212">
        <v>9.5618736195710596E-2</v>
      </c>
    </row>
    <row r="40" spans="1:255" s="104" customFormat="1" ht="18" customHeight="1">
      <c r="B40" s="97">
        <v>37</v>
      </c>
      <c r="C40" s="104" t="s">
        <v>75</v>
      </c>
      <c r="D40" s="106">
        <v>81689</v>
      </c>
      <c r="E40" s="212">
        <v>8.0784288672725284E-3</v>
      </c>
      <c r="F40" s="212">
        <v>6.8281259629012769E-3</v>
      </c>
      <c r="G40" s="139">
        <v>1113.0064352605616</v>
      </c>
      <c r="H40" s="212">
        <v>0.9285464151809929</v>
      </c>
      <c r="I40" s="212">
        <v>9.5956864293361477E-2</v>
      </c>
    </row>
    <row r="41" spans="1:255" s="104" customFormat="1" ht="18" customHeight="1">
      <c r="B41" s="97">
        <v>40</v>
      </c>
      <c r="C41" s="101" t="s">
        <v>76</v>
      </c>
      <c r="D41" s="102">
        <v>34956</v>
      </c>
      <c r="E41" s="211">
        <v>3.4568859881303295E-3</v>
      </c>
      <c r="F41" s="211">
        <v>1.6517389787135128E-2</v>
      </c>
      <c r="G41" s="138">
        <v>1142.7250929740248</v>
      </c>
      <c r="H41" s="211">
        <v>0.95333976067262705</v>
      </c>
      <c r="I41" s="211">
        <v>9.789754939895734E-2</v>
      </c>
    </row>
    <row r="42" spans="1:255" s="104" customFormat="1" ht="18" customHeight="1">
      <c r="B42" s="97">
        <v>42</v>
      </c>
      <c r="C42" s="101" t="s">
        <v>77</v>
      </c>
      <c r="D42" s="102">
        <v>22660</v>
      </c>
      <c r="E42" s="211">
        <v>2.2409038932095569E-3</v>
      </c>
      <c r="F42" s="211">
        <v>9.848923748830174E-3</v>
      </c>
      <c r="G42" s="138">
        <v>1148.9339382171222</v>
      </c>
      <c r="H42" s="211">
        <v>0.95851960582917539</v>
      </c>
      <c r="I42" s="211">
        <v>0.10126682971304546</v>
      </c>
    </row>
    <row r="43" spans="1:255" s="104" customFormat="1" ht="18" customHeight="1">
      <c r="B43" s="97">
        <v>47</v>
      </c>
      <c r="C43" s="101" t="s">
        <v>78</v>
      </c>
      <c r="D43" s="102">
        <v>120388</v>
      </c>
      <c r="E43" s="211">
        <v>1.1905469457004065E-2</v>
      </c>
      <c r="F43" s="211">
        <v>1.4374547109081481E-2</v>
      </c>
      <c r="G43" s="138">
        <v>1320.0433265774002</v>
      </c>
      <c r="H43" s="211">
        <v>1.101270810253751</v>
      </c>
      <c r="I43" s="211">
        <v>9.1596413930662424E-2</v>
      </c>
    </row>
    <row r="44" spans="1:255" s="104" customFormat="1" ht="18" customHeight="1">
      <c r="B44" s="97">
        <v>49</v>
      </c>
      <c r="C44" s="101" t="s">
        <v>79</v>
      </c>
      <c r="D44" s="102">
        <v>47736</v>
      </c>
      <c r="E44" s="211">
        <v>4.7207320497021799E-3</v>
      </c>
      <c r="F44" s="211">
        <v>-1.3389121338912569E-3</v>
      </c>
      <c r="G44" s="138">
        <v>1017.6247067202946</v>
      </c>
      <c r="H44" s="211">
        <v>0.84897242593528144</v>
      </c>
      <c r="I44" s="211">
        <v>0.10037241489776871</v>
      </c>
    </row>
    <row r="45" spans="1:255" s="104" customFormat="1" ht="18" hidden="1" customHeight="1">
      <c r="B45" s="97"/>
      <c r="C45" s="101"/>
      <c r="D45" s="102"/>
      <c r="E45" s="211"/>
      <c r="F45" s="211"/>
      <c r="G45" s="138"/>
      <c r="H45" s="211"/>
      <c r="I45" s="211"/>
    </row>
    <row r="46" spans="1:255" s="100" customFormat="1" ht="18" customHeight="1">
      <c r="A46" s="8"/>
      <c r="B46" s="97"/>
      <c r="C46" s="98" t="s">
        <v>80</v>
      </c>
      <c r="D46" s="99">
        <v>389224</v>
      </c>
      <c r="E46" s="210">
        <v>3.8491331726857744E-2</v>
      </c>
      <c r="F46" s="210">
        <v>1.568049267382543E-2</v>
      </c>
      <c r="G46" s="137">
        <v>1111.2390552740837</v>
      </c>
      <c r="H46" s="210">
        <v>0.92707194540371574</v>
      </c>
      <c r="I46" s="210">
        <v>9.6672472134240683E-2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3" customFormat="1" ht="18" customHeight="1">
      <c r="B47" s="97">
        <v>2</v>
      </c>
      <c r="C47" s="101" t="s">
        <v>81</v>
      </c>
      <c r="D47" s="102">
        <v>74402</v>
      </c>
      <c r="E47" s="211">
        <v>7.3577992701931794E-3</v>
      </c>
      <c r="F47" s="211">
        <v>1.1886628223261919E-2</v>
      </c>
      <c r="G47" s="138">
        <v>1076.2927049004065</v>
      </c>
      <c r="H47" s="211">
        <v>0.89791729963067457</v>
      </c>
      <c r="I47" s="211">
        <v>0.10029787435496185</v>
      </c>
    </row>
    <row r="48" spans="1:255" s="104" customFormat="1" ht="18" customHeight="1">
      <c r="B48" s="97">
        <v>13</v>
      </c>
      <c r="C48" s="101" t="s">
        <v>82</v>
      </c>
      <c r="D48" s="102">
        <v>101973</v>
      </c>
      <c r="E48" s="211">
        <v>1.0084364196922248E-2</v>
      </c>
      <c r="F48" s="211">
        <v>1.1596762033252661E-2</v>
      </c>
      <c r="G48" s="138">
        <v>1115.4870764810294</v>
      </c>
      <c r="H48" s="211">
        <v>0.9306159364700376</v>
      </c>
      <c r="I48" s="211">
        <v>9.6339422546241726E-2</v>
      </c>
    </row>
    <row r="49" spans="1:255" s="107" customFormat="1" ht="18" customHeight="1">
      <c r="B49" s="97">
        <v>16</v>
      </c>
      <c r="C49" s="104" t="s">
        <v>83</v>
      </c>
      <c r="D49" s="102">
        <v>45138</v>
      </c>
      <c r="E49" s="211">
        <v>4.4638093526784195E-3</v>
      </c>
      <c r="F49" s="211">
        <v>1.0838894611904903E-2</v>
      </c>
      <c r="G49" s="138">
        <v>1018.7934963888517</v>
      </c>
      <c r="H49" s="211">
        <v>0.84994751055515183</v>
      </c>
      <c r="I49" s="211">
        <v>9.6513190322260911E-2</v>
      </c>
    </row>
    <row r="50" spans="1:255" s="104" customFormat="1" ht="18" customHeight="1">
      <c r="B50" s="97">
        <v>19</v>
      </c>
      <c r="C50" s="104" t="s">
        <v>84</v>
      </c>
      <c r="D50" s="106">
        <v>44769</v>
      </c>
      <c r="E50" s="212">
        <v>4.427318022731626E-3</v>
      </c>
      <c r="F50" s="212">
        <v>2.1703409557715991E-2</v>
      </c>
      <c r="G50" s="139">
        <v>1268.8852319685495</v>
      </c>
      <c r="H50" s="212">
        <v>1.058591213935498</v>
      </c>
      <c r="I50" s="212">
        <v>9.3616779270918604E-2</v>
      </c>
    </row>
    <row r="51" spans="1:255" s="104" customFormat="1" ht="18" customHeight="1">
      <c r="B51" s="97">
        <v>45</v>
      </c>
      <c r="C51" s="101" t="s">
        <v>85</v>
      </c>
      <c r="D51" s="102">
        <v>122942</v>
      </c>
      <c r="E51" s="211">
        <v>1.2158040884332274E-2</v>
      </c>
      <c r="F51" s="211">
        <v>2.1019674282249934E-2</v>
      </c>
      <c r="G51" s="138">
        <v>1105.3992352491414</v>
      </c>
      <c r="H51" s="211">
        <v>0.92219996643066249</v>
      </c>
      <c r="I51" s="211">
        <v>9.5606907148749087E-2</v>
      </c>
    </row>
    <row r="52" spans="1:255" s="104" customFormat="1" ht="18" hidden="1" customHeight="1">
      <c r="B52" s="97"/>
      <c r="C52" s="101"/>
      <c r="D52" s="102"/>
      <c r="E52" s="211"/>
      <c r="F52" s="211"/>
      <c r="G52" s="138"/>
      <c r="H52" s="211"/>
      <c r="I52" s="211"/>
    </row>
    <row r="53" spans="1:255" s="100" customFormat="1" ht="18" customHeight="1">
      <c r="A53" s="8"/>
      <c r="B53" s="97"/>
      <c r="C53" s="98" t="s">
        <v>86</v>
      </c>
      <c r="D53" s="99">
        <v>1776428</v>
      </c>
      <c r="E53" s="210">
        <v>0.17567539369843188</v>
      </c>
      <c r="F53" s="210">
        <v>7.2863235989562014E-3</v>
      </c>
      <c r="G53" s="137">
        <v>1247.2957299648513</v>
      </c>
      <c r="H53" s="210">
        <v>1.0405797684882991</v>
      </c>
      <c r="I53" s="210">
        <v>9.5657258638626619E-2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3" customFormat="1" ht="18" customHeight="1">
      <c r="B54" s="97">
        <v>8</v>
      </c>
      <c r="C54" s="104" t="s">
        <v>87</v>
      </c>
      <c r="D54" s="106">
        <v>1329853</v>
      </c>
      <c r="E54" s="212">
        <v>0.13151247860090065</v>
      </c>
      <c r="F54" s="212">
        <v>5.2399198440420403E-3</v>
      </c>
      <c r="G54" s="139">
        <v>1286.2435540018339</v>
      </c>
      <c r="H54" s="212">
        <v>1.0730727184326307</v>
      </c>
      <c r="I54" s="212">
        <v>9.4890567057593911E-2</v>
      </c>
    </row>
    <row r="55" spans="1:255" s="104" customFormat="1" ht="18" customHeight="1">
      <c r="B55" s="97">
        <v>17</v>
      </c>
      <c r="C55" s="104" t="s">
        <v>212</v>
      </c>
      <c r="D55" s="106">
        <v>165924</v>
      </c>
      <c r="E55" s="212">
        <v>1.6408638021928618E-2</v>
      </c>
      <c r="F55" s="212">
        <v>1.5969041612579282E-2</v>
      </c>
      <c r="G55" s="139">
        <v>1121.8360454786525</v>
      </c>
      <c r="H55" s="212">
        <v>0.93591268248701653</v>
      </c>
      <c r="I55" s="212">
        <v>9.9479253946591184E-2</v>
      </c>
    </row>
    <row r="56" spans="1:255" s="107" customFormat="1" ht="18" customHeight="1">
      <c r="B56" s="97">
        <v>25</v>
      </c>
      <c r="C56" s="104" t="s">
        <v>209</v>
      </c>
      <c r="D56" s="102">
        <v>101982</v>
      </c>
      <c r="E56" s="211">
        <v>1.0085254229359976E-2</v>
      </c>
      <c r="F56" s="211">
        <v>9.0933378189841374E-3</v>
      </c>
      <c r="G56" s="138">
        <v>1075.7156637445821</v>
      </c>
      <c r="H56" s="211">
        <v>0.89743589226439358</v>
      </c>
      <c r="I56" s="211">
        <v>0.10056577821771628</v>
      </c>
    </row>
    <row r="57" spans="1:255" s="104" customFormat="1" ht="18" customHeight="1">
      <c r="B57" s="97">
        <v>43</v>
      </c>
      <c r="C57" s="104" t="s">
        <v>88</v>
      </c>
      <c r="D57" s="106">
        <v>178669</v>
      </c>
      <c r="E57" s="212">
        <v>1.7669022846242645E-2</v>
      </c>
      <c r="F57" s="212">
        <v>1.3563802629936728E-2</v>
      </c>
      <c r="G57" s="139">
        <v>1171.848788206124</v>
      </c>
      <c r="H57" s="212">
        <v>0.97763674759728802</v>
      </c>
      <c r="I57" s="212">
        <v>9.8129564648816281E-2</v>
      </c>
    </row>
    <row r="58" spans="1:255" s="104" customFormat="1" ht="18" hidden="1" customHeight="1">
      <c r="B58" s="97"/>
      <c r="D58" s="106"/>
      <c r="E58" s="212"/>
      <c r="F58" s="212"/>
      <c r="G58" s="139"/>
      <c r="H58" s="212"/>
      <c r="I58" s="212"/>
    </row>
    <row r="59" spans="1:255" s="100" customFormat="1" ht="18" customHeight="1">
      <c r="A59" s="8"/>
      <c r="B59" s="97"/>
      <c r="C59" s="98" t="s">
        <v>89</v>
      </c>
      <c r="D59" s="99">
        <v>1036556</v>
      </c>
      <c r="E59" s="210">
        <v>0.102507607057799</v>
      </c>
      <c r="F59" s="210">
        <v>1.2684989429175397E-2</v>
      </c>
      <c r="G59" s="137">
        <v>1105.0690144767868</v>
      </c>
      <c r="H59" s="210">
        <v>0.92192447358113883</v>
      </c>
      <c r="I59" s="210">
        <v>9.4911590311214544E-2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3" customFormat="1" ht="18" customHeight="1">
      <c r="B60" s="97">
        <v>3</v>
      </c>
      <c r="C60" s="104" t="s">
        <v>204</v>
      </c>
      <c r="D60" s="106">
        <v>337741</v>
      </c>
      <c r="E60" s="212">
        <v>3.3400049505582036E-2</v>
      </c>
      <c r="F60" s="212">
        <v>1.7482180407184522E-2</v>
      </c>
      <c r="G60" s="139">
        <v>1036.1144644860992</v>
      </c>
      <c r="H60" s="212">
        <v>0.86439785183318607</v>
      </c>
      <c r="I60" s="212">
        <v>9.356632528862785E-2</v>
      </c>
    </row>
    <row r="61" spans="1:255" s="104" customFormat="1" ht="18" customHeight="1">
      <c r="B61" s="97">
        <v>12</v>
      </c>
      <c r="C61" s="104" t="s">
        <v>211</v>
      </c>
      <c r="D61" s="106">
        <v>137101</v>
      </c>
      <c r="E61" s="212">
        <v>1.3558259693862465E-2</v>
      </c>
      <c r="F61" s="212">
        <v>1.183790047012101E-2</v>
      </c>
      <c r="G61" s="139">
        <v>1076.5668334293696</v>
      </c>
      <c r="H61" s="212">
        <v>0.89814599647806337</v>
      </c>
      <c r="I61" s="212">
        <v>9.8022063729015008E-2</v>
      </c>
    </row>
    <row r="62" spans="1:255" s="104" customFormat="1" ht="18" customHeight="1">
      <c r="B62" s="97">
        <v>46</v>
      </c>
      <c r="C62" s="104" t="s">
        <v>90</v>
      </c>
      <c r="D62" s="106">
        <v>561714</v>
      </c>
      <c r="E62" s="212">
        <v>5.5549297858354503E-2</v>
      </c>
      <c r="F62" s="212">
        <v>1.002810458574066E-2</v>
      </c>
      <c r="G62" s="139">
        <v>1153.4859244918246</v>
      </c>
      <c r="H62" s="212">
        <v>0.96231718543287148</v>
      </c>
      <c r="I62" s="212">
        <v>9.5228636405094713E-2</v>
      </c>
    </row>
    <row r="63" spans="1:255" s="104" customFormat="1" ht="18" hidden="1" customHeight="1">
      <c r="B63" s="97"/>
      <c r="D63" s="106"/>
      <c r="E63" s="212"/>
      <c r="F63" s="212"/>
      <c r="G63" s="139"/>
      <c r="H63" s="212"/>
      <c r="I63" s="212"/>
    </row>
    <row r="64" spans="1:255" s="100" customFormat="1" ht="18" customHeight="1">
      <c r="A64" s="8"/>
      <c r="B64" s="97"/>
      <c r="C64" s="98" t="s">
        <v>91</v>
      </c>
      <c r="D64" s="99">
        <v>236872</v>
      </c>
      <c r="E64" s="210">
        <v>2.3424862621020923E-2</v>
      </c>
      <c r="F64" s="210">
        <v>1.346887782170425E-2</v>
      </c>
      <c r="G64" s="137">
        <v>1002.445137500422</v>
      </c>
      <c r="H64" s="210">
        <v>0.83630858668281138</v>
      </c>
      <c r="I64" s="210">
        <v>9.7333322851945736E-2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3" customFormat="1" ht="18" customHeight="1">
      <c r="B65" s="97">
        <v>6</v>
      </c>
      <c r="C65" s="104" t="s">
        <v>92</v>
      </c>
      <c r="D65" s="106">
        <v>138890</v>
      </c>
      <c r="E65" s="212">
        <v>1.3735178363983908E-2</v>
      </c>
      <c r="F65" s="212">
        <v>1.2878854175782495E-2</v>
      </c>
      <c r="G65" s="139">
        <v>1008.5848946648421</v>
      </c>
      <c r="H65" s="212">
        <v>0.84143079381881003</v>
      </c>
      <c r="I65" s="212">
        <v>9.7149434865715367E-2</v>
      </c>
    </row>
    <row r="66" spans="1:255" s="104" customFormat="1" ht="18" customHeight="1">
      <c r="B66" s="97">
        <v>10</v>
      </c>
      <c r="C66" s="101" t="s">
        <v>93</v>
      </c>
      <c r="D66" s="102">
        <v>97982</v>
      </c>
      <c r="E66" s="211">
        <v>9.6896842570370172E-3</v>
      </c>
      <c r="F66" s="211">
        <v>1.4306418219461658E-2</v>
      </c>
      <c r="G66" s="138">
        <v>993.74199944887857</v>
      </c>
      <c r="H66" s="211">
        <v>0.82904783114486702</v>
      </c>
      <c r="I66" s="211">
        <v>9.7611911362071924E-2</v>
      </c>
    </row>
    <row r="67" spans="1:255" s="104" customFormat="1" ht="18" hidden="1" customHeight="1">
      <c r="B67" s="97"/>
      <c r="C67" s="101"/>
      <c r="D67" s="102"/>
      <c r="E67" s="211"/>
      <c r="F67" s="211"/>
      <c r="G67" s="138"/>
      <c r="H67" s="211"/>
      <c r="I67" s="211"/>
    </row>
    <row r="68" spans="1:255" s="100" customFormat="1" ht="18" customHeight="1">
      <c r="A68" s="8"/>
      <c r="B68" s="97"/>
      <c r="C68" s="98" t="s">
        <v>94</v>
      </c>
      <c r="D68" s="99">
        <v>775384</v>
      </c>
      <c r="E68" s="210">
        <v>7.6679656854916109E-2</v>
      </c>
      <c r="F68" s="210">
        <v>7.2041130731401726E-3</v>
      </c>
      <c r="G68" s="137">
        <v>1025.4713894663807</v>
      </c>
      <c r="H68" s="210">
        <v>0.85551866763175033</v>
      </c>
      <c r="I68" s="210">
        <v>9.6092404811987109E-2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3" customFormat="1" ht="18" customHeight="1">
      <c r="B69" s="97">
        <v>15</v>
      </c>
      <c r="C69" s="104" t="s">
        <v>203</v>
      </c>
      <c r="D69" s="106">
        <v>305733</v>
      </c>
      <c r="E69" s="212">
        <v>3.0234698587053726E-2</v>
      </c>
      <c r="F69" s="212">
        <v>9.0630951162922191E-3</v>
      </c>
      <c r="G69" s="139">
        <v>1075.3839065459083</v>
      </c>
      <c r="H69" s="212">
        <v>0.89715911762250489</v>
      </c>
      <c r="I69" s="212">
        <v>9.5554837297507689E-2</v>
      </c>
    </row>
    <row r="70" spans="1:255" s="104" customFormat="1" ht="18" customHeight="1">
      <c r="B70" s="97">
        <v>27</v>
      </c>
      <c r="C70" s="104" t="s">
        <v>95</v>
      </c>
      <c r="D70" s="106">
        <v>113252</v>
      </c>
      <c r="E70" s="212">
        <v>1.1199772626379908E-2</v>
      </c>
      <c r="F70" s="212">
        <v>-5.261262527338384E-3</v>
      </c>
      <c r="G70" s="139">
        <v>927.09763456715996</v>
      </c>
      <c r="H70" s="212">
        <v>0.7734485244899626</v>
      </c>
      <c r="I70" s="212">
        <v>0.1013322768151208</v>
      </c>
    </row>
    <row r="71" spans="1:255" s="104" customFormat="1" ht="18" customHeight="1">
      <c r="B71" s="97">
        <v>32</v>
      </c>
      <c r="C71" s="104" t="s">
        <v>210</v>
      </c>
      <c r="D71" s="106">
        <v>107628</v>
      </c>
      <c r="E71" s="212">
        <v>1.0643601245293829E-2</v>
      </c>
      <c r="F71" s="212">
        <v>8.4609978917780104E-3</v>
      </c>
      <c r="G71" s="139">
        <v>887.72152674025381</v>
      </c>
      <c r="H71" s="212">
        <v>0.74059827079138951</v>
      </c>
      <c r="I71" s="212">
        <v>9.2772620507879822E-2</v>
      </c>
    </row>
    <row r="72" spans="1:255" s="104" customFormat="1" ht="18" customHeight="1">
      <c r="B72" s="108">
        <v>36</v>
      </c>
      <c r="C72" s="109" t="s">
        <v>96</v>
      </c>
      <c r="D72" s="106">
        <v>248771</v>
      </c>
      <c r="E72" s="212">
        <v>2.4601584396188644E-2</v>
      </c>
      <c r="F72" s="212">
        <v>1.0135011673941818E-2</v>
      </c>
      <c r="G72" s="139">
        <v>1068.5104218739318</v>
      </c>
      <c r="H72" s="212">
        <v>0.89142478460360264</v>
      </c>
      <c r="I72" s="212">
        <v>9.5120621861024324E-2</v>
      </c>
    </row>
    <row r="73" spans="1:255" s="104" customFormat="1" ht="18" hidden="1" customHeight="1">
      <c r="B73" s="108"/>
      <c r="C73" s="109"/>
      <c r="D73" s="106"/>
      <c r="E73" s="212"/>
      <c r="F73" s="212"/>
      <c r="G73" s="139"/>
      <c r="H73" s="212"/>
      <c r="I73" s="212"/>
    </row>
    <row r="74" spans="1:255" s="100" customFormat="1" ht="18" customHeight="1">
      <c r="A74" s="8"/>
      <c r="B74" s="97">
        <v>28</v>
      </c>
      <c r="C74" s="98" t="s">
        <v>97</v>
      </c>
      <c r="D74" s="99">
        <v>1236881</v>
      </c>
      <c r="E74" s="210">
        <v>0.12231824573419814</v>
      </c>
      <c r="F74" s="210">
        <v>1.6366137371360168E-2</v>
      </c>
      <c r="G74" s="137">
        <v>1396.7033547770575</v>
      </c>
      <c r="H74" s="210">
        <v>1.1652258711746712</v>
      </c>
      <c r="I74" s="210">
        <v>9.2560441750759059E-2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100" customFormat="1" ht="18" hidden="1" customHeight="1">
      <c r="A75" s="8"/>
      <c r="B75" s="97"/>
      <c r="C75" s="98"/>
      <c r="D75" s="99"/>
      <c r="E75" s="210"/>
      <c r="F75" s="210"/>
      <c r="G75" s="137"/>
      <c r="H75" s="210"/>
      <c r="I75" s="210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100" customFormat="1" ht="18" customHeight="1">
      <c r="A76" s="8"/>
      <c r="B76" s="97">
        <v>30</v>
      </c>
      <c r="C76" s="98" t="s">
        <v>98</v>
      </c>
      <c r="D76" s="99">
        <v>259409</v>
      </c>
      <c r="E76" s="210">
        <v>2.5653602737581549E-2</v>
      </c>
      <c r="F76" s="210">
        <v>1.4949841150601717E-2</v>
      </c>
      <c r="G76" s="137">
        <v>1061.1068694609676</v>
      </c>
      <c r="H76" s="210">
        <v>0.88524823266744679</v>
      </c>
      <c r="I76" s="210">
        <v>9.6041631487266743E-2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100" customFormat="1" ht="18" hidden="1" customHeight="1">
      <c r="A77" s="8"/>
      <c r="B77" s="97"/>
      <c r="C77" s="98"/>
      <c r="D77" s="99"/>
      <c r="E77" s="210"/>
      <c r="F77" s="210"/>
      <c r="G77" s="137"/>
      <c r="H77" s="210"/>
      <c r="I77" s="210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100" customFormat="1" ht="18" customHeight="1">
      <c r="A78" s="8"/>
      <c r="B78" s="97">
        <v>31</v>
      </c>
      <c r="C78" s="98" t="s">
        <v>99</v>
      </c>
      <c r="D78" s="99">
        <v>143570</v>
      </c>
      <c r="E78" s="210">
        <v>1.4197995231601769E-2</v>
      </c>
      <c r="F78" s="210">
        <v>1.2789491876944448E-2</v>
      </c>
      <c r="G78" s="137">
        <v>1376.1974316361352</v>
      </c>
      <c r="H78" s="210">
        <v>1.1481184216404527</v>
      </c>
      <c r="I78" s="210">
        <v>9.5031267066848724E-2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100" customFormat="1" ht="18" hidden="1" customHeight="1">
      <c r="A79" s="8"/>
      <c r="B79" s="97"/>
      <c r="C79" s="98"/>
      <c r="D79" s="99"/>
      <c r="E79" s="210"/>
      <c r="F79" s="210"/>
      <c r="G79" s="137"/>
      <c r="H79" s="210"/>
      <c r="I79" s="210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100" customFormat="1" ht="18" customHeight="1">
      <c r="A80" s="8"/>
      <c r="B80" s="97"/>
      <c r="C80" s="98" t="s">
        <v>100</v>
      </c>
      <c r="D80" s="99">
        <v>575218</v>
      </c>
      <c r="E80" s="210">
        <v>5.6884742084916805E-2</v>
      </c>
      <c r="F80" s="210">
        <v>8.582855680026924E-3</v>
      </c>
      <c r="G80" s="137">
        <v>1485.2105532163457</v>
      </c>
      <c r="H80" s="210">
        <v>1.2390646552328013</v>
      </c>
      <c r="I80" s="210">
        <v>9.4221054617010802E-2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3" customFormat="1" ht="18" customHeight="1">
      <c r="B81" s="97">
        <v>1</v>
      </c>
      <c r="C81" s="104" t="s">
        <v>205</v>
      </c>
      <c r="D81" s="102">
        <v>81866</v>
      </c>
      <c r="E81" s="211">
        <v>8.0959328385478199E-3</v>
      </c>
      <c r="F81" s="212">
        <v>1.4184660745035327E-2</v>
      </c>
      <c r="G81" s="138">
        <v>1508.5203074536439</v>
      </c>
      <c r="H81" s="211">
        <v>1.2585112532488552</v>
      </c>
      <c r="I81" s="212">
        <v>9.3687593991167661E-2</v>
      </c>
    </row>
    <row r="82" spans="1:255" s="104" customFormat="1" ht="18" customHeight="1">
      <c r="B82" s="97">
        <v>20</v>
      </c>
      <c r="C82" s="104" t="s">
        <v>207</v>
      </c>
      <c r="D82" s="102">
        <v>194257</v>
      </c>
      <c r="E82" s="211">
        <v>1.9210559028385213E-2</v>
      </c>
      <c r="F82" s="212">
        <v>5.7989924250660962E-3</v>
      </c>
      <c r="G82" s="138">
        <v>1457.0332653649536</v>
      </c>
      <c r="H82" s="211">
        <v>1.2155572263491508</v>
      </c>
      <c r="I82" s="212">
        <v>9.5469112149956903E-2</v>
      </c>
    </row>
    <row r="83" spans="1:255" s="104" customFormat="1" ht="18" customHeight="1">
      <c r="B83" s="97">
        <v>48</v>
      </c>
      <c r="C83" s="104" t="s">
        <v>206</v>
      </c>
      <c r="D83" s="102">
        <v>299095</v>
      </c>
      <c r="E83" s="211">
        <v>2.9578250217983777E-2</v>
      </c>
      <c r="F83" s="212">
        <v>8.8711989610914532E-3</v>
      </c>
      <c r="G83" s="138">
        <v>1497.1310435814712</v>
      </c>
      <c r="H83" s="211">
        <v>1.2490095470546942</v>
      </c>
      <c r="I83" s="212">
        <v>9.3512264161121683E-2</v>
      </c>
    </row>
    <row r="84" spans="1:255" s="104" customFormat="1" ht="18" hidden="1" customHeight="1">
      <c r="B84" s="97"/>
      <c r="D84" s="102"/>
      <c r="E84" s="211"/>
      <c r="F84" s="212"/>
      <c r="G84" s="138"/>
      <c r="H84" s="211"/>
      <c r="I84" s="212"/>
    </row>
    <row r="85" spans="1:255" s="100" customFormat="1" ht="18" customHeight="1">
      <c r="A85" s="8"/>
      <c r="B85" s="97">
        <v>26</v>
      </c>
      <c r="C85" s="98" t="s">
        <v>101</v>
      </c>
      <c r="D85" s="99">
        <v>72909</v>
      </c>
      <c r="E85" s="210">
        <v>7.2101527780236352E-3</v>
      </c>
      <c r="F85" s="210">
        <v>1.3666824236020281E-2</v>
      </c>
      <c r="G85" s="137">
        <v>1185.5419389924427</v>
      </c>
      <c r="H85" s="210">
        <v>0.98906051449778443</v>
      </c>
      <c r="I85" s="210">
        <v>9.9490970082274588E-2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100" customFormat="1" ht="18" hidden="1" customHeight="1">
      <c r="A86" s="8"/>
      <c r="B86" s="97"/>
      <c r="C86" s="98"/>
      <c r="D86" s="99"/>
      <c r="E86" s="210"/>
      <c r="F86" s="210"/>
      <c r="G86" s="137"/>
      <c r="H86" s="210"/>
      <c r="I86" s="210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100" customFormat="1" ht="18" customHeight="1">
      <c r="A87" s="8"/>
      <c r="B87" s="97">
        <v>51</v>
      </c>
      <c r="C87" s="104" t="s">
        <v>102</v>
      </c>
      <c r="D87" s="102">
        <v>9075</v>
      </c>
      <c r="E87" s="211">
        <v>8.9744937470771086E-4</v>
      </c>
      <c r="F87" s="212">
        <v>1.6123614376889472E-2</v>
      </c>
      <c r="G87" s="138">
        <v>1215.0219393939394</v>
      </c>
      <c r="H87" s="211">
        <v>1.0136547556675901</v>
      </c>
      <c r="I87" s="212">
        <v>9.9382032669873777E-2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100" customFormat="1" ht="18" customHeight="1">
      <c r="A88" s="8"/>
      <c r="B88" s="97">
        <v>52</v>
      </c>
      <c r="C88" s="104" t="s">
        <v>103</v>
      </c>
      <c r="D88" s="102">
        <v>8614</v>
      </c>
      <c r="E88" s="211">
        <v>8.5185993539748999E-4</v>
      </c>
      <c r="F88" s="212">
        <v>1.7361521199952712E-2</v>
      </c>
      <c r="G88" s="138">
        <v>1164.4912421639185</v>
      </c>
      <c r="H88" s="211">
        <v>0.97149857733556833</v>
      </c>
      <c r="I88" s="212">
        <v>9.8483995352871778E-2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100" customFormat="1" ht="18" hidden="1" customHeight="1">
      <c r="A89" s="8"/>
      <c r="B89" s="97"/>
      <c r="C89" s="104"/>
      <c r="D89" s="102"/>
      <c r="E89" s="211"/>
      <c r="F89" s="212"/>
      <c r="G89" s="138"/>
      <c r="H89" s="211"/>
      <c r="I89" s="212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7"/>
      <c r="C90" s="239" t="s">
        <v>45</v>
      </c>
      <c r="D90" s="240">
        <v>10111991</v>
      </c>
      <c r="E90" s="242">
        <v>1</v>
      </c>
      <c r="F90" s="242">
        <v>1.172155300997435E-2</v>
      </c>
      <c r="G90" s="241">
        <v>1198.6546036512495</v>
      </c>
      <c r="H90" s="242">
        <v>1</v>
      </c>
      <c r="I90" s="242">
        <v>9.4796645123546908E-2</v>
      </c>
    </row>
    <row r="91" spans="1:255" ht="18" customHeight="1">
      <c r="B91" s="110"/>
      <c r="D91" s="90"/>
      <c r="E91" s="111"/>
      <c r="F91" s="111"/>
      <c r="G91" s="112"/>
      <c r="H91" s="111"/>
      <c r="I91" s="111"/>
    </row>
    <row r="92" spans="1:255" ht="18" customHeight="1">
      <c r="B92" s="110"/>
      <c r="D92" s="91"/>
      <c r="E92" s="111"/>
      <c r="G92" s="112"/>
      <c r="H92" s="111"/>
      <c r="I92" s="111"/>
    </row>
    <row r="93" spans="1:255" ht="18" customHeight="1">
      <c r="B93" s="110"/>
      <c r="D93" s="91"/>
      <c r="I93" s="111"/>
    </row>
    <row r="94" spans="1:255" ht="18" customHeight="1">
      <c r="B94" s="110"/>
      <c r="D94" s="91"/>
      <c r="I94" s="111"/>
    </row>
    <row r="95" spans="1:255" ht="18" customHeight="1">
      <c r="B95" s="110"/>
      <c r="D95" s="91"/>
      <c r="I95" s="111"/>
    </row>
    <row r="96" spans="1:255" ht="18" customHeight="1">
      <c r="B96" s="110"/>
      <c r="D96" s="91"/>
      <c r="I96" s="111"/>
    </row>
    <row r="97" spans="2:9" ht="18" customHeight="1">
      <c r="B97" s="113"/>
      <c r="C97" s="114"/>
      <c r="D97" s="115"/>
      <c r="E97" s="114"/>
      <c r="F97" s="114"/>
      <c r="G97" s="114"/>
      <c r="H97" s="114"/>
      <c r="I97" s="114"/>
    </row>
    <row r="98" spans="2:9" ht="18" customHeight="1">
      <c r="B98" s="113"/>
      <c r="C98" s="114"/>
      <c r="D98" s="115"/>
      <c r="E98" s="114"/>
      <c r="F98" s="114"/>
      <c r="G98" s="114"/>
      <c r="H98" s="114"/>
      <c r="I98" s="114"/>
    </row>
    <row r="99" spans="2:9" ht="18" customHeight="1">
      <c r="D99" s="91"/>
    </row>
    <row r="100" spans="2:9" ht="18" customHeight="1">
      <c r="D100" s="91"/>
    </row>
    <row r="101" spans="2:9" ht="18" customHeight="1">
      <c r="D101" s="91"/>
    </row>
    <row r="102" spans="2:9" ht="18" customHeight="1">
      <c r="D102" s="91"/>
    </row>
    <row r="103" spans="2:9" ht="18" customHeight="1">
      <c r="D103" s="91"/>
    </row>
    <row r="104" spans="2:9" ht="18" customHeight="1">
      <c r="D104" s="91"/>
    </row>
    <row r="105" spans="2:9" ht="18" customHeight="1">
      <c r="D105" s="91"/>
    </row>
    <row r="106" spans="2:9" ht="18" customHeight="1">
      <c r="D106" s="91"/>
    </row>
    <row r="107" spans="2:9" ht="18" customHeight="1">
      <c r="D107" s="91"/>
    </row>
    <row r="108" spans="2:9" ht="18" customHeight="1">
      <c r="D108" s="91"/>
    </row>
    <row r="109" spans="2:9" ht="18" customHeight="1">
      <c r="D109" s="91"/>
    </row>
    <row r="110" spans="2:9" ht="18" customHeight="1">
      <c r="D110" s="91"/>
    </row>
    <row r="111" spans="2:9" ht="18" customHeight="1">
      <c r="D111" s="91"/>
    </row>
    <row r="112" spans="2:9" ht="18" customHeight="1">
      <c r="D112" s="91"/>
    </row>
    <row r="113" spans="4:4" ht="18" customHeight="1">
      <c r="D113" s="91"/>
    </row>
    <row r="114" spans="4:4">
      <c r="D114" s="91"/>
    </row>
    <row r="115" spans="4:4">
      <c r="D115" s="91"/>
    </row>
    <row r="116" spans="4:4">
      <c r="D116" s="91"/>
    </row>
    <row r="117" spans="4:4">
      <c r="D117" s="91"/>
    </row>
    <row r="118" spans="4:4">
      <c r="D118" s="91"/>
    </row>
    <row r="119" spans="4:4">
      <c r="D119" s="91"/>
    </row>
    <row r="120" spans="4:4">
      <c r="D120" s="91"/>
    </row>
  </sheetData>
  <mergeCells count="6">
    <mergeCell ref="D7:F7"/>
    <mergeCell ref="G7:I7"/>
    <mergeCell ref="C7:C8"/>
    <mergeCell ref="B7:B8"/>
    <mergeCell ref="B3:I3"/>
    <mergeCell ref="B5:I5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9" activePane="bottomLeft" state="frozen"/>
      <selection activeCell="Q29" sqref="Q29"/>
      <selection pane="bottomLeft" activeCell="J27" sqref="J27"/>
    </sheetView>
  </sheetViews>
  <sheetFormatPr baseColWidth="10" defaultColWidth="10.26953125" defaultRowHeight="15.5"/>
  <cols>
    <col min="1" max="1" width="2.7265625" style="121" customWidth="1"/>
    <col min="2" max="2" width="7" style="134" customWidth="1"/>
    <col min="3" max="3" width="27.453125" style="117" customWidth="1"/>
    <col min="4" max="4" width="20.7265625" style="118" customWidth="1"/>
    <col min="5" max="5" width="20.7265625" style="119" customWidth="1"/>
    <col min="6" max="7" width="20.7265625" style="120" customWidth="1"/>
    <col min="8" max="16384" width="10.26953125" style="121"/>
  </cols>
  <sheetData>
    <row r="1" spans="1:10">
      <c r="B1" s="116"/>
    </row>
    <row r="2" spans="1:10" s="117" customFormat="1" ht="22.75" customHeight="1">
      <c r="B2" s="122"/>
      <c r="C2" s="489" t="s">
        <v>154</v>
      </c>
      <c r="D2" s="490"/>
      <c r="E2" s="490"/>
      <c r="F2" s="490"/>
      <c r="G2" s="490"/>
    </row>
    <row r="3" spans="1:10" s="117" customFormat="1" ht="19" customHeight="1">
      <c r="A3" s="226"/>
      <c r="B3" s="227"/>
      <c r="C3" s="491" t="s">
        <v>144</v>
      </c>
      <c r="D3" s="492"/>
      <c r="E3" s="492"/>
      <c r="F3" s="492"/>
      <c r="G3" s="492"/>
    </row>
    <row r="4" spans="1:10" ht="19.75" customHeight="1">
      <c r="A4" s="226"/>
      <c r="B4" s="497" t="s">
        <v>159</v>
      </c>
      <c r="C4" s="493" t="str">
        <f>'Pensiones - mínimos'!$B$3</f>
        <v xml:space="preserve">  1 de Diciembre de 2023</v>
      </c>
      <c r="D4" s="495" t="s">
        <v>155</v>
      </c>
      <c r="E4" s="228" t="s">
        <v>156</v>
      </c>
      <c r="F4" s="228"/>
      <c r="G4" s="228"/>
      <c r="I4" s="7" t="s">
        <v>170</v>
      </c>
      <c r="J4" s="7"/>
    </row>
    <row r="5" spans="1:10" ht="19.75" customHeight="1">
      <c r="A5" s="226"/>
      <c r="B5" s="498"/>
      <c r="C5" s="494"/>
      <c r="D5" s="496"/>
      <c r="E5" s="228" t="s">
        <v>4</v>
      </c>
      <c r="F5" s="228" t="s">
        <v>3</v>
      </c>
      <c r="G5" s="228" t="s">
        <v>6</v>
      </c>
    </row>
    <row r="6" spans="1:10">
      <c r="B6" s="123">
        <v>4</v>
      </c>
      <c r="C6" s="125" t="s">
        <v>53</v>
      </c>
      <c r="D6" s="126">
        <v>35160</v>
      </c>
      <c r="E6" s="213">
        <v>0.37553239091165214</v>
      </c>
      <c r="F6" s="213">
        <v>0.23408239700374531</v>
      </c>
      <c r="G6" s="213">
        <v>0.30912335921083867</v>
      </c>
    </row>
    <row r="7" spans="1:10">
      <c r="B7" s="124">
        <v>11</v>
      </c>
      <c r="C7" s="125" t="s">
        <v>54</v>
      </c>
      <c r="D7" s="126">
        <v>65312</v>
      </c>
      <c r="E7" s="213">
        <v>0.35446123395247825</v>
      </c>
      <c r="F7" s="213">
        <v>0.2203229969884502</v>
      </c>
      <c r="G7" s="213">
        <v>0.28396892133375651</v>
      </c>
      <c r="H7" s="117"/>
    </row>
    <row r="8" spans="1:10">
      <c r="B8" s="124">
        <v>14</v>
      </c>
      <c r="C8" s="125" t="s">
        <v>55</v>
      </c>
      <c r="D8" s="126">
        <v>54666</v>
      </c>
      <c r="E8" s="213">
        <v>0.36807783765822455</v>
      </c>
      <c r="F8" s="213">
        <v>0.2358912045560547</v>
      </c>
      <c r="G8" s="213">
        <v>0.30749759530197945</v>
      </c>
      <c r="H8" s="117"/>
    </row>
    <row r="9" spans="1:10">
      <c r="B9" s="124">
        <v>18</v>
      </c>
      <c r="C9" s="125" t="s">
        <v>56</v>
      </c>
      <c r="D9" s="126">
        <v>59575</v>
      </c>
      <c r="E9" s="213">
        <v>0.36411848886477788</v>
      </c>
      <c r="F9" s="213">
        <v>0.23008770658969588</v>
      </c>
      <c r="G9" s="213">
        <v>0.30295864608124329</v>
      </c>
      <c r="H9" s="117"/>
    </row>
    <row r="10" spans="1:10">
      <c r="B10" s="124">
        <v>21</v>
      </c>
      <c r="C10" s="125" t="s">
        <v>57</v>
      </c>
      <c r="D10" s="126">
        <v>29316</v>
      </c>
      <c r="E10" s="213">
        <v>0.36053543913713404</v>
      </c>
      <c r="F10" s="213">
        <v>0.20809032891507118</v>
      </c>
      <c r="G10" s="213">
        <v>0.28505031844037143</v>
      </c>
      <c r="H10" s="117"/>
    </row>
    <row r="11" spans="1:10">
      <c r="B11" s="124">
        <v>23</v>
      </c>
      <c r="C11" s="125" t="s">
        <v>58</v>
      </c>
      <c r="D11" s="126">
        <v>51773</v>
      </c>
      <c r="E11" s="213">
        <v>0.43175999474824395</v>
      </c>
      <c r="F11" s="213">
        <v>0.26544493788296136</v>
      </c>
      <c r="G11" s="213">
        <v>0.3514298708262909</v>
      </c>
      <c r="H11" s="117"/>
    </row>
    <row r="12" spans="1:10">
      <c r="B12" s="124">
        <v>29</v>
      </c>
      <c r="C12" s="125" t="s">
        <v>59</v>
      </c>
      <c r="D12" s="126">
        <v>75748</v>
      </c>
      <c r="E12" s="213">
        <v>0.33174047651097049</v>
      </c>
      <c r="F12" s="213">
        <v>0.1940333533786063</v>
      </c>
      <c r="G12" s="213">
        <v>0.26584028806266624</v>
      </c>
      <c r="H12" s="117"/>
    </row>
    <row r="13" spans="1:10">
      <c r="B13" s="124">
        <v>41</v>
      </c>
      <c r="C13" s="125" t="s">
        <v>60</v>
      </c>
      <c r="D13" s="126">
        <v>107583</v>
      </c>
      <c r="E13" s="213">
        <v>0.32863354096881631</v>
      </c>
      <c r="F13" s="213">
        <v>0.20772949426264342</v>
      </c>
      <c r="G13" s="213">
        <v>0.27125092658427002</v>
      </c>
      <c r="H13" s="117"/>
    </row>
    <row r="14" spans="1:10" s="131" customFormat="1">
      <c r="B14" s="127"/>
      <c r="C14" s="128" t="s">
        <v>52</v>
      </c>
      <c r="D14" s="129">
        <v>479133</v>
      </c>
      <c r="E14" s="214">
        <v>0.35569742890819828</v>
      </c>
      <c r="F14" s="214">
        <v>0.21970657146608227</v>
      </c>
      <c r="G14" s="214">
        <v>0.29040458069400155</v>
      </c>
      <c r="H14" s="130"/>
    </row>
    <row r="15" spans="1:10">
      <c r="B15" s="124">
        <v>22</v>
      </c>
      <c r="C15" s="125" t="s">
        <v>62</v>
      </c>
      <c r="D15" s="126">
        <v>12229</v>
      </c>
      <c r="E15" s="213">
        <v>0.30602736710811107</v>
      </c>
      <c r="F15" s="213">
        <v>0.14396829512204157</v>
      </c>
      <c r="G15" s="213">
        <v>0.2253861181761215</v>
      </c>
      <c r="H15" s="117"/>
    </row>
    <row r="16" spans="1:10">
      <c r="B16" s="124">
        <v>44</v>
      </c>
      <c r="C16" s="125" t="s">
        <v>63</v>
      </c>
      <c r="D16" s="126">
        <v>8039</v>
      </c>
      <c r="E16" s="213">
        <v>0.28651589865669103</v>
      </c>
      <c r="F16" s="213">
        <v>0.16285542760464988</v>
      </c>
      <c r="G16" s="213">
        <v>0.22351665461825057</v>
      </c>
      <c r="H16" s="117"/>
    </row>
    <row r="17" spans="2:8">
      <c r="B17" s="124">
        <v>50</v>
      </c>
      <c r="C17" s="125" t="s">
        <v>64</v>
      </c>
      <c r="D17" s="126">
        <v>38285</v>
      </c>
      <c r="E17" s="213">
        <v>0.24140586469158021</v>
      </c>
      <c r="F17" s="213">
        <v>9.8986779522080195E-2</v>
      </c>
      <c r="G17" s="213">
        <v>0.17363914262130023</v>
      </c>
      <c r="H17" s="117"/>
    </row>
    <row r="18" spans="2:8" s="131" customFormat="1">
      <c r="B18" s="124"/>
      <c r="C18" s="128" t="s">
        <v>61</v>
      </c>
      <c r="D18" s="129">
        <v>58553</v>
      </c>
      <c r="E18" s="214">
        <v>0.25734226515033493</v>
      </c>
      <c r="F18" s="214">
        <v>0.11486005258428462</v>
      </c>
      <c r="G18" s="214">
        <v>0.18844903607865857</v>
      </c>
      <c r="H18" s="130"/>
    </row>
    <row r="19" spans="2:8" s="131" customFormat="1">
      <c r="B19" s="124">
        <v>33</v>
      </c>
      <c r="C19" s="128" t="s">
        <v>65</v>
      </c>
      <c r="D19" s="129">
        <v>43648</v>
      </c>
      <c r="E19" s="214">
        <v>0.20618167621030714</v>
      </c>
      <c r="F19" s="214">
        <v>8.1660247480127832E-2</v>
      </c>
      <c r="G19" s="214">
        <v>0.14543709765557317</v>
      </c>
      <c r="H19" s="130"/>
    </row>
    <row r="20" spans="2:8" s="131" customFormat="1">
      <c r="B20" s="124">
        <v>7</v>
      </c>
      <c r="C20" s="128" t="s">
        <v>208</v>
      </c>
      <c r="D20" s="129">
        <v>33746</v>
      </c>
      <c r="E20" s="214">
        <v>0.21155867524184496</v>
      </c>
      <c r="F20" s="214">
        <v>0.10700866046481754</v>
      </c>
      <c r="G20" s="214">
        <v>0.16407438920627204</v>
      </c>
      <c r="H20" s="130"/>
    </row>
    <row r="21" spans="2:8">
      <c r="B21" s="124">
        <v>35</v>
      </c>
      <c r="C21" s="125" t="s">
        <v>67</v>
      </c>
      <c r="D21" s="126">
        <v>47287</v>
      </c>
      <c r="E21" s="213">
        <v>0.30857014753293338</v>
      </c>
      <c r="F21" s="213">
        <v>0.19616045417195788</v>
      </c>
      <c r="G21" s="213">
        <v>0.25235480273023703</v>
      </c>
      <c r="H21" s="117"/>
    </row>
    <row r="22" spans="2:8">
      <c r="B22" s="124">
        <v>38</v>
      </c>
      <c r="C22" s="125" t="s">
        <v>68</v>
      </c>
      <c r="D22" s="126">
        <v>49285</v>
      </c>
      <c r="E22" s="213">
        <v>0.34314696264910421</v>
      </c>
      <c r="F22" s="213">
        <v>0.23557512063565011</v>
      </c>
      <c r="G22" s="213">
        <v>0.290700074909018</v>
      </c>
      <c r="H22" s="117"/>
    </row>
    <row r="23" spans="2:8" s="131" customFormat="1">
      <c r="B23" s="124"/>
      <c r="C23" s="128" t="s">
        <v>66</v>
      </c>
      <c r="D23" s="129">
        <v>96572</v>
      </c>
      <c r="E23" s="214">
        <v>0.32520523359516079</v>
      </c>
      <c r="F23" s="214">
        <v>0.21463638631261481</v>
      </c>
      <c r="G23" s="214">
        <v>0.27056891982001668</v>
      </c>
      <c r="H23" s="130"/>
    </row>
    <row r="24" spans="2:8" s="131" customFormat="1">
      <c r="B24" s="124">
        <v>39</v>
      </c>
      <c r="C24" s="128" t="s">
        <v>69</v>
      </c>
      <c r="D24" s="129">
        <v>23880</v>
      </c>
      <c r="E24" s="214">
        <v>0.21980557802739945</v>
      </c>
      <c r="F24" s="214">
        <v>0.10417795522600884</v>
      </c>
      <c r="G24" s="214">
        <v>0.16408649584630289</v>
      </c>
      <c r="H24" s="130"/>
    </row>
    <row r="25" spans="2:8">
      <c r="B25" s="124">
        <v>5</v>
      </c>
      <c r="C25" s="125" t="s">
        <v>71</v>
      </c>
      <c r="D25" s="126">
        <v>13615</v>
      </c>
      <c r="E25" s="213">
        <v>0.43214015356331781</v>
      </c>
      <c r="F25" s="213">
        <v>0.27060975022859618</v>
      </c>
      <c r="G25" s="213">
        <v>0.34667583326967638</v>
      </c>
      <c r="H25" s="117"/>
    </row>
    <row r="26" spans="2:8">
      <c r="B26" s="124">
        <v>9</v>
      </c>
      <c r="C26" s="125" t="s">
        <v>72</v>
      </c>
      <c r="D26" s="126">
        <v>16554</v>
      </c>
      <c r="E26" s="213">
        <v>0.24639451408978891</v>
      </c>
      <c r="F26" s="213">
        <v>0.10980324023802285</v>
      </c>
      <c r="G26" s="213">
        <v>0.17855486403986581</v>
      </c>
      <c r="H26" s="117"/>
    </row>
    <row r="27" spans="2:8">
      <c r="B27" s="124">
        <v>24</v>
      </c>
      <c r="C27" s="125" t="s">
        <v>73</v>
      </c>
      <c r="D27" s="126">
        <v>28180</v>
      </c>
      <c r="E27" s="213">
        <v>0.26641742977960736</v>
      </c>
      <c r="F27" s="213">
        <v>0.13328770514482097</v>
      </c>
      <c r="G27" s="213">
        <v>0.20115783537608234</v>
      </c>
      <c r="H27" s="117"/>
    </row>
    <row r="28" spans="2:8">
      <c r="B28" s="124">
        <v>34</v>
      </c>
      <c r="C28" s="125" t="s">
        <v>74</v>
      </c>
      <c r="D28" s="126">
        <v>9971</v>
      </c>
      <c r="E28" s="213">
        <v>0.31025969709917867</v>
      </c>
      <c r="F28" s="213">
        <v>0.15315355471361711</v>
      </c>
      <c r="G28" s="213">
        <v>0.22922893006575015</v>
      </c>
      <c r="H28" s="117"/>
    </row>
    <row r="29" spans="2:8">
      <c r="B29" s="124">
        <v>37</v>
      </c>
      <c r="C29" s="125" t="s">
        <v>75</v>
      </c>
      <c r="D29" s="126">
        <v>25297</v>
      </c>
      <c r="E29" s="213">
        <v>0.37190592532267219</v>
      </c>
      <c r="F29" s="213">
        <v>0.24842110376991838</v>
      </c>
      <c r="G29" s="213">
        <v>0.30967449717832268</v>
      </c>
      <c r="H29" s="117"/>
    </row>
    <row r="30" spans="2:8">
      <c r="B30" s="124">
        <v>40</v>
      </c>
      <c r="C30" s="125" t="s">
        <v>76</v>
      </c>
      <c r="D30" s="126">
        <v>8788</v>
      </c>
      <c r="E30" s="213">
        <v>0.33826515810850016</v>
      </c>
      <c r="F30" s="213">
        <v>0.16692060267479261</v>
      </c>
      <c r="G30" s="213">
        <v>0.25140176221535643</v>
      </c>
      <c r="H30" s="117"/>
    </row>
    <row r="31" spans="2:8">
      <c r="B31" s="124">
        <v>42</v>
      </c>
      <c r="C31" s="125" t="s">
        <v>77</v>
      </c>
      <c r="D31" s="126">
        <v>5022</v>
      </c>
      <c r="E31" s="213">
        <v>0.29454513615270117</v>
      </c>
      <c r="F31" s="213">
        <v>0.14752202153216479</v>
      </c>
      <c r="G31" s="213">
        <v>0.22162400706090027</v>
      </c>
      <c r="H31" s="117"/>
    </row>
    <row r="32" spans="2:8">
      <c r="B32" s="124">
        <v>47</v>
      </c>
      <c r="C32" s="125" t="s">
        <v>78</v>
      </c>
      <c r="D32" s="126">
        <v>23204</v>
      </c>
      <c r="E32" s="213">
        <v>0.26958801368079305</v>
      </c>
      <c r="F32" s="213">
        <v>0.1222507127044546</v>
      </c>
      <c r="G32" s="213">
        <v>0.19274346280360169</v>
      </c>
      <c r="H32" s="117"/>
    </row>
    <row r="33" spans="2:8">
      <c r="B33" s="124">
        <v>49</v>
      </c>
      <c r="C33" s="125" t="s">
        <v>79</v>
      </c>
      <c r="D33" s="126">
        <v>17976</v>
      </c>
      <c r="E33" s="213">
        <v>0.44080528846153844</v>
      </c>
      <c r="F33" s="213">
        <v>0.31534369885433716</v>
      </c>
      <c r="G33" s="213">
        <v>0.37657114127702362</v>
      </c>
      <c r="H33" s="117"/>
    </row>
    <row r="34" spans="2:8" s="131" customFormat="1">
      <c r="B34" s="124"/>
      <c r="C34" s="128" t="s">
        <v>70</v>
      </c>
      <c r="D34" s="129">
        <v>148607</v>
      </c>
      <c r="E34" s="214">
        <v>0.3090974677620632</v>
      </c>
      <c r="F34" s="214">
        <v>0.16966709801831975</v>
      </c>
      <c r="G34" s="214">
        <v>0.23853451043338683</v>
      </c>
      <c r="H34" s="130"/>
    </row>
    <row r="35" spans="2:8">
      <c r="B35" s="124">
        <v>2</v>
      </c>
      <c r="C35" s="125" t="s">
        <v>81</v>
      </c>
      <c r="D35" s="126">
        <v>26094</v>
      </c>
      <c r="E35" s="213">
        <v>0.42859184723572125</v>
      </c>
      <c r="F35" s="213">
        <v>0.28160832064941654</v>
      </c>
      <c r="G35" s="213">
        <v>0.35071637859197335</v>
      </c>
      <c r="H35" s="117"/>
    </row>
    <row r="36" spans="2:8">
      <c r="B36" s="124">
        <v>13</v>
      </c>
      <c r="C36" s="125" t="s">
        <v>82</v>
      </c>
      <c r="D36" s="126">
        <v>35695</v>
      </c>
      <c r="E36" s="213">
        <v>0.44947388890089235</v>
      </c>
      <c r="F36" s="213">
        <v>0.26740887053330942</v>
      </c>
      <c r="G36" s="213">
        <v>0.35004363900248103</v>
      </c>
      <c r="H36" s="117"/>
    </row>
    <row r="37" spans="2:8">
      <c r="B37" s="124">
        <v>16</v>
      </c>
      <c r="C37" s="125" t="s">
        <v>83</v>
      </c>
      <c r="D37" s="126">
        <v>17721</v>
      </c>
      <c r="E37" s="213">
        <v>0.47022380174815098</v>
      </c>
      <c r="F37" s="213">
        <v>0.32612271755222899</v>
      </c>
      <c r="G37" s="213">
        <v>0.39259603881430283</v>
      </c>
      <c r="H37" s="117"/>
    </row>
    <row r="38" spans="2:8">
      <c r="B38" s="124">
        <v>19</v>
      </c>
      <c r="C38" s="125" t="s">
        <v>84</v>
      </c>
      <c r="D38" s="126">
        <v>8567</v>
      </c>
      <c r="E38" s="213">
        <v>0.27654053033877513</v>
      </c>
      <c r="F38" s="213">
        <v>0.11478260869565217</v>
      </c>
      <c r="G38" s="213">
        <v>0.19136009292144118</v>
      </c>
      <c r="H38" s="117"/>
    </row>
    <row r="39" spans="2:8">
      <c r="B39" s="124">
        <v>45</v>
      </c>
      <c r="C39" s="125" t="s">
        <v>85</v>
      </c>
      <c r="D39" s="126">
        <v>38143</v>
      </c>
      <c r="E39" s="213">
        <v>0.41711277818559434</v>
      </c>
      <c r="F39" s="213">
        <v>0.22128813963540969</v>
      </c>
      <c r="G39" s="213">
        <v>0.31025198874265913</v>
      </c>
      <c r="H39" s="117"/>
    </row>
    <row r="40" spans="2:8" s="133" customFormat="1">
      <c r="B40" s="124"/>
      <c r="C40" s="128" t="s">
        <v>80</v>
      </c>
      <c r="D40" s="129">
        <v>126220</v>
      </c>
      <c r="E40" s="214">
        <v>0.41725747206002212</v>
      </c>
      <c r="F40" s="214">
        <v>0.24501404160121854</v>
      </c>
      <c r="G40" s="214">
        <v>0.32428627217232237</v>
      </c>
      <c r="H40" s="132"/>
    </row>
    <row r="41" spans="2:8">
      <c r="B41" s="124">
        <v>8</v>
      </c>
      <c r="C41" s="125" t="s">
        <v>87</v>
      </c>
      <c r="D41" s="126">
        <v>175838</v>
      </c>
      <c r="E41" s="213">
        <v>0.17773370817685216</v>
      </c>
      <c r="F41" s="213">
        <v>7.3391284558676481E-2</v>
      </c>
      <c r="G41" s="213">
        <v>0.13222373617515332</v>
      </c>
      <c r="H41" s="117"/>
    </row>
    <row r="42" spans="2:8">
      <c r="B42" s="124">
        <v>17</v>
      </c>
      <c r="C42" s="125" t="s">
        <v>212</v>
      </c>
      <c r="D42" s="126">
        <v>24948</v>
      </c>
      <c r="E42" s="213">
        <v>0.19496206900294114</v>
      </c>
      <c r="F42" s="213">
        <v>9.4655950557716542E-2</v>
      </c>
      <c r="G42" s="213">
        <v>0.15035799522673032</v>
      </c>
      <c r="H42" s="117"/>
    </row>
    <row r="43" spans="2:8">
      <c r="B43" s="124">
        <v>25</v>
      </c>
      <c r="C43" s="125" t="s">
        <v>209</v>
      </c>
      <c r="D43" s="126">
        <v>19954</v>
      </c>
      <c r="E43" s="213">
        <v>0.25832666715147989</v>
      </c>
      <c r="F43" s="213">
        <v>0.12229128528247264</v>
      </c>
      <c r="G43" s="213">
        <v>0.19566197956502127</v>
      </c>
      <c r="H43" s="117"/>
    </row>
    <row r="44" spans="2:8">
      <c r="B44" s="124">
        <v>43</v>
      </c>
      <c r="C44" s="125" t="s">
        <v>88</v>
      </c>
      <c r="D44" s="126">
        <v>30840</v>
      </c>
      <c r="E44" s="213">
        <v>0.23280496063658682</v>
      </c>
      <c r="F44" s="213">
        <v>0.10502114918492467</v>
      </c>
      <c r="G44" s="213">
        <v>0.17261065215931223</v>
      </c>
      <c r="H44" s="117"/>
    </row>
    <row r="45" spans="2:8" s="133" customFormat="1">
      <c r="B45" s="124"/>
      <c r="C45" s="128" t="s">
        <v>86</v>
      </c>
      <c r="D45" s="129">
        <v>251580</v>
      </c>
      <c r="E45" s="214">
        <v>0.18905507260409513</v>
      </c>
      <c r="F45" s="214">
        <v>8.1708076789310954E-2</v>
      </c>
      <c r="G45" s="214">
        <v>0.14162143539894148</v>
      </c>
      <c r="H45" s="132"/>
    </row>
    <row r="46" spans="2:8">
      <c r="B46" s="124">
        <v>3</v>
      </c>
      <c r="C46" s="125" t="s">
        <v>204</v>
      </c>
      <c r="D46" s="126">
        <v>89139</v>
      </c>
      <c r="E46" s="213">
        <v>0.3206841021439914</v>
      </c>
      <c r="F46" s="213">
        <v>0.20051779691829341</v>
      </c>
      <c r="G46" s="213">
        <v>0.26392709206166853</v>
      </c>
      <c r="H46" s="117"/>
    </row>
    <row r="47" spans="2:8">
      <c r="B47" s="124">
        <v>12</v>
      </c>
      <c r="C47" s="125" t="s">
        <v>211</v>
      </c>
      <c r="D47" s="126">
        <v>30238</v>
      </c>
      <c r="E47" s="213">
        <v>0.29131018975540202</v>
      </c>
      <c r="F47" s="213">
        <v>0.14012530390873387</v>
      </c>
      <c r="G47" s="213">
        <v>0.22055433989788475</v>
      </c>
      <c r="H47" s="117"/>
    </row>
    <row r="48" spans="2:8">
      <c r="B48" s="124">
        <v>46</v>
      </c>
      <c r="C48" s="125" t="s">
        <v>90</v>
      </c>
      <c r="D48" s="126">
        <v>127464</v>
      </c>
      <c r="E48" s="213">
        <v>0.29747176081969307</v>
      </c>
      <c r="F48" s="213">
        <v>0.14759783381487587</v>
      </c>
      <c r="G48" s="213">
        <v>0.22692136511723132</v>
      </c>
      <c r="H48" s="117"/>
    </row>
    <row r="49" spans="2:8" s="133" customFormat="1">
      <c r="B49" s="124"/>
      <c r="C49" s="128" t="s">
        <v>89</v>
      </c>
      <c r="D49" s="129">
        <v>246841</v>
      </c>
      <c r="E49" s="214">
        <v>0.3041953770442184</v>
      </c>
      <c r="F49" s="214">
        <v>0.16391047992886906</v>
      </c>
      <c r="G49" s="214">
        <v>0.23813685964318204</v>
      </c>
      <c r="H49" s="132"/>
    </row>
    <row r="50" spans="2:8">
      <c r="B50" s="124">
        <v>6</v>
      </c>
      <c r="C50" s="125" t="s">
        <v>92</v>
      </c>
      <c r="D50" s="126">
        <v>57393</v>
      </c>
      <c r="E50" s="213">
        <v>0.4798070022750523</v>
      </c>
      <c r="F50" s="213">
        <v>0.35381555104432061</v>
      </c>
      <c r="G50" s="213">
        <v>0.41322629418964646</v>
      </c>
      <c r="H50" s="117"/>
    </row>
    <row r="51" spans="2:8">
      <c r="B51" s="124">
        <v>10</v>
      </c>
      <c r="C51" s="125" t="s">
        <v>93</v>
      </c>
      <c r="D51" s="126">
        <v>36223</v>
      </c>
      <c r="E51" s="213">
        <v>0.43547797106161601</v>
      </c>
      <c r="F51" s="213">
        <v>0.30331734120638043</v>
      </c>
      <c r="G51" s="213">
        <v>0.36969035128901229</v>
      </c>
      <c r="H51" s="117"/>
    </row>
    <row r="52" spans="2:8" s="133" customFormat="1">
      <c r="B52" s="124"/>
      <c r="C52" s="128" t="s">
        <v>91</v>
      </c>
      <c r="D52" s="129">
        <v>93616</v>
      </c>
      <c r="E52" s="214">
        <v>0.46078935667518156</v>
      </c>
      <c r="F52" s="214">
        <v>0.33365528644277281</v>
      </c>
      <c r="G52" s="214">
        <v>0.39521767030294841</v>
      </c>
      <c r="H52" s="132"/>
    </row>
    <row r="53" spans="2:8">
      <c r="B53" s="124">
        <v>15</v>
      </c>
      <c r="C53" s="125" t="s">
        <v>203</v>
      </c>
      <c r="D53" s="126">
        <v>78336</v>
      </c>
      <c r="E53" s="213">
        <v>0.33329999999999999</v>
      </c>
      <c r="F53" s="213">
        <v>0.16700000000000001</v>
      </c>
      <c r="G53" s="213">
        <v>0.25600000000000001</v>
      </c>
      <c r="H53" s="117"/>
    </row>
    <row r="54" spans="2:8">
      <c r="B54" s="124">
        <v>27</v>
      </c>
      <c r="C54" s="125" t="s">
        <v>95</v>
      </c>
      <c r="D54" s="126">
        <v>33429</v>
      </c>
      <c r="E54" s="213">
        <v>0.33592418571314803</v>
      </c>
      <c r="F54" s="213">
        <v>0.24447658866189786</v>
      </c>
      <c r="G54" s="213">
        <v>0.29517359516829728</v>
      </c>
      <c r="H54" s="117"/>
    </row>
    <row r="55" spans="2:8">
      <c r="B55" s="124">
        <v>32</v>
      </c>
      <c r="C55" s="125" t="s">
        <v>210</v>
      </c>
      <c r="D55" s="126">
        <v>35193</v>
      </c>
      <c r="E55" s="213">
        <v>0.38959328729888065</v>
      </c>
      <c r="F55" s="213">
        <v>0.25036675827014071</v>
      </c>
      <c r="G55" s="213">
        <v>0.3269874010480544</v>
      </c>
      <c r="H55" s="117"/>
    </row>
    <row r="56" spans="2:8">
      <c r="B56" s="124">
        <v>36</v>
      </c>
      <c r="C56" s="125" t="s">
        <v>96</v>
      </c>
      <c r="D56" s="126">
        <v>60171</v>
      </c>
      <c r="E56" s="213">
        <v>0.31983131228238681</v>
      </c>
      <c r="F56" s="213">
        <v>0.15193018604933034</v>
      </c>
      <c r="G56" s="213">
        <v>0.24187304790349357</v>
      </c>
      <c r="H56" s="117"/>
    </row>
    <row r="57" spans="2:8" s="133" customFormat="1">
      <c r="B57" s="124"/>
      <c r="C57" s="128" t="s">
        <v>94</v>
      </c>
      <c r="D57" s="129">
        <v>207129</v>
      </c>
      <c r="E57" s="214">
        <v>0.33708796311731115</v>
      </c>
      <c r="F57" s="214">
        <v>0.18448696885127835</v>
      </c>
      <c r="G57" s="214">
        <v>0.26713155580088266</v>
      </c>
      <c r="H57" s="132"/>
    </row>
    <row r="58" spans="2:8" s="133" customFormat="1">
      <c r="B58" s="124">
        <v>28</v>
      </c>
      <c r="C58" s="128" t="s">
        <v>97</v>
      </c>
      <c r="D58" s="129">
        <v>174701</v>
      </c>
      <c r="E58" s="214">
        <v>0.19587322236259222</v>
      </c>
      <c r="F58" s="214">
        <v>7.7567234916460809E-2</v>
      </c>
      <c r="G58" s="214">
        <v>0.14124443150856597</v>
      </c>
      <c r="H58" s="132"/>
    </row>
    <row r="59" spans="2:8" s="133" customFormat="1">
      <c r="B59" s="124">
        <v>30</v>
      </c>
      <c r="C59" s="128" t="s">
        <v>98</v>
      </c>
      <c r="D59" s="129">
        <v>69437</v>
      </c>
      <c r="E59" s="214">
        <v>0.34144236757787</v>
      </c>
      <c r="F59" s="214">
        <v>0.18973854861980943</v>
      </c>
      <c r="G59" s="214">
        <v>0.2676738278163055</v>
      </c>
      <c r="H59" s="132"/>
    </row>
    <row r="60" spans="2:8" s="133" customFormat="1">
      <c r="B60" s="124">
        <v>31</v>
      </c>
      <c r="C60" s="128" t="s">
        <v>99</v>
      </c>
      <c r="D60" s="129">
        <v>21152</v>
      </c>
      <c r="E60" s="214">
        <v>0.21471530855779067</v>
      </c>
      <c r="F60" s="214">
        <v>7.698768595629582E-2</v>
      </c>
      <c r="G60" s="214">
        <v>0.14732882914257853</v>
      </c>
      <c r="H60" s="132"/>
    </row>
    <row r="61" spans="2:8">
      <c r="B61" s="124">
        <v>1</v>
      </c>
      <c r="C61" s="125" t="s">
        <v>205</v>
      </c>
      <c r="D61" s="126">
        <v>8051</v>
      </c>
      <c r="E61" s="213">
        <v>0.14678018947115962</v>
      </c>
      <c r="F61" s="213">
        <v>4.8069502875208482E-2</v>
      </c>
      <c r="G61" s="213">
        <v>9.8343634720152451E-2</v>
      </c>
      <c r="H61" s="117"/>
    </row>
    <row r="62" spans="2:8">
      <c r="B62" s="124">
        <v>20</v>
      </c>
      <c r="C62" s="125" t="s">
        <v>207</v>
      </c>
      <c r="D62" s="126">
        <v>17987</v>
      </c>
      <c r="E62" s="213">
        <v>0.1354621621882201</v>
      </c>
      <c r="F62" s="213">
        <v>4.348450374428417E-2</v>
      </c>
      <c r="G62" s="213">
        <v>9.2593831882506167E-2</v>
      </c>
      <c r="H62" s="117"/>
    </row>
    <row r="63" spans="2:8">
      <c r="B63" s="124">
        <v>48</v>
      </c>
      <c r="C63" s="125" t="s">
        <v>206</v>
      </c>
      <c r="D63" s="126">
        <v>32638</v>
      </c>
      <c r="E63" s="213">
        <v>0.15895723641967383</v>
      </c>
      <c r="F63" s="213">
        <v>5.4975794187814779E-2</v>
      </c>
      <c r="G63" s="213">
        <v>0.10912288444435529</v>
      </c>
      <c r="H63" s="117"/>
    </row>
    <row r="64" spans="2:8" s="133" customFormat="1">
      <c r="B64" s="124">
        <v>16</v>
      </c>
      <c r="C64" s="128" t="s">
        <v>157</v>
      </c>
      <c r="D64" s="129">
        <v>58676</v>
      </c>
      <c r="E64" s="214">
        <v>0.14917948956347915</v>
      </c>
      <c r="F64" s="214">
        <v>5.0167297300255778E-2</v>
      </c>
      <c r="G64" s="214">
        <v>0.10200672094183587</v>
      </c>
      <c r="H64" s="132"/>
    </row>
    <row r="65" spans="2:10" s="133" customFormat="1">
      <c r="B65" s="124">
        <v>26</v>
      </c>
      <c r="C65" s="128" t="s">
        <v>153</v>
      </c>
      <c r="D65" s="129">
        <v>14586</v>
      </c>
      <c r="E65" s="214">
        <v>0.2680629108231099</v>
      </c>
      <c r="F65" s="214">
        <v>0.12770654665874162</v>
      </c>
      <c r="G65" s="214">
        <v>0.20006035003017503</v>
      </c>
      <c r="H65" s="132"/>
    </row>
    <row r="66" spans="2:10">
      <c r="B66" s="124">
        <v>51</v>
      </c>
      <c r="C66" s="125" t="s">
        <v>102</v>
      </c>
      <c r="D66" s="126">
        <v>2049</v>
      </c>
      <c r="E66" s="213">
        <v>0.27637978430957921</v>
      </c>
      <c r="F66" s="213">
        <v>0.17073170731707318</v>
      </c>
      <c r="G66" s="213">
        <v>0.22578512396694214</v>
      </c>
      <c r="H66" s="117"/>
    </row>
    <row r="67" spans="2:10">
      <c r="B67" s="124">
        <v>52</v>
      </c>
      <c r="C67" s="125" t="s">
        <v>103</v>
      </c>
      <c r="D67" s="126">
        <v>2282</v>
      </c>
      <c r="E67" s="213">
        <v>0.30713640469738029</v>
      </c>
      <c r="F67" s="213">
        <v>0.22025800286669853</v>
      </c>
      <c r="G67" s="213">
        <v>0.26491757603900629</v>
      </c>
      <c r="H67" s="117"/>
    </row>
    <row r="68" spans="2:10" ht="18.649999999999999" customHeight="1">
      <c r="B68" s="292"/>
      <c r="C68" s="293" t="s">
        <v>45</v>
      </c>
      <c r="D68" s="294">
        <f>'Pensiones - mínimos'!$C$14</f>
        <v>2152408</v>
      </c>
      <c r="E68" s="295">
        <f>'Pensiones - mínimos'!E14</f>
        <v>0.27152367907706632</v>
      </c>
      <c r="F68" s="295">
        <f>'Pensiones - mínimos'!F14</f>
        <v>0.14768169782536267</v>
      </c>
      <c r="G68" s="295">
        <f>'Pensiones - mínimos'!G14</f>
        <v>0.21285775104814053</v>
      </c>
    </row>
    <row r="69" spans="2:10">
      <c r="C69" s="135"/>
      <c r="D69" s="160"/>
      <c r="E69" s="166"/>
      <c r="F69" s="161"/>
      <c r="G69" s="156"/>
      <c r="H69" s="161"/>
      <c r="I69" s="156"/>
      <c r="J69" s="156"/>
    </row>
    <row r="70" spans="2:10">
      <c r="F70" s="195"/>
      <c r="G70" s="195"/>
      <c r="H70" s="117"/>
      <c r="I70" s="117"/>
      <c r="J70" s="117"/>
    </row>
    <row r="71" spans="2:10">
      <c r="F71" s="195"/>
      <c r="G71" s="195"/>
      <c r="H71" s="117"/>
      <c r="I71" s="117"/>
      <c r="J71" s="117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61" activePane="bottomLeft" state="frozen"/>
      <selection pane="bottomLeft" activeCell="G81" sqref="G81"/>
    </sheetView>
  </sheetViews>
  <sheetFormatPr baseColWidth="10" defaultColWidth="11.453125" defaultRowHeight="15.5"/>
  <cols>
    <col min="1" max="1" width="2.7265625" style="87" customWidth="1"/>
    <col min="2" max="2" width="8" style="86" customWidth="1"/>
    <col min="3" max="3" width="24.7265625" style="87" customWidth="1"/>
    <col min="4" max="9" width="13.7265625" style="87" customWidth="1"/>
    <col min="10" max="10" width="1.81640625" style="87" customWidth="1"/>
    <col min="11" max="11" width="11.453125" style="87"/>
    <col min="12" max="12" width="25.453125" style="87" bestFit="1" customWidth="1"/>
    <col min="13" max="16384" width="11.453125" style="87"/>
  </cols>
  <sheetData>
    <row r="1" spans="1:226" s="1" customFormat="1" ht="12.25" customHeight="1">
      <c r="B1" s="6"/>
    </row>
    <row r="2" spans="1:226" s="1" customFormat="1" ht="13" customHeight="1">
      <c r="B2" s="487" t="s">
        <v>183</v>
      </c>
      <c r="C2" s="487"/>
      <c r="D2" s="487"/>
      <c r="E2" s="487"/>
      <c r="F2" s="487"/>
      <c r="G2" s="487"/>
      <c r="H2" s="487"/>
      <c r="I2" s="487"/>
      <c r="K2" s="7" t="s">
        <v>170</v>
      </c>
    </row>
    <row r="3" spans="1:226" s="95" customFormat="1" ht="18.5">
      <c r="B3" s="6"/>
      <c r="D3" s="92"/>
      <c r="E3" s="93"/>
      <c r="F3" s="92"/>
      <c r="G3" s="92"/>
      <c r="H3" s="92"/>
      <c r="I3" s="92"/>
    </row>
    <row r="4" spans="1:226" s="2" customFormat="1" ht="15.75" customHeight="1">
      <c r="B4" s="6"/>
      <c r="C4" s="94"/>
      <c r="D4" s="92"/>
      <c r="E4" s="93"/>
      <c r="F4" s="92"/>
      <c r="G4" s="92"/>
      <c r="H4" s="92"/>
      <c r="I4" s="92"/>
    </row>
    <row r="5" spans="1:226" s="95" customFormat="1" ht="18.5">
      <c r="A5" s="229"/>
      <c r="B5" s="501" t="s">
        <v>227</v>
      </c>
      <c r="C5" s="502"/>
      <c r="D5" s="502"/>
      <c r="E5" s="502"/>
      <c r="F5" s="502"/>
      <c r="G5" s="502"/>
      <c r="H5" s="502"/>
      <c r="I5" s="503"/>
    </row>
    <row r="6" spans="1:226" ht="2.5" customHeight="1">
      <c r="A6" s="230"/>
      <c r="B6" s="504"/>
      <c r="C6" s="505"/>
      <c r="D6" s="505"/>
      <c r="E6" s="505"/>
      <c r="F6" s="505"/>
      <c r="G6" s="505"/>
      <c r="H6" s="505"/>
      <c r="I6" s="506"/>
    </row>
    <row r="7" spans="1:226" ht="52.5" customHeight="1">
      <c r="A7" s="230"/>
      <c r="B7" s="232" t="s">
        <v>159</v>
      </c>
      <c r="C7" s="233" t="s">
        <v>47</v>
      </c>
      <c r="D7" s="232" t="s">
        <v>177</v>
      </c>
      <c r="E7" s="234" t="s">
        <v>178</v>
      </c>
      <c r="F7" s="232" t="s">
        <v>179</v>
      </c>
      <c r="G7" s="232" t="s">
        <v>180</v>
      </c>
      <c r="H7" s="232" t="s">
        <v>181</v>
      </c>
      <c r="I7" s="232" t="s">
        <v>182</v>
      </c>
    </row>
    <row r="8" spans="1:226" ht="6.75" customHeight="1">
      <c r="B8" s="313"/>
      <c r="C8" s="314"/>
      <c r="D8" s="314"/>
      <c r="E8" s="315"/>
      <c r="F8" s="314"/>
      <c r="G8" s="314"/>
      <c r="H8" s="314"/>
      <c r="I8" s="314"/>
    </row>
    <row r="9" spans="1:226" s="100" customFormat="1" ht="18" customHeight="1">
      <c r="A9" s="8"/>
      <c r="B9" s="97"/>
      <c r="C9" s="98" t="s">
        <v>52</v>
      </c>
      <c r="D9" s="99">
        <v>111351</v>
      </c>
      <c r="E9" s="99">
        <v>71.542710104659136</v>
      </c>
      <c r="F9" s="99">
        <v>19930</v>
      </c>
      <c r="G9" s="99">
        <v>48143</v>
      </c>
      <c r="H9" s="99">
        <v>26587</v>
      </c>
      <c r="I9" s="99">
        <v>16691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3" customFormat="1" ht="18" customHeight="1">
      <c r="B10" s="97">
        <v>4</v>
      </c>
      <c r="C10" s="101" t="s">
        <v>53</v>
      </c>
      <c r="D10" s="102">
        <v>8167</v>
      </c>
      <c r="E10" s="102">
        <v>72.663750459164945</v>
      </c>
      <c r="F10" s="102">
        <v>1294</v>
      </c>
      <c r="G10" s="102">
        <v>3478</v>
      </c>
      <c r="H10" s="102">
        <v>2137</v>
      </c>
      <c r="I10" s="102">
        <v>1258</v>
      </c>
    </row>
    <row r="11" spans="1:226" s="104" customFormat="1" ht="18" customHeight="1">
      <c r="B11" s="97">
        <v>11</v>
      </c>
      <c r="C11" s="101" t="s">
        <v>54</v>
      </c>
      <c r="D11" s="102">
        <v>13571</v>
      </c>
      <c r="E11" s="102">
        <v>72.535109424508121</v>
      </c>
      <c r="F11" s="102">
        <v>2617</v>
      </c>
      <c r="G11" s="102">
        <v>5397</v>
      </c>
      <c r="H11" s="102">
        <v>3109</v>
      </c>
      <c r="I11" s="102">
        <v>2448</v>
      </c>
    </row>
    <row r="12" spans="1:226" s="104" customFormat="1" ht="18" customHeight="1">
      <c r="B12" s="97">
        <v>14</v>
      </c>
      <c r="C12" s="101" t="s">
        <v>55</v>
      </c>
      <c r="D12" s="102">
        <v>13078</v>
      </c>
      <c r="E12" s="102">
        <v>71.622981342712919</v>
      </c>
      <c r="F12" s="102">
        <v>2204</v>
      </c>
      <c r="G12" s="102">
        <v>5780</v>
      </c>
      <c r="H12" s="102">
        <v>3211</v>
      </c>
      <c r="I12" s="102">
        <v>1883</v>
      </c>
    </row>
    <row r="13" spans="1:226" s="104" customFormat="1" ht="18" customHeight="1">
      <c r="B13" s="97">
        <v>18</v>
      </c>
      <c r="C13" s="101" t="s">
        <v>56</v>
      </c>
      <c r="D13" s="102">
        <v>13774</v>
      </c>
      <c r="E13" s="102">
        <v>71.109059096849109</v>
      </c>
      <c r="F13" s="102">
        <v>2490</v>
      </c>
      <c r="G13" s="102">
        <v>5924</v>
      </c>
      <c r="H13" s="102">
        <v>3291</v>
      </c>
      <c r="I13" s="102">
        <v>2069</v>
      </c>
    </row>
    <row r="14" spans="1:226" s="104" customFormat="1" ht="18" customHeight="1">
      <c r="B14" s="97">
        <v>21</v>
      </c>
      <c r="C14" s="101" t="s">
        <v>57</v>
      </c>
      <c r="D14" s="102">
        <v>7169</v>
      </c>
      <c r="E14" s="102">
        <v>70.902750732319717</v>
      </c>
      <c r="F14" s="102">
        <v>1266</v>
      </c>
      <c r="G14" s="102">
        <v>3182</v>
      </c>
      <c r="H14" s="102">
        <v>1719</v>
      </c>
      <c r="I14" s="102">
        <v>1002</v>
      </c>
    </row>
    <row r="15" spans="1:226" s="104" customFormat="1" ht="18" customHeight="1">
      <c r="B15" s="97">
        <v>23</v>
      </c>
      <c r="C15" s="101" t="s">
        <v>58</v>
      </c>
      <c r="D15" s="102">
        <v>10587</v>
      </c>
      <c r="E15" s="102">
        <v>73.057674506470178</v>
      </c>
      <c r="F15" s="102">
        <v>1704</v>
      </c>
      <c r="G15" s="102">
        <v>4558</v>
      </c>
      <c r="H15" s="102">
        <v>2622</v>
      </c>
      <c r="I15" s="102">
        <v>1703</v>
      </c>
    </row>
    <row r="16" spans="1:226" s="104" customFormat="1" ht="18" customHeight="1">
      <c r="B16" s="97">
        <v>29</v>
      </c>
      <c r="C16" s="101" t="s">
        <v>59</v>
      </c>
      <c r="D16" s="102">
        <v>18962</v>
      </c>
      <c r="E16" s="102">
        <v>69.423111486130153</v>
      </c>
      <c r="F16" s="102">
        <v>3656</v>
      </c>
      <c r="G16" s="102">
        <v>8374</v>
      </c>
      <c r="H16" s="102">
        <v>4386</v>
      </c>
      <c r="I16" s="102">
        <v>2546</v>
      </c>
    </row>
    <row r="17" spans="1:428" s="104" customFormat="1" ht="18" customHeight="1">
      <c r="B17" s="97">
        <v>41</v>
      </c>
      <c r="C17" s="101" t="s">
        <v>60</v>
      </c>
      <c r="D17" s="102">
        <v>26043</v>
      </c>
      <c r="E17" s="102">
        <v>71.027243789118003</v>
      </c>
      <c r="F17" s="102">
        <v>4699</v>
      </c>
      <c r="G17" s="102">
        <v>11450</v>
      </c>
      <c r="H17" s="102">
        <v>6112</v>
      </c>
      <c r="I17" s="102">
        <v>3782</v>
      </c>
    </row>
    <row r="18" spans="1:428" s="105" customFormat="1" ht="18" customHeight="1">
      <c r="A18" s="8"/>
      <c r="B18" s="97"/>
      <c r="C18" s="98" t="s">
        <v>61</v>
      </c>
      <c r="D18" s="99">
        <v>19843</v>
      </c>
      <c r="E18" s="99">
        <v>62.457469996214513</v>
      </c>
      <c r="F18" s="99">
        <v>5079</v>
      </c>
      <c r="G18" s="99">
        <v>10184</v>
      </c>
      <c r="H18" s="99">
        <v>3207</v>
      </c>
      <c r="I18" s="99">
        <v>1373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3" customFormat="1" ht="18" customHeight="1">
      <c r="B19" s="97">
        <v>22</v>
      </c>
      <c r="C19" s="101" t="s">
        <v>62</v>
      </c>
      <c r="D19" s="102">
        <v>3480</v>
      </c>
      <c r="E19" s="102">
        <v>61.944600574712631</v>
      </c>
      <c r="F19" s="102">
        <v>863</v>
      </c>
      <c r="G19" s="102">
        <v>1798</v>
      </c>
      <c r="H19" s="102">
        <v>576</v>
      </c>
      <c r="I19" s="102">
        <v>243</v>
      </c>
    </row>
    <row r="20" spans="1:428" s="104" customFormat="1" ht="18" customHeight="1">
      <c r="B20" s="97">
        <v>40</v>
      </c>
      <c r="C20" s="101" t="s">
        <v>63</v>
      </c>
      <c r="D20" s="102">
        <v>2216</v>
      </c>
      <c r="E20" s="102">
        <v>64.226051444043321</v>
      </c>
      <c r="F20" s="102">
        <v>459</v>
      </c>
      <c r="G20" s="102">
        <v>1193</v>
      </c>
      <c r="H20" s="102">
        <v>394</v>
      </c>
      <c r="I20" s="102">
        <v>170</v>
      </c>
    </row>
    <row r="21" spans="1:428" s="104" customFormat="1" ht="18" customHeight="1">
      <c r="B21" s="97">
        <v>50</v>
      </c>
      <c r="C21" s="104" t="s">
        <v>64</v>
      </c>
      <c r="D21" s="106">
        <v>14147</v>
      </c>
      <c r="E21" s="106">
        <v>61.201757969887595</v>
      </c>
      <c r="F21" s="106">
        <v>3757</v>
      </c>
      <c r="G21" s="106">
        <v>7193</v>
      </c>
      <c r="H21" s="106">
        <v>2237</v>
      </c>
      <c r="I21" s="106">
        <v>960</v>
      </c>
    </row>
    <row r="22" spans="1:428" s="100" customFormat="1" ht="18" customHeight="1">
      <c r="A22" s="8"/>
      <c r="B22" s="97">
        <v>33</v>
      </c>
      <c r="C22" s="98" t="s">
        <v>65</v>
      </c>
      <c r="D22" s="99">
        <v>16785</v>
      </c>
      <c r="E22" s="99">
        <v>58.379575215966625</v>
      </c>
      <c r="F22" s="99">
        <v>5900</v>
      </c>
      <c r="G22" s="99">
        <v>7284</v>
      </c>
      <c r="H22" s="99">
        <v>2413</v>
      </c>
      <c r="I22" s="99">
        <v>1188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100" customFormat="1" ht="18" customHeight="1">
      <c r="A23" s="8"/>
      <c r="B23" s="97">
        <v>7</v>
      </c>
      <c r="C23" s="98" t="s">
        <v>208</v>
      </c>
      <c r="D23" s="99">
        <v>12655</v>
      </c>
      <c r="E23" s="99">
        <v>64.081475306203046</v>
      </c>
      <c r="F23" s="99">
        <v>2970</v>
      </c>
      <c r="G23" s="99">
        <v>6225</v>
      </c>
      <c r="H23" s="99">
        <v>2381</v>
      </c>
      <c r="I23" s="99">
        <v>1079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100" customFormat="1" ht="18" customHeight="1">
      <c r="A24" s="8"/>
      <c r="B24" s="97"/>
      <c r="C24" s="98" t="s">
        <v>66</v>
      </c>
      <c r="D24" s="99">
        <v>23102</v>
      </c>
      <c r="E24" s="99">
        <v>69.081268102539497</v>
      </c>
      <c r="F24" s="99">
        <v>5356</v>
      </c>
      <c r="G24" s="99">
        <v>9331</v>
      </c>
      <c r="H24" s="99">
        <v>4859</v>
      </c>
      <c r="I24" s="99">
        <v>3556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3" customFormat="1" ht="18" customHeight="1">
      <c r="B25" s="97">
        <v>35</v>
      </c>
      <c r="C25" s="101" t="s">
        <v>67</v>
      </c>
      <c r="D25" s="102">
        <v>11587</v>
      </c>
      <c r="E25" s="102">
        <v>70.008272201605251</v>
      </c>
      <c r="F25" s="102">
        <v>2717</v>
      </c>
      <c r="G25" s="102">
        <v>4464</v>
      </c>
      <c r="H25" s="102">
        <v>2459</v>
      </c>
      <c r="I25" s="102">
        <v>1947</v>
      </c>
    </row>
    <row r="26" spans="1:428" s="104" customFormat="1" ht="18" customHeight="1">
      <c r="B26" s="97">
        <v>38</v>
      </c>
      <c r="C26" s="101" t="s">
        <v>68</v>
      </c>
      <c r="D26" s="102">
        <v>11515</v>
      </c>
      <c r="E26" s="102">
        <v>68.154264003473727</v>
      </c>
      <c r="F26" s="102">
        <v>2639</v>
      </c>
      <c r="G26" s="102">
        <v>4867</v>
      </c>
      <c r="H26" s="102">
        <v>2400</v>
      </c>
      <c r="I26" s="102">
        <v>1609</v>
      </c>
    </row>
    <row r="27" spans="1:428" s="104" customFormat="1" ht="18" customHeight="1">
      <c r="B27" s="97">
        <v>39</v>
      </c>
      <c r="C27" s="98" t="s">
        <v>69</v>
      </c>
      <c r="D27" s="99">
        <v>9058</v>
      </c>
      <c r="E27" s="99">
        <v>63.524255906381093</v>
      </c>
      <c r="F27" s="99">
        <v>2525</v>
      </c>
      <c r="G27" s="99">
        <v>3987</v>
      </c>
      <c r="H27" s="99">
        <v>1622</v>
      </c>
      <c r="I27" s="99">
        <v>924</v>
      </c>
    </row>
    <row r="28" spans="1:428" s="100" customFormat="1" ht="18" customHeight="1">
      <c r="A28" s="8"/>
      <c r="B28" s="97"/>
      <c r="C28" s="98" t="s">
        <v>70</v>
      </c>
      <c r="D28" s="99">
        <v>38866</v>
      </c>
      <c r="E28" s="99">
        <v>66.372036183442987</v>
      </c>
      <c r="F28" s="99">
        <v>9221</v>
      </c>
      <c r="G28" s="99">
        <v>18009</v>
      </c>
      <c r="H28" s="99">
        <v>7199</v>
      </c>
      <c r="I28" s="99">
        <v>4437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7" customFormat="1" ht="18" customHeight="1">
      <c r="B29" s="97">
        <v>5</v>
      </c>
      <c r="C29" s="101" t="s">
        <v>71</v>
      </c>
      <c r="D29" s="102">
        <v>2531</v>
      </c>
      <c r="E29" s="102">
        <v>68.129474516001594</v>
      </c>
      <c r="F29" s="102">
        <v>510</v>
      </c>
      <c r="G29" s="102">
        <v>1179</v>
      </c>
      <c r="H29" s="102">
        <v>517</v>
      </c>
      <c r="I29" s="102">
        <v>325</v>
      </c>
    </row>
    <row r="30" spans="1:428" s="104" customFormat="1" ht="18" customHeight="1">
      <c r="B30" s="97">
        <v>9</v>
      </c>
      <c r="C30" s="101" t="s">
        <v>72</v>
      </c>
      <c r="D30" s="102">
        <v>5787</v>
      </c>
      <c r="E30" s="102">
        <v>66.441401416969057</v>
      </c>
      <c r="F30" s="102">
        <v>1227</v>
      </c>
      <c r="G30" s="102">
        <v>2836</v>
      </c>
      <c r="H30" s="102">
        <v>1051</v>
      </c>
      <c r="I30" s="102">
        <v>673</v>
      </c>
    </row>
    <row r="31" spans="1:428" s="104" customFormat="1" ht="18" customHeight="1">
      <c r="B31" s="97">
        <v>24</v>
      </c>
      <c r="C31" s="101" t="s">
        <v>73</v>
      </c>
      <c r="D31" s="102">
        <v>7985</v>
      </c>
      <c r="E31" s="102">
        <v>63.055638071383875</v>
      </c>
      <c r="F31" s="102">
        <v>2222</v>
      </c>
      <c r="G31" s="102">
        <v>3564</v>
      </c>
      <c r="H31" s="102">
        <v>1393</v>
      </c>
      <c r="I31" s="102">
        <v>806</v>
      </c>
    </row>
    <row r="32" spans="1:428" s="104" customFormat="1" ht="18" customHeight="1">
      <c r="B32" s="97">
        <v>34</v>
      </c>
      <c r="C32" s="104" t="s">
        <v>74</v>
      </c>
      <c r="D32" s="106">
        <v>2842</v>
      </c>
      <c r="E32" s="106">
        <v>66.101966924700932</v>
      </c>
      <c r="F32" s="106">
        <v>684</v>
      </c>
      <c r="G32" s="106">
        <v>1292</v>
      </c>
      <c r="H32" s="106">
        <v>520</v>
      </c>
      <c r="I32" s="106">
        <v>346</v>
      </c>
    </row>
    <row r="33" spans="1:226" s="104" customFormat="1" ht="18" customHeight="1">
      <c r="B33" s="97">
        <v>37</v>
      </c>
      <c r="C33" s="104" t="s">
        <v>75</v>
      </c>
      <c r="D33" s="106">
        <v>5318</v>
      </c>
      <c r="E33" s="106">
        <v>65.400614892816847</v>
      </c>
      <c r="F33" s="106">
        <v>1329</v>
      </c>
      <c r="G33" s="106">
        <v>2389</v>
      </c>
      <c r="H33" s="106">
        <v>980</v>
      </c>
      <c r="I33" s="106">
        <v>620</v>
      </c>
    </row>
    <row r="34" spans="1:226" s="104" customFormat="1" ht="18" customHeight="1">
      <c r="B34" s="97">
        <v>40</v>
      </c>
      <c r="C34" s="101" t="s">
        <v>76</v>
      </c>
      <c r="D34" s="102">
        <v>2448</v>
      </c>
      <c r="E34" s="102">
        <v>69.539428104575165</v>
      </c>
      <c r="F34" s="102">
        <v>426</v>
      </c>
      <c r="G34" s="102">
        <v>1147</v>
      </c>
      <c r="H34" s="102">
        <v>555</v>
      </c>
      <c r="I34" s="102">
        <v>320</v>
      </c>
    </row>
    <row r="35" spans="1:226" s="104" customFormat="1" ht="18" customHeight="1">
      <c r="B35" s="97">
        <v>42</v>
      </c>
      <c r="C35" s="101" t="s">
        <v>77</v>
      </c>
      <c r="D35" s="102">
        <v>1405</v>
      </c>
      <c r="E35" s="102">
        <v>67.649060498220635</v>
      </c>
      <c r="F35" s="102">
        <v>249</v>
      </c>
      <c r="G35" s="102">
        <v>736</v>
      </c>
      <c r="H35" s="102">
        <v>257</v>
      </c>
      <c r="I35" s="102">
        <v>163</v>
      </c>
    </row>
    <row r="36" spans="1:226" s="104" customFormat="1" ht="18" customHeight="1">
      <c r="B36" s="97">
        <v>47</v>
      </c>
      <c r="C36" s="101" t="s">
        <v>78</v>
      </c>
      <c r="D36" s="102">
        <v>7503</v>
      </c>
      <c r="E36" s="102">
        <v>65.079356257497025</v>
      </c>
      <c r="F36" s="102">
        <v>1833</v>
      </c>
      <c r="G36" s="102">
        <v>3531</v>
      </c>
      <c r="H36" s="102">
        <v>1323</v>
      </c>
      <c r="I36" s="102">
        <v>816</v>
      </c>
    </row>
    <row r="37" spans="1:226" s="104" customFormat="1" ht="18" customHeight="1">
      <c r="B37" s="97">
        <v>49</v>
      </c>
      <c r="C37" s="101" t="s">
        <v>79</v>
      </c>
      <c r="D37" s="102">
        <v>3047</v>
      </c>
      <c r="E37" s="102">
        <v>65.951384968821813</v>
      </c>
      <c r="F37" s="102">
        <v>741</v>
      </c>
      <c r="G37" s="102">
        <v>1335</v>
      </c>
      <c r="H37" s="102">
        <v>603</v>
      </c>
      <c r="I37" s="102">
        <v>368</v>
      </c>
    </row>
    <row r="38" spans="1:226" s="100" customFormat="1" ht="18" customHeight="1">
      <c r="A38" s="8"/>
      <c r="B38" s="97"/>
      <c r="C38" s="98" t="s">
        <v>80</v>
      </c>
      <c r="D38" s="99">
        <v>25561</v>
      </c>
      <c r="E38" s="99">
        <v>69.348091437227396</v>
      </c>
      <c r="F38" s="99">
        <v>4817</v>
      </c>
      <c r="G38" s="99">
        <v>11468</v>
      </c>
      <c r="H38" s="99">
        <v>5893</v>
      </c>
      <c r="I38" s="99">
        <v>3383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3" customFormat="1" ht="18" customHeight="1">
      <c r="B39" s="97">
        <v>2</v>
      </c>
      <c r="C39" s="101" t="s">
        <v>81</v>
      </c>
      <c r="D39" s="102">
        <v>5269</v>
      </c>
      <c r="E39" s="102">
        <v>70.635048396280141</v>
      </c>
      <c r="F39" s="102">
        <v>983</v>
      </c>
      <c r="G39" s="102">
        <v>2278</v>
      </c>
      <c r="H39" s="102">
        <v>1223</v>
      </c>
      <c r="I39" s="102">
        <v>785</v>
      </c>
    </row>
    <row r="40" spans="1:226" s="104" customFormat="1" ht="18" customHeight="1">
      <c r="B40" s="97">
        <v>13</v>
      </c>
      <c r="C40" s="101" t="s">
        <v>82</v>
      </c>
      <c r="D40" s="102">
        <v>6554</v>
      </c>
      <c r="E40" s="102">
        <v>70.707348184314924</v>
      </c>
      <c r="F40" s="102">
        <v>1230</v>
      </c>
      <c r="G40" s="102">
        <v>2844</v>
      </c>
      <c r="H40" s="102">
        <v>1544</v>
      </c>
      <c r="I40" s="102">
        <v>936</v>
      </c>
    </row>
    <row r="41" spans="1:226" s="107" customFormat="1" ht="18" customHeight="1">
      <c r="B41" s="97">
        <v>16</v>
      </c>
      <c r="C41" s="104" t="s">
        <v>83</v>
      </c>
      <c r="D41" s="102">
        <v>2926</v>
      </c>
      <c r="E41" s="102">
        <v>69.429190020505814</v>
      </c>
      <c r="F41" s="102">
        <v>521</v>
      </c>
      <c r="G41" s="102">
        <v>1379</v>
      </c>
      <c r="H41" s="102">
        <v>667</v>
      </c>
      <c r="I41" s="102">
        <v>359</v>
      </c>
    </row>
    <row r="42" spans="1:226" s="104" customFormat="1" ht="18" customHeight="1">
      <c r="B42" s="97">
        <v>19</v>
      </c>
      <c r="C42" s="104" t="s">
        <v>84</v>
      </c>
      <c r="D42" s="106">
        <v>2831</v>
      </c>
      <c r="E42" s="106">
        <v>66.412917696926897</v>
      </c>
      <c r="F42" s="106">
        <v>579</v>
      </c>
      <c r="G42" s="106">
        <v>1389</v>
      </c>
      <c r="H42" s="106">
        <v>572</v>
      </c>
      <c r="I42" s="106">
        <v>291</v>
      </c>
    </row>
    <row r="43" spans="1:226" s="104" customFormat="1" ht="18" customHeight="1">
      <c r="B43" s="97">
        <v>45</v>
      </c>
      <c r="C43" s="101" t="s">
        <v>85</v>
      </c>
      <c r="D43" s="102">
        <v>7981</v>
      </c>
      <c r="E43" s="102">
        <v>69.555952888109246</v>
      </c>
      <c r="F43" s="102">
        <v>1504</v>
      </c>
      <c r="G43" s="102">
        <v>3578</v>
      </c>
      <c r="H43" s="102">
        <v>1887</v>
      </c>
      <c r="I43" s="102">
        <v>1012</v>
      </c>
    </row>
    <row r="44" spans="1:226" s="100" customFormat="1" ht="18" customHeight="1">
      <c r="A44" s="8"/>
      <c r="B44" s="97"/>
      <c r="C44" s="98" t="s">
        <v>86</v>
      </c>
      <c r="D44" s="99">
        <v>102803</v>
      </c>
      <c r="E44" s="99">
        <v>62.416728939731328</v>
      </c>
      <c r="F44" s="99">
        <v>25136</v>
      </c>
      <c r="G44" s="99">
        <v>52925</v>
      </c>
      <c r="H44" s="99">
        <v>17414</v>
      </c>
      <c r="I44" s="99">
        <v>7328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3" customFormat="1" ht="18" customHeight="1">
      <c r="B45" s="97">
        <v>8</v>
      </c>
      <c r="C45" s="104" t="s">
        <v>87</v>
      </c>
      <c r="D45" s="106">
        <v>74771</v>
      </c>
      <c r="E45" s="106">
        <v>62.463302216099819</v>
      </c>
      <c r="F45" s="106">
        <v>18212</v>
      </c>
      <c r="G45" s="106">
        <v>38775</v>
      </c>
      <c r="H45" s="106">
        <v>12534</v>
      </c>
      <c r="I45" s="106">
        <v>5250</v>
      </c>
    </row>
    <row r="46" spans="1:226" s="104" customFormat="1" ht="18" customHeight="1">
      <c r="B46" s="97">
        <v>17</v>
      </c>
      <c r="C46" s="104" t="s">
        <v>212</v>
      </c>
      <c r="D46" s="106">
        <v>10370</v>
      </c>
      <c r="E46" s="106">
        <v>61.757268081002906</v>
      </c>
      <c r="F46" s="106">
        <v>2715</v>
      </c>
      <c r="G46" s="106">
        <v>5155</v>
      </c>
      <c r="H46" s="106">
        <v>1730</v>
      </c>
      <c r="I46" s="106">
        <v>770</v>
      </c>
    </row>
    <row r="47" spans="1:226" s="107" customFormat="1" ht="18" customHeight="1">
      <c r="B47" s="97">
        <v>25</v>
      </c>
      <c r="C47" s="104" t="s">
        <v>209</v>
      </c>
      <c r="D47" s="102">
        <v>6281</v>
      </c>
      <c r="E47" s="102">
        <v>61.802203470784924</v>
      </c>
      <c r="F47" s="102">
        <v>1613</v>
      </c>
      <c r="G47" s="102">
        <v>3181</v>
      </c>
      <c r="H47" s="102">
        <v>1044</v>
      </c>
      <c r="I47" s="102">
        <v>443</v>
      </c>
      <c r="L47" s="297"/>
    </row>
    <row r="48" spans="1:226" s="104" customFormat="1" ht="18" customHeight="1">
      <c r="B48" s="97">
        <v>43</v>
      </c>
      <c r="C48" s="104" t="s">
        <v>88</v>
      </c>
      <c r="D48" s="106">
        <v>11381</v>
      </c>
      <c r="E48" s="106">
        <v>63.644141991037671</v>
      </c>
      <c r="F48" s="106">
        <v>2596</v>
      </c>
      <c r="G48" s="106">
        <v>5814</v>
      </c>
      <c r="H48" s="106">
        <v>2106</v>
      </c>
      <c r="I48" s="106">
        <v>865</v>
      </c>
    </row>
    <row r="49" spans="1:226" s="100" customFormat="1" ht="18" customHeight="1">
      <c r="A49" s="8"/>
      <c r="B49" s="97"/>
      <c r="C49" s="98" t="s">
        <v>89</v>
      </c>
      <c r="D49" s="99">
        <v>67989</v>
      </c>
      <c r="E49" s="99">
        <v>63.899525916869059</v>
      </c>
      <c r="F49" s="99">
        <v>15174</v>
      </c>
      <c r="G49" s="99">
        <v>33848</v>
      </c>
      <c r="H49" s="99">
        <v>12867</v>
      </c>
      <c r="I49" s="99">
        <v>6100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3" customFormat="1" ht="18" customHeight="1">
      <c r="B50" s="97">
        <v>3</v>
      </c>
      <c r="C50" s="104" t="s">
        <v>204</v>
      </c>
      <c r="D50" s="106">
        <v>23626</v>
      </c>
      <c r="E50" s="106">
        <v>65.718290019470103</v>
      </c>
      <c r="F50" s="106">
        <v>4859</v>
      </c>
      <c r="G50" s="106">
        <v>11209</v>
      </c>
      <c r="H50" s="106">
        <v>5008</v>
      </c>
      <c r="I50" s="106">
        <v>2550</v>
      </c>
    </row>
    <row r="51" spans="1:226" s="104" customFormat="1" ht="18" customHeight="1">
      <c r="B51" s="97">
        <v>12</v>
      </c>
      <c r="C51" s="104" t="s">
        <v>211</v>
      </c>
      <c r="D51" s="106">
        <v>8656</v>
      </c>
      <c r="E51" s="106">
        <v>62.459015711645073</v>
      </c>
      <c r="F51" s="106">
        <v>1962</v>
      </c>
      <c r="G51" s="106">
        <v>4596</v>
      </c>
      <c r="H51" s="106">
        <v>1457</v>
      </c>
      <c r="I51" s="106">
        <v>641</v>
      </c>
    </row>
    <row r="52" spans="1:226" s="104" customFormat="1" ht="18" customHeight="1">
      <c r="B52" s="97">
        <v>46</v>
      </c>
      <c r="C52" s="104" t="s">
        <v>90</v>
      </c>
      <c r="D52" s="106">
        <v>35707</v>
      </c>
      <c r="E52" s="106">
        <v>63.521272019491988</v>
      </c>
      <c r="F52" s="106">
        <v>8353</v>
      </c>
      <c r="G52" s="106">
        <v>18043</v>
      </c>
      <c r="H52" s="106">
        <v>6402</v>
      </c>
      <c r="I52" s="106">
        <v>2909</v>
      </c>
    </row>
    <row r="53" spans="1:226" s="100" customFormat="1" ht="18" customHeight="1">
      <c r="A53" s="8"/>
      <c r="B53" s="97"/>
      <c r="C53" s="98" t="s">
        <v>91</v>
      </c>
      <c r="D53" s="99">
        <v>16716</v>
      </c>
      <c r="E53" s="99">
        <v>69.716263829215166</v>
      </c>
      <c r="F53" s="99">
        <v>3264</v>
      </c>
      <c r="G53" s="99">
        <v>7372</v>
      </c>
      <c r="H53" s="99">
        <v>3720</v>
      </c>
      <c r="I53" s="99">
        <v>2360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3" customFormat="1" ht="18" customHeight="1">
      <c r="B54" s="97">
        <v>6</v>
      </c>
      <c r="C54" s="104" t="s">
        <v>92</v>
      </c>
      <c r="D54" s="106">
        <v>9808</v>
      </c>
      <c r="E54" s="106">
        <v>70.474199632952661</v>
      </c>
      <c r="F54" s="106">
        <v>1902</v>
      </c>
      <c r="G54" s="106">
        <v>4203</v>
      </c>
      <c r="H54" s="106">
        <v>2298</v>
      </c>
      <c r="I54" s="106">
        <v>1405</v>
      </c>
    </row>
    <row r="55" spans="1:226" s="104" customFormat="1" ht="18" customHeight="1">
      <c r="B55" s="97">
        <v>10</v>
      </c>
      <c r="C55" s="101" t="s">
        <v>93</v>
      </c>
      <c r="D55" s="102">
        <v>6908</v>
      </c>
      <c r="E55" s="102">
        <v>68.958328025477684</v>
      </c>
      <c r="F55" s="102">
        <v>1362</v>
      </c>
      <c r="G55" s="102">
        <v>3169</v>
      </c>
      <c r="H55" s="102">
        <v>1422</v>
      </c>
      <c r="I55" s="102">
        <v>955</v>
      </c>
    </row>
    <row r="56" spans="1:226" s="100" customFormat="1" ht="18" customHeight="1">
      <c r="A56" s="8"/>
      <c r="B56" s="97"/>
      <c r="C56" s="98" t="s">
        <v>94</v>
      </c>
      <c r="D56" s="99">
        <v>50602</v>
      </c>
      <c r="E56" s="99">
        <v>58.696943179645217</v>
      </c>
      <c r="F56" s="99">
        <v>15721</v>
      </c>
      <c r="G56" s="99">
        <v>22617</v>
      </c>
      <c r="H56" s="99">
        <v>8181</v>
      </c>
      <c r="I56" s="99">
        <v>4083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3" customFormat="1" ht="18" customHeight="1">
      <c r="B57" s="97">
        <v>15</v>
      </c>
      <c r="C57" s="104" t="s">
        <v>203</v>
      </c>
      <c r="D57" s="106">
        <v>19838</v>
      </c>
      <c r="E57" s="106">
        <v>58.568863796753696</v>
      </c>
      <c r="F57" s="106">
        <v>6362</v>
      </c>
      <c r="G57" s="106">
        <v>8908</v>
      </c>
      <c r="H57" s="106">
        <v>3044</v>
      </c>
      <c r="I57" s="106">
        <v>1524</v>
      </c>
    </row>
    <row r="58" spans="1:226" s="104" customFormat="1" ht="18" customHeight="1">
      <c r="B58" s="97">
        <v>27</v>
      </c>
      <c r="C58" s="104" t="s">
        <v>95</v>
      </c>
      <c r="D58" s="106">
        <v>6971</v>
      </c>
      <c r="E58" s="106">
        <v>57.103785683546086</v>
      </c>
      <c r="F58" s="106">
        <v>2594</v>
      </c>
      <c r="G58" s="106">
        <v>2937</v>
      </c>
      <c r="H58" s="106">
        <v>972</v>
      </c>
      <c r="I58" s="106">
        <v>468</v>
      </c>
    </row>
    <row r="59" spans="1:226" s="104" customFormat="1" ht="18" customHeight="1">
      <c r="B59" s="97">
        <v>32</v>
      </c>
      <c r="C59" s="104" t="s">
        <v>210</v>
      </c>
      <c r="D59" s="106">
        <v>6700</v>
      </c>
      <c r="E59" s="106">
        <v>56.212001492537283</v>
      </c>
      <c r="F59" s="106">
        <v>2282</v>
      </c>
      <c r="G59" s="106">
        <v>3043</v>
      </c>
      <c r="H59" s="106">
        <v>940</v>
      </c>
      <c r="I59" s="106">
        <v>435</v>
      </c>
    </row>
    <row r="60" spans="1:226" s="104" customFormat="1" ht="18" customHeight="1">
      <c r="B60" s="97">
        <v>36</v>
      </c>
      <c r="C60" s="109" t="s">
        <v>96</v>
      </c>
      <c r="D60" s="106">
        <v>17093</v>
      </c>
      <c r="E60" s="106">
        <v>62.903121745743832</v>
      </c>
      <c r="F60" s="106">
        <v>4483</v>
      </c>
      <c r="G60" s="106">
        <v>7729</v>
      </c>
      <c r="H60" s="106">
        <v>3225</v>
      </c>
      <c r="I60" s="106">
        <v>1656</v>
      </c>
    </row>
    <row r="61" spans="1:226" s="100" customFormat="1" ht="18" customHeight="1">
      <c r="A61" s="8"/>
      <c r="B61" s="97">
        <v>28</v>
      </c>
      <c r="C61" s="98" t="s">
        <v>97</v>
      </c>
      <c r="D61" s="99">
        <v>76494</v>
      </c>
      <c r="E61" s="99">
        <v>64.42251483776505</v>
      </c>
      <c r="F61" s="99">
        <v>17609</v>
      </c>
      <c r="G61" s="99">
        <v>37824</v>
      </c>
      <c r="H61" s="99">
        <v>14216</v>
      </c>
      <c r="I61" s="99">
        <v>6845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100" customFormat="1" ht="18" customHeight="1">
      <c r="A62" s="8"/>
      <c r="B62" s="97">
        <v>30</v>
      </c>
      <c r="C62" s="98" t="s">
        <v>98</v>
      </c>
      <c r="D62" s="99">
        <v>17832</v>
      </c>
      <c r="E62" s="99">
        <v>72.460555742485468</v>
      </c>
      <c r="F62" s="99">
        <v>2992</v>
      </c>
      <c r="G62" s="99">
        <v>7526</v>
      </c>
      <c r="H62" s="99">
        <v>4493</v>
      </c>
      <c r="I62" s="99">
        <v>2821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100" customFormat="1" ht="18" customHeight="1">
      <c r="A63" s="8"/>
      <c r="B63" s="97">
        <v>31</v>
      </c>
      <c r="C63" s="98" t="s">
        <v>99</v>
      </c>
      <c r="D63" s="99">
        <v>8777</v>
      </c>
      <c r="E63" s="99">
        <v>64.737549276518138</v>
      </c>
      <c r="F63" s="99">
        <v>2096</v>
      </c>
      <c r="G63" s="99">
        <v>4225</v>
      </c>
      <c r="H63" s="99">
        <v>1537</v>
      </c>
      <c r="I63" s="99">
        <v>919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100" customFormat="1" ht="18" customHeight="1">
      <c r="A64" s="8"/>
      <c r="B64" s="97"/>
      <c r="C64" s="98" t="s">
        <v>100</v>
      </c>
      <c r="D64" s="99">
        <v>36179</v>
      </c>
      <c r="E64" s="99">
        <v>61.774876568142219</v>
      </c>
      <c r="F64" s="99">
        <v>9944</v>
      </c>
      <c r="G64" s="99">
        <v>17952</v>
      </c>
      <c r="H64" s="99">
        <v>5549</v>
      </c>
      <c r="I64" s="99">
        <v>2734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3" customFormat="1" ht="18" customHeight="1">
      <c r="B65" s="97">
        <v>1</v>
      </c>
      <c r="C65" s="104" t="s">
        <v>205</v>
      </c>
      <c r="D65" s="102">
        <v>5008</v>
      </c>
      <c r="E65" s="102">
        <v>61.969726437699705</v>
      </c>
      <c r="F65" s="102">
        <v>1340</v>
      </c>
      <c r="G65" s="102">
        <v>2504</v>
      </c>
      <c r="H65" s="102">
        <v>760</v>
      </c>
      <c r="I65" s="102">
        <v>404</v>
      </c>
    </row>
    <row r="66" spans="1:226" s="104" customFormat="1" ht="18" customHeight="1">
      <c r="B66" s="97">
        <v>20</v>
      </c>
      <c r="C66" s="104" t="s">
        <v>207</v>
      </c>
      <c r="D66" s="102">
        <v>11646</v>
      </c>
      <c r="E66" s="102">
        <v>63.087272024729508</v>
      </c>
      <c r="F66" s="102">
        <v>2754</v>
      </c>
      <c r="G66" s="102">
        <v>6041</v>
      </c>
      <c r="H66" s="102">
        <v>1907</v>
      </c>
      <c r="I66" s="102">
        <v>944</v>
      </c>
    </row>
    <row r="67" spans="1:226" s="104" customFormat="1" ht="18" customHeight="1">
      <c r="B67" s="97">
        <v>48</v>
      </c>
      <c r="C67" s="104" t="s">
        <v>206</v>
      </c>
      <c r="D67" s="102">
        <v>19525</v>
      </c>
      <c r="E67" s="102">
        <v>60.267631241997428</v>
      </c>
      <c r="F67" s="102">
        <v>5850</v>
      </c>
      <c r="G67" s="102">
        <v>9407</v>
      </c>
      <c r="H67" s="102">
        <v>2882</v>
      </c>
      <c r="I67" s="102">
        <v>1386</v>
      </c>
    </row>
    <row r="68" spans="1:226" s="100" customFormat="1" ht="18" customHeight="1">
      <c r="A68" s="8"/>
      <c r="B68" s="97">
        <v>26</v>
      </c>
      <c r="C68" s="98" t="s">
        <v>101</v>
      </c>
      <c r="D68" s="99">
        <v>4726</v>
      </c>
      <c r="E68" s="99">
        <v>62.291923402454493</v>
      </c>
      <c r="F68" s="99">
        <v>1210</v>
      </c>
      <c r="G68" s="99">
        <v>2345</v>
      </c>
      <c r="H68" s="99">
        <v>803</v>
      </c>
      <c r="I68" s="99">
        <v>368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100" customFormat="1" ht="18" customHeight="1">
      <c r="A69" s="8"/>
      <c r="B69" s="97">
        <v>51</v>
      </c>
      <c r="C69" s="104" t="s">
        <v>102</v>
      </c>
      <c r="D69" s="102">
        <v>767</v>
      </c>
      <c r="E69" s="102">
        <v>73.272490221642741</v>
      </c>
      <c r="F69" s="102">
        <v>152</v>
      </c>
      <c r="G69" s="102">
        <v>290</v>
      </c>
      <c r="H69" s="102">
        <v>181</v>
      </c>
      <c r="I69" s="102">
        <v>144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100" customFormat="1" ht="18" customHeight="1">
      <c r="A70" s="8"/>
      <c r="B70" s="97">
        <v>52</v>
      </c>
      <c r="C70" s="104" t="s">
        <v>103</v>
      </c>
      <c r="D70" s="102">
        <v>569</v>
      </c>
      <c r="E70" s="102">
        <v>74.41609841827767</v>
      </c>
      <c r="F70" s="102">
        <v>116</v>
      </c>
      <c r="G70" s="102">
        <v>195</v>
      </c>
      <c r="H70" s="102">
        <v>142</v>
      </c>
      <c r="I70" s="102">
        <v>116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7"/>
      <c r="C71" s="290" t="s">
        <v>45</v>
      </c>
      <c r="D71" s="288">
        <v>640675</v>
      </c>
      <c r="E71" s="289">
        <v>65.286625106333148</v>
      </c>
      <c r="F71" s="288">
        <v>149212</v>
      </c>
      <c r="G71" s="288">
        <v>301750</v>
      </c>
      <c r="H71" s="288">
        <v>123264</v>
      </c>
      <c r="I71" s="288">
        <v>66449</v>
      </c>
      <c r="M71" s="221"/>
      <c r="N71" s="221"/>
      <c r="O71" s="221"/>
    </row>
    <row r="72" spans="1:226" ht="18" customHeight="1">
      <c r="B72" s="110"/>
      <c r="D72" s="90"/>
      <c r="E72" s="111"/>
      <c r="F72" s="111"/>
      <c r="G72" s="112"/>
      <c r="H72" s="111"/>
      <c r="I72" s="111"/>
    </row>
    <row r="73" spans="1:226" ht="18" customHeight="1">
      <c r="B73" s="235"/>
      <c r="C73" s="230"/>
      <c r="D73" s="236"/>
      <c r="E73" s="237"/>
      <c r="F73" s="230"/>
      <c r="G73" s="238"/>
      <c r="H73" s="111"/>
      <c r="I73" s="111"/>
    </row>
    <row r="74" spans="1:226" ht="18" customHeight="1">
      <c r="B74" s="235"/>
      <c r="C74" s="499" t="s">
        <v>215</v>
      </c>
      <c r="D74" s="316" t="s">
        <v>4</v>
      </c>
      <c r="E74" s="316" t="s">
        <v>3</v>
      </c>
      <c r="F74" s="316" t="s">
        <v>184</v>
      </c>
      <c r="G74" s="230"/>
      <c r="I74" s="111"/>
    </row>
    <row r="75" spans="1:226" ht="18" customHeight="1">
      <c r="B75" s="231"/>
      <c r="C75" s="499"/>
      <c r="D75" s="291">
        <v>580091</v>
      </c>
      <c r="E75" s="291">
        <v>60584</v>
      </c>
      <c r="F75" s="291">
        <f>D75+E75</f>
        <v>640675</v>
      </c>
      <c r="G75" s="230"/>
    </row>
    <row r="76" spans="1:226" ht="18" customHeight="1">
      <c r="B76" s="231"/>
      <c r="C76" s="319"/>
      <c r="D76" s="320"/>
      <c r="E76" s="319"/>
      <c r="F76" s="319"/>
      <c r="G76" s="230"/>
    </row>
    <row r="77" spans="1:226" ht="18" customHeight="1">
      <c r="B77" s="318"/>
      <c r="D77" s="221"/>
      <c r="E77" s="321"/>
      <c r="F77" s="378"/>
      <c r="G77" s="378"/>
      <c r="H77" s="378"/>
      <c r="I77" s="378"/>
    </row>
    <row r="78" spans="1:226">
      <c r="C78" s="500"/>
      <c r="D78" s="500"/>
      <c r="E78" s="500"/>
      <c r="F78" s="222"/>
      <c r="G78" s="222"/>
      <c r="H78" s="222"/>
    </row>
    <row r="79" spans="1:226">
      <c r="B79" s="434"/>
      <c r="C79" s="379"/>
      <c r="D79" s="379"/>
      <c r="E79" s="379"/>
      <c r="F79" s="221"/>
      <c r="G79" s="221"/>
      <c r="H79" s="221"/>
    </row>
    <row r="80" spans="1:226">
      <c r="D80" s="91"/>
    </row>
    <row r="81" spans="4:4">
      <c r="D81" s="91"/>
    </row>
    <row r="82" spans="4:4">
      <c r="D82" s="91"/>
    </row>
    <row r="83" spans="4:4">
      <c r="D83" s="91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zoomScaleNormal="100" workbookViewId="0">
      <selection activeCell="T28" sqref="T28"/>
    </sheetView>
  </sheetViews>
  <sheetFormatPr baseColWidth="10" defaultColWidth="11.54296875" defaultRowHeight="15.5"/>
  <cols>
    <col min="1" max="1" width="2.81640625" style="27" customWidth="1"/>
    <col min="2" max="2" width="10.453125" style="27" customWidth="1"/>
    <col min="3" max="3" width="22.54296875" style="27" customWidth="1"/>
    <col min="4" max="4" width="12.7265625" style="27" customWidth="1"/>
    <col min="5" max="5" width="11.54296875" style="27" customWidth="1"/>
    <col min="6" max="6" width="1.1796875" style="27" customWidth="1"/>
    <col min="7" max="7" width="11.54296875" style="27" customWidth="1"/>
    <col min="8" max="8" width="1.1796875" style="27" customWidth="1"/>
    <col min="9" max="9" width="11.54296875" style="27" customWidth="1"/>
    <col min="10" max="10" width="3.26953125" style="27" customWidth="1"/>
    <col min="11" max="11" width="8.81640625" style="27" customWidth="1"/>
    <col min="12" max="16" width="11.26953125" style="27" customWidth="1"/>
    <col min="17" max="19" width="11.54296875" style="27"/>
    <col min="20" max="20" width="11.54296875" style="354"/>
    <col min="21" max="16384" width="11.54296875" style="27"/>
  </cols>
  <sheetData>
    <row r="1" spans="2:21" ht="51.75" customHeight="1">
      <c r="B1" s="377" t="s">
        <v>218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P1" s="332" t="s">
        <v>170</v>
      </c>
    </row>
    <row r="2" spans="2:21" ht="46.5" customHeight="1">
      <c r="B2" s="28"/>
      <c r="C2" s="28"/>
      <c r="D2" s="28"/>
      <c r="E2" s="28"/>
      <c r="F2" s="28"/>
      <c r="G2" s="28"/>
      <c r="H2" s="28"/>
      <c r="I2" s="28"/>
      <c r="S2" s="364"/>
      <c r="T2" s="364"/>
      <c r="U2" s="364"/>
    </row>
    <row r="3" spans="2:21" ht="28" customHeight="1">
      <c r="B3" s="347" t="s">
        <v>193</v>
      </c>
      <c r="C3" s="347"/>
      <c r="D3" s="348"/>
      <c r="E3" s="349" t="s">
        <v>194</v>
      </c>
      <c r="F3" s="368"/>
      <c r="G3" s="349" t="s">
        <v>186</v>
      </c>
      <c r="H3" s="368"/>
      <c r="I3" s="349" t="s">
        <v>187</v>
      </c>
      <c r="K3" s="372"/>
      <c r="S3" s="364"/>
      <c r="T3" s="364"/>
      <c r="U3" s="364"/>
    </row>
    <row r="4" spans="2:21" ht="19" customHeight="1">
      <c r="B4" s="317" t="s">
        <v>188</v>
      </c>
      <c r="C4" s="29"/>
      <c r="D4" s="31"/>
      <c r="E4" s="330">
        <v>9154513</v>
      </c>
      <c r="F4" s="371"/>
      <c r="G4" s="330">
        <v>4528163</v>
      </c>
      <c r="H4" s="371"/>
      <c r="I4" s="330">
        <v>4626315</v>
      </c>
      <c r="J4" s="32"/>
      <c r="K4" s="373"/>
      <c r="L4" s="361">
        <f>H4/E4</f>
        <v>0</v>
      </c>
      <c r="M4" s="355"/>
      <c r="N4" s="355"/>
      <c r="O4" s="355"/>
      <c r="P4" s="362"/>
      <c r="Q4" s="355"/>
      <c r="R4" s="355"/>
      <c r="S4" s="365"/>
      <c r="T4" s="365"/>
      <c r="U4" s="366"/>
    </row>
    <row r="5" spans="2:21" ht="19" customHeight="1">
      <c r="B5" s="27" t="s">
        <v>155</v>
      </c>
      <c r="C5" s="29"/>
      <c r="D5" s="31"/>
      <c r="E5" s="31">
        <v>10111991</v>
      </c>
      <c r="F5" s="369"/>
      <c r="G5" s="31">
        <v>5321639</v>
      </c>
      <c r="H5" s="369"/>
      <c r="I5" s="31">
        <v>4790316</v>
      </c>
      <c r="J5" s="32"/>
      <c r="K5" s="374"/>
      <c r="L5" s="201"/>
      <c r="M5" s="201"/>
      <c r="N5" s="201"/>
      <c r="O5" s="201"/>
      <c r="P5" s="202"/>
      <c r="Q5" s="201"/>
      <c r="R5" s="201"/>
      <c r="S5" s="365"/>
      <c r="T5" s="365"/>
      <c r="U5" s="366"/>
    </row>
    <row r="6" spans="2:21" ht="19" customHeight="1">
      <c r="B6" s="27" t="s">
        <v>189</v>
      </c>
      <c r="C6" s="29"/>
      <c r="D6" s="31"/>
      <c r="E6" s="331">
        <v>1.1045908176655601</v>
      </c>
      <c r="F6" s="369"/>
      <c r="G6" s="331">
        <v>1.1752313244907482</v>
      </c>
      <c r="H6" s="370"/>
      <c r="I6" s="331">
        <v>1.0354495964931052</v>
      </c>
      <c r="J6" s="32"/>
      <c r="K6" s="374"/>
      <c r="L6" s="201"/>
      <c r="M6" s="201"/>
      <c r="N6" s="201"/>
      <c r="O6" s="201"/>
      <c r="P6" s="202"/>
      <c r="Q6" s="201"/>
      <c r="R6" s="201"/>
      <c r="S6" s="365"/>
      <c r="T6" s="365"/>
      <c r="U6" s="365"/>
    </row>
    <row r="7" spans="2:21" ht="7.5" customHeight="1">
      <c r="B7" s="447"/>
      <c r="C7" s="447"/>
      <c r="F7" s="30"/>
      <c r="H7" s="30"/>
      <c r="K7" s="372"/>
      <c r="S7" s="364"/>
      <c r="T7" s="364"/>
      <c r="U7" s="364"/>
    </row>
    <row r="8" spans="2:21" ht="7.5" customHeight="1">
      <c r="B8" s="30"/>
      <c r="C8" s="30"/>
      <c r="F8" s="30"/>
      <c r="H8" s="30"/>
      <c r="K8" s="372"/>
      <c r="S8" s="364"/>
      <c r="T8" s="364"/>
      <c r="U8" s="364"/>
    </row>
    <row r="9" spans="2:21" ht="7.5" customHeight="1">
      <c r="B9" s="30"/>
      <c r="C9" s="30"/>
      <c r="F9" s="30"/>
      <c r="H9" s="30"/>
      <c r="S9" s="364"/>
      <c r="T9" s="364"/>
      <c r="U9" s="364"/>
    </row>
    <row r="10" spans="2:21" ht="7.5" customHeight="1">
      <c r="B10" s="30"/>
      <c r="C10" s="30"/>
      <c r="F10" s="30"/>
      <c r="H10" s="30"/>
      <c r="S10" s="364"/>
      <c r="T10" s="364"/>
      <c r="U10" s="364"/>
    </row>
    <row r="11" spans="2:21" ht="7.5" customHeight="1">
      <c r="B11" s="30"/>
      <c r="C11" s="30"/>
      <c r="F11" s="30"/>
      <c r="H11" s="30"/>
      <c r="S11" s="364"/>
      <c r="T11" s="364"/>
      <c r="U11" s="364"/>
    </row>
    <row r="12" spans="2:21" ht="7.5" customHeight="1">
      <c r="B12" s="30"/>
      <c r="C12" s="30"/>
      <c r="F12" s="30"/>
      <c r="H12" s="30"/>
      <c r="S12" s="364"/>
      <c r="T12" s="364"/>
      <c r="U12" s="364"/>
    </row>
    <row r="13" spans="2:21" ht="7.5" customHeight="1">
      <c r="B13" s="30"/>
      <c r="C13" s="30"/>
      <c r="F13" s="30"/>
      <c r="H13" s="30"/>
      <c r="S13" s="364"/>
      <c r="T13" s="364"/>
      <c r="U13" s="364"/>
    </row>
    <row r="14" spans="2:21" ht="7.5" customHeight="1">
      <c r="B14" s="30"/>
      <c r="C14" s="30"/>
      <c r="F14" s="30"/>
      <c r="H14" s="30"/>
      <c r="S14" s="364"/>
      <c r="T14" s="364"/>
      <c r="U14" s="364"/>
    </row>
    <row r="15" spans="2:21" ht="7.5" customHeight="1">
      <c r="B15" s="30"/>
      <c r="C15" s="30"/>
      <c r="F15" s="30"/>
      <c r="H15" s="30"/>
      <c r="S15" s="364"/>
      <c r="T15" s="364"/>
      <c r="U15" s="364"/>
    </row>
    <row r="16" spans="2:21" ht="7.5" customHeight="1">
      <c r="B16" s="30"/>
      <c r="C16" s="30"/>
      <c r="F16" s="30"/>
      <c r="H16" s="30"/>
      <c r="S16" s="364"/>
      <c r="T16" s="364"/>
      <c r="U16" s="364"/>
    </row>
    <row r="17" spans="1:21" s="333" customFormat="1" ht="18.75" customHeight="1">
      <c r="B17" s="351" t="s">
        <v>195</v>
      </c>
      <c r="C17" s="347"/>
      <c r="D17" s="348"/>
      <c r="E17" s="349" t="s">
        <v>194</v>
      </c>
      <c r="F17" s="350"/>
      <c r="G17" s="349" t="s">
        <v>186</v>
      </c>
      <c r="H17" s="350"/>
      <c r="I17" s="349" t="s">
        <v>187</v>
      </c>
      <c r="L17" s="339"/>
      <c r="M17" s="339"/>
      <c r="N17" s="339"/>
      <c r="O17" s="339"/>
      <c r="P17" s="340"/>
      <c r="Q17" s="339"/>
      <c r="R17" s="339"/>
      <c r="S17" s="367"/>
      <c r="T17" s="367"/>
      <c r="U17" s="367"/>
    </row>
    <row r="18" spans="1:21" ht="6.75" customHeight="1">
      <c r="B18" s="24"/>
      <c r="C18" s="25"/>
      <c r="D18" s="326"/>
      <c r="E18" s="326"/>
      <c r="F18" s="326"/>
      <c r="G18" s="326"/>
      <c r="H18" s="326"/>
      <c r="I18" s="326"/>
      <c r="S18" s="364"/>
      <c r="T18" s="364"/>
      <c r="U18" s="364"/>
    </row>
    <row r="19" spans="1:21" ht="20.149999999999999" customHeight="1">
      <c r="B19" s="27" t="s">
        <v>49</v>
      </c>
      <c r="C19" s="29"/>
      <c r="D19" s="31"/>
      <c r="E19" s="31">
        <v>6307217</v>
      </c>
      <c r="F19" s="30"/>
      <c r="G19" s="31">
        <v>2517773</v>
      </c>
      <c r="H19" s="30"/>
      <c r="I19" s="31">
        <v>3789421</v>
      </c>
      <c r="K19" s="35"/>
      <c r="S19" s="364"/>
      <c r="T19" s="364"/>
      <c r="U19" s="364"/>
    </row>
    <row r="20" spans="1:21" ht="20.149999999999999" customHeight="1">
      <c r="B20" s="27" t="s">
        <v>50</v>
      </c>
      <c r="C20" s="29"/>
      <c r="D20" s="31"/>
      <c r="E20" s="31">
        <v>1537984</v>
      </c>
      <c r="F20" s="30"/>
      <c r="G20" s="31">
        <v>1474408</v>
      </c>
      <c r="H20" s="30"/>
      <c r="I20" s="31">
        <v>63567</v>
      </c>
      <c r="K20" s="35"/>
      <c r="S20" s="364"/>
      <c r="T20" s="364"/>
      <c r="U20" s="364"/>
    </row>
    <row r="21" spans="1:21" ht="20.149999999999999" customHeight="1">
      <c r="B21" s="27" t="s">
        <v>48</v>
      </c>
      <c r="E21" s="31">
        <v>941281</v>
      </c>
      <c r="F21" s="31"/>
      <c r="G21" s="31">
        <v>353064</v>
      </c>
      <c r="I21" s="31">
        <v>588217</v>
      </c>
      <c r="K21" s="35"/>
    </row>
    <row r="22" spans="1:21" ht="20.149999999999999" customHeight="1">
      <c r="B22" s="27" t="s">
        <v>104</v>
      </c>
      <c r="C22" s="29"/>
      <c r="D22" s="31"/>
      <c r="E22" s="31">
        <v>323140</v>
      </c>
      <c r="F22" s="30"/>
      <c r="G22" s="31">
        <v>153526</v>
      </c>
      <c r="H22" s="30"/>
      <c r="I22" s="31">
        <v>169611</v>
      </c>
      <c r="K22" s="35"/>
    </row>
    <row r="23" spans="1:21" ht="20.149999999999999" customHeight="1">
      <c r="B23" s="27" t="s">
        <v>105</v>
      </c>
      <c r="C23" s="29"/>
      <c r="D23" s="31"/>
      <c r="E23" s="31">
        <v>44891</v>
      </c>
      <c r="F23" s="30"/>
      <c r="G23" s="31">
        <v>29392</v>
      </c>
      <c r="H23" s="30"/>
      <c r="I23" s="31">
        <v>15499</v>
      </c>
      <c r="K23" s="35"/>
    </row>
    <row r="24" spans="1:21" ht="5.25" customHeight="1">
      <c r="C24" s="29"/>
      <c r="D24" s="31"/>
      <c r="E24" s="31"/>
      <c r="F24" s="30"/>
      <c r="G24" s="31"/>
      <c r="H24" s="30"/>
      <c r="I24" s="31"/>
      <c r="K24" s="35"/>
    </row>
    <row r="25" spans="1:21" s="333" customFormat="1" ht="24" hidden="1" customHeight="1">
      <c r="B25" s="334" t="s">
        <v>45</v>
      </c>
      <c r="C25" s="335"/>
      <c r="D25" s="335"/>
      <c r="E25" s="335">
        <f>SUM(E19:E24)</f>
        <v>9154513</v>
      </c>
      <c r="F25" s="338"/>
      <c r="G25" s="335">
        <f>SUM(G19:G24)</f>
        <v>4528163</v>
      </c>
      <c r="H25" s="335">
        <f>SUM(H19:H24)</f>
        <v>0</v>
      </c>
      <c r="I25" s="335">
        <f>SUM(I19:I24)</f>
        <v>4626315</v>
      </c>
      <c r="K25" s="336"/>
      <c r="T25" s="357"/>
    </row>
    <row r="26" spans="1:21" ht="10" customHeight="1">
      <c r="B26" s="447"/>
      <c r="C26" s="447"/>
      <c r="F26" s="30"/>
      <c r="H26" s="30"/>
    </row>
    <row r="27" spans="1:21" ht="50.15" customHeight="1">
      <c r="B27" s="447"/>
      <c r="C27" s="447"/>
      <c r="D27" s="27" t="s">
        <v>125</v>
      </c>
      <c r="E27" s="31"/>
      <c r="F27" s="31"/>
      <c r="G27" s="31"/>
      <c r="H27" s="31"/>
      <c r="I27" s="31"/>
    </row>
    <row r="28" spans="1:21" s="333" customFormat="1" ht="18.75" customHeight="1">
      <c r="C28" s="338"/>
      <c r="D28" s="338"/>
      <c r="E28" s="338"/>
      <c r="F28" s="337"/>
      <c r="G28" s="338"/>
      <c r="H28" s="337"/>
      <c r="I28" s="338"/>
      <c r="L28" s="339"/>
      <c r="M28" s="339"/>
      <c r="N28" s="339"/>
      <c r="O28" s="339"/>
      <c r="P28" s="340"/>
      <c r="Q28" s="339"/>
      <c r="R28" s="339"/>
      <c r="S28" s="339"/>
      <c r="T28" s="356"/>
      <c r="U28" s="339"/>
    </row>
    <row r="29" spans="1:21">
      <c r="D29" s="32"/>
    </row>
    <row r="30" spans="1:21" s="121" customFormat="1" ht="19.75" customHeight="1">
      <c r="A30" s="226"/>
      <c r="B30" s="351" t="s">
        <v>190</v>
      </c>
      <c r="C30" s="347"/>
      <c r="D30" s="352"/>
      <c r="E30" s="349" t="s">
        <v>194</v>
      </c>
      <c r="F30" s="350"/>
      <c r="G30" s="349" t="s">
        <v>186</v>
      </c>
      <c r="H30" s="350"/>
      <c r="I30" s="349" t="s">
        <v>187</v>
      </c>
      <c r="T30" s="358"/>
    </row>
    <row r="31" spans="1:21" s="131" customFormat="1" ht="25" customHeight="1">
      <c r="C31" s="345" t="s">
        <v>52</v>
      </c>
      <c r="D31"/>
      <c r="E31" s="341">
        <v>1501230</v>
      </c>
      <c r="F31" s="341"/>
      <c r="G31" s="341">
        <v>737014</v>
      </c>
      <c r="H31" s="341"/>
      <c r="I31" s="341">
        <v>764214</v>
      </c>
      <c r="K31" s="353"/>
      <c r="L31" s="507"/>
      <c r="T31" s="358"/>
    </row>
    <row r="32" spans="1:21" s="131" customFormat="1" ht="25" customHeight="1">
      <c r="C32" s="344" t="s">
        <v>61</v>
      </c>
      <c r="D32"/>
      <c r="E32" s="341">
        <v>283026</v>
      </c>
      <c r="F32" s="341"/>
      <c r="G32" s="341">
        <v>137601</v>
      </c>
      <c r="H32" s="341"/>
      <c r="I32" s="341">
        <v>145425</v>
      </c>
      <c r="L32" s="507"/>
      <c r="T32" s="358"/>
    </row>
    <row r="33" spans="3:20" s="131" customFormat="1" ht="25" customHeight="1">
      <c r="C33" s="344" t="s">
        <v>65</v>
      </c>
      <c r="D33"/>
      <c r="E33" s="341">
        <v>271173</v>
      </c>
      <c r="F33" s="341"/>
      <c r="G33" s="341">
        <v>129905</v>
      </c>
      <c r="H33" s="341"/>
      <c r="I33" s="341">
        <v>141260</v>
      </c>
      <c r="L33" s="508"/>
      <c r="T33" s="359">
        <v>1467756</v>
      </c>
    </row>
    <row r="34" spans="3:20" s="131" customFormat="1" ht="25" customHeight="1">
      <c r="C34" s="344" t="s">
        <v>208</v>
      </c>
      <c r="D34"/>
      <c r="E34" s="341">
        <v>183109</v>
      </c>
      <c r="F34" s="341"/>
      <c r="G34" s="341">
        <v>93461</v>
      </c>
      <c r="H34" s="341"/>
      <c r="I34" s="341">
        <v>89648</v>
      </c>
      <c r="L34" s="507"/>
      <c r="T34" s="359">
        <v>280326</v>
      </c>
    </row>
    <row r="35" spans="3:20" s="131" customFormat="1" ht="25" customHeight="1">
      <c r="C35" s="344" t="s">
        <v>66</v>
      </c>
      <c r="D35"/>
      <c r="E35" s="341">
        <v>332309</v>
      </c>
      <c r="F35" s="341"/>
      <c r="G35" s="341">
        <v>160495</v>
      </c>
      <c r="H35" s="341"/>
      <c r="I35" s="341">
        <v>171811</v>
      </c>
      <c r="L35" s="508"/>
      <c r="T35" s="359">
        <v>270289</v>
      </c>
    </row>
    <row r="36" spans="3:20" s="131" customFormat="1" ht="25" customHeight="1">
      <c r="C36" s="344" t="s">
        <v>69</v>
      </c>
      <c r="D36"/>
      <c r="E36" s="341">
        <v>131435</v>
      </c>
      <c r="F36" s="341"/>
      <c r="G36" s="341">
        <v>63578</v>
      </c>
      <c r="H36" s="341"/>
      <c r="I36" s="341">
        <v>67856</v>
      </c>
      <c r="K36" s="133"/>
      <c r="L36" s="508"/>
      <c r="T36" s="359">
        <v>178292</v>
      </c>
    </row>
    <row r="37" spans="3:20" s="131" customFormat="1" ht="25" customHeight="1">
      <c r="C37" s="344" t="s">
        <v>70</v>
      </c>
      <c r="D37"/>
      <c r="E37" s="341">
        <v>571500</v>
      </c>
      <c r="F37" s="341"/>
      <c r="G37" s="341">
        <v>266014</v>
      </c>
      <c r="H37" s="341"/>
      <c r="I37" s="341">
        <v>305486</v>
      </c>
      <c r="K37" s="133"/>
      <c r="L37" s="508"/>
      <c r="T37" s="359">
        <v>322017</v>
      </c>
    </row>
    <row r="38" spans="3:20" s="133" customFormat="1" ht="25" customHeight="1">
      <c r="C38" s="344" t="s">
        <v>80</v>
      </c>
      <c r="D38"/>
      <c r="E38" s="341">
        <v>368309</v>
      </c>
      <c r="F38" s="341"/>
      <c r="G38" s="341">
        <v>162424</v>
      </c>
      <c r="H38" s="341"/>
      <c r="I38" s="341">
        <v>205885</v>
      </c>
      <c r="L38" s="508"/>
      <c r="T38" s="359">
        <v>129473</v>
      </c>
    </row>
    <row r="39" spans="3:20" s="133" customFormat="1" ht="25" customHeight="1">
      <c r="C39" s="344" t="s">
        <v>86</v>
      </c>
      <c r="D39"/>
      <c r="E39" s="341">
        <v>1564229</v>
      </c>
      <c r="F39" s="341"/>
      <c r="G39" s="341">
        <v>812181</v>
      </c>
      <c r="H39" s="341"/>
      <c r="I39" s="341">
        <v>752046</v>
      </c>
      <c r="L39" s="508"/>
      <c r="T39" s="359">
        <v>565026</v>
      </c>
    </row>
    <row r="40" spans="3:20" s="133" customFormat="1" ht="25" customHeight="1">
      <c r="C40" s="344" t="s">
        <v>89</v>
      </c>
      <c r="D40"/>
      <c r="E40" s="341">
        <v>934997</v>
      </c>
      <c r="F40" s="341"/>
      <c r="G40" s="341">
        <v>463442</v>
      </c>
      <c r="H40" s="341"/>
      <c r="I40" s="341">
        <v>471551</v>
      </c>
      <c r="L40" s="508"/>
      <c r="T40" s="359">
        <v>360756</v>
      </c>
    </row>
    <row r="41" spans="3:20" s="133" customFormat="1" ht="25" customHeight="1">
      <c r="C41" s="344" t="s">
        <v>91</v>
      </c>
      <c r="D41"/>
      <c r="E41" s="341">
        <v>220749</v>
      </c>
      <c r="F41" s="341"/>
      <c r="G41" s="341">
        <v>101948</v>
      </c>
      <c r="H41" s="341"/>
      <c r="I41" s="341">
        <v>118801</v>
      </c>
      <c r="L41" s="508"/>
      <c r="T41" s="359">
        <v>1542221</v>
      </c>
    </row>
    <row r="42" spans="3:20" s="133" customFormat="1" ht="25" customHeight="1">
      <c r="C42" s="344" t="s">
        <v>94</v>
      </c>
      <c r="D42"/>
      <c r="E42" s="341">
        <v>686895</v>
      </c>
      <c r="F42" s="341"/>
      <c r="G42" s="341">
        <v>347964</v>
      </c>
      <c r="H42" s="341"/>
      <c r="I42" s="341">
        <v>338929</v>
      </c>
      <c r="L42" s="507"/>
      <c r="T42" s="359">
        <v>917315</v>
      </c>
    </row>
    <row r="43" spans="3:20" s="133" customFormat="1" ht="25" customHeight="1">
      <c r="C43" s="344" t="s">
        <v>97</v>
      </c>
      <c r="D43"/>
      <c r="E43" s="341">
        <v>1135670</v>
      </c>
      <c r="F43" s="341"/>
      <c r="G43" s="341">
        <v>580119</v>
      </c>
      <c r="H43" s="341"/>
      <c r="I43" s="341">
        <v>555540</v>
      </c>
      <c r="L43" s="507"/>
      <c r="T43" s="359">
        <v>217095</v>
      </c>
    </row>
    <row r="44" spans="3:20" s="133" customFormat="1" ht="25" customHeight="1">
      <c r="C44" s="344" t="s">
        <v>98</v>
      </c>
      <c r="D44"/>
      <c r="E44" s="341">
        <v>235381</v>
      </c>
      <c r="F44" s="341"/>
      <c r="G44" s="341">
        <v>113496</v>
      </c>
      <c r="H44" s="341"/>
      <c r="I44" s="341">
        <v>121885</v>
      </c>
      <c r="L44" s="508"/>
      <c r="T44" s="359">
        <v>679402</v>
      </c>
    </row>
    <row r="45" spans="3:20" s="133" customFormat="1" ht="25" customHeight="1">
      <c r="C45" s="344" t="s">
        <v>99</v>
      </c>
      <c r="D45"/>
      <c r="E45" s="341">
        <v>131401</v>
      </c>
      <c r="F45" s="341"/>
      <c r="G45" s="341">
        <v>63353</v>
      </c>
      <c r="H45" s="341"/>
      <c r="I45" s="341">
        <v>68048</v>
      </c>
      <c r="L45" s="507"/>
      <c r="T45" s="359">
        <v>1105001</v>
      </c>
    </row>
    <row r="46" spans="3:20" s="133" customFormat="1" ht="25" customHeight="1">
      <c r="C46" s="344" t="s">
        <v>157</v>
      </c>
      <c r="D46"/>
      <c r="E46" s="341">
        <v>520083</v>
      </c>
      <c r="F46" s="341"/>
      <c r="G46" s="341">
        <v>254731</v>
      </c>
      <c r="H46" s="341"/>
      <c r="I46" s="341">
        <v>265351</v>
      </c>
      <c r="L46" s="507"/>
      <c r="T46" s="359">
        <v>230177</v>
      </c>
    </row>
    <row r="47" spans="3:20" s="133" customFormat="1" ht="25" customHeight="1">
      <c r="C47" s="344" t="s">
        <v>153</v>
      </c>
      <c r="D47"/>
      <c r="E47" s="341">
        <v>66195</v>
      </c>
      <c r="F47" s="341"/>
      <c r="G47" s="341">
        <v>31993</v>
      </c>
      <c r="H47" s="341"/>
      <c r="I47" s="341">
        <v>34201</v>
      </c>
      <c r="L47" s="508"/>
      <c r="T47" s="359">
        <v>129080</v>
      </c>
    </row>
    <row r="48" spans="3:20" s="133" customFormat="1" ht="25" customHeight="1">
      <c r="C48" s="344" t="s">
        <v>191</v>
      </c>
      <c r="D48"/>
      <c r="E48" s="341">
        <v>8619</v>
      </c>
      <c r="F48" s="341"/>
      <c r="G48" s="341">
        <v>4363</v>
      </c>
      <c r="H48" s="341"/>
      <c r="I48" s="341">
        <v>4256</v>
      </c>
      <c r="L48" s="508"/>
      <c r="T48" s="359">
        <v>514162</v>
      </c>
    </row>
    <row r="49" spans="2:20" s="133" customFormat="1" ht="25" customHeight="1">
      <c r="C49" s="344" t="s">
        <v>192</v>
      </c>
      <c r="D49"/>
      <c r="E49" s="341">
        <v>8203</v>
      </c>
      <c r="F49" s="341"/>
      <c r="G49" s="341">
        <v>4081</v>
      </c>
      <c r="H49" s="341"/>
      <c r="I49" s="341">
        <v>4122</v>
      </c>
      <c r="K49" s="121"/>
      <c r="L49" s="508"/>
      <c r="T49" s="359">
        <v>65074</v>
      </c>
    </row>
    <row r="50" spans="2:20" s="133" customFormat="1" ht="17.25" customHeight="1">
      <c r="B50" s="342"/>
      <c r="C50" s="342"/>
      <c r="D50"/>
      <c r="E50" s="341"/>
      <c r="F50" s="341"/>
      <c r="G50" s="341"/>
      <c r="H50" s="341"/>
      <c r="I50" s="341"/>
      <c r="T50" s="359">
        <v>8388</v>
      </c>
    </row>
    <row r="51" spans="2:20" s="121" customFormat="1" ht="18.649999999999999" customHeight="1">
      <c r="C51" s="346" t="s">
        <v>45</v>
      </c>
      <c r="E51" s="343">
        <f>$E$4</f>
        <v>9154513</v>
      </c>
      <c r="F51" s="375">
        <v>0.4922996311893304</v>
      </c>
      <c r="G51" s="343">
        <f>$G$4</f>
        <v>4528163</v>
      </c>
      <c r="H51" s="375">
        <v>0.50770502733165346</v>
      </c>
      <c r="I51" s="343">
        <f>$I$4</f>
        <v>4626315</v>
      </c>
      <c r="T51" s="359">
        <v>7802</v>
      </c>
    </row>
    <row r="52" spans="2:20">
      <c r="E52" s="31"/>
      <c r="F52" s="31"/>
      <c r="G52" s="31"/>
      <c r="H52" s="31"/>
      <c r="I52" s="31"/>
      <c r="T52" s="354">
        <f>SUM(T33:T51)</f>
        <v>8989652</v>
      </c>
    </row>
    <row r="53" spans="2:20">
      <c r="E53" s="31"/>
      <c r="F53" s="31"/>
      <c r="G53" s="31"/>
      <c r="H53" s="31"/>
      <c r="I53" s="31"/>
    </row>
    <row r="55" spans="2:20" ht="17.5">
      <c r="B55" s="360" t="s">
        <v>196</v>
      </c>
    </row>
    <row r="56" spans="2:20" ht="17.5">
      <c r="B56" s="360" t="s">
        <v>197</v>
      </c>
    </row>
    <row r="61" spans="2:20">
      <c r="E61" s="31"/>
      <c r="F61" s="31"/>
      <c r="G61" s="31"/>
      <c r="H61" s="31"/>
      <c r="I61" s="31"/>
    </row>
    <row r="79" spans="3:4">
      <c r="C79" s="345"/>
      <c r="D79"/>
    </row>
    <row r="80" spans="3:4">
      <c r="C80" s="344"/>
      <c r="D80"/>
    </row>
    <row r="81" spans="3:4">
      <c r="C81" s="344"/>
      <c r="D81"/>
    </row>
    <row r="82" spans="3:4">
      <c r="C82" s="344"/>
      <c r="D82"/>
    </row>
    <row r="83" spans="3:4">
      <c r="C83" s="344"/>
      <c r="D83"/>
    </row>
    <row r="84" spans="3:4">
      <c r="C84" s="344"/>
      <c r="D84"/>
    </row>
    <row r="85" spans="3:4">
      <c r="C85" s="344"/>
      <c r="D85"/>
    </row>
    <row r="86" spans="3:4">
      <c r="C86" s="344"/>
      <c r="D86"/>
    </row>
    <row r="87" spans="3:4">
      <c r="C87" s="344"/>
      <c r="D87"/>
    </row>
    <row r="88" spans="3:4">
      <c r="C88" s="344"/>
      <c r="D88"/>
    </row>
    <row r="89" spans="3:4">
      <c r="C89" s="344"/>
      <c r="D89"/>
    </row>
    <row r="90" spans="3:4">
      <c r="C90" s="344"/>
      <c r="D90"/>
    </row>
    <row r="91" spans="3:4">
      <c r="C91" s="344"/>
      <c r="D91"/>
    </row>
    <row r="92" spans="3:4">
      <c r="C92" s="344"/>
      <c r="D92"/>
    </row>
    <row r="93" spans="3:4">
      <c r="C93" s="344"/>
      <c r="D93"/>
    </row>
    <row r="94" spans="3:4">
      <c r="C94" s="344"/>
      <c r="D94"/>
    </row>
    <row r="95" spans="3:4">
      <c r="C95" s="344"/>
      <c r="D95"/>
    </row>
    <row r="96" spans="3:4">
      <c r="C96" s="344"/>
      <c r="D96"/>
    </row>
    <row r="97" spans="3:4">
      <c r="C97" s="344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D18" sqref="D18"/>
    </sheetView>
  </sheetViews>
  <sheetFormatPr baseColWidth="10" defaultColWidth="11.453125" defaultRowHeight="13"/>
  <cols>
    <col min="1" max="1" width="3.26953125" style="16" customWidth="1"/>
    <col min="2" max="3" width="11.453125" style="16"/>
    <col min="4" max="4" width="11.453125" style="16" customWidth="1"/>
    <col min="5" max="16384" width="11.453125" style="16"/>
  </cols>
  <sheetData>
    <row r="3" spans="1:10">
      <c r="C3" s="17"/>
    </row>
    <row r="6" spans="1:10" ht="35.25" customHeight="1">
      <c r="J6" s="7"/>
    </row>
    <row r="7" spans="1:10" ht="18.5">
      <c r="B7" s="445" t="s">
        <v>158</v>
      </c>
      <c r="C7" s="445"/>
      <c r="D7" s="445"/>
      <c r="E7" s="445"/>
      <c r="F7" s="445"/>
      <c r="G7" s="445"/>
      <c r="H7" s="445"/>
      <c r="I7" s="445"/>
    </row>
    <row r="8" spans="1:10" ht="2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174</v>
      </c>
      <c r="C9" s="7"/>
      <c r="D9" s="21"/>
      <c r="E9" s="18"/>
      <c r="H9" s="20"/>
      <c r="I9" s="20"/>
    </row>
    <row r="10" spans="1:10" s="19" customFormat="1" ht="24" customHeight="1">
      <c r="B10" s="7" t="s">
        <v>167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5"/>
      <c r="B11" s="7" t="s">
        <v>173</v>
      </c>
      <c r="C11" s="216"/>
      <c r="D11" s="216"/>
      <c r="E11" s="216"/>
      <c r="F11" s="216"/>
      <c r="G11" s="216"/>
      <c r="H11" s="20"/>
      <c r="I11" s="20"/>
    </row>
    <row r="12" spans="1:10" s="19" customFormat="1" ht="24" customHeight="1">
      <c r="B12" s="7" t="s">
        <v>161</v>
      </c>
      <c r="C12" s="7"/>
      <c r="D12" s="7"/>
      <c r="E12" s="7"/>
      <c r="H12" s="20"/>
      <c r="I12" s="20"/>
    </row>
    <row r="13" spans="1:10" s="19" customFormat="1" ht="24" customHeight="1">
      <c r="B13" s="7" t="s">
        <v>160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162</v>
      </c>
      <c r="C14" s="7"/>
      <c r="D14" s="7"/>
      <c r="E14" s="7"/>
      <c r="H14" s="20"/>
      <c r="I14" s="20"/>
    </row>
    <row r="15" spans="1:10" s="19" customFormat="1" ht="24" customHeight="1">
      <c r="B15" s="7" t="s">
        <v>164</v>
      </c>
      <c r="C15" s="7"/>
      <c r="D15" s="7"/>
      <c r="E15" s="7"/>
      <c r="H15" s="20"/>
      <c r="I15" s="20"/>
    </row>
    <row r="16" spans="1:10" s="19" customFormat="1" ht="24" customHeight="1">
      <c r="B16" s="7" t="s">
        <v>163</v>
      </c>
      <c r="C16" s="7"/>
      <c r="D16" s="7"/>
      <c r="E16" s="7"/>
      <c r="H16" s="20"/>
      <c r="I16" s="20"/>
    </row>
    <row r="17" spans="2:9" s="19" customFormat="1" ht="24" customHeight="1">
      <c r="B17" s="7" t="s">
        <v>165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166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168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169</v>
      </c>
      <c r="C20" s="7"/>
      <c r="D20" s="7"/>
      <c r="E20" s="7"/>
      <c r="H20" s="20"/>
      <c r="I20" s="20"/>
    </row>
    <row r="21" spans="2:9" ht="20.149999999999999" customHeight="1">
      <c r="B21" s="7" t="s">
        <v>176</v>
      </c>
      <c r="C21" s="7"/>
      <c r="D21" s="7"/>
      <c r="E21" s="7"/>
      <c r="F21" s="7"/>
      <c r="G21" s="7"/>
    </row>
    <row r="22" spans="2:9" ht="20.149999999999999" customHeight="1">
      <c r="B22" s="216" t="s">
        <v>185</v>
      </c>
      <c r="C22" s="7"/>
      <c r="D22" s="7"/>
      <c r="E22" s="7"/>
      <c r="F22" s="7"/>
      <c r="G22" s="7"/>
    </row>
    <row r="23" spans="2:9" ht="20.149999999999999" customHeight="1">
      <c r="B23" s="7"/>
      <c r="C23" s="23"/>
    </row>
    <row r="24" spans="2:9" ht="20.149999999999999" customHeight="1"/>
    <row r="25" spans="2:9" ht="20.149999999999999" customHeight="1"/>
    <row r="26" spans="2:9" ht="20.149999999999999" customHeight="1"/>
    <row r="27" spans="2:9" ht="20.149999999999999" customHeight="1"/>
    <row r="28" spans="2:9" ht="20.149999999999999" customHeight="1"/>
    <row r="29" spans="2:9" ht="20.149999999999999" customHeight="1"/>
    <row r="30" spans="2:9" ht="20.149999999999999" customHeight="1"/>
    <row r="31" spans="2:9" ht="20.149999999999999" customHeight="1"/>
    <row r="32" spans="2:9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  <row r="168" ht="20.149999999999999" customHeight="1"/>
    <row r="169" ht="20.149999999999999" customHeight="1"/>
    <row r="170" ht="20.149999999999999" customHeight="1"/>
    <row r="171" ht="20.149999999999999" customHeight="1"/>
    <row r="172" ht="20.149999999999999" customHeight="1"/>
    <row r="173" ht="20.149999999999999" customHeight="1"/>
    <row r="174" ht="20.149999999999999" customHeight="1"/>
    <row r="175" ht="20.149999999999999" customHeight="1"/>
    <row r="176" ht="20.149999999999999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Normal="100" workbookViewId="0">
      <selection activeCell="Y38" sqref="Y38"/>
    </sheetView>
  </sheetViews>
  <sheetFormatPr baseColWidth="10" defaultColWidth="11.54296875" defaultRowHeight="15.5"/>
  <cols>
    <col min="1" max="1" width="2.81640625" style="27" customWidth="1"/>
    <col min="2" max="2" width="10.453125" style="27" customWidth="1"/>
    <col min="3" max="3" width="26" style="27" customWidth="1"/>
    <col min="4" max="4" width="2" style="27" customWidth="1"/>
    <col min="5" max="5" width="12.7265625" style="27" customWidth="1"/>
    <col min="6" max="6" width="1.1796875" style="27" customWidth="1"/>
    <col min="7" max="7" width="11.54296875" style="27" customWidth="1"/>
    <col min="8" max="8" width="1.1796875" style="27" customWidth="1"/>
    <col min="9" max="9" width="10.453125" style="27" customWidth="1"/>
    <col min="10" max="10" width="1.1796875" style="27" customWidth="1"/>
    <col min="11" max="11" width="12.7265625" style="27" customWidth="1"/>
    <col min="12" max="12" width="1.1796875" style="27" customWidth="1"/>
    <col min="13" max="13" width="11.54296875" style="27" customWidth="1"/>
    <col min="14" max="14" width="1.1796875" style="27" customWidth="1"/>
    <col min="15" max="15" width="10.453125" style="27" customWidth="1"/>
    <col min="16" max="16" width="1.1796875" style="27" customWidth="1"/>
    <col min="17" max="17" width="12.7265625" style="27" customWidth="1"/>
    <col min="18" max="18" width="1.1796875" style="27" customWidth="1"/>
    <col min="19" max="19" width="11.54296875" style="27" customWidth="1"/>
    <col min="20" max="20" width="1.1796875" style="27" customWidth="1"/>
    <col min="21" max="21" width="10.453125" style="27" customWidth="1"/>
    <col min="22" max="22" width="3.26953125" style="27" customWidth="1"/>
    <col min="23" max="23" width="8.81640625" style="27" customWidth="1"/>
    <col min="24" max="28" width="11.26953125" style="27" customWidth="1"/>
    <col min="29" max="16384" width="11.54296875" style="27"/>
  </cols>
  <sheetData>
    <row r="1" spans="2:40" ht="65.900000000000006" customHeight="1">
      <c r="B1" s="24" t="s">
        <v>219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170</v>
      </c>
    </row>
    <row r="2" spans="2:40" ht="40" customHeight="1">
      <c r="B2" s="24" t="s">
        <v>130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131</v>
      </c>
      <c r="C3" s="28"/>
      <c r="D3" s="28"/>
      <c r="E3" s="28"/>
      <c r="F3" s="28"/>
      <c r="G3" s="28"/>
      <c r="H3" s="28"/>
      <c r="I3" s="28"/>
      <c r="J3" s="28"/>
      <c r="K3" s="28"/>
      <c r="L3" s="307"/>
      <c r="M3" s="28"/>
      <c r="N3" s="307"/>
      <c r="O3" s="28"/>
      <c r="P3" s="28"/>
      <c r="Q3" s="28"/>
      <c r="R3" s="307"/>
      <c r="S3" s="28"/>
      <c r="T3" s="307"/>
      <c r="U3" s="28"/>
    </row>
    <row r="4" spans="2:40" ht="28" customHeight="1">
      <c r="B4" s="454" t="s">
        <v>132</v>
      </c>
      <c r="C4" s="454"/>
      <c r="D4" s="298"/>
      <c r="E4" s="449" t="s">
        <v>133</v>
      </c>
      <c r="F4" s="449"/>
      <c r="G4" s="449"/>
      <c r="H4" s="449"/>
      <c r="I4" s="449"/>
      <c r="J4" s="298"/>
      <c r="K4" s="449" t="s">
        <v>49</v>
      </c>
      <c r="L4" s="449"/>
      <c r="M4" s="449"/>
      <c r="N4" s="449"/>
      <c r="O4" s="449"/>
      <c r="P4" s="298"/>
      <c r="Q4" s="449" t="s">
        <v>50</v>
      </c>
      <c r="R4" s="449"/>
      <c r="S4" s="449"/>
      <c r="T4" s="449"/>
      <c r="U4" s="449"/>
    </row>
    <row r="5" spans="2:40" ht="4.5" customHeight="1">
      <c r="B5" s="218"/>
      <c r="C5" s="218"/>
      <c r="D5" s="217"/>
      <c r="E5" s="218"/>
      <c r="F5" s="299"/>
      <c r="G5" s="299"/>
      <c r="H5" s="299"/>
      <c r="I5" s="299"/>
      <c r="J5" s="218"/>
      <c r="K5" s="218"/>
      <c r="L5" s="299"/>
      <c r="M5" s="299"/>
      <c r="N5" s="299"/>
      <c r="O5" s="299"/>
      <c r="P5" s="218"/>
      <c r="Q5" s="218"/>
      <c r="R5" s="299"/>
      <c r="S5" s="299"/>
      <c r="T5" s="299"/>
      <c r="U5" s="299"/>
    </row>
    <row r="6" spans="2:40" ht="28" customHeight="1">
      <c r="B6" s="300" t="s">
        <v>134</v>
      </c>
      <c r="C6" s="301"/>
      <c r="D6" s="183"/>
      <c r="E6" s="302" t="s">
        <v>7</v>
      </c>
      <c r="F6" s="303"/>
      <c r="G6" s="302" t="s">
        <v>135</v>
      </c>
      <c r="H6" s="303"/>
      <c r="I6" s="302" t="s">
        <v>136</v>
      </c>
      <c r="J6" s="304"/>
      <c r="K6" s="302" t="s">
        <v>7</v>
      </c>
      <c r="L6" s="303"/>
      <c r="M6" s="302" t="s">
        <v>135</v>
      </c>
      <c r="N6" s="303"/>
      <c r="O6" s="302" t="s">
        <v>136</v>
      </c>
      <c r="P6" s="304"/>
      <c r="Q6" s="302" t="s">
        <v>7</v>
      </c>
      <c r="R6" s="303"/>
      <c r="S6" s="302" t="s">
        <v>135</v>
      </c>
      <c r="T6" s="303"/>
      <c r="U6" s="302" t="s">
        <v>136</v>
      </c>
    </row>
    <row r="7" spans="2:40" ht="10" customHeight="1">
      <c r="L7" s="305"/>
      <c r="N7" s="305"/>
      <c r="R7" s="305"/>
      <c r="T7" s="305"/>
    </row>
    <row r="8" spans="2:40" ht="19" customHeight="1">
      <c r="B8" s="27" t="s">
        <v>137</v>
      </c>
      <c r="C8" s="29"/>
      <c r="D8" s="30"/>
      <c r="E8" s="31">
        <v>726039</v>
      </c>
      <c r="F8" s="31"/>
      <c r="G8" s="31">
        <v>825722.86364</v>
      </c>
      <c r="H8" s="31"/>
      <c r="I8" s="32">
        <v>1137.2982217759652</v>
      </c>
      <c r="J8" s="30"/>
      <c r="K8" s="31">
        <v>4723331</v>
      </c>
      <c r="L8" s="33"/>
      <c r="M8" s="31">
        <v>7245223.9986999985</v>
      </c>
      <c r="N8" s="33"/>
      <c r="O8" s="32">
        <v>1533.9225641184153</v>
      </c>
      <c r="P8" s="30"/>
      <c r="Q8" s="31">
        <v>1750241</v>
      </c>
      <c r="R8" s="33"/>
      <c r="S8" s="31">
        <v>1591929.9792499994</v>
      </c>
      <c r="T8" s="33"/>
      <c r="U8" s="32">
        <v>909.54901596408683</v>
      </c>
      <c r="V8" s="32"/>
      <c r="W8" s="32"/>
      <c r="X8" s="201"/>
      <c r="Y8" s="201"/>
      <c r="Z8" s="201"/>
      <c r="AA8" s="201"/>
      <c r="AB8" s="202"/>
      <c r="AC8" s="201"/>
      <c r="AD8" s="201"/>
      <c r="AE8" s="201"/>
      <c r="AF8" s="201"/>
      <c r="AG8" s="201"/>
      <c r="AH8" s="202"/>
      <c r="AI8" s="201"/>
      <c r="AJ8" s="201"/>
      <c r="AK8" s="201"/>
      <c r="AL8" s="201"/>
      <c r="AM8" s="201"/>
      <c r="AN8" s="202"/>
    </row>
    <row r="9" spans="2:40" ht="28" customHeight="1">
      <c r="B9" s="27" t="s">
        <v>138</v>
      </c>
      <c r="C9" s="29"/>
      <c r="D9" s="30"/>
      <c r="E9" s="31">
        <v>111530</v>
      </c>
      <c r="F9" s="31"/>
      <c r="G9" s="31">
        <v>94451.178559999971</v>
      </c>
      <c r="H9" s="31"/>
      <c r="I9" s="32">
        <v>846.86791500044808</v>
      </c>
      <c r="J9" s="30"/>
      <c r="K9" s="31">
        <v>1336163</v>
      </c>
      <c r="L9" s="33"/>
      <c r="M9" s="31">
        <v>1226836.0703800009</v>
      </c>
      <c r="N9" s="33"/>
      <c r="O9" s="32">
        <v>918.1784485725176</v>
      </c>
      <c r="P9" s="30"/>
      <c r="Q9" s="31">
        <v>466683</v>
      </c>
      <c r="R9" s="33"/>
      <c r="S9" s="31">
        <v>287647.81040000002</v>
      </c>
      <c r="T9" s="33"/>
      <c r="U9" s="32">
        <v>616.36659231212627</v>
      </c>
      <c r="V9" s="32"/>
      <c r="W9" s="32"/>
      <c r="X9" s="201"/>
      <c r="Y9" s="201"/>
      <c r="Z9" s="201"/>
      <c r="AA9" s="201"/>
      <c r="AB9" s="202"/>
      <c r="AC9" s="201"/>
      <c r="AD9" s="201"/>
      <c r="AE9" s="201"/>
      <c r="AF9" s="201"/>
      <c r="AG9" s="201"/>
      <c r="AH9" s="202"/>
      <c r="AI9" s="201"/>
      <c r="AJ9" s="201"/>
      <c r="AK9" s="201"/>
      <c r="AL9" s="201"/>
      <c r="AM9" s="201"/>
      <c r="AN9" s="202"/>
    </row>
    <row r="10" spans="2:40" ht="28" customHeight="1">
      <c r="B10" s="27" t="s">
        <v>139</v>
      </c>
      <c r="C10" s="29"/>
      <c r="D10" s="30"/>
      <c r="E10" s="31">
        <v>6521</v>
      </c>
      <c r="F10" s="31"/>
      <c r="G10" s="31">
        <v>7393.9730300000001</v>
      </c>
      <c r="H10" s="31"/>
      <c r="I10" s="32">
        <v>1133.8710366508205</v>
      </c>
      <c r="J10" s="30"/>
      <c r="K10" s="31">
        <v>65164</v>
      </c>
      <c r="L10" s="33"/>
      <c r="M10" s="31">
        <v>99594.179200000042</v>
      </c>
      <c r="N10" s="33"/>
      <c r="O10" s="32">
        <v>1528.361966730097</v>
      </c>
      <c r="P10" s="30"/>
      <c r="Q10" s="31">
        <v>40157</v>
      </c>
      <c r="R10" s="33"/>
      <c r="S10" s="31">
        <v>33934.330709999995</v>
      </c>
      <c r="T10" s="33"/>
      <c r="U10" s="32">
        <v>845.04147994123048</v>
      </c>
      <c r="V10" s="32"/>
      <c r="W10" s="32"/>
      <c r="X10" s="201"/>
      <c r="Y10" s="201"/>
      <c r="Z10" s="201"/>
      <c r="AA10" s="201"/>
      <c r="AB10" s="202"/>
      <c r="AC10" s="201"/>
      <c r="AD10" s="201"/>
      <c r="AE10" s="201"/>
      <c r="AF10" s="201"/>
      <c r="AG10" s="201"/>
      <c r="AH10" s="202"/>
      <c r="AI10" s="201"/>
      <c r="AJ10" s="201"/>
      <c r="AK10" s="201"/>
      <c r="AL10" s="201"/>
      <c r="AM10" s="201"/>
      <c r="AN10" s="202"/>
    </row>
    <row r="11" spans="2:40" ht="28" customHeight="1">
      <c r="B11" s="27" t="s">
        <v>140</v>
      </c>
      <c r="C11" s="29"/>
      <c r="D11" s="30"/>
      <c r="E11" s="31">
        <v>1799</v>
      </c>
      <c r="F11" s="31"/>
      <c r="G11" s="31">
        <v>3369.3300199999994</v>
      </c>
      <c r="H11" s="31"/>
      <c r="I11" s="32">
        <v>1872.8905058365756</v>
      </c>
      <c r="J11" s="30"/>
      <c r="K11" s="31">
        <v>34785</v>
      </c>
      <c r="L11" s="33"/>
      <c r="M11" s="31">
        <v>93534.016050000006</v>
      </c>
      <c r="N11" s="33"/>
      <c r="O11" s="32">
        <v>2688.9180983182409</v>
      </c>
      <c r="P11" s="30"/>
      <c r="Q11" s="31">
        <v>19988</v>
      </c>
      <c r="R11" s="33"/>
      <c r="S11" s="31">
        <v>25437.469760000011</v>
      </c>
      <c r="T11" s="33"/>
      <c r="U11" s="32">
        <v>1272.6370702421457</v>
      </c>
      <c r="V11" s="32"/>
      <c r="W11" s="32"/>
      <c r="X11" s="201"/>
      <c r="Y11" s="201"/>
      <c r="Z11" s="201"/>
      <c r="AA11" s="201"/>
      <c r="AB11" s="202"/>
      <c r="AC11" s="201"/>
      <c r="AD11" s="201"/>
      <c r="AE11" s="201"/>
      <c r="AF11" s="201"/>
      <c r="AG11" s="201"/>
      <c r="AH11" s="202"/>
      <c r="AI11" s="201"/>
      <c r="AJ11" s="201"/>
      <c r="AK11" s="201"/>
      <c r="AL11" s="201"/>
      <c r="AM11" s="201"/>
      <c r="AN11" s="202"/>
    </row>
    <row r="12" spans="2:40" ht="28" customHeight="1">
      <c r="B12" s="27" t="s">
        <v>141</v>
      </c>
      <c r="C12" s="29"/>
      <c r="D12" s="30"/>
      <c r="E12" s="31">
        <v>85395</v>
      </c>
      <c r="F12" s="31"/>
      <c r="G12" s="31">
        <v>109931.32278</v>
      </c>
      <c r="H12" s="31"/>
      <c r="I12" s="32">
        <v>1287.3273936413138</v>
      </c>
      <c r="J12" s="30"/>
      <c r="K12" s="31">
        <v>55980</v>
      </c>
      <c r="L12" s="33"/>
      <c r="M12" s="31">
        <v>81465.051390000008</v>
      </c>
      <c r="N12" s="33"/>
      <c r="O12" s="32">
        <v>1455.2527936763129</v>
      </c>
      <c r="P12" s="30"/>
      <c r="Q12" s="31">
        <v>50568</v>
      </c>
      <c r="R12" s="33"/>
      <c r="S12" s="31">
        <v>52556.67732000001</v>
      </c>
      <c r="T12" s="33"/>
      <c r="U12" s="32">
        <v>1039.3267940199337</v>
      </c>
      <c r="V12" s="32"/>
      <c r="W12" s="32"/>
      <c r="X12" s="201"/>
      <c r="Y12" s="201"/>
      <c r="Z12" s="201"/>
      <c r="AA12" s="201"/>
      <c r="AB12" s="202"/>
      <c r="AC12" s="201"/>
      <c r="AD12" s="201"/>
      <c r="AE12" s="201"/>
      <c r="AF12" s="201"/>
      <c r="AG12" s="201"/>
      <c r="AH12" s="202"/>
      <c r="AI12" s="201"/>
      <c r="AJ12" s="201"/>
      <c r="AK12" s="201"/>
      <c r="AL12" s="201"/>
      <c r="AM12" s="201"/>
      <c r="AN12" s="202"/>
    </row>
    <row r="13" spans="2:40" ht="28" customHeight="1">
      <c r="B13" s="27" t="s">
        <v>142</v>
      </c>
      <c r="C13" s="29"/>
      <c r="D13" s="30"/>
      <c r="E13" s="31">
        <v>11585</v>
      </c>
      <c r="F13" s="31"/>
      <c r="G13" s="31">
        <v>14339.907030000004</v>
      </c>
      <c r="H13" s="31"/>
      <c r="I13" s="32">
        <v>1237.7994846784638</v>
      </c>
      <c r="J13" s="30"/>
      <c r="K13" s="31">
        <v>10482</v>
      </c>
      <c r="L13" s="33"/>
      <c r="M13" s="31">
        <v>19482.175299999999</v>
      </c>
      <c r="N13" s="33"/>
      <c r="O13" s="32">
        <v>1858.631492081664</v>
      </c>
      <c r="P13" s="30"/>
      <c r="Q13" s="31">
        <v>9081</v>
      </c>
      <c r="R13" s="33"/>
      <c r="S13" s="31">
        <v>12556.21675</v>
      </c>
      <c r="T13" s="33"/>
      <c r="U13" s="32">
        <v>1382.6909756634732</v>
      </c>
      <c r="V13" s="32"/>
      <c r="W13" s="32"/>
      <c r="X13" s="201"/>
      <c r="Y13" s="201"/>
      <c r="Z13" s="201"/>
      <c r="AA13" s="201"/>
      <c r="AB13" s="202"/>
      <c r="AC13" s="201"/>
      <c r="AD13" s="201"/>
      <c r="AE13" s="201"/>
      <c r="AF13" s="201"/>
      <c r="AG13" s="201"/>
      <c r="AH13" s="202"/>
      <c r="AI13" s="201"/>
      <c r="AJ13" s="201"/>
      <c r="AK13" s="201"/>
      <c r="AL13" s="201"/>
      <c r="AM13" s="201"/>
      <c r="AN13" s="202"/>
    </row>
    <row r="14" spans="2:40" ht="28" customHeight="1">
      <c r="B14" s="27" t="s">
        <v>143</v>
      </c>
      <c r="C14" s="29"/>
      <c r="D14" s="30"/>
      <c r="E14" s="31">
        <v>3107</v>
      </c>
      <c r="F14" s="31"/>
      <c r="G14" s="31">
        <v>1453.2794500000011</v>
      </c>
      <c r="H14" s="31"/>
      <c r="I14" s="32">
        <v>467.74362729320922</v>
      </c>
      <c r="J14" s="30"/>
      <c r="K14" s="31">
        <v>198908</v>
      </c>
      <c r="L14" s="33"/>
      <c r="M14" s="31">
        <v>89755.152219999916</v>
      </c>
      <c r="N14" s="33"/>
      <c r="O14" s="32">
        <v>451.23952892794614</v>
      </c>
      <c r="P14" s="30"/>
      <c r="Q14" s="31">
        <v>18087</v>
      </c>
      <c r="R14" s="33"/>
      <c r="S14" s="31">
        <v>8551.677499999998</v>
      </c>
      <c r="T14" s="33"/>
      <c r="U14" s="32">
        <v>472.80795599049031</v>
      </c>
      <c r="V14" s="32"/>
      <c r="W14" s="32"/>
      <c r="X14" s="201"/>
      <c r="Y14" s="201"/>
      <c r="Z14" s="201"/>
      <c r="AA14" s="201"/>
      <c r="AB14" s="202"/>
      <c r="AC14" s="201"/>
      <c r="AD14" s="201"/>
      <c r="AE14" s="201"/>
      <c r="AF14" s="201"/>
      <c r="AG14" s="201"/>
      <c r="AH14" s="202"/>
      <c r="AI14" s="201"/>
      <c r="AJ14" s="201"/>
      <c r="AK14" s="201"/>
      <c r="AL14" s="201"/>
      <c r="AM14" s="201"/>
      <c r="AN14" s="202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201"/>
      <c r="Y15" s="201"/>
      <c r="Z15" s="201"/>
      <c r="AA15" s="201"/>
      <c r="AB15" s="202"/>
      <c r="AC15" s="201"/>
      <c r="AD15" s="201"/>
      <c r="AE15" s="201"/>
      <c r="AF15" s="201"/>
      <c r="AG15" s="201"/>
      <c r="AH15" s="202"/>
      <c r="AI15" s="201"/>
      <c r="AJ15" s="201"/>
      <c r="AK15" s="201"/>
      <c r="AL15" s="201"/>
      <c r="AM15" s="201"/>
      <c r="AN15" s="202"/>
    </row>
    <row r="16" spans="2:40" ht="19.5" customHeight="1">
      <c r="B16" s="247" t="s">
        <v>144</v>
      </c>
      <c r="C16" s="243"/>
      <c r="D16" s="244"/>
      <c r="E16" s="243">
        <v>945976</v>
      </c>
      <c r="F16" s="243"/>
      <c r="G16" s="243">
        <v>1056661.8545100004</v>
      </c>
      <c r="H16" s="243"/>
      <c r="I16" s="245">
        <v>1117.0070430010912</v>
      </c>
      <c r="J16" s="244"/>
      <c r="K16" s="243">
        <v>6424813</v>
      </c>
      <c r="L16" s="246"/>
      <c r="M16" s="243">
        <v>8855890.6432400066</v>
      </c>
      <c r="N16" s="246"/>
      <c r="O16" s="245">
        <v>1378.3888563355863</v>
      </c>
      <c r="P16" s="244"/>
      <c r="Q16" s="243">
        <v>2354805</v>
      </c>
      <c r="R16" s="246"/>
      <c r="S16" s="243">
        <v>2012614.1616899993</v>
      </c>
      <c r="T16" s="246"/>
      <c r="U16" s="245">
        <v>854.68400215304428</v>
      </c>
      <c r="X16" s="203"/>
      <c r="Y16" s="203"/>
      <c r="Z16" s="203"/>
      <c r="AA16" s="203"/>
      <c r="AB16" s="204"/>
      <c r="AC16" s="203"/>
      <c r="AD16" s="203"/>
      <c r="AE16" s="203"/>
      <c r="AF16" s="203"/>
      <c r="AG16" s="203"/>
      <c r="AH16" s="204"/>
      <c r="AI16" s="203"/>
      <c r="AJ16" s="203"/>
      <c r="AK16" s="203"/>
      <c r="AL16" s="203"/>
      <c r="AM16" s="203"/>
      <c r="AN16" s="204"/>
    </row>
    <row r="17" spans="2:23" ht="13.9" customHeight="1">
      <c r="B17" s="24"/>
      <c r="C17" s="25"/>
      <c r="D17" s="25"/>
      <c r="E17" s="326"/>
      <c r="F17" s="326"/>
      <c r="G17" s="326"/>
      <c r="H17" s="326"/>
      <c r="I17" s="326"/>
      <c r="J17" s="326"/>
      <c r="K17" s="326"/>
      <c r="L17" s="327"/>
      <c r="M17" s="326"/>
      <c r="N17" s="327"/>
      <c r="O17" s="326"/>
      <c r="P17" s="326"/>
      <c r="Q17" s="326"/>
      <c r="R17" s="327"/>
      <c r="S17" s="326"/>
      <c r="T17" s="327"/>
      <c r="U17" s="326"/>
    </row>
    <row r="18" spans="2:23" ht="50.25" customHeight="1">
      <c r="B18" s="455"/>
      <c r="C18" s="455"/>
      <c r="D18" s="28"/>
      <c r="O18" s="27" t="s">
        <v>125</v>
      </c>
      <c r="Q18" s="27" t="s">
        <v>125</v>
      </c>
      <c r="S18" s="27" t="s">
        <v>125</v>
      </c>
      <c r="U18" s="27" t="s">
        <v>125</v>
      </c>
    </row>
    <row r="19" spans="2:23" ht="10" customHeight="1">
      <c r="B19" s="455"/>
      <c r="C19" s="455"/>
      <c r="D19" s="28"/>
    </row>
    <row r="20" spans="2:23" ht="28" customHeight="1">
      <c r="B20" s="454" t="s">
        <v>132</v>
      </c>
      <c r="C20" s="454"/>
      <c r="D20" s="298"/>
      <c r="E20" s="449" t="s">
        <v>104</v>
      </c>
      <c r="F20" s="449"/>
      <c r="G20" s="449"/>
      <c r="H20" s="449"/>
      <c r="I20" s="449"/>
      <c r="J20" s="328"/>
      <c r="K20" s="449" t="s">
        <v>105</v>
      </c>
      <c r="L20" s="449"/>
      <c r="M20" s="449"/>
      <c r="N20" s="449"/>
      <c r="O20" s="449"/>
      <c r="P20" s="328"/>
      <c r="Q20" s="449" t="s">
        <v>145</v>
      </c>
      <c r="R20" s="449"/>
      <c r="S20" s="449"/>
      <c r="T20" s="449"/>
      <c r="U20" s="449"/>
    </row>
    <row r="21" spans="2:23" ht="4.5" customHeight="1">
      <c r="B21" s="218"/>
      <c r="C21" s="218"/>
      <c r="D21" s="217"/>
      <c r="E21" s="218"/>
      <c r="F21" s="299"/>
      <c r="G21" s="299"/>
      <c r="H21" s="299"/>
      <c r="I21" s="299"/>
      <c r="J21" s="218"/>
      <c r="K21" s="218"/>
      <c r="L21" s="299"/>
      <c r="M21" s="299"/>
      <c r="N21" s="299"/>
      <c r="O21" s="299"/>
      <c r="P21" s="218"/>
      <c r="Q21" s="218"/>
      <c r="R21" s="299"/>
      <c r="S21" s="299"/>
      <c r="T21" s="299"/>
      <c r="U21" s="299"/>
    </row>
    <row r="22" spans="2:23" ht="28" customHeight="1">
      <c r="B22" s="300" t="s">
        <v>134</v>
      </c>
      <c r="C22" s="301"/>
      <c r="D22" s="183"/>
      <c r="E22" s="302" t="s">
        <v>7</v>
      </c>
      <c r="F22" s="303"/>
      <c r="G22" s="302" t="s">
        <v>135</v>
      </c>
      <c r="H22" s="303"/>
      <c r="I22" s="302" t="s">
        <v>136</v>
      </c>
      <c r="J22" s="304"/>
      <c r="K22" s="302" t="s">
        <v>7</v>
      </c>
      <c r="L22" s="303"/>
      <c r="M22" s="302" t="s">
        <v>135</v>
      </c>
      <c r="N22" s="303"/>
      <c r="O22" s="302" t="s">
        <v>136</v>
      </c>
      <c r="P22" s="304"/>
      <c r="Q22" s="302" t="s">
        <v>7</v>
      </c>
      <c r="R22" s="303"/>
      <c r="S22" s="302" t="s">
        <v>135</v>
      </c>
      <c r="T22" s="303"/>
      <c r="U22" s="302" t="s">
        <v>136</v>
      </c>
    </row>
    <row r="23" spans="2:23" ht="10" customHeight="1">
      <c r="B23" s="446"/>
      <c r="C23" s="446"/>
      <c r="L23" s="305"/>
      <c r="N23" s="305"/>
      <c r="R23" s="306"/>
      <c r="T23" s="306"/>
    </row>
    <row r="24" spans="2:23" ht="19.5" customHeight="1">
      <c r="B24" s="27" t="s">
        <v>137</v>
      </c>
      <c r="C24" s="29"/>
      <c r="D24" s="30"/>
      <c r="E24" s="31">
        <v>260193</v>
      </c>
      <c r="F24" s="31"/>
      <c r="G24" s="31">
        <v>128346.10601999989</v>
      </c>
      <c r="H24" s="31"/>
      <c r="I24" s="32">
        <v>493.27270918126118</v>
      </c>
      <c r="J24" s="30"/>
      <c r="K24" s="31">
        <v>32999</v>
      </c>
      <c r="L24" s="33"/>
      <c r="M24" s="31">
        <v>24271.154930000004</v>
      </c>
      <c r="N24" s="33"/>
      <c r="O24" s="32">
        <v>735.51183157065373</v>
      </c>
      <c r="P24" s="30"/>
      <c r="Q24" s="31">
        <v>7492803</v>
      </c>
      <c r="R24" s="33"/>
      <c r="S24" s="31">
        <v>9815494.1025400199</v>
      </c>
      <c r="T24" s="33"/>
      <c r="U24" s="32">
        <v>1309.9896130380073</v>
      </c>
      <c r="W24" s="35"/>
    </row>
    <row r="25" spans="2:23" ht="28" customHeight="1">
      <c r="B25" s="27" t="s">
        <v>138</v>
      </c>
      <c r="C25" s="29"/>
      <c r="D25" s="30"/>
      <c r="E25" s="31">
        <v>62729</v>
      </c>
      <c r="F25" s="31"/>
      <c r="G25" s="31">
        <v>24701.043929999996</v>
      </c>
      <c r="H25" s="31"/>
      <c r="I25" s="32">
        <v>393.77391525450741</v>
      </c>
      <c r="J25" s="30"/>
      <c r="K25" s="31">
        <v>9940</v>
      </c>
      <c r="L25" s="33"/>
      <c r="M25" s="31">
        <v>5364.2095199999976</v>
      </c>
      <c r="N25" s="33"/>
      <c r="O25" s="32">
        <v>539.65890543259536</v>
      </c>
      <c r="P25" s="30"/>
      <c r="Q25" s="31">
        <v>1987045</v>
      </c>
      <c r="R25" s="33"/>
      <c r="S25" s="31">
        <v>1639000.3127900038</v>
      </c>
      <c r="T25" s="33"/>
      <c r="U25" s="32">
        <v>824.84307742904855</v>
      </c>
      <c r="W25" s="35"/>
    </row>
    <row r="26" spans="2:23" ht="28" customHeight="1">
      <c r="B26" s="27" t="s">
        <v>139</v>
      </c>
      <c r="C26" s="29"/>
      <c r="D26" s="30"/>
      <c r="E26" s="31">
        <v>4780</v>
      </c>
      <c r="F26" s="31"/>
      <c r="G26" s="31">
        <v>2810.9823599999982</v>
      </c>
      <c r="H26" s="31"/>
      <c r="I26" s="32">
        <v>588.07162343096195</v>
      </c>
      <c r="J26" s="30"/>
      <c r="K26" s="31">
        <v>1270</v>
      </c>
      <c r="L26" s="33"/>
      <c r="M26" s="31">
        <v>958.36099999999988</v>
      </c>
      <c r="N26" s="33"/>
      <c r="O26" s="32">
        <v>754.61496062992114</v>
      </c>
      <c r="P26" s="30"/>
      <c r="Q26" s="31">
        <v>117892</v>
      </c>
      <c r="R26" s="33"/>
      <c r="S26" s="31">
        <v>144691.8263000001</v>
      </c>
      <c r="T26" s="33"/>
      <c r="U26" s="32">
        <v>1227.3252324161106</v>
      </c>
      <c r="W26" s="35"/>
    </row>
    <row r="27" spans="2:23" ht="28" customHeight="1">
      <c r="B27" s="27" t="s">
        <v>140</v>
      </c>
      <c r="C27" s="29"/>
      <c r="D27" s="30"/>
      <c r="E27" s="31">
        <v>1866</v>
      </c>
      <c r="F27" s="31"/>
      <c r="G27" s="31">
        <v>1643.8930900000003</v>
      </c>
      <c r="H27" s="31"/>
      <c r="I27" s="32">
        <v>880.97164523043966</v>
      </c>
      <c r="J27" s="30"/>
      <c r="K27" s="31">
        <v>657</v>
      </c>
      <c r="L27" s="33"/>
      <c r="M27" s="31">
        <v>766.55605000000003</v>
      </c>
      <c r="N27" s="33"/>
      <c r="O27" s="32">
        <v>1166.7519786910198</v>
      </c>
      <c r="P27" s="30"/>
      <c r="Q27" s="31">
        <v>59095</v>
      </c>
      <c r="R27" s="33"/>
      <c r="S27" s="31">
        <v>124751.26496999999</v>
      </c>
      <c r="T27" s="33"/>
      <c r="U27" s="32">
        <v>2111.0291051696418</v>
      </c>
      <c r="W27" s="35"/>
    </row>
    <row r="28" spans="2:23" ht="28" customHeight="1">
      <c r="B28" s="27" t="s">
        <v>141</v>
      </c>
      <c r="C28" s="29"/>
      <c r="D28" s="30"/>
      <c r="E28" s="31">
        <v>10277</v>
      </c>
      <c r="F28" s="31"/>
      <c r="G28" s="31">
        <v>5035.7376499999991</v>
      </c>
      <c r="H28" s="31"/>
      <c r="I28" s="32">
        <v>490.00074438065576</v>
      </c>
      <c r="J28" s="30"/>
      <c r="K28" s="31">
        <v>466</v>
      </c>
      <c r="L28" s="33"/>
      <c r="M28" s="31">
        <v>500.42564999999996</v>
      </c>
      <c r="N28" s="33"/>
      <c r="O28" s="32">
        <v>1073.8747854077253</v>
      </c>
      <c r="P28" s="30"/>
      <c r="Q28" s="31">
        <v>202686</v>
      </c>
      <c r="R28" s="33"/>
      <c r="S28" s="31">
        <v>249489.21479000006</v>
      </c>
      <c r="T28" s="33"/>
      <c r="U28" s="32">
        <v>1230.9148870173572</v>
      </c>
      <c r="W28" s="35"/>
    </row>
    <row r="29" spans="2:23" ht="28" customHeight="1">
      <c r="B29" s="27" t="s">
        <v>142</v>
      </c>
      <c r="C29" s="29"/>
      <c r="D29" s="30"/>
      <c r="E29" s="31">
        <v>1021</v>
      </c>
      <c r="F29" s="31"/>
      <c r="G29" s="31">
        <v>938.66335999999978</v>
      </c>
      <c r="H29" s="31"/>
      <c r="I29" s="32">
        <v>919.35686581782545</v>
      </c>
      <c r="J29" s="30"/>
      <c r="K29" s="31">
        <v>199</v>
      </c>
      <c r="L29" s="33"/>
      <c r="M29" s="31">
        <v>280.77123000000006</v>
      </c>
      <c r="N29" s="33"/>
      <c r="O29" s="32">
        <v>1410.9107035175882</v>
      </c>
      <c r="P29" s="30"/>
      <c r="Q29" s="31">
        <v>32368</v>
      </c>
      <c r="R29" s="33"/>
      <c r="S29" s="31">
        <v>47597.733669999987</v>
      </c>
      <c r="T29" s="33"/>
      <c r="U29" s="32">
        <v>1470.518217684132</v>
      </c>
      <c r="W29" s="35"/>
    </row>
    <row r="30" spans="2:23" ht="28" customHeight="1">
      <c r="B30" s="27" t="s">
        <v>143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220102</v>
      </c>
      <c r="R30" s="33"/>
      <c r="S30" s="31">
        <v>99760.109169999909</v>
      </c>
      <c r="T30" s="33"/>
      <c r="U30" s="32">
        <v>453.24490086414443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7" t="s">
        <v>144</v>
      </c>
      <c r="C32" s="243"/>
      <c r="D32" s="244"/>
      <c r="E32" s="243">
        <v>340866</v>
      </c>
      <c r="F32" s="243"/>
      <c r="G32" s="243">
        <v>163476.42640999999</v>
      </c>
      <c r="H32" s="243"/>
      <c r="I32" s="245">
        <v>479.59147116462185</v>
      </c>
      <c r="J32" s="244"/>
      <c r="K32" s="243">
        <v>45531</v>
      </c>
      <c r="L32" s="246"/>
      <c r="M32" s="243">
        <v>32141.47837999999</v>
      </c>
      <c r="N32" s="246"/>
      <c r="O32" s="245">
        <v>705.92515824383361</v>
      </c>
      <c r="P32" s="244"/>
      <c r="Q32" s="243">
        <v>10111991</v>
      </c>
      <c r="R32" s="246"/>
      <c r="S32" s="243">
        <v>12120784.564230008</v>
      </c>
      <c r="T32" s="246"/>
      <c r="U32" s="245">
        <v>1198.65460365125</v>
      </c>
      <c r="W32" s="35"/>
    </row>
    <row r="33" spans="2:40" ht="10" customHeight="1">
      <c r="B33" s="447"/>
      <c r="C33" s="447"/>
      <c r="D33" s="30"/>
      <c r="J33" s="30"/>
      <c r="P33" s="30"/>
    </row>
    <row r="34" spans="2:40" ht="50.15" customHeight="1">
      <c r="B34" s="447"/>
      <c r="C34" s="447"/>
      <c r="D34" s="30"/>
      <c r="E34" s="27" t="s">
        <v>125</v>
      </c>
      <c r="G34" s="27" t="s">
        <v>125</v>
      </c>
      <c r="I34" s="27" t="s">
        <v>125</v>
      </c>
      <c r="J34" s="29"/>
      <c r="K34" s="27" t="s">
        <v>125</v>
      </c>
      <c r="M34" s="27" t="s">
        <v>125</v>
      </c>
      <c r="O34" s="27" t="s">
        <v>125</v>
      </c>
      <c r="Q34" s="27" t="s">
        <v>125</v>
      </c>
      <c r="S34" s="27" t="s">
        <v>125</v>
      </c>
      <c r="U34" s="27" t="s">
        <v>125</v>
      </c>
    </row>
    <row r="35" spans="2:40" ht="68.150000000000006" customHeight="1">
      <c r="B35" s="24" t="s">
        <v>146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8" customHeight="1">
      <c r="B36" s="37" t="s">
        <v>220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5" customHeight="1">
      <c r="B37" s="448"/>
      <c r="C37" s="448"/>
      <c r="D37" s="28"/>
      <c r="E37" s="28"/>
      <c r="F37" s="28"/>
      <c r="G37" s="28"/>
      <c r="H37" s="28"/>
      <c r="I37" s="28"/>
      <c r="J37" s="28"/>
      <c r="K37" s="28"/>
      <c r="L37" s="307"/>
      <c r="M37" s="28"/>
      <c r="N37" s="307"/>
      <c r="O37" s="28"/>
      <c r="P37" s="28"/>
      <c r="Q37" s="28"/>
      <c r="R37" s="307"/>
      <c r="S37" s="28"/>
      <c r="T37" s="307"/>
      <c r="U37" s="28"/>
    </row>
    <row r="38" spans="2:40" ht="28" customHeight="1">
      <c r="B38" s="449" t="s">
        <v>148</v>
      </c>
      <c r="C38" s="450"/>
      <c r="D38" s="308"/>
      <c r="E38" s="449" t="s">
        <v>147</v>
      </c>
      <c r="F38" s="451"/>
      <c r="G38" s="451"/>
      <c r="H38" s="451"/>
      <c r="I38" s="451"/>
      <c r="J38" s="308"/>
      <c r="K38" s="449" t="s">
        <v>144</v>
      </c>
      <c r="L38" s="451"/>
      <c r="M38" s="451"/>
      <c r="N38" s="451"/>
      <c r="O38" s="451"/>
      <c r="P38" s="308"/>
      <c r="Q38" s="452" t="s">
        <v>171</v>
      </c>
      <c r="R38" s="453"/>
      <c r="S38" s="453"/>
      <c r="T38" s="453"/>
      <c r="U38" s="453"/>
      <c r="X38" s="201"/>
      <c r="Y38" s="206"/>
      <c r="Z38" s="201"/>
      <c r="AA38" s="205"/>
      <c r="AB38" s="202"/>
      <c r="AC38" s="205"/>
      <c r="AD38" s="201"/>
      <c r="AE38" s="206"/>
      <c r="AF38" s="201"/>
      <c r="AG38" s="205"/>
      <c r="AH38" s="202"/>
      <c r="AI38" s="205"/>
      <c r="AJ38" s="202"/>
      <c r="AK38" s="202"/>
      <c r="AL38" s="202"/>
      <c r="AM38" s="202"/>
      <c r="AN38" s="202"/>
    </row>
    <row r="39" spans="2:40" ht="4.5" customHeight="1">
      <c r="B39" s="449"/>
      <c r="C39" s="450"/>
      <c r="D39" s="310"/>
      <c r="E39" s="299"/>
      <c r="F39" s="311"/>
      <c r="G39" s="311"/>
      <c r="H39" s="311"/>
      <c r="I39" s="311"/>
      <c r="J39" s="310"/>
      <c r="K39" s="299"/>
      <c r="L39" s="311"/>
      <c r="M39" s="311"/>
      <c r="N39" s="311"/>
      <c r="O39" s="311"/>
      <c r="P39" s="310"/>
      <c r="Q39" s="299"/>
      <c r="R39" s="311"/>
      <c r="S39" s="311"/>
      <c r="T39" s="311"/>
      <c r="U39" s="311"/>
      <c r="X39" s="201"/>
      <c r="Y39" s="206"/>
      <c r="Z39" s="201"/>
      <c r="AA39" s="205"/>
      <c r="AB39" s="202"/>
      <c r="AC39" s="205"/>
      <c r="AD39" s="201"/>
      <c r="AE39" s="206"/>
      <c r="AF39" s="201"/>
      <c r="AG39" s="205"/>
      <c r="AH39" s="202"/>
      <c r="AI39" s="205"/>
      <c r="AJ39" s="202"/>
      <c r="AK39" s="202"/>
      <c r="AL39" s="202"/>
      <c r="AM39" s="202"/>
      <c r="AN39" s="202"/>
    </row>
    <row r="40" spans="2:40" ht="28" customHeight="1">
      <c r="B40" s="450" t="s">
        <v>148</v>
      </c>
      <c r="C40" s="450"/>
      <c r="D40" s="183"/>
      <c r="E40" s="302" t="s">
        <v>7</v>
      </c>
      <c r="F40" s="309"/>
      <c r="G40" s="302"/>
      <c r="H40" s="309"/>
      <c r="I40" s="302" t="s">
        <v>136</v>
      </c>
      <c r="J40" s="304"/>
      <c r="K40" s="302" t="s">
        <v>7</v>
      </c>
      <c r="L40" s="303"/>
      <c r="M40" s="302"/>
      <c r="N40" s="303"/>
      <c r="O40" s="302" t="s">
        <v>136</v>
      </c>
      <c r="P40" s="304"/>
      <c r="Q40" s="302" t="s">
        <v>7</v>
      </c>
      <c r="R40" s="303"/>
      <c r="S40" s="302"/>
      <c r="T40" s="303"/>
      <c r="U40" s="302" t="s">
        <v>136</v>
      </c>
      <c r="X40" s="201"/>
      <c r="Y40" s="206"/>
      <c r="Z40" s="201"/>
      <c r="AA40" s="205"/>
      <c r="AB40" s="202"/>
      <c r="AC40" s="205"/>
      <c r="AD40" s="201"/>
      <c r="AE40" s="206"/>
      <c r="AF40" s="201"/>
      <c r="AG40" s="205"/>
      <c r="AH40" s="202"/>
      <c r="AI40" s="205"/>
      <c r="AJ40" s="202"/>
      <c r="AK40" s="202"/>
      <c r="AL40" s="202"/>
      <c r="AM40" s="202"/>
      <c r="AN40" s="202"/>
    </row>
    <row r="41" spans="2:40" ht="10" customHeight="1">
      <c r="B41" s="446"/>
      <c r="C41" s="446"/>
      <c r="X41" s="201"/>
      <c r="Y41" s="206"/>
      <c r="Z41" s="201"/>
      <c r="AA41" s="205"/>
      <c r="AB41" s="202"/>
      <c r="AC41" s="205"/>
      <c r="AD41" s="201"/>
      <c r="AE41" s="206"/>
      <c r="AF41" s="201"/>
      <c r="AG41" s="205"/>
      <c r="AH41" s="202"/>
      <c r="AI41" s="205"/>
      <c r="AJ41" s="202"/>
      <c r="AK41" s="202"/>
      <c r="AL41" s="202"/>
      <c r="AM41" s="202"/>
      <c r="AN41" s="202"/>
    </row>
    <row r="42" spans="2:40" ht="18" customHeight="1">
      <c r="B42" s="27" t="s">
        <v>48</v>
      </c>
      <c r="E42" s="31">
        <v>6858</v>
      </c>
      <c r="F42" s="435"/>
      <c r="G42" s="31"/>
      <c r="I42" s="32">
        <v>1038.9566724992708</v>
      </c>
      <c r="K42" s="31">
        <v>8659</v>
      </c>
      <c r="L42" s="31"/>
      <c r="M42" s="31"/>
      <c r="O42" s="32">
        <v>1013.6549728606075</v>
      </c>
      <c r="Q42" s="32">
        <v>79.200831504792703</v>
      </c>
      <c r="R42" s="32"/>
      <c r="S42" s="32"/>
      <c r="T42" s="32"/>
      <c r="U42" s="32">
        <v>102.49608597758466</v>
      </c>
    </row>
    <row r="43" spans="2:40" ht="10" customHeight="1">
      <c r="E43" s="31"/>
      <c r="F43" s="435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21521</v>
      </c>
      <c r="F44" s="435"/>
      <c r="G44" s="31"/>
      <c r="I44" s="32">
        <v>1489.0199437758477</v>
      </c>
      <c r="K44" s="31">
        <v>26168</v>
      </c>
      <c r="L44" s="31"/>
      <c r="M44" s="31"/>
      <c r="O44" s="32">
        <v>1398.3013184041588</v>
      </c>
      <c r="Q44" s="32">
        <v>82.241669214307549</v>
      </c>
      <c r="R44" s="32"/>
      <c r="S44" s="32"/>
      <c r="T44" s="32"/>
      <c r="U44" s="32">
        <v>106.48777371355291</v>
      </c>
    </row>
    <row r="45" spans="2:40" ht="10" customHeight="1">
      <c r="B45" s="447"/>
      <c r="C45" s="447"/>
      <c r="D45" s="312"/>
      <c r="E45" s="436"/>
      <c r="F45" s="436"/>
      <c r="G45" s="436"/>
      <c r="H45" s="436"/>
      <c r="I45" s="436"/>
      <c r="J45" s="312"/>
      <c r="K45" s="29"/>
      <c r="L45" s="317"/>
      <c r="M45" s="29"/>
      <c r="N45" s="317"/>
      <c r="O45" s="29"/>
      <c r="P45" s="312"/>
      <c r="R45" s="437"/>
      <c r="T45" s="437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1:C41"/>
    <mergeCell ref="B45:C45"/>
    <mergeCell ref="B34:C34"/>
    <mergeCell ref="B37:C37"/>
    <mergeCell ref="B38:C40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topLeftCell="A40" zoomScaleNormal="100" workbookViewId="0">
      <selection activeCell="I83" sqref="I83"/>
    </sheetView>
  </sheetViews>
  <sheetFormatPr baseColWidth="10" defaultColWidth="10.1796875" defaultRowHeight="13"/>
  <cols>
    <col min="1" max="1" width="2" style="39" customWidth="1"/>
    <col min="2" max="2" width="8.26953125" style="39" customWidth="1"/>
    <col min="3" max="6" width="10.7265625" style="39" customWidth="1"/>
    <col min="7" max="8" width="10.7265625" style="39" hidden="1" customWidth="1"/>
    <col min="9" max="14" width="10.7265625" style="39" customWidth="1"/>
    <col min="15" max="16" width="10.7265625" style="39" hidden="1" customWidth="1"/>
    <col min="17" max="18" width="10.7265625" style="39" customWidth="1"/>
    <col min="19" max="19" width="6.26953125" style="39" customWidth="1"/>
    <col min="20" max="22" width="7.7265625" style="39" customWidth="1"/>
    <col min="23" max="16384" width="10.1796875" style="39"/>
  </cols>
  <sheetData>
    <row r="1" spans="1:37" ht="19" customHeight="1">
      <c r="B1" s="456" t="s">
        <v>172</v>
      </c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</row>
    <row r="2" spans="1:37" ht="19" customHeight="1">
      <c r="B2" s="458" t="s">
        <v>221</v>
      </c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T2" s="7" t="s">
        <v>170</v>
      </c>
      <c r="V2" s="199"/>
    </row>
    <row r="3" spans="1:37" ht="19" customHeight="1">
      <c r="B3" s="458" t="s">
        <v>175</v>
      </c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</row>
    <row r="4" spans="1:37" ht="14.25" customHeight="1">
      <c r="A4" s="248"/>
      <c r="B4" s="249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</row>
    <row r="5" spans="1:37" ht="14.25" customHeight="1">
      <c r="A5" s="248"/>
      <c r="B5" s="460" t="s">
        <v>0</v>
      </c>
      <c r="C5" s="461" t="s">
        <v>28</v>
      </c>
      <c r="D5" s="461"/>
      <c r="E5" s="461"/>
      <c r="F5" s="461"/>
      <c r="G5" s="461"/>
      <c r="H5" s="461"/>
      <c r="I5" s="461"/>
      <c r="J5" s="461"/>
      <c r="K5" s="461" t="s">
        <v>29</v>
      </c>
      <c r="L5" s="461"/>
      <c r="M5" s="461"/>
      <c r="N5" s="461"/>
      <c r="O5" s="461"/>
      <c r="P5" s="461"/>
      <c r="Q5" s="461"/>
      <c r="R5" s="461"/>
    </row>
    <row r="6" spans="1:37" ht="14.25" customHeight="1">
      <c r="A6" s="248"/>
      <c r="B6" s="460"/>
      <c r="C6" s="461" t="s">
        <v>3</v>
      </c>
      <c r="D6" s="461"/>
      <c r="E6" s="462" t="s">
        <v>4</v>
      </c>
      <c r="F6" s="462"/>
      <c r="G6" s="461" t="s">
        <v>5</v>
      </c>
      <c r="H6" s="461"/>
      <c r="I6" s="461" t="s">
        <v>6</v>
      </c>
      <c r="J6" s="461"/>
      <c r="K6" s="461" t="s">
        <v>3</v>
      </c>
      <c r="L6" s="461"/>
      <c r="M6" s="462" t="s">
        <v>4</v>
      </c>
      <c r="N6" s="462"/>
      <c r="O6" s="461" t="s">
        <v>5</v>
      </c>
      <c r="P6" s="461"/>
      <c r="Q6" s="461" t="s">
        <v>6</v>
      </c>
      <c r="R6" s="461"/>
    </row>
    <row r="7" spans="1:37" ht="14.25" customHeight="1">
      <c r="A7" s="248"/>
      <c r="B7" s="460"/>
      <c r="C7" s="250" t="s">
        <v>7</v>
      </c>
      <c r="D7" s="251" t="s">
        <v>8</v>
      </c>
      <c r="E7" s="252" t="s">
        <v>7</v>
      </c>
      <c r="F7" s="252" t="s">
        <v>8</v>
      </c>
      <c r="G7" s="250" t="s">
        <v>7</v>
      </c>
      <c r="H7" s="252" t="s">
        <v>8</v>
      </c>
      <c r="I7" s="250" t="s">
        <v>7</v>
      </c>
      <c r="J7" s="252" t="s">
        <v>8</v>
      </c>
      <c r="K7" s="250" t="s">
        <v>7</v>
      </c>
      <c r="L7" s="251" t="s">
        <v>8</v>
      </c>
      <c r="M7" s="252" t="s">
        <v>7</v>
      </c>
      <c r="N7" s="252" t="s">
        <v>8</v>
      </c>
      <c r="O7" s="250" t="s">
        <v>7</v>
      </c>
      <c r="P7" s="252" t="s">
        <v>8</v>
      </c>
      <c r="Q7" s="250" t="s">
        <v>7</v>
      </c>
      <c r="R7" s="252" t="s">
        <v>8</v>
      </c>
    </row>
    <row r="8" spans="1:37" ht="14.25" customHeight="1">
      <c r="A8" s="248"/>
      <c r="B8" s="253" t="s">
        <v>9</v>
      </c>
      <c r="C8" s="254">
        <v>0</v>
      </c>
      <c r="D8" s="255">
        <v>0</v>
      </c>
      <c r="E8" s="254">
        <v>0</v>
      </c>
      <c r="F8" s="255">
        <v>0</v>
      </c>
      <c r="G8" s="254">
        <v>0</v>
      </c>
      <c r="H8" s="255">
        <v>0</v>
      </c>
      <c r="I8" s="254">
        <v>0</v>
      </c>
      <c r="J8" s="255">
        <v>0</v>
      </c>
      <c r="K8" s="254">
        <v>0</v>
      </c>
      <c r="L8" s="255">
        <v>0</v>
      </c>
      <c r="M8" s="254">
        <v>0</v>
      </c>
      <c r="N8" s="255">
        <v>0</v>
      </c>
      <c r="O8" s="254">
        <v>0</v>
      </c>
      <c r="P8" s="255">
        <v>0</v>
      </c>
      <c r="Q8" s="254">
        <v>0</v>
      </c>
      <c r="R8" s="255">
        <v>0</v>
      </c>
      <c r="V8" s="207"/>
      <c r="W8" s="200"/>
      <c r="X8" s="207"/>
      <c r="Y8" s="200"/>
      <c r="Z8" s="207"/>
      <c r="AA8" s="200"/>
      <c r="AB8" s="207"/>
      <c r="AC8" s="200"/>
      <c r="AD8" s="207"/>
      <c r="AE8" s="200"/>
      <c r="AF8" s="207"/>
      <c r="AG8" s="200"/>
      <c r="AH8" s="207"/>
      <c r="AI8" s="200"/>
      <c r="AJ8" s="207"/>
      <c r="AK8" s="200"/>
    </row>
    <row r="9" spans="1:37" ht="14.25" customHeight="1">
      <c r="A9" s="248"/>
      <c r="B9" s="256" t="s">
        <v>10</v>
      </c>
      <c r="C9" s="254">
        <v>0</v>
      </c>
      <c r="D9" s="255">
        <v>0</v>
      </c>
      <c r="E9" s="254">
        <v>0</v>
      </c>
      <c r="F9" s="255">
        <v>0</v>
      </c>
      <c r="G9" s="254">
        <v>0</v>
      </c>
      <c r="H9" s="255">
        <v>0</v>
      </c>
      <c r="I9" s="254">
        <v>0</v>
      </c>
      <c r="J9" s="255">
        <v>0</v>
      </c>
      <c r="K9" s="254">
        <v>0</v>
      </c>
      <c r="L9" s="255">
        <v>0</v>
      </c>
      <c r="M9" s="254">
        <v>0</v>
      </c>
      <c r="N9" s="255">
        <v>0</v>
      </c>
      <c r="O9" s="254">
        <v>0</v>
      </c>
      <c r="P9" s="255">
        <v>0</v>
      </c>
      <c r="Q9" s="254">
        <v>0</v>
      </c>
      <c r="R9" s="255">
        <v>0</v>
      </c>
      <c r="V9" s="207"/>
      <c r="W9" s="200"/>
      <c r="X9" s="207"/>
      <c r="Y9" s="200"/>
      <c r="Z9" s="207"/>
      <c r="AA9" s="200"/>
      <c r="AB9" s="207"/>
      <c r="AC9" s="200"/>
      <c r="AD9" s="207"/>
      <c r="AE9" s="200"/>
      <c r="AF9" s="207"/>
      <c r="AG9" s="200"/>
      <c r="AH9" s="207"/>
      <c r="AI9" s="200"/>
      <c r="AJ9" s="207"/>
      <c r="AK9" s="200"/>
    </row>
    <row r="10" spans="1:37" ht="14.25" customHeight="1">
      <c r="A10" s="248"/>
      <c r="B10" s="253" t="s">
        <v>11</v>
      </c>
      <c r="C10" s="254">
        <v>0</v>
      </c>
      <c r="D10" s="255">
        <v>0</v>
      </c>
      <c r="E10" s="254">
        <v>0</v>
      </c>
      <c r="F10" s="255">
        <v>0</v>
      </c>
      <c r="G10" s="254">
        <v>0</v>
      </c>
      <c r="H10" s="255">
        <v>0</v>
      </c>
      <c r="I10" s="254">
        <v>0</v>
      </c>
      <c r="J10" s="255">
        <v>0</v>
      </c>
      <c r="K10" s="254">
        <v>0</v>
      </c>
      <c r="L10" s="255">
        <v>0</v>
      </c>
      <c r="M10" s="254">
        <v>0</v>
      </c>
      <c r="N10" s="255">
        <v>0</v>
      </c>
      <c r="O10" s="254">
        <v>0</v>
      </c>
      <c r="P10" s="255">
        <v>0</v>
      </c>
      <c r="Q10" s="254">
        <v>0</v>
      </c>
      <c r="R10" s="255">
        <v>0</v>
      </c>
      <c r="V10" s="207"/>
      <c r="W10" s="200"/>
      <c r="X10" s="207"/>
      <c r="Y10" s="200"/>
      <c r="Z10" s="207"/>
      <c r="AA10" s="200"/>
      <c r="AB10" s="207"/>
      <c r="AC10" s="200"/>
      <c r="AD10" s="207"/>
      <c r="AE10" s="200"/>
      <c r="AF10" s="207"/>
      <c r="AG10" s="200"/>
      <c r="AH10" s="207"/>
      <c r="AI10" s="200"/>
      <c r="AJ10" s="207"/>
      <c r="AK10" s="200"/>
    </row>
    <row r="11" spans="1:37" ht="14.25" customHeight="1">
      <c r="A11" s="248"/>
      <c r="B11" s="253" t="s">
        <v>12</v>
      </c>
      <c r="C11" s="254">
        <v>2</v>
      </c>
      <c r="D11" s="255">
        <v>559.58500000000004</v>
      </c>
      <c r="E11" s="254">
        <v>0</v>
      </c>
      <c r="F11" s="255">
        <v>0</v>
      </c>
      <c r="G11" s="254">
        <v>0</v>
      </c>
      <c r="H11" s="255">
        <v>0</v>
      </c>
      <c r="I11" s="254">
        <v>2</v>
      </c>
      <c r="J11" s="255">
        <v>559.58500000000004</v>
      </c>
      <c r="K11" s="254">
        <v>0</v>
      </c>
      <c r="L11" s="255">
        <v>0</v>
      </c>
      <c r="M11" s="254">
        <v>0</v>
      </c>
      <c r="N11" s="255">
        <v>0</v>
      </c>
      <c r="O11" s="254">
        <v>0</v>
      </c>
      <c r="P11" s="255">
        <v>0</v>
      </c>
      <c r="Q11" s="254">
        <v>0</v>
      </c>
      <c r="R11" s="255">
        <v>0</v>
      </c>
      <c r="V11" s="207"/>
      <c r="W11" s="200"/>
      <c r="X11" s="207"/>
      <c r="Y11" s="200"/>
      <c r="Z11" s="207"/>
      <c r="AA11" s="200"/>
      <c r="AB11" s="207"/>
      <c r="AC11" s="200"/>
      <c r="AD11" s="207"/>
      <c r="AE11" s="200"/>
      <c r="AF11" s="207"/>
      <c r="AG11" s="200"/>
      <c r="AH11" s="207"/>
      <c r="AI11" s="200"/>
      <c r="AJ11" s="207"/>
      <c r="AK11" s="200"/>
    </row>
    <row r="12" spans="1:37" ht="14.25" customHeight="1">
      <c r="A12" s="248"/>
      <c r="B12" s="253" t="s">
        <v>13</v>
      </c>
      <c r="C12" s="254">
        <v>308</v>
      </c>
      <c r="D12" s="255">
        <v>869.0129870129864</v>
      </c>
      <c r="E12" s="254">
        <v>119</v>
      </c>
      <c r="F12" s="255">
        <v>837.22563025210127</v>
      </c>
      <c r="G12" s="254">
        <v>0</v>
      </c>
      <c r="H12" s="255">
        <v>0</v>
      </c>
      <c r="I12" s="254">
        <v>427</v>
      </c>
      <c r="J12" s="255">
        <v>860.15421545667414</v>
      </c>
      <c r="K12" s="254">
        <v>0</v>
      </c>
      <c r="L12" s="255">
        <v>0</v>
      </c>
      <c r="M12" s="254">
        <v>0</v>
      </c>
      <c r="N12" s="255">
        <v>0</v>
      </c>
      <c r="O12" s="254">
        <v>0</v>
      </c>
      <c r="P12" s="255">
        <v>0</v>
      </c>
      <c r="Q12" s="254">
        <v>0</v>
      </c>
      <c r="R12" s="255">
        <v>0</v>
      </c>
      <c r="V12" s="207"/>
      <c r="W12" s="200"/>
      <c r="X12" s="207"/>
      <c r="Y12" s="200"/>
      <c r="Z12" s="207"/>
      <c r="AA12" s="200"/>
      <c r="AB12" s="207"/>
      <c r="AC12" s="200"/>
      <c r="AD12" s="207"/>
      <c r="AE12" s="200"/>
      <c r="AF12" s="207"/>
      <c r="AG12" s="200"/>
      <c r="AH12" s="207"/>
      <c r="AI12" s="200"/>
      <c r="AJ12" s="207"/>
      <c r="AK12" s="200"/>
    </row>
    <row r="13" spans="1:37" ht="14.25" customHeight="1">
      <c r="A13" s="248"/>
      <c r="B13" s="253" t="s">
        <v>14</v>
      </c>
      <c r="C13" s="254">
        <v>1570</v>
      </c>
      <c r="D13" s="255">
        <v>920.5369171974537</v>
      </c>
      <c r="E13" s="254">
        <v>861</v>
      </c>
      <c r="F13" s="255">
        <v>836.55123112659692</v>
      </c>
      <c r="G13" s="254">
        <v>0</v>
      </c>
      <c r="H13" s="255">
        <v>0</v>
      </c>
      <c r="I13" s="254">
        <v>2431</v>
      </c>
      <c r="J13" s="255">
        <v>890.79126696832668</v>
      </c>
      <c r="K13" s="254">
        <v>0</v>
      </c>
      <c r="L13" s="255">
        <v>0</v>
      </c>
      <c r="M13" s="254">
        <v>0</v>
      </c>
      <c r="N13" s="255">
        <v>0</v>
      </c>
      <c r="O13" s="254">
        <v>0</v>
      </c>
      <c r="P13" s="255">
        <v>0</v>
      </c>
      <c r="Q13" s="254">
        <v>0</v>
      </c>
      <c r="R13" s="255">
        <v>0</v>
      </c>
      <c r="V13" s="207"/>
      <c r="W13" s="200"/>
      <c r="X13" s="207"/>
      <c r="Y13" s="200"/>
      <c r="Z13" s="207"/>
      <c r="AA13" s="200"/>
      <c r="AB13" s="207"/>
      <c r="AC13" s="200"/>
      <c r="AD13" s="207"/>
      <c r="AE13" s="200"/>
      <c r="AF13" s="207"/>
      <c r="AG13" s="200"/>
      <c r="AH13" s="207"/>
      <c r="AI13" s="200"/>
      <c r="AJ13" s="207"/>
      <c r="AK13" s="200"/>
    </row>
    <row r="14" spans="1:37" ht="14.25" customHeight="1">
      <c r="A14" s="248"/>
      <c r="B14" s="253" t="s">
        <v>15</v>
      </c>
      <c r="C14" s="254">
        <v>6059</v>
      </c>
      <c r="D14" s="255">
        <v>920.23471034824081</v>
      </c>
      <c r="E14" s="254">
        <v>3116</v>
      </c>
      <c r="F14" s="255">
        <v>846.88077984595668</v>
      </c>
      <c r="G14" s="254">
        <v>0</v>
      </c>
      <c r="H14" s="255">
        <v>0</v>
      </c>
      <c r="I14" s="254">
        <v>9175</v>
      </c>
      <c r="J14" s="255">
        <v>895.32235640326883</v>
      </c>
      <c r="K14" s="254">
        <v>0</v>
      </c>
      <c r="L14" s="255">
        <v>0</v>
      </c>
      <c r="M14" s="254">
        <v>0</v>
      </c>
      <c r="N14" s="255">
        <v>0</v>
      </c>
      <c r="O14" s="254">
        <v>0</v>
      </c>
      <c r="P14" s="255">
        <v>0</v>
      </c>
      <c r="Q14" s="254">
        <v>0</v>
      </c>
      <c r="R14" s="255">
        <v>0</v>
      </c>
      <c r="V14" s="207"/>
      <c r="W14" s="200"/>
      <c r="X14" s="207"/>
      <c r="Y14" s="200"/>
      <c r="Z14" s="207"/>
      <c r="AA14" s="200"/>
      <c r="AB14" s="207"/>
      <c r="AC14" s="200"/>
      <c r="AD14" s="207"/>
      <c r="AE14" s="200"/>
      <c r="AF14" s="207"/>
      <c r="AG14" s="200"/>
      <c r="AH14" s="207"/>
      <c r="AI14" s="200"/>
      <c r="AJ14" s="207"/>
      <c r="AK14" s="200"/>
    </row>
    <row r="15" spans="1:37" ht="14.25" customHeight="1">
      <c r="A15" s="248"/>
      <c r="B15" s="253" t="s">
        <v>16</v>
      </c>
      <c r="C15" s="254">
        <v>17516</v>
      </c>
      <c r="D15" s="255">
        <v>970.84811715003434</v>
      </c>
      <c r="E15" s="254">
        <v>9908</v>
      </c>
      <c r="F15" s="255">
        <v>907.18225474364124</v>
      </c>
      <c r="G15" s="254">
        <v>0</v>
      </c>
      <c r="H15" s="255">
        <v>0</v>
      </c>
      <c r="I15" s="254">
        <v>27424</v>
      </c>
      <c r="J15" s="255">
        <v>947.84631709451571</v>
      </c>
      <c r="K15" s="254">
        <v>0</v>
      </c>
      <c r="L15" s="255">
        <v>0</v>
      </c>
      <c r="M15" s="254">
        <v>0</v>
      </c>
      <c r="N15" s="255">
        <v>0</v>
      </c>
      <c r="O15" s="254">
        <v>0</v>
      </c>
      <c r="P15" s="255">
        <v>0</v>
      </c>
      <c r="Q15" s="254">
        <v>0</v>
      </c>
      <c r="R15" s="255">
        <v>0</v>
      </c>
      <c r="V15" s="207"/>
      <c r="W15" s="200"/>
      <c r="X15" s="207"/>
      <c r="Y15" s="200"/>
      <c r="Z15" s="207"/>
      <c r="AA15" s="200"/>
      <c r="AB15" s="207"/>
      <c r="AC15" s="200"/>
      <c r="AD15" s="207"/>
      <c r="AE15" s="200"/>
      <c r="AF15" s="207"/>
      <c r="AG15" s="200"/>
      <c r="AH15" s="207"/>
      <c r="AI15" s="200"/>
      <c r="AJ15" s="207"/>
      <c r="AK15" s="200"/>
    </row>
    <row r="16" spans="1:37" ht="14.25" customHeight="1">
      <c r="A16" s="248"/>
      <c r="B16" s="253" t="s">
        <v>17</v>
      </c>
      <c r="C16" s="254">
        <v>39223</v>
      </c>
      <c r="D16" s="255">
        <v>1025.8549432730792</v>
      </c>
      <c r="E16" s="254">
        <v>23807</v>
      </c>
      <c r="F16" s="255">
        <v>954.86119334649629</v>
      </c>
      <c r="G16" s="254">
        <v>0</v>
      </c>
      <c r="H16" s="255">
        <v>0</v>
      </c>
      <c r="I16" s="254">
        <v>63030</v>
      </c>
      <c r="J16" s="255">
        <v>999.03996303347651</v>
      </c>
      <c r="K16" s="254">
        <v>0</v>
      </c>
      <c r="L16" s="255">
        <v>0</v>
      </c>
      <c r="M16" s="254">
        <v>0</v>
      </c>
      <c r="N16" s="255">
        <v>0</v>
      </c>
      <c r="O16" s="254">
        <v>0</v>
      </c>
      <c r="P16" s="255">
        <v>0</v>
      </c>
      <c r="Q16" s="254">
        <v>0</v>
      </c>
      <c r="R16" s="255">
        <v>0</v>
      </c>
      <c r="V16" s="207"/>
      <c r="W16" s="200"/>
      <c r="X16" s="207"/>
      <c r="Y16" s="200"/>
      <c r="Z16" s="207"/>
      <c r="AA16" s="200"/>
      <c r="AB16" s="207"/>
      <c r="AC16" s="200"/>
      <c r="AD16" s="207"/>
      <c r="AE16" s="200"/>
      <c r="AF16" s="207"/>
      <c r="AG16" s="200"/>
      <c r="AH16" s="207"/>
      <c r="AI16" s="200"/>
      <c r="AJ16" s="207"/>
      <c r="AK16" s="200"/>
    </row>
    <row r="17" spans="1:37" ht="14.25" customHeight="1">
      <c r="A17" s="248"/>
      <c r="B17" s="253" t="s">
        <v>18</v>
      </c>
      <c r="C17" s="254">
        <v>70420</v>
      </c>
      <c r="D17" s="255">
        <v>1063.8658146833288</v>
      </c>
      <c r="E17" s="254">
        <v>42825</v>
      </c>
      <c r="F17" s="255">
        <v>983.0453162872177</v>
      </c>
      <c r="G17" s="254">
        <v>0</v>
      </c>
      <c r="H17" s="255">
        <v>0</v>
      </c>
      <c r="I17" s="254">
        <v>113245</v>
      </c>
      <c r="J17" s="255">
        <v>1033.3025417457736</v>
      </c>
      <c r="K17" s="254">
        <v>40</v>
      </c>
      <c r="L17" s="255">
        <v>2600.8880000000008</v>
      </c>
      <c r="M17" s="254">
        <v>8</v>
      </c>
      <c r="N17" s="255">
        <v>2250.3112499999997</v>
      </c>
      <c r="O17" s="254">
        <v>0</v>
      </c>
      <c r="P17" s="255">
        <v>0</v>
      </c>
      <c r="Q17" s="254">
        <v>48</v>
      </c>
      <c r="R17" s="255">
        <v>2542.4585416666673</v>
      </c>
      <c r="V17" s="207"/>
      <c r="W17" s="200"/>
      <c r="X17" s="207"/>
      <c r="Y17" s="200"/>
      <c r="Z17" s="207"/>
      <c r="AA17" s="200"/>
      <c r="AB17" s="207"/>
      <c r="AC17" s="200"/>
      <c r="AD17" s="207"/>
      <c r="AE17" s="200"/>
      <c r="AF17" s="207"/>
      <c r="AG17" s="200"/>
      <c r="AH17" s="207"/>
      <c r="AI17" s="200"/>
      <c r="AJ17" s="207"/>
      <c r="AK17" s="200"/>
    </row>
    <row r="18" spans="1:37" ht="14.25" customHeight="1">
      <c r="A18" s="248"/>
      <c r="B18" s="253" t="s">
        <v>19</v>
      </c>
      <c r="C18" s="254">
        <v>101530</v>
      </c>
      <c r="D18" s="255">
        <v>1068.9555583571339</v>
      </c>
      <c r="E18" s="254">
        <v>61970</v>
      </c>
      <c r="F18" s="255">
        <v>969.15509778925298</v>
      </c>
      <c r="G18" s="254">
        <v>0</v>
      </c>
      <c r="H18" s="255">
        <v>0</v>
      </c>
      <c r="I18" s="254">
        <v>163500</v>
      </c>
      <c r="J18" s="255">
        <v>1031.1290474006105</v>
      </c>
      <c r="K18" s="254">
        <v>340</v>
      </c>
      <c r="L18" s="255">
        <v>2538.7014705882361</v>
      </c>
      <c r="M18" s="254">
        <v>114</v>
      </c>
      <c r="N18" s="255">
        <v>2300.4341228070175</v>
      </c>
      <c r="O18" s="254">
        <v>0</v>
      </c>
      <c r="P18" s="255">
        <v>0</v>
      </c>
      <c r="Q18" s="254">
        <v>454</v>
      </c>
      <c r="R18" s="255">
        <v>2478.8722246696038</v>
      </c>
      <c r="V18" s="207"/>
      <c r="W18" s="200"/>
      <c r="X18" s="207"/>
      <c r="Y18" s="200"/>
      <c r="Z18" s="207"/>
      <c r="AA18" s="200"/>
      <c r="AB18" s="207"/>
      <c r="AC18" s="200"/>
      <c r="AD18" s="207"/>
      <c r="AE18" s="200"/>
      <c r="AF18" s="207"/>
      <c r="AG18" s="200"/>
      <c r="AH18" s="207"/>
      <c r="AI18" s="200"/>
      <c r="AJ18" s="207"/>
      <c r="AK18" s="200"/>
    </row>
    <row r="19" spans="1:37" ht="14.25" customHeight="1">
      <c r="A19" s="248"/>
      <c r="B19" s="253" t="s">
        <v>20</v>
      </c>
      <c r="C19" s="254">
        <v>150997</v>
      </c>
      <c r="D19" s="255">
        <v>1211.9518650701661</v>
      </c>
      <c r="E19" s="254">
        <v>87987</v>
      </c>
      <c r="F19" s="255">
        <v>1043.0365846090904</v>
      </c>
      <c r="G19" s="254">
        <v>0</v>
      </c>
      <c r="H19" s="255">
        <v>0</v>
      </c>
      <c r="I19" s="254">
        <v>238984</v>
      </c>
      <c r="J19" s="255">
        <v>1149.7621419844002</v>
      </c>
      <c r="K19" s="254">
        <v>8919</v>
      </c>
      <c r="L19" s="255">
        <v>2636.0768471801775</v>
      </c>
      <c r="M19" s="254">
        <v>881</v>
      </c>
      <c r="N19" s="255">
        <v>2302.782780930761</v>
      </c>
      <c r="O19" s="254">
        <v>0</v>
      </c>
      <c r="P19" s="255">
        <v>0</v>
      </c>
      <c r="Q19" s="254">
        <v>9800</v>
      </c>
      <c r="R19" s="255">
        <v>2606.1143908163267</v>
      </c>
      <c r="V19" s="207"/>
      <c r="W19" s="200"/>
      <c r="X19" s="207"/>
      <c r="Y19" s="200"/>
      <c r="Z19" s="207"/>
      <c r="AA19" s="200"/>
      <c r="AB19" s="207"/>
      <c r="AC19" s="200"/>
      <c r="AD19" s="207"/>
      <c r="AE19" s="200"/>
      <c r="AF19" s="207"/>
      <c r="AG19" s="200"/>
      <c r="AH19" s="207"/>
      <c r="AI19" s="200"/>
      <c r="AJ19" s="207"/>
      <c r="AK19" s="200"/>
    </row>
    <row r="20" spans="1:37" ht="14.25" customHeight="1">
      <c r="A20" s="248"/>
      <c r="B20" s="253" t="s">
        <v>21</v>
      </c>
      <c r="C20" s="254">
        <v>201268</v>
      </c>
      <c r="D20" s="255">
        <v>1294.5421195619779</v>
      </c>
      <c r="E20" s="254">
        <v>121765</v>
      </c>
      <c r="F20" s="255">
        <v>1088.9067706648041</v>
      </c>
      <c r="G20" s="254">
        <v>0</v>
      </c>
      <c r="H20" s="255">
        <v>0</v>
      </c>
      <c r="I20" s="254">
        <v>323033</v>
      </c>
      <c r="J20" s="255">
        <v>1217.0293321425368</v>
      </c>
      <c r="K20" s="254">
        <v>160421</v>
      </c>
      <c r="L20" s="255">
        <v>1990.8391951801821</v>
      </c>
      <c r="M20" s="254">
        <v>63405</v>
      </c>
      <c r="N20" s="255">
        <v>1637.1733393265513</v>
      </c>
      <c r="O20" s="254">
        <v>0</v>
      </c>
      <c r="P20" s="255">
        <v>0</v>
      </c>
      <c r="Q20" s="254">
        <v>223826</v>
      </c>
      <c r="R20" s="255">
        <v>1890.6534098362119</v>
      </c>
      <c r="V20" s="207"/>
      <c r="W20" s="200"/>
      <c r="X20" s="207"/>
      <c r="Y20" s="200"/>
      <c r="Z20" s="207"/>
      <c r="AA20" s="200"/>
      <c r="AB20" s="207"/>
      <c r="AC20" s="200"/>
      <c r="AD20" s="207"/>
      <c r="AE20" s="200"/>
      <c r="AF20" s="207"/>
      <c r="AG20" s="200"/>
      <c r="AH20" s="207"/>
      <c r="AI20" s="200"/>
      <c r="AJ20" s="207"/>
      <c r="AK20" s="200"/>
    </row>
    <row r="21" spans="1:37" ht="14.25" customHeight="1">
      <c r="A21" s="248"/>
      <c r="B21" s="253" t="s">
        <v>22</v>
      </c>
      <c r="C21" s="254">
        <v>991</v>
      </c>
      <c r="D21" s="255">
        <v>1295.0441574167514</v>
      </c>
      <c r="E21" s="254">
        <v>596</v>
      </c>
      <c r="F21" s="255">
        <v>1113.0811241610729</v>
      </c>
      <c r="G21" s="254">
        <v>0</v>
      </c>
      <c r="H21" s="255">
        <v>0</v>
      </c>
      <c r="I21" s="254">
        <v>1587</v>
      </c>
      <c r="J21" s="255">
        <v>1226.7076937618149</v>
      </c>
      <c r="K21" s="254">
        <v>960631</v>
      </c>
      <c r="L21" s="255">
        <v>1656.3748941476945</v>
      </c>
      <c r="M21" s="254">
        <v>686755</v>
      </c>
      <c r="N21" s="255">
        <v>1349.0002153752071</v>
      </c>
      <c r="O21" s="254">
        <v>0</v>
      </c>
      <c r="P21" s="255">
        <v>0</v>
      </c>
      <c r="Q21" s="254">
        <v>1647386</v>
      </c>
      <c r="R21" s="255">
        <v>1528.2378955812385</v>
      </c>
      <c r="V21" s="207"/>
      <c r="W21" s="200"/>
      <c r="X21" s="207"/>
      <c r="Y21" s="200"/>
      <c r="Z21" s="207"/>
      <c r="AA21" s="200"/>
      <c r="AB21" s="207"/>
      <c r="AC21" s="200"/>
      <c r="AD21" s="207"/>
      <c r="AE21" s="200"/>
      <c r="AF21" s="207"/>
      <c r="AG21" s="200"/>
      <c r="AH21" s="207"/>
      <c r="AI21" s="200"/>
      <c r="AJ21" s="207"/>
      <c r="AK21" s="200"/>
    </row>
    <row r="22" spans="1:37" ht="14.25" customHeight="1">
      <c r="A22" s="248"/>
      <c r="B22" s="253" t="s">
        <v>23</v>
      </c>
      <c r="C22" s="254">
        <v>11</v>
      </c>
      <c r="D22" s="255">
        <v>965.08</v>
      </c>
      <c r="E22" s="254">
        <v>9</v>
      </c>
      <c r="F22" s="255">
        <v>813.46555555555562</v>
      </c>
      <c r="G22" s="254">
        <v>0</v>
      </c>
      <c r="H22" s="255">
        <v>0</v>
      </c>
      <c r="I22" s="254">
        <v>20</v>
      </c>
      <c r="J22" s="255">
        <v>896.85349999999994</v>
      </c>
      <c r="K22" s="254">
        <v>897135</v>
      </c>
      <c r="L22" s="255">
        <v>1659.3115447953724</v>
      </c>
      <c r="M22" s="254">
        <v>623906</v>
      </c>
      <c r="N22" s="255">
        <v>1201.645086727812</v>
      </c>
      <c r="O22" s="254">
        <v>0</v>
      </c>
      <c r="P22" s="255">
        <v>0</v>
      </c>
      <c r="Q22" s="254">
        <v>1521041</v>
      </c>
      <c r="R22" s="255">
        <v>1471.5842914293557</v>
      </c>
      <c r="V22" s="207"/>
      <c r="W22" s="200"/>
      <c r="X22" s="207"/>
      <c r="Y22" s="200"/>
      <c r="Z22" s="207"/>
      <c r="AA22" s="200"/>
      <c r="AB22" s="207"/>
      <c r="AC22" s="200"/>
      <c r="AD22" s="207"/>
      <c r="AE22" s="200"/>
      <c r="AF22" s="207"/>
      <c r="AG22" s="200"/>
      <c r="AH22" s="207"/>
      <c r="AI22" s="200"/>
      <c r="AJ22" s="207"/>
      <c r="AK22" s="200"/>
    </row>
    <row r="23" spans="1:37" ht="14.25" customHeight="1">
      <c r="A23" s="248"/>
      <c r="B23" s="253" t="s">
        <v>24</v>
      </c>
      <c r="C23" s="254">
        <v>20</v>
      </c>
      <c r="D23" s="255">
        <v>513.76249999999993</v>
      </c>
      <c r="E23" s="254">
        <v>68</v>
      </c>
      <c r="F23" s="255">
        <v>513.34220588235291</v>
      </c>
      <c r="G23" s="254">
        <v>0</v>
      </c>
      <c r="H23" s="255">
        <v>0</v>
      </c>
      <c r="I23" s="254">
        <v>88</v>
      </c>
      <c r="J23" s="255">
        <v>513.43772727272722</v>
      </c>
      <c r="K23" s="254">
        <v>767371</v>
      </c>
      <c r="L23" s="255">
        <v>1601.8328637386583</v>
      </c>
      <c r="M23" s="254">
        <v>500170</v>
      </c>
      <c r="N23" s="255">
        <v>985.59851042645755</v>
      </c>
      <c r="O23" s="254">
        <v>2</v>
      </c>
      <c r="P23" s="255">
        <v>1250.145</v>
      </c>
      <c r="Q23" s="254">
        <v>1267543</v>
      </c>
      <c r="R23" s="255">
        <v>1358.6674327655937</v>
      </c>
      <c r="V23" s="207"/>
      <c r="W23" s="200"/>
      <c r="X23" s="207"/>
      <c r="Y23" s="200"/>
      <c r="Z23" s="207"/>
      <c r="AA23" s="200"/>
      <c r="AB23" s="207"/>
      <c r="AC23" s="200"/>
      <c r="AD23" s="207"/>
      <c r="AE23" s="200"/>
      <c r="AF23" s="207"/>
      <c r="AG23" s="200"/>
      <c r="AH23" s="207"/>
      <c r="AI23" s="200"/>
      <c r="AJ23" s="207"/>
      <c r="AK23" s="200"/>
    </row>
    <row r="24" spans="1:37" ht="14.25" customHeight="1">
      <c r="A24" s="248"/>
      <c r="B24" s="253" t="s">
        <v>25</v>
      </c>
      <c r="C24" s="254">
        <v>32</v>
      </c>
      <c r="D24" s="255">
        <v>438.07656250000002</v>
      </c>
      <c r="E24" s="254">
        <v>149</v>
      </c>
      <c r="F24" s="255">
        <v>457.07288590604054</v>
      </c>
      <c r="G24" s="254">
        <v>0</v>
      </c>
      <c r="H24" s="255">
        <v>0</v>
      </c>
      <c r="I24" s="254">
        <v>181</v>
      </c>
      <c r="J24" s="255">
        <v>453.71441988950301</v>
      </c>
      <c r="K24" s="254">
        <v>502002</v>
      </c>
      <c r="L24" s="255">
        <v>1447.1075291931072</v>
      </c>
      <c r="M24" s="254">
        <v>337599</v>
      </c>
      <c r="N24" s="255">
        <v>811.84416266043559</v>
      </c>
      <c r="O24" s="254">
        <v>3</v>
      </c>
      <c r="P24" s="255">
        <v>1160.5933333333332</v>
      </c>
      <c r="Q24" s="254">
        <v>839604</v>
      </c>
      <c r="R24" s="255">
        <v>1191.6714702645515</v>
      </c>
      <c r="V24" s="207"/>
      <c r="W24" s="200"/>
      <c r="X24" s="207"/>
      <c r="Y24" s="200"/>
      <c r="Z24" s="207"/>
      <c r="AA24" s="200"/>
      <c r="AB24" s="207"/>
      <c r="AC24" s="200"/>
      <c r="AD24" s="207"/>
      <c r="AE24" s="200"/>
      <c r="AF24" s="207"/>
      <c r="AG24" s="200"/>
      <c r="AH24" s="207"/>
      <c r="AI24" s="200"/>
      <c r="AJ24" s="207"/>
      <c r="AK24" s="200"/>
    </row>
    <row r="25" spans="1:37" ht="14.25" customHeight="1">
      <c r="A25" s="248"/>
      <c r="B25" s="253" t="s">
        <v>26</v>
      </c>
      <c r="C25" s="254">
        <v>92</v>
      </c>
      <c r="D25" s="255">
        <v>482.82739130434794</v>
      </c>
      <c r="E25" s="254">
        <v>2753</v>
      </c>
      <c r="F25" s="255">
        <v>467.93573556120879</v>
      </c>
      <c r="G25" s="254">
        <v>0</v>
      </c>
      <c r="H25" s="255">
        <v>0</v>
      </c>
      <c r="I25" s="254">
        <v>2845</v>
      </c>
      <c r="J25" s="255">
        <v>468.41729349736659</v>
      </c>
      <c r="K25" s="254">
        <v>504663</v>
      </c>
      <c r="L25" s="255">
        <v>1258.7481883157752</v>
      </c>
      <c r="M25" s="254">
        <v>410344</v>
      </c>
      <c r="N25" s="255">
        <v>711.23690659544354</v>
      </c>
      <c r="O25" s="254">
        <v>18</v>
      </c>
      <c r="P25" s="255">
        <v>867.99666666666667</v>
      </c>
      <c r="Q25" s="254">
        <v>915025</v>
      </c>
      <c r="R25" s="255">
        <v>1013.2084457801753</v>
      </c>
      <c r="V25" s="207"/>
      <c r="W25" s="200"/>
      <c r="X25" s="207"/>
      <c r="Y25" s="200"/>
      <c r="Z25" s="207"/>
      <c r="AA25" s="200"/>
      <c r="AB25" s="207"/>
      <c r="AC25" s="200"/>
      <c r="AD25" s="207"/>
      <c r="AE25" s="200"/>
      <c r="AF25" s="207"/>
      <c r="AG25" s="200"/>
      <c r="AH25" s="207"/>
      <c r="AI25" s="200"/>
      <c r="AJ25" s="207"/>
      <c r="AK25" s="200"/>
    </row>
    <row r="26" spans="1:37" ht="14.25" customHeight="1">
      <c r="A26" s="248"/>
      <c r="B26" s="253" t="s">
        <v>5</v>
      </c>
      <c r="C26" s="254">
        <v>4</v>
      </c>
      <c r="D26" s="255">
        <v>1028.81</v>
      </c>
      <c r="E26" s="254">
        <v>0</v>
      </c>
      <c r="F26" s="255">
        <v>0</v>
      </c>
      <c r="G26" s="254">
        <v>0</v>
      </c>
      <c r="H26" s="255">
        <v>0</v>
      </c>
      <c r="I26" s="254">
        <v>4</v>
      </c>
      <c r="J26" s="255">
        <v>1028.81</v>
      </c>
      <c r="K26" s="254">
        <v>65</v>
      </c>
      <c r="L26" s="255">
        <v>2262.0833846153841</v>
      </c>
      <c r="M26" s="254">
        <v>21</v>
      </c>
      <c r="N26" s="255">
        <v>1357.6028571428574</v>
      </c>
      <c r="O26" s="254">
        <v>0</v>
      </c>
      <c r="P26" s="255">
        <v>0</v>
      </c>
      <c r="Q26" s="254">
        <v>86</v>
      </c>
      <c r="R26" s="255">
        <v>2041.2218604651162</v>
      </c>
      <c r="V26" s="207"/>
      <c r="W26" s="200"/>
      <c r="X26" s="207"/>
      <c r="Y26" s="200"/>
      <c r="Z26" s="207"/>
      <c r="AA26" s="200"/>
      <c r="AB26" s="207"/>
      <c r="AC26" s="200"/>
      <c r="AD26" s="207"/>
      <c r="AE26" s="200"/>
      <c r="AF26" s="207"/>
      <c r="AG26" s="200"/>
      <c r="AH26" s="207"/>
      <c r="AI26" s="200"/>
      <c r="AJ26" s="207"/>
      <c r="AK26" s="200"/>
    </row>
    <row r="27" spans="1:37" ht="14.25" customHeight="1">
      <c r="A27" s="248"/>
      <c r="B27" s="257" t="s">
        <v>6</v>
      </c>
      <c r="C27" s="258">
        <v>590043</v>
      </c>
      <c r="D27" s="259">
        <v>1174.3186947391969</v>
      </c>
      <c r="E27" s="258">
        <v>355933</v>
      </c>
      <c r="F27" s="259">
        <v>1021.9994462721918</v>
      </c>
      <c r="G27" s="258">
        <v>0</v>
      </c>
      <c r="H27" s="259">
        <v>0</v>
      </c>
      <c r="I27" s="258">
        <v>945976</v>
      </c>
      <c r="J27" s="259">
        <v>1117.007043001091</v>
      </c>
      <c r="K27" s="258">
        <v>3801587</v>
      </c>
      <c r="L27" s="259">
        <v>1582.1508081651136</v>
      </c>
      <c r="M27" s="258">
        <v>2623203</v>
      </c>
      <c r="N27" s="259">
        <v>1083.0976835837732</v>
      </c>
      <c r="O27" s="258">
        <v>23</v>
      </c>
      <c r="P27" s="259">
        <v>939.39173913043487</v>
      </c>
      <c r="Q27" s="258">
        <v>6424813</v>
      </c>
      <c r="R27" s="259">
        <v>1378.3888563355845</v>
      </c>
      <c r="V27" s="198"/>
      <c r="W27" s="197"/>
      <c r="X27" s="198"/>
      <c r="Y27" s="197"/>
      <c r="Z27" s="198"/>
      <c r="AA27" s="197"/>
      <c r="AB27" s="198"/>
      <c r="AC27" s="197"/>
      <c r="AD27" s="198"/>
      <c r="AE27" s="197"/>
      <c r="AF27" s="198"/>
      <c r="AG27" s="197"/>
      <c r="AH27" s="198"/>
      <c r="AI27" s="197"/>
      <c r="AJ27" s="198"/>
      <c r="AK27" s="197"/>
    </row>
    <row r="28" spans="1:37" ht="14.25" customHeight="1">
      <c r="A28" s="248"/>
      <c r="B28" s="260" t="s">
        <v>27</v>
      </c>
      <c r="C28" s="254">
        <v>54.881409533946062</v>
      </c>
      <c r="D28" s="254" t="s">
        <v>216</v>
      </c>
      <c r="E28" s="254">
        <v>55.247094256503331</v>
      </c>
      <c r="F28" s="254" t="s">
        <v>216</v>
      </c>
      <c r="G28" s="254">
        <v>0</v>
      </c>
      <c r="H28" s="254">
        <v>0</v>
      </c>
      <c r="I28" s="254">
        <v>55.01900267661199</v>
      </c>
      <c r="J28" s="254" t="s">
        <v>216</v>
      </c>
      <c r="K28" s="254">
        <v>74.836525475848887</v>
      </c>
      <c r="L28" s="254" t="s">
        <v>216</v>
      </c>
      <c r="M28" s="254">
        <v>75.417711390212347</v>
      </c>
      <c r="N28" s="254" t="s">
        <v>216</v>
      </c>
      <c r="O28" s="254">
        <v>88.217391304347828</v>
      </c>
      <c r="P28" s="254" t="s">
        <v>216</v>
      </c>
      <c r="Q28" s="254">
        <v>75.073868508342841</v>
      </c>
      <c r="R28" s="254" t="s">
        <v>216</v>
      </c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</row>
    <row r="29" spans="1:37" ht="14.25" customHeight="1">
      <c r="A29" s="248"/>
      <c r="B29" s="249"/>
      <c r="C29" s="261"/>
      <c r="D29" s="262"/>
      <c r="E29" s="263"/>
      <c r="F29" s="263"/>
      <c r="G29" s="261"/>
      <c r="H29" s="263"/>
      <c r="I29" s="261"/>
      <c r="J29" s="263"/>
      <c r="K29" s="261"/>
      <c r="L29" s="262"/>
      <c r="M29" s="261"/>
      <c r="N29" s="262"/>
      <c r="O29" s="261"/>
      <c r="P29" s="262"/>
      <c r="Q29" s="261"/>
      <c r="R29" s="262"/>
    </row>
    <row r="30" spans="1:37" ht="14.25" customHeight="1">
      <c r="B30" s="460" t="s">
        <v>0</v>
      </c>
      <c r="C30" s="461" t="s">
        <v>30</v>
      </c>
      <c r="D30" s="461"/>
      <c r="E30" s="461"/>
      <c r="F30" s="461"/>
      <c r="G30" s="461"/>
      <c r="H30" s="461"/>
      <c r="I30" s="461"/>
      <c r="J30" s="461"/>
      <c r="K30" s="461" t="s">
        <v>31</v>
      </c>
      <c r="L30" s="461"/>
      <c r="M30" s="461"/>
      <c r="N30" s="461"/>
      <c r="O30" s="461"/>
      <c r="P30" s="461"/>
      <c r="Q30" s="461"/>
      <c r="R30" s="461"/>
    </row>
    <row r="31" spans="1:37" ht="14.25" customHeight="1">
      <c r="B31" s="460"/>
      <c r="C31" s="461" t="s">
        <v>3</v>
      </c>
      <c r="D31" s="461"/>
      <c r="E31" s="462" t="s">
        <v>4</v>
      </c>
      <c r="F31" s="462"/>
      <c r="G31" s="461" t="s">
        <v>5</v>
      </c>
      <c r="H31" s="461"/>
      <c r="I31" s="461" t="s">
        <v>6</v>
      </c>
      <c r="J31" s="461"/>
      <c r="K31" s="461" t="s">
        <v>3</v>
      </c>
      <c r="L31" s="461"/>
      <c r="M31" s="462" t="s">
        <v>4</v>
      </c>
      <c r="N31" s="462"/>
      <c r="O31" s="461" t="s">
        <v>5</v>
      </c>
      <c r="P31" s="461"/>
      <c r="Q31" s="461" t="s">
        <v>6</v>
      </c>
      <c r="R31" s="461"/>
    </row>
    <row r="32" spans="1:37" ht="14.25" customHeight="1">
      <c r="B32" s="460"/>
      <c r="C32" s="250" t="s">
        <v>7</v>
      </c>
      <c r="D32" s="251" t="s">
        <v>8</v>
      </c>
      <c r="E32" s="252" t="s">
        <v>7</v>
      </c>
      <c r="F32" s="252" t="s">
        <v>8</v>
      </c>
      <c r="G32" s="250" t="s">
        <v>7</v>
      </c>
      <c r="H32" s="252" t="s">
        <v>8</v>
      </c>
      <c r="I32" s="250" t="s">
        <v>7</v>
      </c>
      <c r="J32" s="252" t="s">
        <v>8</v>
      </c>
      <c r="K32" s="250" t="s">
        <v>7</v>
      </c>
      <c r="L32" s="251" t="s">
        <v>8</v>
      </c>
      <c r="M32" s="252" t="s">
        <v>7</v>
      </c>
      <c r="N32" s="252" t="s">
        <v>8</v>
      </c>
      <c r="O32" s="250" t="s">
        <v>7</v>
      </c>
      <c r="P32" s="252" t="s">
        <v>8</v>
      </c>
      <c r="Q32" s="250" t="s">
        <v>7</v>
      </c>
      <c r="R32" s="252" t="s">
        <v>8</v>
      </c>
    </row>
    <row r="33" spans="2:37" ht="14.25" customHeight="1">
      <c r="B33" s="253" t="s">
        <v>9</v>
      </c>
      <c r="C33" s="254">
        <v>0</v>
      </c>
      <c r="D33" s="255">
        <v>0</v>
      </c>
      <c r="E33" s="254">
        <v>0</v>
      </c>
      <c r="F33" s="255">
        <v>0</v>
      </c>
      <c r="G33" s="254">
        <v>0</v>
      </c>
      <c r="H33" s="255">
        <v>0</v>
      </c>
      <c r="I33" s="254">
        <v>0</v>
      </c>
      <c r="J33" s="255">
        <v>0</v>
      </c>
      <c r="K33" s="254">
        <v>1140</v>
      </c>
      <c r="L33" s="255">
        <v>348.62452631578941</v>
      </c>
      <c r="M33" s="254">
        <v>1135</v>
      </c>
      <c r="N33" s="255">
        <v>342.06020264317175</v>
      </c>
      <c r="O33" s="254">
        <v>0</v>
      </c>
      <c r="P33" s="255">
        <v>0</v>
      </c>
      <c r="Q33" s="254">
        <v>2275</v>
      </c>
      <c r="R33" s="255">
        <v>345.34957802197795</v>
      </c>
    </row>
    <row r="34" spans="2:37" ht="14.25" customHeight="1">
      <c r="B34" s="256" t="s">
        <v>10</v>
      </c>
      <c r="C34" s="254">
        <v>0</v>
      </c>
      <c r="D34" s="255">
        <v>0</v>
      </c>
      <c r="E34" s="254">
        <v>0</v>
      </c>
      <c r="F34" s="255">
        <v>0</v>
      </c>
      <c r="G34" s="254">
        <v>0</v>
      </c>
      <c r="H34" s="255">
        <v>0</v>
      </c>
      <c r="I34" s="254">
        <v>0</v>
      </c>
      <c r="J34" s="255">
        <v>0</v>
      </c>
      <c r="K34" s="254">
        <v>5691</v>
      </c>
      <c r="L34" s="255">
        <v>347.33694078369399</v>
      </c>
      <c r="M34" s="254">
        <v>5315</v>
      </c>
      <c r="N34" s="255">
        <v>345.88147507055493</v>
      </c>
      <c r="O34" s="254">
        <v>0</v>
      </c>
      <c r="P34" s="255">
        <v>0</v>
      </c>
      <c r="Q34" s="254">
        <v>11006</v>
      </c>
      <c r="R34" s="255">
        <v>346.63406959840108</v>
      </c>
    </row>
    <row r="35" spans="2:37" ht="14.25" customHeight="1">
      <c r="B35" s="253" t="s">
        <v>11</v>
      </c>
      <c r="C35" s="254">
        <v>0</v>
      </c>
      <c r="D35" s="255">
        <v>0</v>
      </c>
      <c r="E35" s="254">
        <v>0</v>
      </c>
      <c r="F35" s="255">
        <v>0</v>
      </c>
      <c r="G35" s="254">
        <v>0</v>
      </c>
      <c r="H35" s="255">
        <v>0</v>
      </c>
      <c r="I35" s="254">
        <v>0</v>
      </c>
      <c r="J35" s="255">
        <v>0</v>
      </c>
      <c r="K35" s="254">
        <v>14460</v>
      </c>
      <c r="L35" s="255">
        <v>348.72247302904617</v>
      </c>
      <c r="M35" s="254">
        <v>14014</v>
      </c>
      <c r="N35" s="255">
        <v>346.95338375909841</v>
      </c>
      <c r="O35" s="254">
        <v>0</v>
      </c>
      <c r="P35" s="255">
        <v>0</v>
      </c>
      <c r="Q35" s="254">
        <v>28474</v>
      </c>
      <c r="R35" s="255">
        <v>347.85178338133079</v>
      </c>
      <c r="V35" s="207"/>
      <c r="W35" s="200"/>
      <c r="X35" s="207"/>
      <c r="Y35" s="200"/>
      <c r="Z35" s="207"/>
      <c r="AA35" s="200"/>
      <c r="AB35" s="207"/>
      <c r="AC35" s="200"/>
      <c r="AD35" s="207"/>
      <c r="AE35" s="200"/>
      <c r="AF35" s="207"/>
      <c r="AG35" s="200"/>
      <c r="AH35" s="207"/>
      <c r="AI35" s="200"/>
      <c r="AJ35" s="207"/>
      <c r="AK35" s="200"/>
    </row>
    <row r="36" spans="2:37" ht="14.25" customHeight="1">
      <c r="B36" s="253" t="s">
        <v>12</v>
      </c>
      <c r="C36" s="254">
        <v>0</v>
      </c>
      <c r="D36" s="255">
        <v>0</v>
      </c>
      <c r="E36" s="254">
        <v>0</v>
      </c>
      <c r="F36" s="255">
        <v>0</v>
      </c>
      <c r="G36" s="254">
        <v>0</v>
      </c>
      <c r="H36" s="255">
        <v>0</v>
      </c>
      <c r="I36" s="254">
        <v>0</v>
      </c>
      <c r="J36" s="255">
        <v>0</v>
      </c>
      <c r="K36" s="254">
        <v>30718</v>
      </c>
      <c r="L36" s="255">
        <v>352.11495344749028</v>
      </c>
      <c r="M36" s="254">
        <v>29281</v>
      </c>
      <c r="N36" s="255">
        <v>348.59186264130324</v>
      </c>
      <c r="O36" s="254">
        <v>0</v>
      </c>
      <c r="P36" s="255">
        <v>0</v>
      </c>
      <c r="Q36" s="254">
        <v>59999</v>
      </c>
      <c r="R36" s="255">
        <v>350.39559775996275</v>
      </c>
      <c r="V36" s="207"/>
      <c r="W36" s="200"/>
      <c r="X36" s="207"/>
      <c r="Y36" s="200"/>
      <c r="Z36" s="207"/>
      <c r="AA36" s="200"/>
      <c r="AB36" s="207"/>
      <c r="AC36" s="200"/>
      <c r="AD36" s="207"/>
      <c r="AE36" s="200"/>
      <c r="AF36" s="207"/>
      <c r="AG36" s="200"/>
      <c r="AH36" s="207"/>
      <c r="AI36" s="200"/>
      <c r="AJ36" s="207"/>
      <c r="AK36" s="200"/>
    </row>
    <row r="37" spans="2:37" ht="14.25" customHeight="1">
      <c r="B37" s="253" t="s">
        <v>13</v>
      </c>
      <c r="C37" s="254">
        <v>1</v>
      </c>
      <c r="D37" s="255">
        <v>557.76</v>
      </c>
      <c r="E37" s="254">
        <v>18</v>
      </c>
      <c r="F37" s="255">
        <v>782.19166666666672</v>
      </c>
      <c r="G37" s="254">
        <v>0</v>
      </c>
      <c r="H37" s="255">
        <v>0</v>
      </c>
      <c r="I37" s="254">
        <v>19</v>
      </c>
      <c r="J37" s="255">
        <v>770.37947368421055</v>
      </c>
      <c r="K37" s="254">
        <v>45292</v>
      </c>
      <c r="L37" s="255">
        <v>358.90859997350509</v>
      </c>
      <c r="M37" s="254">
        <v>45391</v>
      </c>
      <c r="N37" s="255">
        <v>359.45356898944704</v>
      </c>
      <c r="O37" s="254">
        <v>1</v>
      </c>
      <c r="P37" s="255">
        <v>675.88</v>
      </c>
      <c r="Q37" s="254">
        <v>90684</v>
      </c>
      <c r="R37" s="255">
        <v>359.18487428873874</v>
      </c>
      <c r="V37" s="207"/>
      <c r="W37" s="200"/>
      <c r="X37" s="207"/>
      <c r="Y37" s="200"/>
      <c r="Z37" s="207"/>
      <c r="AA37" s="200"/>
      <c r="AB37" s="207"/>
      <c r="AC37" s="200"/>
      <c r="AD37" s="207"/>
      <c r="AE37" s="200"/>
      <c r="AF37" s="207"/>
      <c r="AG37" s="200"/>
      <c r="AH37" s="207"/>
      <c r="AI37" s="200"/>
      <c r="AJ37" s="207"/>
      <c r="AK37" s="200"/>
    </row>
    <row r="38" spans="2:37" ht="14.25" customHeight="1">
      <c r="B38" s="253" t="s">
        <v>14</v>
      </c>
      <c r="C38" s="254">
        <v>15</v>
      </c>
      <c r="D38" s="255">
        <v>874.42133333333345</v>
      </c>
      <c r="E38" s="254">
        <v>163</v>
      </c>
      <c r="F38" s="255">
        <v>842.1068098159509</v>
      </c>
      <c r="G38" s="254">
        <v>0</v>
      </c>
      <c r="H38" s="255">
        <v>0</v>
      </c>
      <c r="I38" s="254">
        <v>178</v>
      </c>
      <c r="J38" s="255">
        <v>844.8299438202248</v>
      </c>
      <c r="K38" s="254">
        <v>1782</v>
      </c>
      <c r="L38" s="255">
        <v>389.2305723905726</v>
      </c>
      <c r="M38" s="254">
        <v>1364</v>
      </c>
      <c r="N38" s="255">
        <v>395.27829912023441</v>
      </c>
      <c r="O38" s="254">
        <v>0</v>
      </c>
      <c r="P38" s="255">
        <v>0</v>
      </c>
      <c r="Q38" s="254">
        <v>3146</v>
      </c>
      <c r="R38" s="255">
        <v>391.85266369993644</v>
      </c>
      <c r="V38" s="207"/>
      <c r="W38" s="200"/>
      <c r="X38" s="207"/>
      <c r="Y38" s="200"/>
      <c r="Z38" s="207"/>
      <c r="AA38" s="200"/>
      <c r="AB38" s="207"/>
      <c r="AC38" s="200"/>
      <c r="AD38" s="207"/>
      <c r="AE38" s="200"/>
      <c r="AF38" s="207"/>
      <c r="AG38" s="200"/>
      <c r="AH38" s="207"/>
      <c r="AI38" s="200"/>
      <c r="AJ38" s="207"/>
      <c r="AK38" s="200"/>
    </row>
    <row r="39" spans="2:37" ht="14.25" customHeight="1">
      <c r="B39" s="253" t="s">
        <v>15</v>
      </c>
      <c r="C39" s="254">
        <v>93</v>
      </c>
      <c r="D39" s="255">
        <v>847.79387096774201</v>
      </c>
      <c r="E39" s="254">
        <v>828</v>
      </c>
      <c r="F39" s="255">
        <v>908.29044685990345</v>
      </c>
      <c r="G39" s="254">
        <v>0</v>
      </c>
      <c r="H39" s="255">
        <v>0</v>
      </c>
      <c r="I39" s="254">
        <v>921</v>
      </c>
      <c r="J39" s="255">
        <v>902.18167209554838</v>
      </c>
      <c r="K39" s="254">
        <v>2119</v>
      </c>
      <c r="L39" s="255">
        <v>396.74907975460161</v>
      </c>
      <c r="M39" s="254">
        <v>1399</v>
      </c>
      <c r="N39" s="255">
        <v>394.30332380271619</v>
      </c>
      <c r="O39" s="254">
        <v>0</v>
      </c>
      <c r="P39" s="255">
        <v>0</v>
      </c>
      <c r="Q39" s="254">
        <v>3518</v>
      </c>
      <c r="R39" s="255">
        <v>395.77647811256418</v>
      </c>
      <c r="V39" s="207"/>
      <c r="W39" s="200"/>
      <c r="X39" s="207"/>
      <c r="Y39" s="200"/>
      <c r="Z39" s="207"/>
      <c r="AA39" s="200"/>
      <c r="AB39" s="207"/>
      <c r="AC39" s="200"/>
      <c r="AD39" s="207"/>
      <c r="AE39" s="200"/>
      <c r="AF39" s="207"/>
      <c r="AG39" s="200"/>
      <c r="AH39" s="207"/>
      <c r="AI39" s="200"/>
      <c r="AJ39" s="207"/>
      <c r="AK39" s="200"/>
    </row>
    <row r="40" spans="2:37" ht="14.25" customHeight="1">
      <c r="B40" s="253" t="s">
        <v>16</v>
      </c>
      <c r="C40" s="254">
        <v>549</v>
      </c>
      <c r="D40" s="255">
        <v>806.90014571948996</v>
      </c>
      <c r="E40" s="254">
        <v>3040</v>
      </c>
      <c r="F40" s="255">
        <v>906.4941809210527</v>
      </c>
      <c r="G40" s="254">
        <v>0</v>
      </c>
      <c r="H40" s="255">
        <v>0</v>
      </c>
      <c r="I40" s="254">
        <v>3589</v>
      </c>
      <c r="J40" s="255">
        <v>891.25954026191141</v>
      </c>
      <c r="K40" s="254">
        <v>3288</v>
      </c>
      <c r="L40" s="255">
        <v>437.57118004866174</v>
      </c>
      <c r="M40" s="254">
        <v>2067</v>
      </c>
      <c r="N40" s="255">
        <v>447.90454765360437</v>
      </c>
      <c r="O40" s="254">
        <v>0</v>
      </c>
      <c r="P40" s="255">
        <v>0</v>
      </c>
      <c r="Q40" s="254">
        <v>5355</v>
      </c>
      <c r="R40" s="255">
        <v>441.55980205415506</v>
      </c>
      <c r="V40" s="207"/>
      <c r="W40" s="200"/>
      <c r="X40" s="207"/>
      <c r="Y40" s="200"/>
      <c r="Z40" s="207"/>
      <c r="AA40" s="200"/>
      <c r="AB40" s="207"/>
      <c r="AC40" s="200"/>
      <c r="AD40" s="207"/>
      <c r="AE40" s="200"/>
      <c r="AF40" s="207"/>
      <c r="AG40" s="200"/>
      <c r="AH40" s="207"/>
      <c r="AI40" s="200"/>
      <c r="AJ40" s="207"/>
      <c r="AK40" s="200"/>
    </row>
    <row r="41" spans="2:37" ht="14.25" customHeight="1">
      <c r="B41" s="253" t="s">
        <v>17</v>
      </c>
      <c r="C41" s="254">
        <v>1762</v>
      </c>
      <c r="D41" s="255">
        <v>794.46397275823051</v>
      </c>
      <c r="E41" s="254">
        <v>8552</v>
      </c>
      <c r="F41" s="255">
        <v>931.48721585594012</v>
      </c>
      <c r="G41" s="254">
        <v>0</v>
      </c>
      <c r="H41" s="255">
        <v>0</v>
      </c>
      <c r="I41" s="254">
        <v>10314</v>
      </c>
      <c r="J41" s="255">
        <v>908.07874636416534</v>
      </c>
      <c r="K41" s="254">
        <v>5514</v>
      </c>
      <c r="L41" s="255">
        <v>487.47291984040601</v>
      </c>
      <c r="M41" s="254">
        <v>3881</v>
      </c>
      <c r="N41" s="255">
        <v>495.63522803401173</v>
      </c>
      <c r="O41" s="254">
        <v>0</v>
      </c>
      <c r="P41" s="255">
        <v>0</v>
      </c>
      <c r="Q41" s="254">
        <v>9395</v>
      </c>
      <c r="R41" s="255">
        <v>490.84470463012218</v>
      </c>
      <c r="V41" s="207"/>
      <c r="W41" s="200"/>
      <c r="X41" s="207"/>
      <c r="Y41" s="200"/>
      <c r="Z41" s="207"/>
      <c r="AA41" s="200"/>
      <c r="AB41" s="207"/>
      <c r="AC41" s="200"/>
      <c r="AD41" s="207"/>
      <c r="AE41" s="200"/>
      <c r="AF41" s="207"/>
      <c r="AG41" s="200"/>
      <c r="AH41" s="207"/>
      <c r="AI41" s="200"/>
      <c r="AJ41" s="207"/>
      <c r="AK41" s="200"/>
    </row>
    <row r="42" spans="2:37" ht="14.25" customHeight="1">
      <c r="B42" s="253" t="s">
        <v>18</v>
      </c>
      <c r="C42" s="254">
        <v>4314</v>
      </c>
      <c r="D42" s="255">
        <v>813.87960361613375</v>
      </c>
      <c r="E42" s="254">
        <v>19430</v>
      </c>
      <c r="F42" s="255">
        <v>927.05946886258573</v>
      </c>
      <c r="G42" s="254">
        <v>0</v>
      </c>
      <c r="H42" s="255">
        <v>0</v>
      </c>
      <c r="I42" s="254">
        <v>23744</v>
      </c>
      <c r="J42" s="255">
        <v>906.49604489555429</v>
      </c>
      <c r="K42" s="254">
        <v>9539</v>
      </c>
      <c r="L42" s="255">
        <v>545.36724394590556</v>
      </c>
      <c r="M42" s="254">
        <v>6552</v>
      </c>
      <c r="N42" s="255">
        <v>537.66791666666563</v>
      </c>
      <c r="O42" s="254">
        <v>0</v>
      </c>
      <c r="P42" s="255">
        <v>0</v>
      </c>
      <c r="Q42" s="254">
        <v>16091</v>
      </c>
      <c r="R42" s="255">
        <v>542.23219998756986</v>
      </c>
      <c r="V42" s="207"/>
      <c r="W42" s="200"/>
      <c r="X42" s="207"/>
      <c r="Y42" s="200"/>
      <c r="Z42" s="207"/>
      <c r="AA42" s="200"/>
      <c r="AB42" s="207"/>
      <c r="AC42" s="200"/>
      <c r="AD42" s="207"/>
      <c r="AE42" s="200"/>
      <c r="AF42" s="207"/>
      <c r="AG42" s="200"/>
      <c r="AH42" s="207"/>
      <c r="AI42" s="200"/>
      <c r="AJ42" s="207"/>
      <c r="AK42" s="200"/>
    </row>
    <row r="43" spans="2:37" ht="14.25" customHeight="1">
      <c r="B43" s="253" t="s">
        <v>19</v>
      </c>
      <c r="C43" s="254">
        <v>8106</v>
      </c>
      <c r="D43" s="255">
        <v>785.07825561312518</v>
      </c>
      <c r="E43" s="254">
        <v>39321</v>
      </c>
      <c r="F43" s="255">
        <v>891.54099158210624</v>
      </c>
      <c r="G43" s="254">
        <v>0</v>
      </c>
      <c r="H43" s="255">
        <v>0</v>
      </c>
      <c r="I43" s="254">
        <v>47427</v>
      </c>
      <c r="J43" s="255">
        <v>873.34488097497183</v>
      </c>
      <c r="K43" s="254">
        <v>12742</v>
      </c>
      <c r="L43" s="255">
        <v>618.35864699419074</v>
      </c>
      <c r="M43" s="254">
        <v>8957</v>
      </c>
      <c r="N43" s="255">
        <v>626.17844255889077</v>
      </c>
      <c r="O43" s="254">
        <v>1</v>
      </c>
      <c r="P43" s="255">
        <v>438.81</v>
      </c>
      <c r="Q43" s="254">
        <v>21700</v>
      </c>
      <c r="R43" s="255">
        <v>621.57811059907669</v>
      </c>
      <c r="V43" s="207"/>
      <c r="W43" s="200"/>
      <c r="X43" s="207"/>
      <c r="Y43" s="200"/>
      <c r="Z43" s="207"/>
      <c r="AA43" s="200"/>
      <c r="AB43" s="207"/>
      <c r="AC43" s="200"/>
      <c r="AD43" s="207"/>
      <c r="AE43" s="200"/>
      <c r="AF43" s="207"/>
      <c r="AG43" s="200"/>
      <c r="AH43" s="207"/>
      <c r="AI43" s="200"/>
      <c r="AJ43" s="207"/>
      <c r="AK43" s="200"/>
    </row>
    <row r="44" spans="2:37" ht="14.25" customHeight="1">
      <c r="B44" s="253" t="s">
        <v>20</v>
      </c>
      <c r="C44" s="254">
        <v>13743</v>
      </c>
      <c r="D44" s="255">
        <v>752.81244560867412</v>
      </c>
      <c r="E44" s="254">
        <v>76397</v>
      </c>
      <c r="F44" s="255">
        <v>871.11640391638252</v>
      </c>
      <c r="G44" s="254">
        <v>0</v>
      </c>
      <c r="H44" s="255">
        <v>0</v>
      </c>
      <c r="I44" s="254">
        <v>90140</v>
      </c>
      <c r="J44" s="255">
        <v>853.07944697137668</v>
      </c>
      <c r="K44" s="254">
        <v>15015</v>
      </c>
      <c r="L44" s="255">
        <v>678.29146986346916</v>
      </c>
      <c r="M44" s="254">
        <v>10769</v>
      </c>
      <c r="N44" s="255">
        <v>687.45438852261032</v>
      </c>
      <c r="O44" s="254">
        <v>0</v>
      </c>
      <c r="P44" s="255">
        <v>0</v>
      </c>
      <c r="Q44" s="254">
        <v>25784</v>
      </c>
      <c r="R44" s="255">
        <v>682.11847385975716</v>
      </c>
      <c r="V44" s="207"/>
      <c r="W44" s="200"/>
      <c r="X44" s="207"/>
      <c r="Y44" s="200"/>
      <c r="Z44" s="207"/>
      <c r="AA44" s="200"/>
      <c r="AB44" s="207"/>
      <c r="AC44" s="200"/>
      <c r="AD44" s="207"/>
      <c r="AE44" s="200"/>
      <c r="AF44" s="207"/>
      <c r="AG44" s="200"/>
      <c r="AH44" s="207"/>
      <c r="AI44" s="200"/>
      <c r="AJ44" s="207"/>
      <c r="AK44" s="200"/>
    </row>
    <row r="45" spans="2:37" ht="14.25" customHeight="1">
      <c r="B45" s="253" t="s">
        <v>21</v>
      </c>
      <c r="C45" s="254">
        <v>20354</v>
      </c>
      <c r="D45" s="255">
        <v>737.88093789918389</v>
      </c>
      <c r="E45" s="254">
        <v>123514</v>
      </c>
      <c r="F45" s="255">
        <v>899.99200463105353</v>
      </c>
      <c r="G45" s="254">
        <v>0</v>
      </c>
      <c r="H45" s="255">
        <v>0</v>
      </c>
      <c r="I45" s="254">
        <v>143868</v>
      </c>
      <c r="J45" s="255">
        <v>877.0570319320484</v>
      </c>
      <c r="K45" s="254">
        <v>13009</v>
      </c>
      <c r="L45" s="255">
        <v>715.5601206856777</v>
      </c>
      <c r="M45" s="254">
        <v>9946</v>
      </c>
      <c r="N45" s="255">
        <v>732.87748341041481</v>
      </c>
      <c r="O45" s="254">
        <v>0</v>
      </c>
      <c r="P45" s="255">
        <v>0</v>
      </c>
      <c r="Q45" s="254">
        <v>22955</v>
      </c>
      <c r="R45" s="255">
        <v>723.06343106076952</v>
      </c>
      <c r="V45" s="207"/>
      <c r="W45" s="200"/>
      <c r="X45" s="207"/>
      <c r="Y45" s="200"/>
      <c r="Z45" s="207"/>
      <c r="AA45" s="200"/>
      <c r="AB45" s="207"/>
      <c r="AC45" s="200"/>
      <c r="AD45" s="207"/>
      <c r="AE45" s="200"/>
      <c r="AF45" s="207"/>
      <c r="AG45" s="200"/>
      <c r="AH45" s="207"/>
      <c r="AI45" s="200"/>
      <c r="AJ45" s="207"/>
      <c r="AK45" s="200"/>
    </row>
    <row r="46" spans="2:37" ht="14.25" customHeight="1">
      <c r="B46" s="253" t="s">
        <v>22</v>
      </c>
      <c r="C46" s="254">
        <v>25723</v>
      </c>
      <c r="D46" s="255">
        <v>671.66556078217945</v>
      </c>
      <c r="E46" s="254">
        <v>178846</v>
      </c>
      <c r="F46" s="255">
        <v>907.40900534537991</v>
      </c>
      <c r="G46" s="254">
        <v>1</v>
      </c>
      <c r="H46" s="255">
        <v>884.77</v>
      </c>
      <c r="I46" s="254">
        <v>204570</v>
      </c>
      <c r="J46" s="255">
        <v>877.76608965146318</v>
      </c>
      <c r="K46" s="254">
        <v>8778</v>
      </c>
      <c r="L46" s="255">
        <v>738.14052175894074</v>
      </c>
      <c r="M46" s="254">
        <v>8005</v>
      </c>
      <c r="N46" s="255">
        <v>741.96759150530852</v>
      </c>
      <c r="O46" s="254">
        <v>0</v>
      </c>
      <c r="P46" s="255">
        <v>0</v>
      </c>
      <c r="Q46" s="254">
        <v>16783</v>
      </c>
      <c r="R46" s="255">
        <v>739.96592206399191</v>
      </c>
      <c r="V46" s="207"/>
      <c r="W46" s="200"/>
      <c r="X46" s="207"/>
      <c r="Y46" s="200"/>
      <c r="Z46" s="207"/>
      <c r="AA46" s="200"/>
      <c r="AB46" s="207"/>
      <c r="AC46" s="200"/>
      <c r="AD46" s="207"/>
      <c r="AE46" s="200"/>
      <c r="AF46" s="207"/>
      <c r="AG46" s="200"/>
      <c r="AH46" s="207"/>
      <c r="AI46" s="200"/>
      <c r="AJ46" s="207"/>
      <c r="AK46" s="200"/>
    </row>
    <row r="47" spans="2:37" ht="14.25" customHeight="1">
      <c r="B47" s="253" t="s">
        <v>23</v>
      </c>
      <c r="C47" s="254">
        <v>27455</v>
      </c>
      <c r="D47" s="255">
        <v>604.32526971407742</v>
      </c>
      <c r="E47" s="254">
        <v>244510</v>
      </c>
      <c r="F47" s="255">
        <v>922.91486213242877</v>
      </c>
      <c r="G47" s="254">
        <v>0</v>
      </c>
      <c r="H47" s="255">
        <v>0</v>
      </c>
      <c r="I47" s="254">
        <v>271965</v>
      </c>
      <c r="J47" s="255">
        <v>890.75308668394882</v>
      </c>
      <c r="K47" s="254">
        <v>5398</v>
      </c>
      <c r="L47" s="255">
        <v>713.53010003704856</v>
      </c>
      <c r="M47" s="254">
        <v>5785</v>
      </c>
      <c r="N47" s="255">
        <v>737.48276058772535</v>
      </c>
      <c r="O47" s="254">
        <v>1</v>
      </c>
      <c r="P47" s="255">
        <v>844.72</v>
      </c>
      <c r="Q47" s="254">
        <v>11184</v>
      </c>
      <c r="R47" s="255">
        <v>725.93150661659331</v>
      </c>
      <c r="V47" s="207"/>
      <c r="W47" s="200"/>
      <c r="X47" s="207"/>
      <c r="Y47" s="200"/>
      <c r="Z47" s="207"/>
      <c r="AA47" s="200"/>
      <c r="AB47" s="207"/>
      <c r="AC47" s="200"/>
      <c r="AD47" s="207"/>
      <c r="AE47" s="200"/>
      <c r="AF47" s="207"/>
      <c r="AG47" s="200"/>
      <c r="AH47" s="207"/>
      <c r="AI47" s="200"/>
      <c r="AJ47" s="207"/>
      <c r="AK47" s="200"/>
    </row>
    <row r="48" spans="2:37" ht="14.25" customHeight="1">
      <c r="B48" s="253" t="s">
        <v>24</v>
      </c>
      <c r="C48" s="254">
        <v>29100</v>
      </c>
      <c r="D48" s="255">
        <v>541.20962783505206</v>
      </c>
      <c r="E48" s="254">
        <v>347247</v>
      </c>
      <c r="F48" s="255">
        <v>911.94839042526132</v>
      </c>
      <c r="G48" s="254">
        <v>2</v>
      </c>
      <c r="H48" s="255">
        <v>762.55500000000006</v>
      </c>
      <c r="I48" s="254">
        <v>376349</v>
      </c>
      <c r="J48" s="255">
        <v>883.28139043813258</v>
      </c>
      <c r="K48" s="254">
        <v>2899</v>
      </c>
      <c r="L48" s="255">
        <v>702.34022421524901</v>
      </c>
      <c r="M48" s="254">
        <v>3972</v>
      </c>
      <c r="N48" s="255">
        <v>706.3289577039277</v>
      </c>
      <c r="O48" s="254">
        <v>0</v>
      </c>
      <c r="P48" s="255">
        <v>0</v>
      </c>
      <c r="Q48" s="254">
        <v>6871</v>
      </c>
      <c r="R48" s="255">
        <v>704.64603842235601</v>
      </c>
      <c r="V48" s="207"/>
      <c r="W48" s="200"/>
      <c r="X48" s="207"/>
      <c r="Y48" s="200"/>
      <c r="Z48" s="207"/>
      <c r="AA48" s="200"/>
      <c r="AB48" s="207"/>
      <c r="AC48" s="200"/>
      <c r="AD48" s="207"/>
      <c r="AE48" s="200"/>
      <c r="AF48" s="207"/>
      <c r="AG48" s="200"/>
      <c r="AH48" s="207"/>
      <c r="AI48" s="200"/>
      <c r="AJ48" s="207"/>
      <c r="AK48" s="200"/>
    </row>
    <row r="49" spans="2:37" ht="14.25" customHeight="1">
      <c r="B49" s="253" t="s">
        <v>25</v>
      </c>
      <c r="C49" s="254">
        <v>25250</v>
      </c>
      <c r="D49" s="255">
        <v>505.52227603960387</v>
      </c>
      <c r="E49" s="254">
        <v>372658</v>
      </c>
      <c r="F49" s="255">
        <v>882.46297189380175</v>
      </c>
      <c r="G49" s="254">
        <v>2</v>
      </c>
      <c r="H49" s="255">
        <v>947.49</v>
      </c>
      <c r="I49" s="254">
        <v>397910</v>
      </c>
      <c r="J49" s="255">
        <v>858.54393865447048</v>
      </c>
      <c r="K49" s="254">
        <v>1199</v>
      </c>
      <c r="L49" s="255">
        <v>691.046455379485</v>
      </c>
      <c r="M49" s="254">
        <v>2102</v>
      </c>
      <c r="N49" s="255">
        <v>701.77732159847938</v>
      </c>
      <c r="O49" s="254">
        <v>0</v>
      </c>
      <c r="P49" s="255">
        <v>0</v>
      </c>
      <c r="Q49" s="254">
        <v>3301</v>
      </c>
      <c r="R49" s="255">
        <v>697.87962132687255</v>
      </c>
      <c r="V49" s="207"/>
      <c r="W49" s="200"/>
      <c r="X49" s="207"/>
      <c r="Y49" s="200"/>
      <c r="Z49" s="207"/>
      <c r="AA49" s="200"/>
      <c r="AB49" s="207"/>
      <c r="AC49" s="200"/>
      <c r="AD49" s="207"/>
      <c r="AE49" s="200"/>
      <c r="AF49" s="207"/>
      <c r="AG49" s="200"/>
      <c r="AH49" s="207"/>
      <c r="AI49" s="200"/>
      <c r="AJ49" s="207"/>
      <c r="AK49" s="200"/>
    </row>
    <row r="50" spans="2:37" ht="14.25" customHeight="1">
      <c r="B50" s="253" t="s">
        <v>26</v>
      </c>
      <c r="C50" s="254">
        <v>47424</v>
      </c>
      <c r="D50" s="255">
        <v>464.12106612685602</v>
      </c>
      <c r="E50" s="254">
        <v>736381</v>
      </c>
      <c r="F50" s="255">
        <v>835.37411968804486</v>
      </c>
      <c r="G50" s="254">
        <v>5</v>
      </c>
      <c r="H50" s="255">
        <v>783.53399999999999</v>
      </c>
      <c r="I50" s="254">
        <v>783810</v>
      </c>
      <c r="J50" s="255">
        <v>812.91132384123978</v>
      </c>
      <c r="K50" s="254">
        <v>639</v>
      </c>
      <c r="L50" s="255">
        <v>729.70084507041986</v>
      </c>
      <c r="M50" s="254">
        <v>1706</v>
      </c>
      <c r="N50" s="255">
        <v>718.56906799531544</v>
      </c>
      <c r="O50" s="254">
        <v>0</v>
      </c>
      <c r="P50" s="255">
        <v>0</v>
      </c>
      <c r="Q50" s="254">
        <v>2345</v>
      </c>
      <c r="R50" s="255">
        <v>721.60241791045053</v>
      </c>
      <c r="V50" s="207"/>
      <c r="W50" s="200"/>
      <c r="X50" s="207"/>
      <c r="Y50" s="200"/>
      <c r="Z50" s="207"/>
      <c r="AA50" s="200"/>
      <c r="AB50" s="207"/>
      <c r="AC50" s="200"/>
      <c r="AD50" s="207"/>
      <c r="AE50" s="200"/>
      <c r="AF50" s="207"/>
      <c r="AG50" s="200"/>
      <c r="AH50" s="207"/>
      <c r="AI50" s="200"/>
      <c r="AJ50" s="207"/>
      <c r="AK50" s="200"/>
    </row>
    <row r="51" spans="2:37" ht="14.25" customHeight="1">
      <c r="B51" s="253" t="s">
        <v>5</v>
      </c>
      <c r="C51" s="254">
        <v>0</v>
      </c>
      <c r="D51" s="255">
        <v>0</v>
      </c>
      <c r="E51" s="254">
        <v>1</v>
      </c>
      <c r="F51" s="255">
        <v>1005.01</v>
      </c>
      <c r="G51" s="254">
        <v>0</v>
      </c>
      <c r="H51" s="255">
        <v>0</v>
      </c>
      <c r="I51" s="254">
        <v>1</v>
      </c>
      <c r="J51" s="255">
        <v>1005.01</v>
      </c>
      <c r="K51" s="254">
        <v>0</v>
      </c>
      <c r="L51" s="255">
        <v>0</v>
      </c>
      <c r="M51" s="254">
        <v>0</v>
      </c>
      <c r="N51" s="255">
        <v>0</v>
      </c>
      <c r="O51" s="254">
        <v>0</v>
      </c>
      <c r="P51" s="255">
        <v>0</v>
      </c>
      <c r="Q51" s="254">
        <v>0</v>
      </c>
      <c r="R51" s="255">
        <v>0</v>
      </c>
      <c r="V51" s="207"/>
      <c r="W51" s="200"/>
      <c r="X51" s="207"/>
      <c r="Y51" s="200"/>
      <c r="Z51" s="207"/>
      <c r="AA51" s="200"/>
      <c r="AB51" s="207"/>
      <c r="AC51" s="200"/>
      <c r="AD51" s="207"/>
      <c r="AE51" s="200"/>
      <c r="AF51" s="207"/>
      <c r="AG51" s="200"/>
      <c r="AH51" s="207"/>
      <c r="AI51" s="200"/>
      <c r="AJ51" s="207"/>
      <c r="AK51" s="200"/>
    </row>
    <row r="52" spans="2:37" ht="14.25" customHeight="1">
      <c r="B52" s="257" t="s">
        <v>6</v>
      </c>
      <c r="C52" s="258">
        <v>203889</v>
      </c>
      <c r="D52" s="259">
        <v>596.24659589286341</v>
      </c>
      <c r="E52" s="258">
        <v>2150906</v>
      </c>
      <c r="F52" s="259">
        <v>879.18198980801708</v>
      </c>
      <c r="G52" s="258">
        <v>10</v>
      </c>
      <c r="H52" s="259">
        <v>822.25300000000004</v>
      </c>
      <c r="I52" s="258">
        <v>2354805</v>
      </c>
      <c r="J52" s="259">
        <v>854.68400215304575</v>
      </c>
      <c r="K52" s="258">
        <v>179222</v>
      </c>
      <c r="L52" s="259">
        <v>482.00668266172653</v>
      </c>
      <c r="M52" s="258">
        <v>161641</v>
      </c>
      <c r="N52" s="259">
        <v>476.91034650862082</v>
      </c>
      <c r="O52" s="258">
        <v>3</v>
      </c>
      <c r="P52" s="259">
        <v>653.13666666666666</v>
      </c>
      <c r="Q52" s="258">
        <v>340866</v>
      </c>
      <c r="R52" s="259">
        <v>479.59147116462168</v>
      </c>
      <c r="V52" s="207"/>
      <c r="W52" s="200"/>
      <c r="X52" s="207"/>
      <c r="Y52" s="200"/>
      <c r="Z52" s="207"/>
      <c r="AA52" s="200"/>
      <c r="AB52" s="207"/>
      <c r="AC52" s="200"/>
      <c r="AD52" s="207"/>
      <c r="AE52" s="200"/>
      <c r="AF52" s="207"/>
      <c r="AG52" s="200"/>
      <c r="AH52" s="207"/>
      <c r="AI52" s="200"/>
      <c r="AJ52" s="207"/>
      <c r="AK52" s="200"/>
    </row>
    <row r="53" spans="2:37" ht="14.25" customHeight="1">
      <c r="B53" s="260" t="s">
        <v>27</v>
      </c>
      <c r="C53" s="254">
        <v>73.801833350499535</v>
      </c>
      <c r="D53" s="254" t="s">
        <v>216</v>
      </c>
      <c r="E53" s="254">
        <v>78.407165820898641</v>
      </c>
      <c r="F53" s="254" t="s">
        <v>216</v>
      </c>
      <c r="G53" s="254">
        <v>82</v>
      </c>
      <c r="H53" s="254" t="s">
        <v>216</v>
      </c>
      <c r="I53" s="254">
        <v>78.008431699623415</v>
      </c>
      <c r="J53" s="254" t="s">
        <v>216</v>
      </c>
      <c r="K53" s="254">
        <v>35.42339668121101</v>
      </c>
      <c r="L53" s="254" t="s">
        <v>216</v>
      </c>
      <c r="M53" s="254">
        <v>34.83797427632841</v>
      </c>
      <c r="N53" s="254" t="s">
        <v>216</v>
      </c>
      <c r="O53" s="254">
        <v>50.333333333333336</v>
      </c>
      <c r="P53" s="254" t="s">
        <v>216</v>
      </c>
      <c r="Q53" s="254">
        <v>35.145916577188693</v>
      </c>
      <c r="R53" s="254" t="s">
        <v>216</v>
      </c>
      <c r="V53" s="207"/>
      <c r="W53" s="200"/>
      <c r="X53" s="207"/>
      <c r="Y53" s="200"/>
      <c r="Z53" s="207"/>
      <c r="AA53" s="200"/>
      <c r="AB53" s="207"/>
      <c r="AC53" s="200"/>
      <c r="AD53" s="207"/>
      <c r="AE53" s="200"/>
      <c r="AF53" s="207"/>
      <c r="AG53" s="200"/>
      <c r="AH53" s="207"/>
      <c r="AI53" s="200"/>
      <c r="AJ53" s="207"/>
      <c r="AK53" s="200"/>
    </row>
    <row r="54" spans="2:37" ht="14.25" customHeight="1">
      <c r="B54" s="249"/>
      <c r="C54" s="261"/>
      <c r="D54" s="262"/>
      <c r="E54" s="263"/>
      <c r="F54" s="263"/>
      <c r="G54" s="261"/>
      <c r="H54" s="263"/>
      <c r="I54" s="261"/>
      <c r="J54" s="263"/>
      <c r="K54" s="261"/>
      <c r="L54" s="262"/>
      <c r="M54" s="261"/>
      <c r="N54" s="262"/>
      <c r="O54" s="261"/>
      <c r="P54" s="262"/>
      <c r="Q54" s="261"/>
      <c r="R54" s="262"/>
      <c r="V54" s="198"/>
      <c r="W54" s="197"/>
      <c r="X54" s="198"/>
      <c r="Y54" s="197"/>
      <c r="Z54" s="198"/>
      <c r="AA54" s="197"/>
      <c r="AB54" s="198"/>
      <c r="AC54" s="197"/>
      <c r="AD54" s="198"/>
      <c r="AE54" s="197"/>
      <c r="AF54" s="198"/>
      <c r="AG54" s="197"/>
      <c r="AH54" s="198"/>
      <c r="AI54" s="197"/>
      <c r="AJ54" s="198"/>
      <c r="AK54" s="197"/>
    </row>
    <row r="55" spans="2:37" ht="14.25" customHeight="1">
      <c r="B55" s="460" t="s">
        <v>0</v>
      </c>
      <c r="C55" s="461" t="s">
        <v>1</v>
      </c>
      <c r="D55" s="461"/>
      <c r="E55" s="461"/>
      <c r="F55" s="461"/>
      <c r="G55" s="461"/>
      <c r="H55" s="461"/>
      <c r="I55" s="461"/>
      <c r="J55" s="461"/>
      <c r="K55" s="461" t="s">
        <v>2</v>
      </c>
      <c r="L55" s="461"/>
      <c r="M55" s="461"/>
      <c r="N55" s="461"/>
      <c r="O55" s="461"/>
      <c r="P55" s="461"/>
      <c r="Q55" s="461"/>
      <c r="R55" s="461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</row>
    <row r="56" spans="2:37" ht="14.25" customHeight="1">
      <c r="B56" s="460"/>
      <c r="C56" s="461" t="s">
        <v>3</v>
      </c>
      <c r="D56" s="461"/>
      <c r="E56" s="462" t="s">
        <v>4</v>
      </c>
      <c r="F56" s="462"/>
      <c r="G56" s="461" t="s">
        <v>5</v>
      </c>
      <c r="H56" s="461"/>
      <c r="I56" s="461" t="s">
        <v>6</v>
      </c>
      <c r="J56" s="461"/>
      <c r="K56" s="461" t="s">
        <v>3</v>
      </c>
      <c r="L56" s="461"/>
      <c r="M56" s="462" t="s">
        <v>4</v>
      </c>
      <c r="N56" s="462"/>
      <c r="O56" s="461" t="s">
        <v>5</v>
      </c>
      <c r="P56" s="461"/>
      <c r="Q56" s="461" t="s">
        <v>6</v>
      </c>
      <c r="R56" s="461"/>
    </row>
    <row r="57" spans="2:37" ht="14.25" customHeight="1">
      <c r="B57" s="460"/>
      <c r="C57" s="250" t="s">
        <v>7</v>
      </c>
      <c r="D57" s="251" t="s">
        <v>8</v>
      </c>
      <c r="E57" s="252" t="s">
        <v>7</v>
      </c>
      <c r="F57" s="252" t="s">
        <v>8</v>
      </c>
      <c r="G57" s="250" t="s">
        <v>7</v>
      </c>
      <c r="H57" s="252" t="s">
        <v>8</v>
      </c>
      <c r="I57" s="250" t="s">
        <v>7</v>
      </c>
      <c r="J57" s="252" t="s">
        <v>8</v>
      </c>
      <c r="K57" s="250" t="s">
        <v>7</v>
      </c>
      <c r="L57" s="251" t="s">
        <v>8</v>
      </c>
      <c r="M57" s="252" t="s">
        <v>7</v>
      </c>
      <c r="N57" s="252" t="s">
        <v>8</v>
      </c>
      <c r="O57" s="250" t="s">
        <v>7</v>
      </c>
      <c r="P57" s="252" t="s">
        <v>8</v>
      </c>
      <c r="Q57" s="250" t="s">
        <v>7</v>
      </c>
      <c r="R57" s="252" t="s">
        <v>8</v>
      </c>
    </row>
    <row r="58" spans="2:37" ht="14.25" customHeight="1">
      <c r="B58" s="253" t="s">
        <v>9</v>
      </c>
      <c r="C58" s="254">
        <v>0</v>
      </c>
      <c r="D58" s="255">
        <v>0</v>
      </c>
      <c r="E58" s="254">
        <v>0</v>
      </c>
      <c r="F58" s="255">
        <v>0</v>
      </c>
      <c r="G58" s="254">
        <v>0</v>
      </c>
      <c r="H58" s="255">
        <v>0</v>
      </c>
      <c r="I58" s="254">
        <v>0</v>
      </c>
      <c r="J58" s="255">
        <v>0</v>
      </c>
      <c r="K58" s="254">
        <v>1140</v>
      </c>
      <c r="L58" s="255">
        <v>348.62452631578941</v>
      </c>
      <c r="M58" s="254">
        <v>1135</v>
      </c>
      <c r="N58" s="255">
        <v>342.06020264317175</v>
      </c>
      <c r="O58" s="254">
        <v>0</v>
      </c>
      <c r="P58" s="255">
        <v>0</v>
      </c>
      <c r="Q58" s="254">
        <v>2275</v>
      </c>
      <c r="R58" s="255">
        <v>345.34957802197795</v>
      </c>
    </row>
    <row r="59" spans="2:37" ht="14.25" customHeight="1">
      <c r="B59" s="256" t="s">
        <v>10</v>
      </c>
      <c r="C59" s="254">
        <v>0</v>
      </c>
      <c r="D59" s="255">
        <v>0</v>
      </c>
      <c r="E59" s="254">
        <v>0</v>
      </c>
      <c r="F59" s="255">
        <v>0</v>
      </c>
      <c r="G59" s="254">
        <v>0</v>
      </c>
      <c r="H59" s="255">
        <v>0</v>
      </c>
      <c r="I59" s="254">
        <v>0</v>
      </c>
      <c r="J59" s="255">
        <v>0</v>
      </c>
      <c r="K59" s="254">
        <v>5691</v>
      </c>
      <c r="L59" s="255">
        <v>347.33694078369399</v>
      </c>
      <c r="M59" s="254">
        <v>5315</v>
      </c>
      <c r="N59" s="255">
        <v>345.88147507055493</v>
      </c>
      <c r="O59" s="254">
        <v>0</v>
      </c>
      <c r="P59" s="255">
        <v>0</v>
      </c>
      <c r="Q59" s="254">
        <v>11006</v>
      </c>
      <c r="R59" s="255">
        <v>346.63406959840108</v>
      </c>
    </row>
    <row r="60" spans="2:37" ht="14.25" customHeight="1">
      <c r="B60" s="253" t="s">
        <v>11</v>
      </c>
      <c r="C60" s="254">
        <v>8</v>
      </c>
      <c r="D60" s="255">
        <v>239.02875</v>
      </c>
      <c r="E60" s="254">
        <v>7</v>
      </c>
      <c r="F60" s="255">
        <v>303.69714285714286</v>
      </c>
      <c r="G60" s="254">
        <v>0</v>
      </c>
      <c r="H60" s="255">
        <v>0</v>
      </c>
      <c r="I60" s="254">
        <v>15</v>
      </c>
      <c r="J60" s="255">
        <v>269.20733333333334</v>
      </c>
      <c r="K60" s="254">
        <v>14468</v>
      </c>
      <c r="L60" s="255">
        <v>348.66181849599172</v>
      </c>
      <c r="M60" s="254">
        <v>14021</v>
      </c>
      <c r="N60" s="255">
        <v>346.93178803223771</v>
      </c>
      <c r="O60" s="254">
        <v>0</v>
      </c>
      <c r="P60" s="255">
        <v>0</v>
      </c>
      <c r="Q60" s="254">
        <v>28489</v>
      </c>
      <c r="R60" s="255">
        <v>347.81037558355905</v>
      </c>
      <c r="V60" s="207"/>
      <c r="W60" s="200"/>
      <c r="X60" s="207"/>
      <c r="Y60" s="200"/>
      <c r="Z60" s="207"/>
      <c r="AA60" s="200"/>
      <c r="AB60" s="207"/>
      <c r="AC60" s="200"/>
      <c r="AD60" s="207"/>
      <c r="AE60" s="200"/>
      <c r="AF60" s="207"/>
      <c r="AG60" s="200"/>
      <c r="AH60" s="207"/>
      <c r="AI60" s="200"/>
      <c r="AJ60" s="207"/>
      <c r="AK60" s="200"/>
    </row>
    <row r="61" spans="2:37" ht="14.25" customHeight="1">
      <c r="B61" s="253" t="s">
        <v>12</v>
      </c>
      <c r="C61" s="254">
        <v>15</v>
      </c>
      <c r="D61" s="255">
        <v>358.06</v>
      </c>
      <c r="E61" s="254">
        <v>18</v>
      </c>
      <c r="F61" s="255">
        <v>375.09611111111104</v>
      </c>
      <c r="G61" s="254">
        <v>0</v>
      </c>
      <c r="H61" s="255">
        <v>0</v>
      </c>
      <c r="I61" s="254">
        <v>33</v>
      </c>
      <c r="J61" s="255">
        <v>367.35242424242415</v>
      </c>
      <c r="K61" s="254">
        <v>30735</v>
      </c>
      <c r="L61" s="255">
        <v>352.13135545794717</v>
      </c>
      <c r="M61" s="254">
        <v>29299</v>
      </c>
      <c r="N61" s="255">
        <v>348.60814567050073</v>
      </c>
      <c r="O61" s="254">
        <v>0</v>
      </c>
      <c r="P61" s="255">
        <v>0</v>
      </c>
      <c r="Q61" s="254">
        <v>60034</v>
      </c>
      <c r="R61" s="255">
        <v>350.41188776360076</v>
      </c>
      <c r="V61" s="207"/>
      <c r="W61" s="200"/>
      <c r="X61" s="207"/>
      <c r="Y61" s="200"/>
      <c r="Z61" s="207"/>
      <c r="AA61" s="200"/>
      <c r="AB61" s="207"/>
      <c r="AC61" s="200"/>
      <c r="AD61" s="207"/>
      <c r="AE61" s="200"/>
      <c r="AF61" s="207"/>
      <c r="AG61" s="200"/>
      <c r="AH61" s="207"/>
      <c r="AI61" s="200"/>
      <c r="AJ61" s="207"/>
      <c r="AK61" s="200"/>
    </row>
    <row r="62" spans="2:37" ht="14.25" customHeight="1">
      <c r="B62" s="253" t="s">
        <v>13</v>
      </c>
      <c r="C62" s="254">
        <v>15</v>
      </c>
      <c r="D62" s="255">
        <v>504.77199999999999</v>
      </c>
      <c r="E62" s="254">
        <v>19</v>
      </c>
      <c r="F62" s="255">
        <v>419.35947368421046</v>
      </c>
      <c r="G62" s="254">
        <v>0</v>
      </c>
      <c r="H62" s="255">
        <v>0</v>
      </c>
      <c r="I62" s="254">
        <v>34</v>
      </c>
      <c r="J62" s="255">
        <v>457.04147058823531</v>
      </c>
      <c r="K62" s="254">
        <v>45616</v>
      </c>
      <c r="L62" s="255">
        <v>362.40515718169047</v>
      </c>
      <c r="M62" s="254">
        <v>45547</v>
      </c>
      <c r="N62" s="255">
        <v>360.89389158451689</v>
      </c>
      <c r="O62" s="254">
        <v>1</v>
      </c>
      <c r="P62" s="255">
        <v>675.88</v>
      </c>
      <c r="Q62" s="254">
        <v>91164</v>
      </c>
      <c r="R62" s="255">
        <v>361.65354317493728</v>
      </c>
      <c r="V62" s="207"/>
      <c r="W62" s="200"/>
      <c r="X62" s="207"/>
      <c r="Y62" s="200"/>
      <c r="Z62" s="207"/>
      <c r="AA62" s="200"/>
      <c r="AB62" s="207"/>
      <c r="AC62" s="200"/>
      <c r="AD62" s="207"/>
      <c r="AE62" s="200"/>
      <c r="AF62" s="207"/>
      <c r="AG62" s="200"/>
      <c r="AH62" s="207"/>
      <c r="AI62" s="200"/>
      <c r="AJ62" s="207"/>
      <c r="AK62" s="200"/>
    </row>
    <row r="63" spans="2:37" ht="14.25" customHeight="1">
      <c r="B63" s="253" t="s">
        <v>14</v>
      </c>
      <c r="C63" s="254">
        <v>100</v>
      </c>
      <c r="D63" s="255">
        <v>329.98280000000011</v>
      </c>
      <c r="E63" s="254">
        <v>85</v>
      </c>
      <c r="F63" s="255">
        <v>304.70658823529419</v>
      </c>
      <c r="G63" s="254">
        <v>0</v>
      </c>
      <c r="H63" s="255">
        <v>0</v>
      </c>
      <c r="I63" s="254">
        <v>185</v>
      </c>
      <c r="J63" s="255">
        <v>318.36940540540553</v>
      </c>
      <c r="K63" s="254">
        <v>3467</v>
      </c>
      <c r="L63" s="255">
        <v>630.21818286703285</v>
      </c>
      <c r="M63" s="254">
        <v>2473</v>
      </c>
      <c r="N63" s="255">
        <v>575.25017387788102</v>
      </c>
      <c r="O63" s="254">
        <v>0</v>
      </c>
      <c r="P63" s="255">
        <v>0</v>
      </c>
      <c r="Q63" s="254">
        <v>5940</v>
      </c>
      <c r="R63" s="255">
        <v>607.33335353535392</v>
      </c>
      <c r="V63" s="207"/>
      <c r="W63" s="200"/>
      <c r="X63" s="207"/>
      <c r="Y63" s="200"/>
      <c r="Z63" s="207"/>
      <c r="AA63" s="200"/>
      <c r="AB63" s="207"/>
      <c r="AC63" s="200"/>
      <c r="AD63" s="207"/>
      <c r="AE63" s="200"/>
      <c r="AF63" s="207"/>
      <c r="AG63" s="200"/>
      <c r="AH63" s="207"/>
      <c r="AI63" s="200"/>
      <c r="AJ63" s="207"/>
      <c r="AK63" s="200"/>
    </row>
    <row r="64" spans="2:37" ht="14.25" customHeight="1">
      <c r="B64" s="253" t="s">
        <v>15</v>
      </c>
      <c r="C64" s="254">
        <v>71</v>
      </c>
      <c r="D64" s="255">
        <v>343.59704225352118</v>
      </c>
      <c r="E64" s="254">
        <v>62</v>
      </c>
      <c r="F64" s="255">
        <v>353.651935483871</v>
      </c>
      <c r="G64" s="254">
        <v>0</v>
      </c>
      <c r="H64" s="255">
        <v>0</v>
      </c>
      <c r="I64" s="254">
        <v>133</v>
      </c>
      <c r="J64" s="255">
        <v>348.28428571428577</v>
      </c>
      <c r="K64" s="254">
        <v>8342</v>
      </c>
      <c r="L64" s="255">
        <v>781.54562814672636</v>
      </c>
      <c r="M64" s="254">
        <v>5405</v>
      </c>
      <c r="N64" s="255">
        <v>733.4878390379281</v>
      </c>
      <c r="O64" s="254">
        <v>0</v>
      </c>
      <c r="P64" s="255">
        <v>0</v>
      </c>
      <c r="Q64" s="254">
        <v>13747</v>
      </c>
      <c r="R64" s="255">
        <v>762.65042554739159</v>
      </c>
      <c r="V64" s="207"/>
      <c r="W64" s="200"/>
      <c r="X64" s="207"/>
      <c r="Y64" s="200"/>
      <c r="Z64" s="207"/>
      <c r="AA64" s="200"/>
      <c r="AB64" s="207"/>
      <c r="AC64" s="200"/>
      <c r="AD64" s="207"/>
      <c r="AE64" s="200"/>
      <c r="AF64" s="207"/>
      <c r="AG64" s="200"/>
      <c r="AH64" s="207"/>
      <c r="AI64" s="200"/>
      <c r="AJ64" s="207"/>
      <c r="AK64" s="200"/>
    </row>
    <row r="65" spans="2:37" ht="14.25" customHeight="1">
      <c r="B65" s="253" t="s">
        <v>16</v>
      </c>
      <c r="C65" s="254">
        <v>79</v>
      </c>
      <c r="D65" s="255">
        <v>312.97924050632918</v>
      </c>
      <c r="E65" s="254">
        <v>76</v>
      </c>
      <c r="F65" s="255">
        <v>352.20328947368432</v>
      </c>
      <c r="G65" s="254">
        <v>0</v>
      </c>
      <c r="H65" s="255">
        <v>0</v>
      </c>
      <c r="I65" s="254">
        <v>155</v>
      </c>
      <c r="J65" s="255">
        <v>332.21167741935494</v>
      </c>
      <c r="K65" s="254">
        <v>21432</v>
      </c>
      <c r="L65" s="255">
        <v>882.41056364315034</v>
      </c>
      <c r="M65" s="254">
        <v>15091</v>
      </c>
      <c r="N65" s="255">
        <v>841.34187528990776</v>
      </c>
      <c r="O65" s="254">
        <v>0</v>
      </c>
      <c r="P65" s="255">
        <v>0</v>
      </c>
      <c r="Q65" s="254">
        <v>36523</v>
      </c>
      <c r="R65" s="255">
        <v>865.44132300194394</v>
      </c>
      <c r="V65" s="207"/>
      <c r="W65" s="200"/>
      <c r="X65" s="207"/>
      <c r="Y65" s="200"/>
      <c r="Z65" s="207"/>
      <c r="AA65" s="200"/>
      <c r="AB65" s="207"/>
      <c r="AC65" s="200"/>
      <c r="AD65" s="207"/>
      <c r="AE65" s="200"/>
      <c r="AF65" s="207"/>
      <c r="AG65" s="200"/>
      <c r="AH65" s="207"/>
      <c r="AI65" s="200"/>
      <c r="AJ65" s="207"/>
      <c r="AK65" s="200"/>
    </row>
    <row r="66" spans="2:37" ht="14.25" customHeight="1">
      <c r="B66" s="253" t="s">
        <v>17</v>
      </c>
      <c r="C66" s="254">
        <v>112</v>
      </c>
      <c r="D66" s="255">
        <v>326.30124999999998</v>
      </c>
      <c r="E66" s="254">
        <v>112</v>
      </c>
      <c r="F66" s="255">
        <v>302.60142857142853</v>
      </c>
      <c r="G66" s="254">
        <v>0</v>
      </c>
      <c r="H66" s="255">
        <v>0</v>
      </c>
      <c r="I66" s="254">
        <v>224</v>
      </c>
      <c r="J66" s="255">
        <v>314.45133928571425</v>
      </c>
      <c r="K66" s="254">
        <v>46611</v>
      </c>
      <c r="L66" s="255">
        <v>951.73725901611192</v>
      </c>
      <c r="M66" s="254">
        <v>36352</v>
      </c>
      <c r="N66" s="255">
        <v>898.32501045334618</v>
      </c>
      <c r="O66" s="254">
        <v>0</v>
      </c>
      <c r="P66" s="255">
        <v>0</v>
      </c>
      <c r="Q66" s="254">
        <v>82963</v>
      </c>
      <c r="R66" s="255">
        <v>928.33354820823786</v>
      </c>
      <c r="V66" s="207"/>
      <c r="W66" s="200"/>
      <c r="X66" s="207"/>
      <c r="Y66" s="200"/>
      <c r="Z66" s="207"/>
      <c r="AA66" s="200"/>
      <c r="AB66" s="207"/>
      <c r="AC66" s="200"/>
      <c r="AD66" s="207"/>
      <c r="AE66" s="200"/>
      <c r="AF66" s="207"/>
      <c r="AG66" s="200"/>
      <c r="AH66" s="207"/>
      <c r="AI66" s="200"/>
      <c r="AJ66" s="207"/>
      <c r="AK66" s="200"/>
    </row>
    <row r="67" spans="2:37" ht="14.25" customHeight="1">
      <c r="B67" s="253" t="s">
        <v>18</v>
      </c>
      <c r="C67" s="254">
        <v>518</v>
      </c>
      <c r="D67" s="255">
        <v>623.38903474903498</v>
      </c>
      <c r="E67" s="254">
        <v>530</v>
      </c>
      <c r="F67" s="255">
        <v>644.97975471698135</v>
      </c>
      <c r="G67" s="254">
        <v>0</v>
      </c>
      <c r="H67" s="255">
        <v>0</v>
      </c>
      <c r="I67" s="254">
        <v>1048</v>
      </c>
      <c r="J67" s="255">
        <v>634.30800572519115</v>
      </c>
      <c r="K67" s="254">
        <v>84831</v>
      </c>
      <c r="L67" s="255">
        <v>990.88442267567268</v>
      </c>
      <c r="M67" s="254">
        <v>69345</v>
      </c>
      <c r="N67" s="255">
        <v>922.83975917514078</v>
      </c>
      <c r="O67" s="254">
        <v>0</v>
      </c>
      <c r="P67" s="255">
        <v>0</v>
      </c>
      <c r="Q67" s="254">
        <v>154176</v>
      </c>
      <c r="R67" s="255">
        <v>960.27941806766376</v>
      </c>
      <c r="V67" s="207"/>
      <c r="W67" s="200"/>
      <c r="X67" s="207"/>
      <c r="Y67" s="200"/>
      <c r="Z67" s="207"/>
      <c r="AA67" s="200"/>
      <c r="AB67" s="207"/>
      <c r="AC67" s="200"/>
      <c r="AD67" s="207"/>
      <c r="AE67" s="200"/>
      <c r="AF67" s="207"/>
      <c r="AG67" s="200"/>
      <c r="AH67" s="207"/>
      <c r="AI67" s="200"/>
      <c r="AJ67" s="207"/>
      <c r="AK67" s="200"/>
    </row>
    <row r="68" spans="2:37" ht="14.25" customHeight="1">
      <c r="B68" s="253" t="s">
        <v>19</v>
      </c>
      <c r="C68" s="254">
        <v>2297</v>
      </c>
      <c r="D68" s="255">
        <v>661.54956029603784</v>
      </c>
      <c r="E68" s="254">
        <v>2411</v>
      </c>
      <c r="F68" s="255">
        <v>678.15819991704666</v>
      </c>
      <c r="G68" s="254">
        <v>0</v>
      </c>
      <c r="H68" s="255">
        <v>0</v>
      </c>
      <c r="I68" s="254">
        <v>4708</v>
      </c>
      <c r="J68" s="255">
        <v>670.05496176720442</v>
      </c>
      <c r="K68" s="254">
        <v>125015</v>
      </c>
      <c r="L68" s="255">
        <v>1001.1339911210638</v>
      </c>
      <c r="M68" s="254">
        <v>112773</v>
      </c>
      <c r="N68" s="255">
        <v>909.97662525604528</v>
      </c>
      <c r="O68" s="254">
        <v>1</v>
      </c>
      <c r="P68" s="255">
        <v>438.81</v>
      </c>
      <c r="Q68" s="254">
        <v>237789</v>
      </c>
      <c r="R68" s="255">
        <v>957.89964493731748</v>
      </c>
      <c r="V68" s="207"/>
      <c r="W68" s="200"/>
      <c r="X68" s="207"/>
      <c r="Y68" s="200"/>
      <c r="Z68" s="207"/>
      <c r="AA68" s="200"/>
      <c r="AB68" s="207"/>
      <c r="AC68" s="200"/>
      <c r="AD68" s="207"/>
      <c r="AE68" s="200"/>
      <c r="AF68" s="207"/>
      <c r="AG68" s="200"/>
      <c r="AH68" s="207"/>
      <c r="AI68" s="200"/>
      <c r="AJ68" s="207"/>
      <c r="AK68" s="200"/>
    </row>
    <row r="69" spans="2:37" ht="14.25" customHeight="1">
      <c r="B69" s="253" t="s">
        <v>20</v>
      </c>
      <c r="C69" s="254">
        <v>4122</v>
      </c>
      <c r="D69" s="255">
        <v>680.41035419699256</v>
      </c>
      <c r="E69" s="254">
        <v>4746</v>
      </c>
      <c r="F69" s="255">
        <v>714.83232827644474</v>
      </c>
      <c r="G69" s="254">
        <v>0</v>
      </c>
      <c r="H69" s="255">
        <v>0</v>
      </c>
      <c r="I69" s="254">
        <v>8868</v>
      </c>
      <c r="J69" s="255">
        <v>698.83239851150313</v>
      </c>
      <c r="K69" s="254">
        <v>192796</v>
      </c>
      <c r="L69" s="255">
        <v>1192.1791142451082</v>
      </c>
      <c r="M69" s="254">
        <v>180780</v>
      </c>
      <c r="N69" s="255">
        <v>946.72464902090894</v>
      </c>
      <c r="O69" s="254">
        <v>0</v>
      </c>
      <c r="P69" s="255">
        <v>0</v>
      </c>
      <c r="Q69" s="254">
        <v>373576</v>
      </c>
      <c r="R69" s="255">
        <v>1073.3993794033872</v>
      </c>
      <c r="V69" s="207"/>
      <c r="W69" s="200"/>
      <c r="X69" s="207"/>
      <c r="Y69" s="200"/>
      <c r="Z69" s="207"/>
      <c r="AA69" s="200"/>
      <c r="AB69" s="207"/>
      <c r="AC69" s="200"/>
      <c r="AD69" s="207"/>
      <c r="AE69" s="200"/>
      <c r="AF69" s="207"/>
      <c r="AG69" s="200"/>
      <c r="AH69" s="207"/>
      <c r="AI69" s="200"/>
      <c r="AJ69" s="207"/>
      <c r="AK69" s="200"/>
    </row>
    <row r="70" spans="2:37" ht="14.25" customHeight="1">
      <c r="B70" s="253" t="s">
        <v>21</v>
      </c>
      <c r="C70" s="254">
        <v>3896</v>
      </c>
      <c r="D70" s="255">
        <v>692.49476386037009</v>
      </c>
      <c r="E70" s="254">
        <v>5418</v>
      </c>
      <c r="F70" s="255">
        <v>742.63475821336465</v>
      </c>
      <c r="G70" s="254">
        <v>0</v>
      </c>
      <c r="H70" s="255">
        <v>0</v>
      </c>
      <c r="I70" s="254">
        <v>9314</v>
      </c>
      <c r="J70" s="255">
        <v>721.66144728366032</v>
      </c>
      <c r="K70" s="254">
        <v>398948</v>
      </c>
      <c r="L70" s="255">
        <v>1521.3707743114396</v>
      </c>
      <c r="M70" s="254">
        <v>324048</v>
      </c>
      <c r="N70" s="255">
        <v>1107.4597452846485</v>
      </c>
      <c r="O70" s="254">
        <v>0</v>
      </c>
      <c r="P70" s="255">
        <v>0</v>
      </c>
      <c r="Q70" s="254">
        <v>722996</v>
      </c>
      <c r="R70" s="255">
        <v>1335.8551682305297</v>
      </c>
      <c r="V70" s="207"/>
      <c r="W70" s="200"/>
      <c r="X70" s="207"/>
      <c r="Y70" s="200"/>
      <c r="Z70" s="207"/>
      <c r="AA70" s="200"/>
      <c r="AB70" s="207"/>
      <c r="AC70" s="200"/>
      <c r="AD70" s="207"/>
      <c r="AE70" s="200"/>
      <c r="AF70" s="207"/>
      <c r="AG70" s="200"/>
      <c r="AH70" s="207"/>
      <c r="AI70" s="200"/>
      <c r="AJ70" s="207"/>
      <c r="AK70" s="200"/>
    </row>
    <row r="71" spans="2:37" ht="14.25" customHeight="1">
      <c r="B71" s="253" t="s">
        <v>22</v>
      </c>
      <c r="C71" s="254">
        <v>1943</v>
      </c>
      <c r="D71" s="255">
        <v>751.8715491507977</v>
      </c>
      <c r="E71" s="254">
        <v>4105</v>
      </c>
      <c r="F71" s="255">
        <v>814.26939585870912</v>
      </c>
      <c r="G71" s="254">
        <v>0</v>
      </c>
      <c r="H71" s="255">
        <v>0</v>
      </c>
      <c r="I71" s="254">
        <v>6048</v>
      </c>
      <c r="J71" s="255">
        <v>794.22326223544985</v>
      </c>
      <c r="K71" s="254">
        <v>998066</v>
      </c>
      <c r="L71" s="255">
        <v>1620.800625249226</v>
      </c>
      <c r="M71" s="254">
        <v>878307</v>
      </c>
      <c r="N71" s="255">
        <v>1250.8889678324322</v>
      </c>
      <c r="O71" s="254">
        <v>1</v>
      </c>
      <c r="P71" s="255">
        <v>884.77</v>
      </c>
      <c r="Q71" s="254">
        <v>1876374</v>
      </c>
      <c r="R71" s="255">
        <v>1447.6492523771881</v>
      </c>
      <c r="V71" s="207"/>
      <c r="W71" s="200"/>
      <c r="X71" s="207"/>
      <c r="Y71" s="200"/>
      <c r="Z71" s="207"/>
      <c r="AA71" s="200"/>
      <c r="AB71" s="207"/>
      <c r="AC71" s="200"/>
      <c r="AD71" s="207"/>
      <c r="AE71" s="200"/>
      <c r="AF71" s="207"/>
      <c r="AG71" s="200"/>
      <c r="AH71" s="207"/>
      <c r="AI71" s="200"/>
      <c r="AJ71" s="207"/>
      <c r="AK71" s="200"/>
    </row>
    <row r="72" spans="2:37" ht="14.25" customHeight="1">
      <c r="B72" s="253" t="s">
        <v>23</v>
      </c>
      <c r="C72" s="254">
        <v>1134</v>
      </c>
      <c r="D72" s="255">
        <v>721.62995590828893</v>
      </c>
      <c r="E72" s="254">
        <v>3418</v>
      </c>
      <c r="F72" s="255">
        <v>756.5726009362196</v>
      </c>
      <c r="G72" s="254">
        <v>0</v>
      </c>
      <c r="H72" s="255">
        <v>0</v>
      </c>
      <c r="I72" s="254">
        <v>4552</v>
      </c>
      <c r="J72" s="255">
        <v>747.86764499121227</v>
      </c>
      <c r="K72" s="254">
        <v>931133</v>
      </c>
      <c r="L72" s="255">
        <v>1621.5715614740284</v>
      </c>
      <c r="M72" s="254">
        <v>877628</v>
      </c>
      <c r="N72" s="255">
        <v>1119.1930026503285</v>
      </c>
      <c r="O72" s="254">
        <v>1</v>
      </c>
      <c r="P72" s="255">
        <v>844.72</v>
      </c>
      <c r="Q72" s="254">
        <v>1808762</v>
      </c>
      <c r="R72" s="255">
        <v>1377.8124230827486</v>
      </c>
      <c r="V72" s="207"/>
      <c r="W72" s="200"/>
      <c r="X72" s="207"/>
      <c r="Y72" s="200"/>
      <c r="Z72" s="207"/>
      <c r="AA72" s="200"/>
      <c r="AB72" s="207"/>
      <c r="AC72" s="200"/>
      <c r="AD72" s="207"/>
      <c r="AE72" s="200"/>
      <c r="AF72" s="207"/>
      <c r="AG72" s="200"/>
      <c r="AH72" s="207"/>
      <c r="AI72" s="200"/>
      <c r="AJ72" s="207"/>
      <c r="AK72" s="200"/>
    </row>
    <row r="73" spans="2:37" ht="14.25" customHeight="1">
      <c r="B73" s="253" t="s">
        <v>24</v>
      </c>
      <c r="C73" s="254">
        <v>653</v>
      </c>
      <c r="D73" s="255">
        <v>668.53162327718223</v>
      </c>
      <c r="E73" s="254">
        <v>3018</v>
      </c>
      <c r="F73" s="255">
        <v>718.50538436050306</v>
      </c>
      <c r="G73" s="254">
        <v>0</v>
      </c>
      <c r="H73" s="255">
        <v>0</v>
      </c>
      <c r="I73" s="254">
        <v>3671</v>
      </c>
      <c r="J73" s="255">
        <v>709.61601743394112</v>
      </c>
      <c r="K73" s="254">
        <v>800043</v>
      </c>
      <c r="L73" s="255">
        <v>1559.2064393538822</v>
      </c>
      <c r="M73" s="254">
        <v>854475</v>
      </c>
      <c r="N73" s="255">
        <v>953.38897548787497</v>
      </c>
      <c r="O73" s="254">
        <v>4</v>
      </c>
      <c r="P73" s="255">
        <v>1006.35</v>
      </c>
      <c r="Q73" s="254">
        <v>1654522</v>
      </c>
      <c r="R73" s="255">
        <v>1246.3317306085987</v>
      </c>
      <c r="S73" s="40"/>
      <c r="V73" s="207"/>
      <c r="W73" s="200"/>
      <c r="X73" s="207"/>
      <c r="Y73" s="200"/>
      <c r="Z73" s="207"/>
      <c r="AA73" s="200"/>
      <c r="AB73" s="207"/>
      <c r="AC73" s="200"/>
      <c r="AD73" s="207"/>
      <c r="AE73" s="200"/>
      <c r="AF73" s="207"/>
      <c r="AG73" s="200"/>
      <c r="AH73" s="207"/>
      <c r="AI73" s="200"/>
      <c r="AJ73" s="207"/>
      <c r="AK73" s="200"/>
    </row>
    <row r="74" spans="2:37" ht="14.25" customHeight="1">
      <c r="B74" s="253" t="s">
        <v>25</v>
      </c>
      <c r="C74" s="254">
        <v>295</v>
      </c>
      <c r="D74" s="255">
        <v>627.84427118644078</v>
      </c>
      <c r="E74" s="254">
        <v>2215</v>
      </c>
      <c r="F74" s="255">
        <v>696.24379683972938</v>
      </c>
      <c r="G74" s="254">
        <v>0</v>
      </c>
      <c r="H74" s="255">
        <v>0</v>
      </c>
      <c r="I74" s="254">
        <v>2510</v>
      </c>
      <c r="J74" s="255">
        <v>688.20480876494048</v>
      </c>
      <c r="K74" s="254">
        <v>528778</v>
      </c>
      <c r="L74" s="255">
        <v>1399.9128340248617</v>
      </c>
      <c r="M74" s="254">
        <v>714723</v>
      </c>
      <c r="N74" s="255">
        <v>847.90902692371822</v>
      </c>
      <c r="O74" s="254">
        <v>5</v>
      </c>
      <c r="P74" s="255">
        <v>1075.3520000000001</v>
      </c>
      <c r="Q74" s="254">
        <v>1243506</v>
      </c>
      <c r="R74" s="255">
        <v>1082.6393831312428</v>
      </c>
      <c r="V74" s="207"/>
      <c r="W74" s="200"/>
      <c r="X74" s="207"/>
      <c r="Y74" s="200"/>
      <c r="Z74" s="207"/>
      <c r="AA74" s="200"/>
      <c r="AB74" s="207"/>
      <c r="AC74" s="200"/>
      <c r="AD74" s="207"/>
      <c r="AE74" s="200"/>
      <c r="AF74" s="207"/>
      <c r="AG74" s="200"/>
      <c r="AH74" s="207"/>
      <c r="AI74" s="200"/>
      <c r="AJ74" s="207"/>
      <c r="AK74" s="200"/>
    </row>
    <row r="75" spans="2:37" ht="14.25" customHeight="1">
      <c r="B75" s="253" t="s">
        <v>26</v>
      </c>
      <c r="C75" s="254">
        <v>317</v>
      </c>
      <c r="D75" s="255">
        <v>568.35924290220828</v>
      </c>
      <c r="E75" s="254">
        <v>3716</v>
      </c>
      <c r="F75" s="255">
        <v>652.35038482238974</v>
      </c>
      <c r="G75" s="254">
        <v>0</v>
      </c>
      <c r="H75" s="255">
        <v>0</v>
      </c>
      <c r="I75" s="254">
        <v>4033</v>
      </c>
      <c r="J75" s="255">
        <v>645.74855194644192</v>
      </c>
      <c r="K75" s="254">
        <v>553135</v>
      </c>
      <c r="L75" s="255">
        <v>1189.4835496578669</v>
      </c>
      <c r="M75" s="254">
        <v>1154900</v>
      </c>
      <c r="N75" s="255">
        <v>789.6299824833344</v>
      </c>
      <c r="O75" s="254">
        <v>23</v>
      </c>
      <c r="P75" s="255">
        <v>849.63521739130442</v>
      </c>
      <c r="Q75" s="254">
        <v>1708058</v>
      </c>
      <c r="R75" s="255">
        <v>919.11878380008568</v>
      </c>
      <c r="V75" s="207"/>
      <c r="W75" s="200"/>
      <c r="X75" s="207"/>
      <c r="Y75" s="200"/>
      <c r="Z75" s="207"/>
      <c r="AA75" s="200"/>
      <c r="AB75" s="207"/>
      <c r="AC75" s="200"/>
      <c r="AD75" s="207"/>
      <c r="AE75" s="200"/>
      <c r="AF75" s="207"/>
      <c r="AG75" s="200"/>
      <c r="AH75" s="207"/>
      <c r="AI75" s="200"/>
      <c r="AJ75" s="207"/>
      <c r="AK75" s="200"/>
    </row>
    <row r="76" spans="2:37" ht="14.25" customHeight="1">
      <c r="B76" s="253" t="s">
        <v>5</v>
      </c>
      <c r="C76" s="254">
        <v>0</v>
      </c>
      <c r="D76" s="255">
        <v>0</v>
      </c>
      <c r="E76" s="254">
        <v>0</v>
      </c>
      <c r="F76" s="255">
        <v>0</v>
      </c>
      <c r="G76" s="254">
        <v>0</v>
      </c>
      <c r="H76" s="255">
        <v>0</v>
      </c>
      <c r="I76" s="254">
        <v>0</v>
      </c>
      <c r="J76" s="255">
        <v>0</v>
      </c>
      <c r="K76" s="254">
        <v>69</v>
      </c>
      <c r="L76" s="255">
        <v>2190.5892753623184</v>
      </c>
      <c r="M76" s="254">
        <v>22</v>
      </c>
      <c r="N76" s="255">
        <v>1341.5759090909091</v>
      </c>
      <c r="O76" s="254">
        <v>0</v>
      </c>
      <c r="P76" s="255">
        <v>0</v>
      </c>
      <c r="Q76" s="254">
        <v>91</v>
      </c>
      <c r="R76" s="255">
        <v>1985.3332967032966</v>
      </c>
      <c r="V76" s="207"/>
      <c r="W76" s="200"/>
      <c r="X76" s="207"/>
      <c r="Y76" s="200"/>
      <c r="Z76" s="207"/>
      <c r="AA76" s="200"/>
      <c r="AB76" s="207"/>
      <c r="AC76" s="200"/>
      <c r="AD76" s="207"/>
      <c r="AE76" s="200"/>
      <c r="AF76" s="207"/>
      <c r="AG76" s="200"/>
      <c r="AH76" s="207"/>
      <c r="AI76" s="200"/>
      <c r="AJ76" s="207"/>
      <c r="AK76" s="200"/>
    </row>
    <row r="77" spans="2:37" ht="14.25" customHeight="1">
      <c r="B77" s="257" t="s">
        <v>6</v>
      </c>
      <c r="C77" s="258">
        <v>15575</v>
      </c>
      <c r="D77" s="259">
        <v>677.99520385232779</v>
      </c>
      <c r="E77" s="258">
        <v>29956</v>
      </c>
      <c r="F77" s="259">
        <v>720.44675791160421</v>
      </c>
      <c r="G77" s="258">
        <v>0</v>
      </c>
      <c r="H77" s="259">
        <v>0</v>
      </c>
      <c r="I77" s="258">
        <v>45531</v>
      </c>
      <c r="J77" s="259">
        <v>705.92515824383429</v>
      </c>
      <c r="K77" s="258">
        <v>4790316</v>
      </c>
      <c r="L77" s="259">
        <v>1445.8537952673666</v>
      </c>
      <c r="M77" s="258">
        <v>5321639</v>
      </c>
      <c r="N77" s="259">
        <v>976.13840532024199</v>
      </c>
      <c r="O77" s="258">
        <v>36</v>
      </c>
      <c r="P77" s="259">
        <v>882.99861111111113</v>
      </c>
      <c r="Q77" s="258">
        <v>10111991</v>
      </c>
      <c r="R77" s="259">
        <v>1198.6546036512493</v>
      </c>
      <c r="V77" s="207"/>
      <c r="W77" s="200"/>
      <c r="X77" s="207"/>
      <c r="Y77" s="200"/>
      <c r="Z77" s="207"/>
      <c r="AA77" s="200"/>
      <c r="AB77" s="207"/>
      <c r="AC77" s="200"/>
      <c r="AD77" s="207"/>
      <c r="AE77" s="200"/>
      <c r="AF77" s="207"/>
      <c r="AG77" s="200"/>
      <c r="AH77" s="207"/>
      <c r="AI77" s="200"/>
      <c r="AJ77" s="207"/>
      <c r="AK77" s="200"/>
    </row>
    <row r="78" spans="2:37" ht="14.25" customHeight="1">
      <c r="B78" s="260" t="s">
        <v>27</v>
      </c>
      <c r="C78" s="254">
        <v>60.90863563402889</v>
      </c>
      <c r="D78" s="254" t="s">
        <v>216</v>
      </c>
      <c r="E78" s="254">
        <v>68.146514888503134</v>
      </c>
      <c r="F78" s="254" t="s">
        <v>216</v>
      </c>
      <c r="G78" s="254">
        <v>0</v>
      </c>
      <c r="H78" s="254">
        <v>0</v>
      </c>
      <c r="I78" s="254">
        <v>65.670620017131185</v>
      </c>
      <c r="J78" s="254" t="s">
        <v>216</v>
      </c>
      <c r="K78" s="254">
        <v>70.814668572969737</v>
      </c>
      <c r="L78" s="254" t="s">
        <v>216</v>
      </c>
      <c r="M78" s="254">
        <v>74.003388087599518</v>
      </c>
      <c r="N78" s="254" t="s">
        <v>216</v>
      </c>
      <c r="O78" s="254">
        <v>83.333333333333329</v>
      </c>
      <c r="P78" s="254" t="s">
        <v>216</v>
      </c>
      <c r="Q78" s="254">
        <v>72.492826273994012</v>
      </c>
      <c r="R78" s="254" t="s">
        <v>216</v>
      </c>
      <c r="V78" s="207"/>
      <c r="W78" s="200"/>
      <c r="X78" s="207"/>
      <c r="Y78" s="200"/>
      <c r="Z78" s="207"/>
      <c r="AA78" s="200"/>
      <c r="AB78" s="207"/>
      <c r="AC78" s="200"/>
      <c r="AD78" s="207"/>
      <c r="AE78" s="200"/>
      <c r="AF78" s="207"/>
      <c r="AG78" s="200"/>
      <c r="AH78" s="207"/>
      <c r="AI78" s="200"/>
      <c r="AJ78" s="207"/>
      <c r="AK78" s="200"/>
    </row>
    <row r="79" spans="2:37" ht="16.399999999999999" customHeight="1">
      <c r="B79" s="248"/>
      <c r="C79" s="248"/>
      <c r="D79" s="248"/>
      <c r="E79" s="248"/>
      <c r="F79" s="248"/>
      <c r="G79" s="248"/>
      <c r="H79" s="248"/>
      <c r="I79" s="248"/>
      <c r="J79" s="248"/>
      <c r="K79" s="248"/>
      <c r="L79" s="248"/>
      <c r="M79" s="248"/>
      <c r="N79" s="248"/>
      <c r="O79" s="248"/>
      <c r="P79" s="248"/>
      <c r="Q79" s="248"/>
      <c r="R79" s="248"/>
      <c r="V79" s="198"/>
      <c r="W79" s="197"/>
      <c r="X79" s="198"/>
      <c r="Y79" s="197"/>
      <c r="Z79" s="198"/>
      <c r="AA79" s="197"/>
      <c r="AB79" s="198"/>
      <c r="AC79" s="197"/>
      <c r="AD79" s="198"/>
      <c r="AE79" s="197"/>
      <c r="AF79" s="198"/>
      <c r="AG79" s="197"/>
      <c r="AH79" s="198"/>
      <c r="AI79" s="197"/>
      <c r="AJ79" s="198"/>
      <c r="AK79" s="197"/>
    </row>
    <row r="80" spans="2:37" ht="14.5">
      <c r="B80" s="39" t="s">
        <v>217</v>
      </c>
      <c r="Q80" s="41" t="s">
        <v>125</v>
      </c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</row>
    <row r="83" spans="19:19">
      <c r="S83" s="40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6"/>
  <sheetViews>
    <sheetView showGridLines="0" showRowColHeaders="0" showZeros="0" showOutlineSymbols="0" zoomScaleNormal="100" workbookViewId="0">
      <pane ySplit="4" topLeftCell="A38" activePane="bottomLeft" state="frozen"/>
      <selection activeCell="Q29" sqref="Q29"/>
      <selection pane="bottomLeft" activeCell="H88" sqref="H88"/>
    </sheetView>
  </sheetViews>
  <sheetFormatPr baseColWidth="10" defaultColWidth="11.54296875" defaultRowHeight="15.5"/>
  <cols>
    <col min="1" max="1" width="2.7265625" style="27" customWidth="1"/>
    <col min="2" max="2" width="8" style="27" customWidth="1"/>
    <col min="3" max="3" width="5.54296875" style="27" customWidth="1"/>
    <col min="4" max="9" width="20" style="27" customWidth="1"/>
    <col min="10" max="10" width="11.54296875" style="27"/>
    <col min="11" max="11" width="11.81640625" style="27" bestFit="1" customWidth="1"/>
    <col min="12" max="12" width="11.81640625" style="27" customWidth="1"/>
    <col min="13" max="16384" width="11.54296875" style="27"/>
  </cols>
  <sheetData>
    <row r="1" spans="1:11" ht="18.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170</v>
      </c>
    </row>
    <row r="3" spans="1:11">
      <c r="A3" s="264"/>
      <c r="B3" s="264"/>
      <c r="C3" s="264"/>
      <c r="D3" s="264"/>
      <c r="E3" s="264"/>
      <c r="F3" s="264"/>
      <c r="G3" s="264"/>
      <c r="H3" s="264"/>
      <c r="I3" s="264"/>
    </row>
    <row r="4" spans="1:11" ht="32.15" customHeight="1">
      <c r="A4" s="264"/>
      <c r="B4" s="265" t="s">
        <v>110</v>
      </c>
      <c r="C4" s="265"/>
      <c r="D4" s="265" t="s">
        <v>111</v>
      </c>
      <c r="E4" s="265" t="s">
        <v>49</v>
      </c>
      <c r="F4" s="265" t="s">
        <v>50</v>
      </c>
      <c r="G4" s="265" t="s">
        <v>104</v>
      </c>
      <c r="H4" s="265" t="s">
        <v>112</v>
      </c>
      <c r="I4" s="266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/>
      <c r="C18" s="45"/>
      <c r="D18" s="46"/>
      <c r="E18" s="46"/>
      <c r="F18" s="46"/>
      <c r="G18" s="46"/>
      <c r="H18" s="46"/>
      <c r="I18" s="46"/>
    </row>
    <row r="19" spans="2:10">
      <c r="B19" s="45">
        <v>2022</v>
      </c>
      <c r="C19" s="45" t="s">
        <v>113</v>
      </c>
      <c r="D19" s="46">
        <v>952322</v>
      </c>
      <c r="E19" s="46">
        <v>6226951</v>
      </c>
      <c r="F19" s="46">
        <v>2357080</v>
      </c>
      <c r="G19" s="46">
        <v>341417</v>
      </c>
      <c r="H19" s="46">
        <v>44281</v>
      </c>
      <c r="I19" s="46">
        <v>9922051</v>
      </c>
    </row>
    <row r="20" spans="2:10">
      <c r="B20" s="45"/>
      <c r="C20" s="45" t="s">
        <v>114</v>
      </c>
      <c r="D20" s="46">
        <v>949990</v>
      </c>
      <c r="E20" s="46">
        <v>6228161</v>
      </c>
      <c r="F20" s="46">
        <v>2348674</v>
      </c>
      <c r="G20" s="46">
        <v>341328</v>
      </c>
      <c r="H20" s="46">
        <v>44118</v>
      </c>
      <c r="I20" s="46">
        <v>9912271</v>
      </c>
      <c r="J20" s="31"/>
    </row>
    <row r="21" spans="2:10">
      <c r="B21" s="45"/>
      <c r="C21" s="45" t="s">
        <v>115</v>
      </c>
      <c r="D21" s="46">
        <v>952160</v>
      </c>
      <c r="E21" s="46">
        <v>6234609</v>
      </c>
      <c r="F21" s="46">
        <v>2349915</v>
      </c>
      <c r="G21" s="46">
        <v>342215</v>
      </c>
      <c r="H21" s="46">
        <v>44276</v>
      </c>
      <c r="I21" s="46">
        <v>9923175</v>
      </c>
      <c r="J21" s="31"/>
    </row>
    <row r="22" spans="2:10">
      <c r="B22" s="45"/>
      <c r="C22" s="45" t="s">
        <v>116</v>
      </c>
      <c r="D22" s="46">
        <v>952455</v>
      </c>
      <c r="E22" s="46">
        <v>6238696</v>
      </c>
      <c r="F22" s="46">
        <v>2351287</v>
      </c>
      <c r="G22" s="46">
        <v>342758</v>
      </c>
      <c r="H22" s="46">
        <v>44306</v>
      </c>
      <c r="I22" s="46">
        <v>9929502</v>
      </c>
      <c r="J22" s="31"/>
    </row>
    <row r="23" spans="2:10">
      <c r="B23" s="45"/>
      <c r="C23" s="45" t="s">
        <v>117</v>
      </c>
      <c r="D23" s="46">
        <v>951469</v>
      </c>
      <c r="E23" s="46">
        <v>6234368</v>
      </c>
      <c r="F23" s="46">
        <v>2347153</v>
      </c>
      <c r="G23" s="46">
        <v>341631</v>
      </c>
      <c r="H23" s="46">
        <v>44375</v>
      </c>
      <c r="I23" s="46">
        <v>9918996</v>
      </c>
      <c r="J23" s="31"/>
    </row>
    <row r="24" spans="2:10">
      <c r="B24" s="45"/>
      <c r="C24" s="45" t="s">
        <v>118</v>
      </c>
      <c r="D24" s="46">
        <v>952436</v>
      </c>
      <c r="E24" s="46">
        <v>6246506</v>
      </c>
      <c r="F24" s="46">
        <v>2350353</v>
      </c>
      <c r="G24" s="46">
        <v>342472</v>
      </c>
      <c r="H24" s="46">
        <v>44415</v>
      </c>
      <c r="I24" s="46">
        <v>9936182</v>
      </c>
      <c r="J24" s="31"/>
    </row>
    <row r="25" spans="2:10">
      <c r="B25" s="45"/>
      <c r="C25" s="45" t="s">
        <v>119</v>
      </c>
      <c r="D25" s="46">
        <v>952409</v>
      </c>
      <c r="E25" s="46">
        <v>6253855</v>
      </c>
      <c r="F25" s="46">
        <v>2352401</v>
      </c>
      <c r="G25" s="46">
        <v>343264</v>
      </c>
      <c r="H25" s="46">
        <v>44470</v>
      </c>
      <c r="I25" s="46">
        <v>9946399</v>
      </c>
      <c r="J25" s="31"/>
    </row>
    <row r="26" spans="2:10">
      <c r="B26" s="45"/>
      <c r="C26" s="45" t="s">
        <v>120</v>
      </c>
      <c r="D26" s="46">
        <v>951986</v>
      </c>
      <c r="E26" s="46">
        <v>6258422</v>
      </c>
      <c r="F26" s="46">
        <v>2350745</v>
      </c>
      <c r="G26" s="46">
        <v>343182</v>
      </c>
      <c r="H26" s="46">
        <v>44480</v>
      </c>
      <c r="I26" s="46">
        <v>9948815</v>
      </c>
      <c r="J26" s="31"/>
    </row>
    <row r="27" spans="2:10">
      <c r="B27" s="45"/>
      <c r="C27" s="45" t="s">
        <v>121</v>
      </c>
      <c r="D27" s="46">
        <v>950209</v>
      </c>
      <c r="E27" s="46">
        <v>6262298</v>
      </c>
      <c r="F27" s="46">
        <v>2349822</v>
      </c>
      <c r="G27" s="46">
        <v>343041</v>
      </c>
      <c r="H27" s="46">
        <v>44499</v>
      </c>
      <c r="I27" s="46">
        <v>9949869</v>
      </c>
      <c r="J27" s="31"/>
    </row>
    <row r="28" spans="2:10">
      <c r="B28" s="45"/>
      <c r="C28" s="45" t="s">
        <v>122</v>
      </c>
      <c r="D28" s="46">
        <v>948917</v>
      </c>
      <c r="E28" s="46">
        <v>6272545</v>
      </c>
      <c r="F28" s="46">
        <v>2351962</v>
      </c>
      <c r="G28" s="46">
        <v>341194</v>
      </c>
      <c r="H28" s="46">
        <v>44505</v>
      </c>
      <c r="I28" s="46">
        <v>9959123</v>
      </c>
      <c r="J28" s="31"/>
    </row>
    <row r="29" spans="2:10">
      <c r="B29" s="51"/>
      <c r="C29" s="45" t="s">
        <v>123</v>
      </c>
      <c r="D29" s="46">
        <v>948664</v>
      </c>
      <c r="E29" s="46">
        <v>6286860</v>
      </c>
      <c r="F29" s="46">
        <v>2354435</v>
      </c>
      <c r="G29" s="46">
        <v>340641</v>
      </c>
      <c r="H29" s="46">
        <v>44634</v>
      </c>
      <c r="I29" s="46">
        <v>9975234</v>
      </c>
      <c r="J29" s="31"/>
    </row>
    <row r="30" spans="2:10">
      <c r="B30" s="51"/>
      <c r="C30" s="45" t="s">
        <v>124</v>
      </c>
      <c r="D30" s="46">
        <v>949781</v>
      </c>
      <c r="E30" s="46">
        <v>6302297</v>
      </c>
      <c r="F30" s="46">
        <v>2356613</v>
      </c>
      <c r="G30" s="46">
        <v>341311</v>
      </c>
      <c r="H30" s="46">
        <v>44834</v>
      </c>
      <c r="I30" s="46">
        <v>9994836</v>
      </c>
      <c r="J30" s="31"/>
    </row>
    <row r="31" spans="2:10">
      <c r="B31" s="45">
        <v>2023</v>
      </c>
      <c r="C31" s="45" t="s">
        <v>113</v>
      </c>
      <c r="D31" s="46">
        <v>948476</v>
      </c>
      <c r="E31" s="46">
        <v>6320939</v>
      </c>
      <c r="F31" s="46">
        <v>2354136</v>
      </c>
      <c r="G31" s="46">
        <v>340750</v>
      </c>
      <c r="H31" s="46">
        <v>44848</v>
      </c>
      <c r="I31" s="46">
        <v>10009149</v>
      </c>
      <c r="J31" s="31"/>
    </row>
    <row r="32" spans="2:10">
      <c r="B32" s="45"/>
      <c r="C32" s="45" t="s">
        <v>114</v>
      </c>
      <c r="D32" s="46">
        <v>944911</v>
      </c>
      <c r="E32" s="46">
        <v>6328553</v>
      </c>
      <c r="F32" s="46">
        <v>2349158</v>
      </c>
      <c r="G32" s="46">
        <v>340315</v>
      </c>
      <c r="H32" s="46">
        <v>44692</v>
      </c>
      <c r="I32" s="46">
        <v>10007629</v>
      </c>
      <c r="J32" s="31"/>
    </row>
    <row r="33" spans="2:42">
      <c r="B33" s="45"/>
      <c r="C33" s="45" t="s">
        <v>115</v>
      </c>
      <c r="D33" s="46">
        <v>945332</v>
      </c>
      <c r="E33" s="46">
        <v>6338043</v>
      </c>
      <c r="F33" s="46">
        <v>2350099</v>
      </c>
      <c r="G33" s="46">
        <v>340760</v>
      </c>
      <c r="H33" s="46">
        <v>44772</v>
      </c>
      <c r="I33" s="46">
        <v>10019006</v>
      </c>
      <c r="J33" s="31"/>
    </row>
    <row r="34" spans="2:42">
      <c r="B34" s="45"/>
      <c r="C34" s="45" t="s">
        <v>116</v>
      </c>
      <c r="D34" s="46">
        <v>945690</v>
      </c>
      <c r="E34" s="46">
        <v>6344580</v>
      </c>
      <c r="F34" s="46">
        <v>2350176</v>
      </c>
      <c r="G34" s="46">
        <v>341278</v>
      </c>
      <c r="H34" s="46">
        <v>44811</v>
      </c>
      <c r="I34" s="46">
        <v>10026535</v>
      </c>
      <c r="J34" s="31"/>
    </row>
    <row r="35" spans="2:42">
      <c r="B35" s="45"/>
      <c r="C35" s="45" t="s">
        <v>117</v>
      </c>
      <c r="D35" s="46">
        <v>945050</v>
      </c>
      <c r="E35" s="46">
        <v>6343015</v>
      </c>
      <c r="F35" s="46">
        <v>2346534</v>
      </c>
      <c r="G35" s="46">
        <v>340218</v>
      </c>
      <c r="H35" s="46">
        <v>44872</v>
      </c>
      <c r="I35" s="46">
        <v>10019689</v>
      </c>
      <c r="J35" s="31"/>
    </row>
    <row r="36" spans="2:42">
      <c r="B36" s="45"/>
      <c r="C36" s="45" t="s">
        <v>118</v>
      </c>
      <c r="D36" s="46">
        <v>946559</v>
      </c>
      <c r="E36" s="46">
        <v>6357104</v>
      </c>
      <c r="F36" s="46">
        <v>2350589</v>
      </c>
      <c r="G36" s="46">
        <v>341443</v>
      </c>
      <c r="H36" s="46">
        <v>45037</v>
      </c>
      <c r="I36" s="46">
        <v>10040732</v>
      </c>
      <c r="J36" s="31"/>
    </row>
    <row r="37" spans="2:42">
      <c r="B37" s="45"/>
      <c r="C37" s="45" t="s">
        <v>119</v>
      </c>
      <c r="D37" s="46">
        <v>947160</v>
      </c>
      <c r="E37" s="46">
        <v>6369023</v>
      </c>
      <c r="F37" s="46">
        <v>2352406</v>
      </c>
      <c r="G37" s="46">
        <v>342143</v>
      </c>
      <c r="H37" s="46">
        <v>45208</v>
      </c>
      <c r="I37" s="46">
        <v>10055940</v>
      </c>
      <c r="J37" s="31"/>
    </row>
    <row r="38" spans="2:42">
      <c r="B38" s="45"/>
      <c r="C38" s="45" t="s">
        <v>120</v>
      </c>
      <c r="D38" s="46">
        <v>946903</v>
      </c>
      <c r="E38" s="46">
        <v>6380917</v>
      </c>
      <c r="F38" s="46">
        <v>2353584</v>
      </c>
      <c r="G38" s="46">
        <v>342480</v>
      </c>
      <c r="H38" s="46">
        <v>45264</v>
      </c>
      <c r="I38" s="46">
        <v>10069148</v>
      </c>
      <c r="J38" s="31"/>
    </row>
    <row r="39" spans="2:42">
      <c r="B39" s="45"/>
      <c r="C39" s="45" t="s">
        <v>121</v>
      </c>
      <c r="D39" s="46">
        <v>945539</v>
      </c>
      <c r="E39" s="46">
        <v>6388225</v>
      </c>
      <c r="F39" s="46">
        <v>2352048</v>
      </c>
      <c r="G39" s="46">
        <v>342294</v>
      </c>
      <c r="H39" s="46">
        <v>45328</v>
      </c>
      <c r="I39" s="46">
        <v>10073434</v>
      </c>
      <c r="J39" s="31"/>
    </row>
    <row r="40" spans="2:42">
      <c r="B40" s="45"/>
      <c r="C40" s="45" t="s">
        <v>122</v>
      </c>
      <c r="D40" s="46">
        <v>944816</v>
      </c>
      <c r="E40" s="46">
        <v>6401291</v>
      </c>
      <c r="F40" s="46">
        <v>2353311</v>
      </c>
      <c r="G40" s="46">
        <v>340914</v>
      </c>
      <c r="H40" s="46">
        <v>45340</v>
      </c>
      <c r="I40" s="46">
        <v>10085672</v>
      </c>
      <c r="J40" s="31"/>
      <c r="K40" s="208"/>
      <c r="L40" s="208"/>
      <c r="M40" s="208"/>
      <c r="N40" s="208"/>
      <c r="O40" s="208"/>
      <c r="P40" s="208"/>
    </row>
    <row r="41" spans="2:42">
      <c r="B41" s="51"/>
      <c r="C41" s="45" t="s">
        <v>123</v>
      </c>
      <c r="D41" s="46">
        <v>945141</v>
      </c>
      <c r="E41" s="46">
        <v>6415552</v>
      </c>
      <c r="F41" s="46">
        <v>2355361</v>
      </c>
      <c r="G41" s="46">
        <v>340491</v>
      </c>
      <c r="H41" s="46">
        <v>45416</v>
      </c>
      <c r="I41" s="46">
        <v>10101961</v>
      </c>
    </row>
    <row r="42" spans="2:42" ht="15.75" customHeight="1">
      <c r="B42" s="51"/>
      <c r="C42" s="48" t="s">
        <v>124</v>
      </c>
      <c r="D42" s="49">
        <v>945976</v>
      </c>
      <c r="E42" s="49">
        <v>6424813</v>
      </c>
      <c r="F42" s="49">
        <v>2354805</v>
      </c>
      <c r="G42" s="49">
        <v>340866</v>
      </c>
      <c r="H42" s="49">
        <v>45531</v>
      </c>
      <c r="I42" s="50">
        <v>10111991</v>
      </c>
    </row>
    <row r="43" spans="2:42">
      <c r="B43" s="51"/>
      <c r="C43" s="45"/>
      <c r="D43" s="46"/>
      <c r="E43" s="46"/>
      <c r="F43" s="46"/>
      <c r="G43" s="46"/>
      <c r="H43" s="46"/>
      <c r="I43" s="46"/>
    </row>
    <row r="44" spans="2:42">
      <c r="B44" s="45"/>
      <c r="C44" s="45"/>
      <c r="D44" s="50" t="s">
        <v>126</v>
      </c>
      <c r="E44" s="46"/>
      <c r="F44" s="46"/>
      <c r="G44" s="46"/>
      <c r="H44" s="46"/>
      <c r="I44" s="46"/>
    </row>
    <row r="45" spans="2:42">
      <c r="B45" s="45">
        <v>2010</v>
      </c>
      <c r="C45" s="45"/>
      <c r="D45" s="52">
        <v>0.64605465145384233</v>
      </c>
      <c r="E45" s="52">
        <v>2.0740877893759446</v>
      </c>
      <c r="F45" s="52">
        <v>0.85947739636256237</v>
      </c>
      <c r="G45" s="52">
        <v>1.7392870273798877</v>
      </c>
      <c r="H45" s="52">
        <v>-0.43609261021249068</v>
      </c>
      <c r="I45" s="52">
        <v>1.5761404508701116</v>
      </c>
    </row>
    <row r="46" spans="2:42">
      <c r="B46" s="45">
        <v>2011</v>
      </c>
      <c r="C46" s="45"/>
      <c r="D46" s="52">
        <v>0.63913245347664294</v>
      </c>
      <c r="E46" s="52">
        <v>1.8656846469753186</v>
      </c>
      <c r="F46" s="52">
        <v>0.79652236951388566</v>
      </c>
      <c r="G46" s="52">
        <v>1.7740853006467994</v>
      </c>
      <c r="H46" s="52">
        <v>1.4122269119481778</v>
      </c>
      <c r="I46" s="52">
        <v>1.4479276938926811</v>
      </c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</row>
    <row r="47" spans="2:42">
      <c r="B47" s="45">
        <v>2012</v>
      </c>
      <c r="C47" s="45"/>
      <c r="D47" s="53">
        <v>1.4635962256193125E-2</v>
      </c>
      <c r="E47" s="53">
        <v>1.9189057681350929</v>
      </c>
      <c r="F47" s="53">
        <v>0.53992662999891028</v>
      </c>
      <c r="G47" s="53">
        <v>6.8240861181261936</v>
      </c>
      <c r="H47" s="53">
        <v>-0.61775253252361884</v>
      </c>
      <c r="I47" s="53">
        <v>1.4974492676012696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2013</v>
      </c>
      <c r="C48" s="45"/>
      <c r="D48" s="52">
        <v>-1.0167323951428386</v>
      </c>
      <c r="E48" s="52">
        <v>2.2640435767088407</v>
      </c>
      <c r="F48" s="52">
        <v>0.60791876918642185</v>
      </c>
      <c r="G48" s="52">
        <v>6.8467270636678457</v>
      </c>
      <c r="H48" s="52">
        <v>0.21597703268627644</v>
      </c>
      <c r="I48" s="52">
        <v>1.6326287956110797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9">
      <c r="B49" s="45">
        <v>2014</v>
      </c>
      <c r="C49" s="45"/>
      <c r="D49" s="52">
        <v>-0.41406292685174373</v>
      </c>
      <c r="E49" s="52">
        <v>1.7689990332942163</v>
      </c>
      <c r="F49" s="52">
        <v>0.42900361097932826</v>
      </c>
      <c r="G49" s="52">
        <v>6.5470313923552403</v>
      </c>
      <c r="H49" s="52">
        <v>1.6242213987226917</v>
      </c>
      <c r="I49" s="52">
        <v>1.3664603607754566</v>
      </c>
    </row>
    <row r="50" spans="2:9">
      <c r="B50" s="45">
        <v>2015</v>
      </c>
      <c r="C50" s="45"/>
      <c r="D50" s="52">
        <v>0.7635805019105657</v>
      </c>
      <c r="E50" s="52">
        <v>1.3468470114175402</v>
      </c>
      <c r="F50" s="52">
        <v>0.12593565693888031</v>
      </c>
      <c r="G50" s="52">
        <v>1.0514335427858068</v>
      </c>
      <c r="H50" s="52">
        <v>1.7844673752812401</v>
      </c>
      <c r="I50" s="52">
        <v>0.96923268422992592</v>
      </c>
    </row>
    <row r="51" spans="2:9">
      <c r="B51" s="45">
        <v>2016</v>
      </c>
      <c r="C51" s="45"/>
      <c r="D51" s="52">
        <v>0.84704686622552039</v>
      </c>
      <c r="E51" s="52">
        <v>1.724556938163202</v>
      </c>
      <c r="F51" s="52">
        <v>0.23129110970558919</v>
      </c>
      <c r="G51" s="52">
        <v>8.9926466685930073E-2</v>
      </c>
      <c r="H51" s="52">
        <v>2.3324948547907676</v>
      </c>
      <c r="I51" s="52">
        <v>1.2037754469463646</v>
      </c>
    </row>
    <row r="52" spans="2:9">
      <c r="B52" s="45">
        <v>2017</v>
      </c>
      <c r="C52" s="45"/>
      <c r="D52" s="52">
        <v>0.76974380690240096</v>
      </c>
      <c r="E52" s="52">
        <v>1.7180869417302125</v>
      </c>
      <c r="F52" s="52">
        <v>4.5677782157582669E-2</v>
      </c>
      <c r="G52" s="52">
        <v>-0.12342733252619364</v>
      </c>
      <c r="H52" s="52">
        <v>2.4059590316573454</v>
      </c>
      <c r="I52" s="52">
        <v>1.1430643980745447</v>
      </c>
    </row>
    <row r="53" spans="2:9">
      <c r="B53" s="45">
        <v>2018</v>
      </c>
      <c r="C53" s="45"/>
      <c r="D53" s="52">
        <v>0.35698114555438032</v>
      </c>
      <c r="E53" s="52">
        <v>1.879970462948255</v>
      </c>
      <c r="F53" s="52">
        <v>1.2259730421293469E-3</v>
      </c>
      <c r="G53" s="52">
        <v>-0.17165508535563756</v>
      </c>
      <c r="H53" s="52">
        <v>2.5143051110464443</v>
      </c>
      <c r="I53" s="52">
        <v>1.1949984188724949</v>
      </c>
    </row>
    <row r="54" spans="2:9">
      <c r="B54" s="45">
        <v>2019</v>
      </c>
      <c r="C54" s="45"/>
      <c r="D54" s="52">
        <v>0.70828216973439773</v>
      </c>
      <c r="E54" s="52">
        <v>1.5770285858221156</v>
      </c>
      <c r="F54" s="52">
        <v>5.4576268750294865E-2</v>
      </c>
      <c r="G54" s="52">
        <v>0.48335155257481777</v>
      </c>
      <c r="H54" s="52">
        <v>2.0694874766443494</v>
      </c>
      <c r="I54" s="52">
        <v>1.0839939308633362</v>
      </c>
    </row>
    <row r="55" spans="2:9">
      <c r="B55" s="45">
        <v>2020</v>
      </c>
      <c r="C55" s="45"/>
      <c r="D55" s="52">
        <v>-1.3635678535604212</v>
      </c>
      <c r="E55" s="52">
        <v>0.59937982958286895</v>
      </c>
      <c r="F55" s="52">
        <v>-0.59363153776341715</v>
      </c>
      <c r="G55" s="52">
        <v>-0.46044468489235824</v>
      </c>
      <c r="H55" s="52">
        <v>-0.2873296876448217</v>
      </c>
      <c r="I55" s="52">
        <v>7.7948215246048669E-2</v>
      </c>
    </row>
    <row r="56" spans="2:9">
      <c r="B56" s="45">
        <v>2021</v>
      </c>
      <c r="C56" s="45"/>
      <c r="D56" s="52">
        <v>0.49256152013295029</v>
      </c>
      <c r="E56" s="52">
        <v>1.5142368529653005</v>
      </c>
      <c r="F56" s="52">
        <v>0.23759551637283494</v>
      </c>
      <c r="G56" s="52">
        <v>1.0864299639629094</v>
      </c>
      <c r="H56" s="52">
        <v>2.8955196133110261</v>
      </c>
      <c r="I56" s="52">
        <v>1.1004872148784761</v>
      </c>
    </row>
    <row r="57" spans="2:9">
      <c r="B57" s="45"/>
      <c r="C57" s="45"/>
      <c r="D57" s="52"/>
      <c r="E57" s="52"/>
      <c r="F57" s="52"/>
      <c r="G57" s="52"/>
      <c r="H57" s="52"/>
      <c r="I57" s="52"/>
    </row>
    <row r="58" spans="2:9">
      <c r="B58" s="45">
        <v>2022</v>
      </c>
      <c r="C58" s="54" t="s">
        <v>113</v>
      </c>
      <c r="D58" s="52">
        <v>0.32964844873486498</v>
      </c>
      <c r="E58" s="52">
        <v>1.5715743505860136</v>
      </c>
      <c r="F58" s="52">
        <v>0.30703891500150071</v>
      </c>
      <c r="G58" s="52">
        <v>0.8873746358011303</v>
      </c>
      <c r="H58" s="52">
        <v>2.8642445642073966</v>
      </c>
      <c r="I58" s="52">
        <v>1.1306247887601817</v>
      </c>
    </row>
    <row r="59" spans="2:9">
      <c r="B59" s="45"/>
      <c r="C59" s="54" t="s">
        <v>114</v>
      </c>
      <c r="D59" s="52">
        <v>0.31297979147351107</v>
      </c>
      <c r="E59" s="52">
        <v>1.5607467750649029</v>
      </c>
      <c r="F59" s="52">
        <v>0.11799279255009232</v>
      </c>
      <c r="G59" s="52">
        <v>0.70900641734896741</v>
      </c>
      <c r="H59" s="52">
        <v>2.7337928464977734</v>
      </c>
      <c r="I59" s="52">
        <v>1.0708506462056233</v>
      </c>
    </row>
    <row r="60" spans="2:9">
      <c r="B60" s="45"/>
      <c r="C60" s="54" t="s">
        <v>115</v>
      </c>
      <c r="D60" s="52">
        <v>0.51</v>
      </c>
      <c r="E60" s="52">
        <v>1.59</v>
      </c>
      <c r="F60" s="52">
        <v>0.06</v>
      </c>
      <c r="G60" s="52">
        <v>0.67</v>
      </c>
      <c r="H60" s="52">
        <v>2.78</v>
      </c>
      <c r="I60" s="52">
        <v>1.0900000000000001</v>
      </c>
    </row>
    <row r="61" spans="2:9">
      <c r="B61" s="45"/>
      <c r="C61" s="54" t="s">
        <v>116</v>
      </c>
      <c r="D61" s="52">
        <v>0.54460274296523892</v>
      </c>
      <c r="E61" s="52">
        <v>1.5840160614451149</v>
      </c>
      <c r="F61" s="52">
        <v>-5.9803782387335414E-2</v>
      </c>
      <c r="G61" s="52">
        <v>0.54148871262964526</v>
      </c>
      <c r="H61" s="52">
        <v>2.4937540483020326</v>
      </c>
      <c r="I61" s="52">
        <v>1.0580278244107566</v>
      </c>
    </row>
    <row r="62" spans="2:9">
      <c r="B62" s="45"/>
      <c r="C62" s="54" t="s">
        <v>117</v>
      </c>
      <c r="D62" s="52">
        <v>0.37545758563577447</v>
      </c>
      <c r="E62" s="52">
        <v>1.3980195211381385</v>
      </c>
      <c r="F62" s="52">
        <v>-0.31690955846285229</v>
      </c>
      <c r="G62" s="52">
        <v>-6.2893817683984388E-2</v>
      </c>
      <c r="H62" s="52">
        <v>2.4069971383734901</v>
      </c>
      <c r="I62" s="52">
        <v>0.84261926583819591</v>
      </c>
    </row>
    <row r="63" spans="2:9">
      <c r="B63" s="45"/>
      <c r="C63" s="54" t="s">
        <v>118</v>
      </c>
      <c r="D63" s="52">
        <v>0.25821514700790082</v>
      </c>
      <c r="E63" s="52">
        <v>1.4004992019781115</v>
      </c>
      <c r="F63" s="52">
        <v>-0.32134117637080406</v>
      </c>
      <c r="G63" s="52">
        <v>-0.13355495290584551</v>
      </c>
      <c r="H63" s="52">
        <v>1.8459069020866803</v>
      </c>
      <c r="I63" s="52">
        <v>0.82698736692243813</v>
      </c>
    </row>
    <row r="64" spans="2:9">
      <c r="B64" s="45"/>
      <c r="C64" s="54" t="s">
        <v>119</v>
      </c>
      <c r="D64" s="52">
        <v>0.11552490775876834</v>
      </c>
      <c r="E64" s="52">
        <v>1.3584683527829711</v>
      </c>
      <c r="F64" s="52">
        <v>-0.28890941358934441</v>
      </c>
      <c r="G64" s="52">
        <v>-0.15154820600083996</v>
      </c>
      <c r="H64" s="52">
        <v>1.5204090950598159</v>
      </c>
      <c r="I64" s="52">
        <v>0.79291433766783825</v>
      </c>
    </row>
    <row r="65" spans="2:17">
      <c r="B65" s="45"/>
      <c r="C65" s="54" t="s">
        <v>120</v>
      </c>
      <c r="D65" s="52">
        <v>0.10410138423295745</v>
      </c>
      <c r="E65" s="52">
        <v>1.4326517533877814</v>
      </c>
      <c r="F65" s="52">
        <v>-0.16440047973852456</v>
      </c>
      <c r="G65" s="52">
        <v>0.12720790322862108</v>
      </c>
      <c r="H65" s="52">
        <v>1.2243411770060497</v>
      </c>
      <c r="I65" s="52">
        <v>0.87695327887626906</v>
      </c>
    </row>
    <row r="66" spans="2:17">
      <c r="B66" s="45"/>
      <c r="C66" s="54" t="s">
        <v>121</v>
      </c>
      <c r="D66" s="52">
        <v>-5.1015363513395862E-2</v>
      </c>
      <c r="E66" s="52">
        <v>1.3337324784077342</v>
      </c>
      <c r="F66" s="52">
        <v>-0.18181030388657593</v>
      </c>
      <c r="G66" s="52">
        <v>3.4701768915379461E-2</v>
      </c>
      <c r="H66" s="52">
        <v>1.0170030192277135</v>
      </c>
      <c r="I66" s="52">
        <v>0.79242120157494433</v>
      </c>
    </row>
    <row r="67" spans="2:17">
      <c r="B67" s="45"/>
      <c r="C67" s="54" t="s">
        <v>122</v>
      </c>
      <c r="D67" s="52">
        <v>-0.16360292570428703</v>
      </c>
      <c r="E67" s="52">
        <v>1.3305424622410023</v>
      </c>
      <c r="F67" s="52">
        <v>-0.12874767409173371</v>
      </c>
      <c r="G67" s="52">
        <v>-7.0877118991552468E-2</v>
      </c>
      <c r="H67" s="52">
        <v>0.86804768596164816</v>
      </c>
      <c r="I67" s="52">
        <v>0.7885373506027582</v>
      </c>
    </row>
    <row r="68" spans="2:17">
      <c r="B68" s="45"/>
      <c r="C68" s="54" t="s">
        <v>123</v>
      </c>
      <c r="D68" s="52">
        <v>-0.28285971062327331</v>
      </c>
      <c r="E68" s="52">
        <v>1.3091685630665539</v>
      </c>
      <c r="F68" s="52">
        <v>-0.10886715788410717</v>
      </c>
      <c r="G68" s="52">
        <v>-0.12431647926348655</v>
      </c>
      <c r="H68" s="52">
        <v>1.0756584161778937</v>
      </c>
      <c r="I68" s="52">
        <v>0.76810262811188856</v>
      </c>
    </row>
    <row r="69" spans="2:17">
      <c r="B69" s="45"/>
      <c r="C69" s="54" t="s">
        <v>124</v>
      </c>
      <c r="D69" s="52">
        <v>-0.39954236145265387</v>
      </c>
      <c r="E69" s="52">
        <v>1.3467124415317944</v>
      </c>
      <c r="F69" s="52">
        <v>-7.2721012513954353E-2</v>
      </c>
      <c r="G69" s="52">
        <v>-0.2650357374539003</v>
      </c>
      <c r="H69" s="52">
        <v>1.2557026062604448</v>
      </c>
      <c r="I69" s="52">
        <v>0.78521999571239398</v>
      </c>
    </row>
    <row r="70" spans="2:17">
      <c r="B70" s="45">
        <v>2023</v>
      </c>
      <c r="C70" s="54" t="s">
        <v>113</v>
      </c>
      <c r="D70" s="52">
        <v>-0.40385499862441998</v>
      </c>
      <c r="E70" s="52">
        <v>1.5093743310329533</v>
      </c>
      <c r="F70" s="52">
        <v>-0.12490030037164424</v>
      </c>
      <c r="G70" s="52">
        <v>-0.19536226959993019</v>
      </c>
      <c r="H70" s="52">
        <v>1.2804588875589884</v>
      </c>
      <c r="I70" s="52">
        <v>0.87782253890853479</v>
      </c>
    </row>
    <row r="71" spans="2:17">
      <c r="B71" s="45"/>
      <c r="C71" s="54" t="s">
        <v>114</v>
      </c>
      <c r="D71" s="52">
        <v>-0.53</v>
      </c>
      <c r="E71" s="52">
        <v>1.61</v>
      </c>
      <c r="F71" s="52">
        <v>0.02</v>
      </c>
      <c r="G71" s="52">
        <v>-0.3</v>
      </c>
      <c r="H71" s="52">
        <v>1.3</v>
      </c>
      <c r="I71" s="52">
        <v>0.96</v>
      </c>
    </row>
    <row r="72" spans="2:17">
      <c r="B72" s="45"/>
      <c r="C72" s="54" t="s">
        <v>115</v>
      </c>
      <c r="D72" s="52">
        <v>-0.71710636867753363</v>
      </c>
      <c r="E72" s="52">
        <v>1.6590294595860033</v>
      </c>
      <c r="F72" s="52">
        <v>7.8300704493550199E-3</v>
      </c>
      <c r="G72" s="52">
        <v>-0.42517131043350309</v>
      </c>
      <c r="H72" s="52">
        <v>1.1202457313217007</v>
      </c>
      <c r="I72" s="52">
        <v>0.96572921469186834</v>
      </c>
      <c r="L72" s="296"/>
    </row>
    <row r="73" spans="2:17">
      <c r="B73" s="45"/>
      <c r="C73" s="54" t="s">
        <v>116</v>
      </c>
      <c r="D73" s="52">
        <v>-0.71026977652487444</v>
      </c>
      <c r="E73" s="52">
        <v>1.697213648493201</v>
      </c>
      <c r="F73" s="52">
        <v>-4.7250718436331329E-2</v>
      </c>
      <c r="G73" s="52">
        <v>-0.43179152638304075</v>
      </c>
      <c r="H73" s="52">
        <v>1.1398004784904936</v>
      </c>
      <c r="I73" s="52">
        <v>0.97721919991555772</v>
      </c>
    </row>
    <row r="74" spans="2:17">
      <c r="B74" s="45"/>
      <c r="C74" s="54" t="s">
        <v>117</v>
      </c>
      <c r="D74" s="52">
        <v>-0.67464100249193804</v>
      </c>
      <c r="E74" s="52">
        <v>1.7427107286576593</v>
      </c>
      <c r="F74" s="52">
        <v>-2.6372375384131619E-2</v>
      </c>
      <c r="G74" s="52">
        <v>-0.413604151848046</v>
      </c>
      <c r="H74" s="52">
        <v>1.1200000000000099</v>
      </c>
      <c r="I74" s="52">
        <v>1.0151531465482977</v>
      </c>
    </row>
    <row r="75" spans="2:17">
      <c r="B75" s="45"/>
      <c r="C75" s="54" t="s">
        <v>118</v>
      </c>
      <c r="D75" s="52">
        <v>-0.61704933454845845</v>
      </c>
      <c r="E75" s="52">
        <v>1.7705578126395727</v>
      </c>
      <c r="F75" s="52">
        <v>1.0041044898367879E-2</v>
      </c>
      <c r="G75" s="52">
        <v>-0.3004625195636379</v>
      </c>
      <c r="H75" s="52">
        <v>1.4004277834064993</v>
      </c>
      <c r="I75" s="52">
        <v>1.0522150258519769</v>
      </c>
    </row>
    <row r="76" spans="2:17">
      <c r="B76" s="45"/>
      <c r="C76" s="54" t="s">
        <v>119</v>
      </c>
      <c r="D76" s="52">
        <v>-0.55112876925774712</v>
      </c>
      <c r="E76" s="52">
        <v>1.8415521306458071</v>
      </c>
      <c r="F76" s="52">
        <v>2.1254879589704956E-4</v>
      </c>
      <c r="G76" s="52">
        <v>-0.32657080264753002</v>
      </c>
      <c r="H76" s="52">
        <v>1.6595457611873199</v>
      </c>
      <c r="I76" s="52">
        <v>1.1013131486078631</v>
      </c>
    </row>
    <row r="77" spans="2:17">
      <c r="B77" s="45"/>
      <c r="C77" s="54" t="s">
        <v>120</v>
      </c>
      <c r="D77" s="52">
        <v>-0.53393642343479986</v>
      </c>
      <c r="E77" s="52">
        <v>1.9572825226550794</v>
      </c>
      <c r="F77" s="52">
        <v>0.12077022390772907</v>
      </c>
      <c r="G77" s="52">
        <v>-0.20455618301659095</v>
      </c>
      <c r="H77" s="52">
        <v>1.7625899280575563</v>
      </c>
      <c r="I77" s="52">
        <v>1.2095209328950141</v>
      </c>
    </row>
    <row r="78" spans="2:17">
      <c r="B78" s="45"/>
      <c r="C78" s="54" t="s">
        <v>121</v>
      </c>
      <c r="D78" s="52">
        <v>-0.49147082378718787</v>
      </c>
      <c r="E78" s="52">
        <v>2.0108752410057829</v>
      </c>
      <c r="F78" s="52">
        <v>9.4730579592838815E-2</v>
      </c>
      <c r="G78" s="52">
        <v>-0.21775822715068838</v>
      </c>
      <c r="H78" s="52">
        <v>1.8629632126564655</v>
      </c>
      <c r="I78" s="52">
        <v>1.2418756468050018</v>
      </c>
    </row>
    <row r="79" spans="2:17">
      <c r="B79" s="45"/>
      <c r="C79" s="54" t="s">
        <v>122</v>
      </c>
      <c r="D79" s="52">
        <v>-0.43217689218340016</v>
      </c>
      <c r="E79" s="52">
        <v>2.0525321061865665</v>
      </c>
      <c r="F79" s="52">
        <v>5.7356368852889972E-2</v>
      </c>
      <c r="G79" s="52">
        <v>-8.2064749087029654E-2</v>
      </c>
      <c r="H79" s="52">
        <v>1.8761936861026784</v>
      </c>
      <c r="I79" s="52">
        <v>1.2706841757050391</v>
      </c>
      <c r="L79" s="209"/>
      <c r="M79" s="209"/>
      <c r="N79" s="209"/>
      <c r="O79" s="209"/>
      <c r="P79" s="209"/>
      <c r="Q79" s="209"/>
    </row>
    <row r="80" spans="2:17">
      <c r="B80" s="45"/>
      <c r="C80" s="54" t="s">
        <v>123</v>
      </c>
      <c r="D80" s="52">
        <v>-0.37136436082744195</v>
      </c>
      <c r="E80" s="52">
        <v>2.0469996150701553</v>
      </c>
      <c r="F80" s="52">
        <v>3.9330030346973466E-2</v>
      </c>
      <c r="G80" s="52">
        <v>-4.403462883211251E-2</v>
      </c>
      <c r="H80" s="52">
        <v>1.7520276022762848</v>
      </c>
      <c r="I80" s="52">
        <v>1.2704163130408785</v>
      </c>
    </row>
    <row r="81" spans="2:9">
      <c r="B81" s="45"/>
      <c r="C81" s="55" t="s">
        <v>124</v>
      </c>
      <c r="D81" s="56">
        <v>-0.40061866893525977</v>
      </c>
      <c r="E81" s="56">
        <v>1.943989627908671</v>
      </c>
      <c r="F81" s="56">
        <v>-7.6720276091157835E-2</v>
      </c>
      <c r="G81" s="56">
        <v>-0.13037962444808482</v>
      </c>
      <c r="H81" s="56">
        <v>1.5546237230673166</v>
      </c>
      <c r="I81" s="56">
        <v>1.172155300997435</v>
      </c>
    </row>
    <row r="82" spans="2:9" ht="15" customHeight="1">
      <c r="B82" s="45"/>
      <c r="C82" s="45"/>
      <c r="D82" s="45"/>
      <c r="E82" s="45"/>
      <c r="F82" s="45"/>
      <c r="G82" s="45"/>
      <c r="H82" s="45"/>
      <c r="I82" s="45"/>
    </row>
    <row r="83" spans="2:9">
      <c r="B83" s="27" t="s">
        <v>127</v>
      </c>
      <c r="C83" s="43"/>
      <c r="D83" s="43"/>
      <c r="E83" s="43"/>
      <c r="F83" s="43"/>
      <c r="G83" s="43"/>
      <c r="H83" s="43"/>
      <c r="I83" s="43"/>
    </row>
    <row r="84" spans="2:9">
      <c r="B84" s="57"/>
      <c r="C84" s="43"/>
      <c r="D84" s="43"/>
      <c r="E84" s="43"/>
      <c r="F84" s="43"/>
      <c r="G84" s="43"/>
      <c r="H84" s="43"/>
      <c r="I84" s="43"/>
    </row>
    <row r="85" spans="2:9" ht="18.5">
      <c r="B85" s="42"/>
      <c r="C85" s="43"/>
      <c r="D85" s="43"/>
      <c r="E85" s="43"/>
      <c r="F85" s="43"/>
      <c r="G85" s="43"/>
      <c r="H85" s="43"/>
      <c r="I85" s="43"/>
    </row>
    <row r="86" spans="2:9" ht="18.5">
      <c r="B86" s="42"/>
      <c r="C86" s="43"/>
      <c r="D86" s="43"/>
      <c r="E86" s="43"/>
      <c r="F86" s="43"/>
      <c r="G86" s="43"/>
      <c r="H86" s="43"/>
      <c r="I86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5"/>
  <sheetViews>
    <sheetView showGridLines="0" showRowColHeaders="0" showZeros="0" showOutlineSymbols="0" zoomScaleNormal="100" workbookViewId="0">
      <pane ySplit="4" topLeftCell="A35" activePane="bottomLeft" state="frozen"/>
      <selection activeCell="Q29" sqref="Q29"/>
      <selection pane="bottomLeft" activeCell="J49" sqref="J49"/>
    </sheetView>
  </sheetViews>
  <sheetFormatPr baseColWidth="10" defaultColWidth="11.54296875" defaultRowHeight="15.5"/>
  <cols>
    <col min="1" max="1" width="2.7265625" style="27" customWidth="1"/>
    <col min="2" max="2" width="8" style="27" customWidth="1"/>
    <col min="3" max="3" width="5.54296875" style="27" customWidth="1"/>
    <col min="4" max="9" width="20" style="27" customWidth="1"/>
    <col min="10" max="16384" width="11.54296875" style="27"/>
  </cols>
  <sheetData>
    <row r="1" spans="2:11" ht="18.5">
      <c r="B1" s="42" t="s">
        <v>128</v>
      </c>
      <c r="C1" s="43"/>
      <c r="D1" s="43"/>
      <c r="E1" s="43"/>
      <c r="F1" s="43"/>
      <c r="G1" s="43"/>
      <c r="H1" s="43"/>
      <c r="I1" s="43"/>
    </row>
    <row r="2" spans="2:11" ht="18.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170</v>
      </c>
    </row>
    <row r="4" spans="2:11" ht="32.15" customHeight="1">
      <c r="B4" s="265" t="s">
        <v>110</v>
      </c>
      <c r="C4" s="265"/>
      <c r="D4" s="265" t="s">
        <v>111</v>
      </c>
      <c r="E4" s="265" t="s">
        <v>49</v>
      </c>
      <c r="F4" s="265" t="s">
        <v>50</v>
      </c>
      <c r="G4" s="265" t="s">
        <v>104</v>
      </c>
      <c r="H4" s="265" t="s">
        <v>112</v>
      </c>
      <c r="I4" s="265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/>
      <c r="C18" s="45"/>
      <c r="D18" s="46"/>
      <c r="E18" s="46"/>
      <c r="F18" s="46"/>
      <c r="G18" s="46"/>
      <c r="H18" s="46"/>
      <c r="I18" s="46"/>
    </row>
    <row r="19" spans="2:9">
      <c r="B19" s="45">
        <v>2022</v>
      </c>
      <c r="C19" s="45" t="s">
        <v>113</v>
      </c>
      <c r="D19" s="46">
        <v>985214.03377000219</v>
      </c>
      <c r="E19" s="46">
        <v>7758140.1869999804</v>
      </c>
      <c r="F19" s="46">
        <v>1824988.8452400011</v>
      </c>
      <c r="G19" s="46">
        <v>149064.90041000018</v>
      </c>
      <c r="H19" s="46">
        <v>27986.217130000026</v>
      </c>
      <c r="I19" s="46">
        <v>10745394.183549983</v>
      </c>
    </row>
    <row r="20" spans="2:9">
      <c r="B20" s="45"/>
      <c r="C20" s="45" t="s">
        <v>114</v>
      </c>
      <c r="D20" s="46">
        <v>982588.27718000172</v>
      </c>
      <c r="E20" s="46">
        <v>7775011.6909999773</v>
      </c>
      <c r="F20" s="46">
        <v>1820896.1877200021</v>
      </c>
      <c r="G20" s="46">
        <v>149068.4345800002</v>
      </c>
      <c r="H20" s="46">
        <v>27941.507630000011</v>
      </c>
      <c r="I20" s="46">
        <v>10755506.098109983</v>
      </c>
    </row>
    <row r="21" spans="2:9">
      <c r="B21" s="45"/>
      <c r="C21" s="45" t="s">
        <v>115</v>
      </c>
      <c r="D21" s="46">
        <v>985076</v>
      </c>
      <c r="E21" s="46">
        <v>7795570</v>
      </c>
      <c r="F21" s="46">
        <v>1823524</v>
      </c>
      <c r="G21" s="46">
        <v>149525</v>
      </c>
      <c r="H21" s="46">
        <v>28060</v>
      </c>
      <c r="I21" s="46">
        <v>10781754</v>
      </c>
    </row>
    <row r="22" spans="2:9">
      <c r="B22" s="45"/>
      <c r="C22" s="45" t="s">
        <v>116</v>
      </c>
      <c r="D22" s="46">
        <v>985733.89956000145</v>
      </c>
      <c r="E22" s="46">
        <v>7807949.7998999711</v>
      </c>
      <c r="F22" s="46">
        <v>1826366.3945600009</v>
      </c>
      <c r="G22" s="46">
        <v>149891.28719999999</v>
      </c>
      <c r="H22" s="46">
        <v>28144.779760000012</v>
      </c>
      <c r="I22" s="46">
        <v>10798086.160979977</v>
      </c>
    </row>
    <row r="23" spans="2:9">
      <c r="B23" s="45"/>
      <c r="C23" s="45" t="s">
        <v>117</v>
      </c>
      <c r="D23" s="46">
        <v>985196.42394000024</v>
      </c>
      <c r="E23" s="46">
        <v>7820163.3506099796</v>
      </c>
      <c r="F23" s="46">
        <v>1826945.5167200025</v>
      </c>
      <c r="G23" s="46">
        <v>149823.72634000005</v>
      </c>
      <c r="H23" s="46">
        <v>28227.983300000018</v>
      </c>
      <c r="I23" s="46">
        <v>10810357.000909982</v>
      </c>
    </row>
    <row r="24" spans="2:9">
      <c r="B24" s="45"/>
      <c r="C24" s="45" t="s">
        <v>118</v>
      </c>
      <c r="D24" s="46">
        <v>986183.37166000076</v>
      </c>
      <c r="E24" s="46">
        <v>7837241.174000008</v>
      </c>
      <c r="F24" s="46">
        <v>1830294.081190004</v>
      </c>
      <c r="G24" s="46">
        <v>150160.49911</v>
      </c>
      <c r="H24" s="46">
        <v>28309.288980000012</v>
      </c>
      <c r="I24" s="46">
        <v>10832188.414940011</v>
      </c>
    </row>
    <row r="25" spans="2:9">
      <c r="B25" s="45"/>
      <c r="C25" s="45" t="s">
        <v>119</v>
      </c>
      <c r="D25" s="46">
        <v>986007.702920001</v>
      </c>
      <c r="E25" s="46">
        <v>7848276.8078999929</v>
      </c>
      <c r="F25" s="46">
        <v>1832679.8797800019</v>
      </c>
      <c r="G25" s="46">
        <v>150504.31154000008</v>
      </c>
      <c r="H25" s="46">
        <v>28386.143840000012</v>
      </c>
      <c r="I25" s="46">
        <v>10845854.845979996</v>
      </c>
    </row>
    <row r="26" spans="2:9">
      <c r="B26" s="45"/>
      <c r="C26" s="45" t="s">
        <v>120</v>
      </c>
      <c r="D26" s="46">
        <v>985306.33213999961</v>
      </c>
      <c r="E26" s="46">
        <v>7860076.5693500005</v>
      </c>
      <c r="F26" s="46">
        <v>1832680.5059600023</v>
      </c>
      <c r="G26" s="46">
        <v>150502.97281000006</v>
      </c>
      <c r="H26" s="46">
        <v>28422.25586000003</v>
      </c>
      <c r="I26" s="46">
        <v>10856988.636120003</v>
      </c>
    </row>
    <row r="27" spans="2:9">
      <c r="B27" s="45"/>
      <c r="C27" s="45" t="s">
        <v>121</v>
      </c>
      <c r="D27" s="46">
        <v>983331.84329000092</v>
      </c>
      <c r="E27" s="46">
        <v>7871488.1589599773</v>
      </c>
      <c r="F27" s="46">
        <v>1833263.4481600011</v>
      </c>
      <c r="G27" s="46">
        <v>150496.92816000019</v>
      </c>
      <c r="H27" s="46">
        <v>28468.398370000014</v>
      </c>
      <c r="I27" s="46">
        <v>10867048.776939979</v>
      </c>
    </row>
    <row r="28" spans="2:9">
      <c r="B28" s="45"/>
      <c r="C28" s="45" t="s">
        <v>122</v>
      </c>
      <c r="D28" s="46">
        <v>981984.51321000094</v>
      </c>
      <c r="E28" s="46">
        <v>7890228.43887999</v>
      </c>
      <c r="F28" s="46">
        <v>1836032.3864400033</v>
      </c>
      <c r="G28" s="46">
        <v>149808.14063000007</v>
      </c>
      <c r="H28" s="46">
        <v>28514.443850000018</v>
      </c>
      <c r="I28" s="46">
        <v>10886567.923009995</v>
      </c>
    </row>
    <row r="29" spans="2:9">
      <c r="B29" s="51"/>
      <c r="C29" s="45" t="s">
        <v>123</v>
      </c>
      <c r="D29" s="46">
        <v>981508.8653200015</v>
      </c>
      <c r="E29" s="46">
        <v>7914175.0362599799</v>
      </c>
      <c r="F29" s="46">
        <v>1839195.7647400016</v>
      </c>
      <c r="G29" s="46">
        <v>149610.25664999997</v>
      </c>
      <c r="H29" s="46">
        <v>28618.809560000023</v>
      </c>
      <c r="I29" s="46">
        <v>10913108.732529987</v>
      </c>
    </row>
    <row r="30" spans="2:9">
      <c r="B30" s="51"/>
      <c r="C30" s="45" t="s">
        <v>124</v>
      </c>
      <c r="D30" s="46">
        <v>982570.68091000104</v>
      </c>
      <c r="E30" s="46">
        <v>7939580.0362199927</v>
      </c>
      <c r="F30" s="46">
        <v>1842100.3344200021</v>
      </c>
      <c r="G30" s="46">
        <v>149983.17912000002</v>
      </c>
      <c r="H30" s="46">
        <v>28762.569240000015</v>
      </c>
      <c r="I30" s="46">
        <v>10942996.799909994</v>
      </c>
    </row>
    <row r="31" spans="2:9">
      <c r="B31" s="45">
        <v>2023</v>
      </c>
      <c r="C31" s="45" t="s">
        <v>113</v>
      </c>
      <c r="D31" s="46">
        <v>1062935.6548899997</v>
      </c>
      <c r="E31" s="46">
        <v>8648995.1493200026</v>
      </c>
      <c r="F31" s="46">
        <v>1996447.2012100001</v>
      </c>
      <c r="G31" s="46">
        <v>162504.34487000012</v>
      </c>
      <c r="H31" s="46">
        <v>31228.230310000003</v>
      </c>
      <c r="I31" s="46">
        <v>11902110.580600005</v>
      </c>
    </row>
    <row r="32" spans="2:9">
      <c r="B32" s="45"/>
      <c r="C32" s="45" t="s">
        <v>114</v>
      </c>
      <c r="D32" s="46">
        <v>1058808</v>
      </c>
      <c r="E32" s="46">
        <v>8675118</v>
      </c>
      <c r="F32" s="46">
        <v>1994444</v>
      </c>
      <c r="G32" s="46">
        <v>162389</v>
      </c>
      <c r="H32" s="46">
        <v>31177</v>
      </c>
      <c r="I32" s="46">
        <v>11921936</v>
      </c>
    </row>
    <row r="33" spans="2:43">
      <c r="B33" s="45"/>
      <c r="C33" s="45" t="s">
        <v>115</v>
      </c>
      <c r="D33" s="46">
        <v>1058898.5780199997</v>
      </c>
      <c r="E33" s="46">
        <v>8696005.9791200031</v>
      </c>
      <c r="F33" s="46">
        <v>1996848.2869999991</v>
      </c>
      <c r="G33" s="46">
        <v>162603.95063000001</v>
      </c>
      <c r="H33" s="46">
        <v>31273.132220000018</v>
      </c>
      <c r="I33" s="46">
        <v>11945629.926990002</v>
      </c>
    </row>
    <row r="34" spans="2:43">
      <c r="B34" s="45"/>
      <c r="C34" s="45" t="s">
        <v>116</v>
      </c>
      <c r="D34" s="46">
        <v>1059110.6521099992</v>
      </c>
      <c r="E34" s="46">
        <v>8710956.2386699989</v>
      </c>
      <c r="F34" s="46">
        <v>1998346.4852299991</v>
      </c>
      <c r="G34" s="46">
        <v>162906.32106000007</v>
      </c>
      <c r="H34" s="46">
        <v>31344.35845</v>
      </c>
      <c r="I34" s="46">
        <v>11962664.055519998</v>
      </c>
    </row>
    <row r="35" spans="2:43">
      <c r="B35" s="45"/>
      <c r="C35" s="45" t="s">
        <v>117</v>
      </c>
      <c r="D35" s="46">
        <v>1058389.6513099996</v>
      </c>
      <c r="E35" s="46">
        <v>8723107.0037299953</v>
      </c>
      <c r="F35" s="46">
        <v>1998556.5992999983</v>
      </c>
      <c r="G35" s="46">
        <v>162840.09812999982</v>
      </c>
      <c r="H35" s="46">
        <v>31446.666910000011</v>
      </c>
      <c r="I35" s="46">
        <v>11974340.019379994</v>
      </c>
    </row>
    <row r="36" spans="2:43">
      <c r="B36" s="45"/>
      <c r="C36" s="45" t="s">
        <v>118</v>
      </c>
      <c r="D36" s="46">
        <v>1059749.5503899993</v>
      </c>
      <c r="E36" s="46">
        <v>8740260.678779982</v>
      </c>
      <c r="F36" s="46">
        <v>2002194.3128800013</v>
      </c>
      <c r="G36" s="46">
        <v>163392.18277999997</v>
      </c>
      <c r="H36" s="46">
        <v>31601.154109999999</v>
      </c>
      <c r="I36" s="46">
        <v>11997197.878939981</v>
      </c>
    </row>
    <row r="37" spans="2:43">
      <c r="B37" s="45"/>
      <c r="C37" s="45" t="s">
        <v>119</v>
      </c>
      <c r="D37" s="46">
        <v>1059842.3084900002</v>
      </c>
      <c r="E37" s="46">
        <v>8758034.4092599917</v>
      </c>
      <c r="F37" s="46">
        <v>2004415.7015999996</v>
      </c>
      <c r="G37" s="46">
        <v>163732.66768000007</v>
      </c>
      <c r="H37" s="46">
        <v>31736.654850000006</v>
      </c>
      <c r="I37" s="46">
        <v>12017761.741879994</v>
      </c>
    </row>
    <row r="38" spans="2:43">
      <c r="B38" s="45"/>
      <c r="C38" s="45" t="s">
        <v>120</v>
      </c>
      <c r="D38" s="46">
        <v>1059014.9155099997</v>
      </c>
      <c r="E38" s="46">
        <v>8778117.4602499995</v>
      </c>
      <c r="F38" s="46">
        <v>2006294.8341000015</v>
      </c>
      <c r="G38" s="46">
        <v>163929.34225999992</v>
      </c>
      <c r="H38" s="46">
        <v>31803.948800000002</v>
      </c>
      <c r="I38" s="46">
        <v>12039160.500920003</v>
      </c>
      <c r="J38" s="46"/>
    </row>
    <row r="39" spans="2:43">
      <c r="B39" s="45"/>
      <c r="C39" s="45" t="s">
        <v>121</v>
      </c>
      <c r="D39" s="46">
        <v>1056979.6980499995</v>
      </c>
      <c r="E39" s="46">
        <v>8792773.11142</v>
      </c>
      <c r="F39" s="46">
        <v>2005870.4713099997</v>
      </c>
      <c r="G39" s="46">
        <v>163888.66801000017</v>
      </c>
      <c r="H39" s="46">
        <v>31878.570379999979</v>
      </c>
      <c r="I39" s="46">
        <v>12051390.519169999</v>
      </c>
    </row>
    <row r="40" spans="2:43">
      <c r="B40" s="45"/>
      <c r="C40" s="45" t="s">
        <v>122</v>
      </c>
      <c r="D40" s="46">
        <v>1056021.1418699995</v>
      </c>
      <c r="E40" s="46">
        <v>8815970.8330999911</v>
      </c>
      <c r="F40" s="46">
        <v>2008076.6630599988</v>
      </c>
      <c r="G40" s="46">
        <v>163323.61888999998</v>
      </c>
      <c r="H40" s="46">
        <v>31927.535759999977</v>
      </c>
      <c r="I40" s="46">
        <v>12075319.79267999</v>
      </c>
    </row>
    <row r="41" spans="2:43">
      <c r="B41" s="51"/>
      <c r="C41" s="45" t="s">
        <v>123</v>
      </c>
      <c r="D41" s="46">
        <v>1055719.8604700002</v>
      </c>
      <c r="E41" s="46">
        <v>8838921.5182200205</v>
      </c>
      <c r="F41" s="46">
        <v>2010939.4478899983</v>
      </c>
      <c r="G41" s="46">
        <v>163185.45167000007</v>
      </c>
      <c r="H41" s="46">
        <v>32032.513549999981</v>
      </c>
      <c r="I41" s="46">
        <v>12100798.79180002</v>
      </c>
    </row>
    <row r="42" spans="2:43">
      <c r="B42" s="51"/>
      <c r="C42" s="48" t="s">
        <v>124</v>
      </c>
      <c r="D42" s="50">
        <v>1056661.8545100004</v>
      </c>
      <c r="E42" s="50">
        <v>8855890.6432400066</v>
      </c>
      <c r="F42" s="50">
        <v>2012614.1616899993</v>
      </c>
      <c r="G42" s="50">
        <v>163476.42640999999</v>
      </c>
      <c r="H42" s="50">
        <v>32141.47837999999</v>
      </c>
      <c r="I42" s="50">
        <v>12120784.564230008</v>
      </c>
      <c r="L42" s="208"/>
      <c r="M42" s="208"/>
      <c r="N42" s="208"/>
      <c r="O42" s="208"/>
      <c r="P42" s="208"/>
      <c r="Q42" s="208"/>
    </row>
    <row r="43" spans="2:43" ht="15.75" customHeight="1">
      <c r="B43" s="51"/>
      <c r="C43" s="45"/>
      <c r="D43" s="58"/>
      <c r="E43" s="58"/>
      <c r="F43" s="58"/>
      <c r="G43" s="58"/>
      <c r="H43" s="58"/>
      <c r="I43" s="58"/>
    </row>
    <row r="44" spans="2:43">
      <c r="B44" s="45"/>
      <c r="C44" s="45"/>
      <c r="D44" s="56" t="s">
        <v>126</v>
      </c>
      <c r="E44" s="52"/>
      <c r="F44" s="52"/>
      <c r="G44" s="52"/>
      <c r="H44" s="52"/>
      <c r="I44" s="52"/>
    </row>
    <row r="45" spans="2:43">
      <c r="B45" s="45">
        <v>2010</v>
      </c>
      <c r="C45" s="45"/>
      <c r="D45" s="52">
        <v>2.834365539271877</v>
      </c>
      <c r="E45" s="52">
        <v>5.7338720293969914</v>
      </c>
      <c r="F45" s="52">
        <v>4.0954971341678359</v>
      </c>
      <c r="G45" s="52">
        <v>4.688202749908954</v>
      </c>
      <c r="H45" s="52">
        <v>2.3744656387648222</v>
      </c>
      <c r="I45" s="52">
        <v>5.0475144168232511</v>
      </c>
    </row>
    <row r="46" spans="2:43">
      <c r="B46" s="45">
        <v>2011</v>
      </c>
      <c r="C46" s="45"/>
      <c r="D46" s="52">
        <v>2.9014444029264341</v>
      </c>
      <c r="E46" s="52">
        <v>5.3685561372920132</v>
      </c>
      <c r="F46" s="52">
        <v>3.3586127301064916</v>
      </c>
      <c r="G46" s="52">
        <v>4.457019869091039</v>
      </c>
      <c r="H46" s="52">
        <v>3.9551855730864283</v>
      </c>
      <c r="I46" s="52">
        <v>4.6783198404127813</v>
      </c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</row>
    <row r="47" spans="2:43">
      <c r="B47" s="45">
        <v>2012</v>
      </c>
      <c r="C47" s="45"/>
      <c r="D47" s="53">
        <v>2.0481861016319547</v>
      </c>
      <c r="E47" s="53">
        <v>5.4903948615909526</v>
      </c>
      <c r="F47" s="53">
        <v>3.1266505103109798</v>
      </c>
      <c r="G47" s="53">
        <v>8.2947195076879421</v>
      </c>
      <c r="H47" s="53">
        <v>2.4379210906199322</v>
      </c>
      <c r="I47" s="53">
        <v>4.678376358587788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2013</v>
      </c>
      <c r="C48" s="45"/>
      <c r="D48" s="52">
        <v>1.1396670340043435</v>
      </c>
      <c r="E48" s="52">
        <v>5.6967374189272446</v>
      </c>
      <c r="F48" s="52">
        <v>3.2547853172810282</v>
      </c>
      <c r="G48" s="52">
        <v>8.1270753050844959</v>
      </c>
      <c r="H48" s="52">
        <v>3.4147781209908246</v>
      </c>
      <c r="I48" s="52">
        <v>4.7602272125474965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9">
      <c r="B49" s="45">
        <v>2014</v>
      </c>
      <c r="C49" s="45"/>
      <c r="D49" s="52">
        <v>0.45231255159583483</v>
      </c>
      <c r="E49" s="52">
        <v>3.8515947116214644</v>
      </c>
      <c r="F49" s="52">
        <v>1.4598937523881528</v>
      </c>
      <c r="G49" s="52">
        <v>6.0640920241211704</v>
      </c>
      <c r="H49" s="52">
        <v>3.053820230266302</v>
      </c>
      <c r="I49" s="52">
        <v>3.0748759987296648</v>
      </c>
    </row>
    <row r="50" spans="2:9">
      <c r="B50" s="45">
        <v>2015</v>
      </c>
      <c r="C50" s="45"/>
      <c r="D50" s="52">
        <v>1.5176936821738263</v>
      </c>
      <c r="E50" s="52">
        <v>3.5440253639796415</v>
      </c>
      <c r="F50" s="52">
        <v>1.1842360463228285</v>
      </c>
      <c r="G50" s="52">
        <v>2.1295450912429015</v>
      </c>
      <c r="H50" s="52">
        <v>3.7144993514320657</v>
      </c>
      <c r="I50" s="52">
        <v>2.8817259430769626</v>
      </c>
    </row>
    <row r="51" spans="2:9">
      <c r="B51" s="45">
        <v>2016</v>
      </c>
      <c r="C51" s="45"/>
      <c r="D51" s="52">
        <v>1.55388619274901</v>
      </c>
      <c r="E51" s="52">
        <v>3.8280378553122718</v>
      </c>
      <c r="F51" s="52">
        <v>1.5231655266033428</v>
      </c>
      <c r="G51" s="52">
        <v>1.2978559225277797</v>
      </c>
      <c r="H51" s="52">
        <v>3.9122301287000116</v>
      </c>
      <c r="I51" s="52">
        <v>3.1428603467104077</v>
      </c>
    </row>
    <row r="52" spans="2:9">
      <c r="B52" s="45">
        <v>2017</v>
      </c>
      <c r="C52" s="45"/>
      <c r="D52" s="52">
        <v>1.3631681367087811</v>
      </c>
      <c r="E52" s="52">
        <v>3.6718221474893342</v>
      </c>
      <c r="F52" s="52">
        <v>1.3411497737224165</v>
      </c>
      <c r="G52" s="52">
        <v>1.1069830456185814</v>
      </c>
      <c r="H52" s="52">
        <v>4.2970184846232273</v>
      </c>
      <c r="I52" s="52">
        <v>2.9901895497549402</v>
      </c>
    </row>
    <row r="53" spans="2:9">
      <c r="B53" s="45">
        <v>2018</v>
      </c>
      <c r="C53" s="45"/>
      <c r="D53" s="52">
        <v>2.1545521797216471</v>
      </c>
      <c r="E53" s="52">
        <v>5.3501241393861143</v>
      </c>
      <c r="F53" s="52">
        <v>4.8947881595242437</v>
      </c>
      <c r="G53" s="52">
        <v>3.0619141148393147</v>
      </c>
      <c r="H53" s="52">
        <v>6.3247607346571089</v>
      </c>
      <c r="I53" s="52">
        <v>4.9195686211386258</v>
      </c>
    </row>
    <row r="54" spans="2:9">
      <c r="B54" s="45">
        <v>2019</v>
      </c>
      <c r="C54" s="45"/>
      <c r="D54" s="52">
        <v>3.2929363918184906</v>
      </c>
      <c r="E54" s="52">
        <v>4.8847566106932527</v>
      </c>
      <c r="F54" s="52">
        <v>5.0528173967279377</v>
      </c>
      <c r="G54" s="52">
        <v>3.5849588512146813</v>
      </c>
      <c r="H54" s="52">
        <v>5.8789873502323342</v>
      </c>
      <c r="I54" s="52">
        <v>4.7420817775544633</v>
      </c>
    </row>
    <row r="55" spans="2:9">
      <c r="B55" s="45">
        <v>2020</v>
      </c>
      <c r="C55" s="45"/>
      <c r="D55" s="52">
        <v>-0.68284972759549145</v>
      </c>
      <c r="E55" s="52">
        <v>2.9488651693584611</v>
      </c>
      <c r="F55" s="52">
        <v>1.4421717885466867</v>
      </c>
      <c r="G55" s="52">
        <v>1.1259485610125131</v>
      </c>
      <c r="H55" s="52">
        <v>2.3517642611752709</v>
      </c>
      <c r="I55" s="52">
        <v>2.3100855366317896</v>
      </c>
    </row>
    <row r="56" spans="2:9">
      <c r="B56" s="45">
        <v>2021</v>
      </c>
      <c r="C56" s="45"/>
      <c r="D56" s="52">
        <v>1.4450864105523875</v>
      </c>
      <c r="E56" s="52">
        <v>3.7618385024227097</v>
      </c>
      <c r="F56" s="52">
        <v>2.0800941247959948</v>
      </c>
      <c r="G56" s="52">
        <v>2.654061768284377</v>
      </c>
      <c r="H56" s="52">
        <v>4.8265150724958961</v>
      </c>
      <c r="I56" s="52">
        <v>3.2430809605447086</v>
      </c>
    </row>
    <row r="57" spans="2:9">
      <c r="B57" s="45"/>
      <c r="C57" s="45"/>
      <c r="D57" s="52"/>
      <c r="E57" s="52"/>
      <c r="F57" s="52"/>
      <c r="G57" s="52"/>
      <c r="H57" s="52"/>
      <c r="I57" s="52"/>
    </row>
    <row r="58" spans="2:9">
      <c r="B58" s="45">
        <v>2022</v>
      </c>
      <c r="C58" s="45" t="s">
        <v>113</v>
      </c>
      <c r="D58" s="52">
        <v>4.450182674896741</v>
      </c>
      <c r="E58" s="52">
        <v>7.0561774452778447</v>
      </c>
      <c r="F58" s="52">
        <v>5.4277249424147911</v>
      </c>
      <c r="G58" s="52">
        <v>5.8915357478160679</v>
      </c>
      <c r="H58" s="52">
        <v>8.219666027753858</v>
      </c>
      <c r="I58" s="52">
        <v>6.5197974516788104</v>
      </c>
    </row>
    <row r="59" spans="2:9">
      <c r="B59" s="45"/>
      <c r="C59" s="45" t="s">
        <v>114</v>
      </c>
      <c r="D59" s="52">
        <v>4.4155573998134079</v>
      </c>
      <c r="E59" s="52">
        <v>7.058185299495956</v>
      </c>
      <c r="F59" s="52">
        <v>5.2396247974814569</v>
      </c>
      <c r="G59" s="52">
        <v>5.7284535056237873</v>
      </c>
      <c r="H59" s="52">
        <v>8.1434195420619471</v>
      </c>
      <c r="I59" s="52">
        <v>6.4846709838361827</v>
      </c>
    </row>
    <row r="60" spans="2:9">
      <c r="B60" s="45"/>
      <c r="C60" s="45" t="s">
        <v>115</v>
      </c>
      <c r="D60" s="52">
        <v>4.6399999999999997</v>
      </c>
      <c r="E60" s="52">
        <v>7.13</v>
      </c>
      <c r="F60" s="52">
        <v>5.18</v>
      </c>
      <c r="G60" s="52">
        <v>5.74</v>
      </c>
      <c r="H60" s="52">
        <v>8.16</v>
      </c>
      <c r="I60" s="52">
        <v>6.54</v>
      </c>
    </row>
    <row r="61" spans="2:9">
      <c r="B61" s="45"/>
      <c r="C61" s="45" t="s">
        <v>116</v>
      </c>
      <c r="D61" s="52">
        <v>4.71380829539505</v>
      </c>
      <c r="E61" s="52">
        <v>7.1188275914657373</v>
      </c>
      <c r="F61" s="52">
        <v>5.0938707616079437</v>
      </c>
      <c r="G61" s="52">
        <v>5.6269811136405723</v>
      </c>
      <c r="H61" s="52">
        <v>8.1160375883649003</v>
      </c>
      <c r="I61" s="52">
        <v>6.529968718967516</v>
      </c>
    </row>
    <row r="62" spans="2:9">
      <c r="B62" s="45"/>
      <c r="C62" s="45" t="s">
        <v>117</v>
      </c>
      <c r="D62" s="52">
        <v>4.5789909541599005</v>
      </c>
      <c r="E62" s="52">
        <v>7.0805556585289864</v>
      </c>
      <c r="F62" s="52">
        <v>4.9656016766701283</v>
      </c>
      <c r="G62" s="52">
        <v>5.2314486703490815</v>
      </c>
      <c r="H62" s="52">
        <v>8.0802547396905631</v>
      </c>
      <c r="I62" s="52">
        <v>6.4625910766447969</v>
      </c>
    </row>
    <row r="63" spans="2:9">
      <c r="B63" s="45"/>
      <c r="C63" s="45" t="s">
        <v>118</v>
      </c>
      <c r="D63" s="52">
        <v>4.4583060558349485</v>
      </c>
      <c r="E63" s="52">
        <v>7.0236151762417931</v>
      </c>
      <c r="F63" s="52">
        <v>4.9437763246742872</v>
      </c>
      <c r="G63" s="52">
        <v>5.0926773036339412</v>
      </c>
      <c r="H63" s="52">
        <v>7.74894110674893</v>
      </c>
      <c r="I63" s="52">
        <v>6.4041674578726004</v>
      </c>
    </row>
    <row r="64" spans="2:9">
      <c r="B64" s="45"/>
      <c r="C64" s="45" t="s">
        <v>119</v>
      </c>
      <c r="D64" s="52">
        <v>4.2754674452213814</v>
      </c>
      <c r="E64" s="52">
        <v>6.9143831218302587</v>
      </c>
      <c r="F64" s="52">
        <v>4.9482954448470728</v>
      </c>
      <c r="G64" s="52">
        <v>5.0211750634183261</v>
      </c>
      <c r="H64" s="52">
        <v>7.4222940255008529</v>
      </c>
      <c r="I64" s="52">
        <v>6.3079984147573764</v>
      </c>
    </row>
    <row r="65" spans="2:20">
      <c r="B65" s="45"/>
      <c r="C65" s="45" t="s">
        <v>120</v>
      </c>
      <c r="D65" s="52">
        <v>4.2030424926007504</v>
      </c>
      <c r="E65" s="52">
        <v>6.8483530735594433</v>
      </c>
      <c r="F65" s="52">
        <v>4.9891587138076066</v>
      </c>
      <c r="G65" s="52">
        <v>5.1171076695264439</v>
      </c>
      <c r="H65" s="52">
        <v>7.1229162741801355</v>
      </c>
      <c r="I65" s="52">
        <v>6.2623493731065016</v>
      </c>
    </row>
    <row r="66" spans="2:20">
      <c r="B66" s="45"/>
      <c r="C66" s="45" t="s">
        <v>121</v>
      </c>
      <c r="D66" s="52">
        <v>4.0551816667938834</v>
      </c>
      <c r="E66" s="52">
        <v>6.7597577249437713</v>
      </c>
      <c r="F66" s="52">
        <v>5.0054844864928061</v>
      </c>
      <c r="G66" s="52">
        <v>5.038916416790018</v>
      </c>
      <c r="H66" s="52">
        <v>7.0041494807595583</v>
      </c>
      <c r="I66" s="52">
        <v>6.1872805150472221</v>
      </c>
    </row>
    <row r="67" spans="2:20">
      <c r="B67" s="45"/>
      <c r="C67" s="45" t="s">
        <v>122</v>
      </c>
      <c r="D67" s="52">
        <v>3.9218727471514336</v>
      </c>
      <c r="E67" s="52">
        <v>6.7699893753624618</v>
      </c>
      <c r="F67" s="52">
        <v>5.0819658887120367</v>
      </c>
      <c r="G67" s="52">
        <v>4.9396887826238745</v>
      </c>
      <c r="H67" s="52">
        <v>6.908339468057112</v>
      </c>
      <c r="I67" s="52">
        <v>6.1946373050109305</v>
      </c>
    </row>
    <row r="68" spans="2:20">
      <c r="B68" s="45"/>
      <c r="C68" s="45" t="s">
        <v>123</v>
      </c>
      <c r="D68" s="52">
        <v>3.7812066344302675</v>
      </c>
      <c r="E68" s="52">
        <v>6.7266072143429723</v>
      </c>
      <c r="F68" s="52">
        <v>5.1136730592611812</v>
      </c>
      <c r="G68" s="52">
        <v>4.8452914541930348</v>
      </c>
      <c r="H68" s="52">
        <v>7.1335562568911159</v>
      </c>
      <c r="I68" s="52">
        <v>6.1560591183421609</v>
      </c>
    </row>
    <row r="69" spans="2:20">
      <c r="B69" s="45"/>
      <c r="C69" s="45" t="s">
        <v>124</v>
      </c>
      <c r="D69" s="52">
        <v>3.6095290434432048</v>
      </c>
      <c r="E69" s="52">
        <v>6.7372007822144697</v>
      </c>
      <c r="F69" s="52">
        <v>5.124222243951615</v>
      </c>
      <c r="G69" s="52">
        <v>4.7493506208887037</v>
      </c>
      <c r="H69" s="52">
        <v>7.2384090477152441</v>
      </c>
      <c r="I69" s="52">
        <v>6.1490096619009948</v>
      </c>
    </row>
    <row r="70" spans="2:20">
      <c r="B70" s="45">
        <v>2023</v>
      </c>
      <c r="C70" s="45" t="s">
        <v>113</v>
      </c>
      <c r="D70" s="52">
        <v>7.8888057270752876</v>
      </c>
      <c r="E70" s="52">
        <v>11.482841774537578</v>
      </c>
      <c r="F70" s="52">
        <v>9.3950358336272863</v>
      </c>
      <c r="G70" s="52">
        <v>9.0158343265483776</v>
      </c>
      <c r="H70" s="52">
        <v>11.584320828143202</v>
      </c>
      <c r="I70" s="52">
        <v>10.764764673043148</v>
      </c>
    </row>
    <row r="71" spans="2:20">
      <c r="B71" s="45"/>
      <c r="C71" s="45" t="s">
        <v>114</v>
      </c>
      <c r="D71" s="52">
        <v>7.76</v>
      </c>
      <c r="E71" s="52">
        <v>11.58</v>
      </c>
      <c r="F71" s="52">
        <v>9.5299999999999994</v>
      </c>
      <c r="G71" s="52">
        <v>8.94</v>
      </c>
      <c r="H71" s="52">
        <v>11.58</v>
      </c>
      <c r="I71" s="52">
        <v>10.84</v>
      </c>
    </row>
    <row r="72" spans="2:20">
      <c r="B72" s="45"/>
      <c r="C72" s="45" t="s">
        <v>115</v>
      </c>
      <c r="D72" s="52">
        <v>7.4941262514245155</v>
      </c>
      <c r="E72" s="52">
        <v>11.550615046606261</v>
      </c>
      <c r="F72" s="52">
        <v>9.5049358805632256</v>
      </c>
      <c r="G72" s="52">
        <v>8.7473204855640816</v>
      </c>
      <c r="H72" s="52">
        <v>11.450871781565786</v>
      </c>
      <c r="I72" s="52">
        <v>10.794870353221974</v>
      </c>
    </row>
    <row r="73" spans="2:20">
      <c r="B73" s="45"/>
      <c r="C73" s="45" t="s">
        <v>116</v>
      </c>
      <c r="D73" s="52">
        <v>7.4438702557303449</v>
      </c>
      <c r="E73" s="52">
        <v>11.565218295609391</v>
      </c>
      <c r="F73" s="52">
        <v>9.4165163782172314</v>
      </c>
      <c r="G73" s="52">
        <v>8.6829822487507933</v>
      </c>
      <c r="H73" s="52">
        <v>11.368284695363995</v>
      </c>
      <c r="I73" s="52">
        <v>10.78503984111876</v>
      </c>
      <c r="O73" s="209"/>
      <c r="P73" s="209"/>
      <c r="Q73" s="209"/>
      <c r="R73" s="209"/>
      <c r="S73" s="209"/>
      <c r="T73" s="209"/>
    </row>
    <row r="74" spans="2:20">
      <c r="B74" s="45"/>
      <c r="C74" s="45" t="s">
        <v>117</v>
      </c>
      <c r="D74" s="52">
        <v>7.4293029888684359</v>
      </c>
      <c r="E74" s="52">
        <v>11.546352839926111</v>
      </c>
      <c r="F74" s="52">
        <v>9.3933333539194308</v>
      </c>
      <c r="G74" s="52">
        <v>8.6877907177807643</v>
      </c>
      <c r="H74" s="52">
        <v>11.402456830842711</v>
      </c>
      <c r="I74" s="52">
        <v>10.767294904063117</v>
      </c>
    </row>
    <row r="75" spans="2:20">
      <c r="B75" s="45"/>
      <c r="C75" s="45" t="s">
        <v>118</v>
      </c>
      <c r="D75" s="52">
        <v>7.4596855761386083</v>
      </c>
      <c r="E75" s="52">
        <v>11.52216047371024</v>
      </c>
      <c r="F75" s="52">
        <v>9.3919459969095556</v>
      </c>
      <c r="G75" s="52">
        <v>8.8116939863839292</v>
      </c>
      <c r="H75" s="52">
        <v>11.628215503136197</v>
      </c>
      <c r="I75" s="52">
        <v>10.755070161013469</v>
      </c>
    </row>
    <row r="76" spans="2:20">
      <c r="B76" s="45"/>
      <c r="C76" s="45" t="s">
        <v>119</v>
      </c>
      <c r="D76" s="52">
        <v>7.488238210649123</v>
      </c>
      <c r="E76" s="52">
        <v>11.5918133830887</v>
      </c>
      <c r="F76" s="52">
        <v>9.3707484713922327</v>
      </c>
      <c r="G76" s="52">
        <v>8.7893536103012195</v>
      </c>
      <c r="H76" s="52">
        <v>11.803332741795881</v>
      </c>
      <c r="I76" s="52">
        <v>10.805113221060347</v>
      </c>
    </row>
    <row r="77" spans="2:20">
      <c r="B77" s="45"/>
      <c r="C77" s="45" t="s">
        <v>120</v>
      </c>
      <c r="D77" s="52">
        <v>7.4807784102951524</v>
      </c>
      <c r="E77" s="52">
        <v>11.679795772980839</v>
      </c>
      <c r="F77" s="52">
        <v>9.47324574989441</v>
      </c>
      <c r="G77" s="52">
        <v>8.9209994987605725</v>
      </c>
      <c r="H77" s="52">
        <v>11.898045519881428</v>
      </c>
      <c r="I77" s="52">
        <v>10.888579738096492</v>
      </c>
    </row>
    <row r="78" spans="2:20">
      <c r="B78" s="45"/>
      <c r="C78" s="45" t="s">
        <v>121</v>
      </c>
      <c r="D78" s="52">
        <v>7.4896236974885344</v>
      </c>
      <c r="E78" s="52">
        <v>11.704075949238902</v>
      </c>
      <c r="F78" s="52">
        <v>9.4152874385424532</v>
      </c>
      <c r="G78" s="52">
        <v>8.8983476365461769</v>
      </c>
      <c r="H78" s="52">
        <v>11.978798264933666</v>
      </c>
      <c r="I78" s="52">
        <v>10.898467160129144</v>
      </c>
    </row>
    <row r="79" spans="2:20">
      <c r="B79" s="45"/>
      <c r="C79" s="45" t="s">
        <v>122</v>
      </c>
      <c r="D79" s="52">
        <v>7.5394904567263277</v>
      </c>
      <c r="E79" s="52">
        <v>11.732770494429555</v>
      </c>
      <c r="F79" s="52">
        <v>9.3704380102783915</v>
      </c>
      <c r="G79" s="52">
        <v>9.02185836040832</v>
      </c>
      <c r="H79" s="52">
        <v>11.96969482538217</v>
      </c>
      <c r="I79" s="52">
        <v>10.919436484270051</v>
      </c>
    </row>
    <row r="80" spans="2:20">
      <c r="B80" s="45"/>
      <c r="C80" s="45" t="s">
        <v>123</v>
      </c>
      <c r="D80" s="52">
        <v>7.5609093073044864</v>
      </c>
      <c r="E80" s="52">
        <v>11.68468574075221</v>
      </c>
      <c r="F80" s="52">
        <v>9.3379773073952954</v>
      </c>
      <c r="G80" s="52">
        <v>9.0737061241449979</v>
      </c>
      <c r="H80" s="52">
        <v>11.928183046338958</v>
      </c>
      <c r="I80" s="52">
        <v>10.883150607028647</v>
      </c>
    </row>
    <row r="81" spans="2:9">
      <c r="B81" s="45"/>
      <c r="C81" s="48" t="s">
        <v>124</v>
      </c>
      <c r="D81" s="56">
        <v>7.5405439058470858</v>
      </c>
      <c r="E81" s="56">
        <v>11.541046287585077</v>
      </c>
      <c r="F81" s="56">
        <v>9.2564896756117676</v>
      </c>
      <c r="G81" s="56">
        <v>8.9965070544371972</v>
      </c>
      <c r="H81" s="56">
        <v>11.747591502712273</v>
      </c>
      <c r="I81" s="56">
        <v>10.762936203451146</v>
      </c>
    </row>
    <row r="82" spans="2:9">
      <c r="B82" s="45"/>
      <c r="C82" s="45"/>
      <c r="D82" s="52"/>
      <c r="E82" s="52"/>
      <c r="F82" s="52"/>
      <c r="G82" s="52"/>
      <c r="H82" s="52"/>
      <c r="I82" s="52"/>
    </row>
    <row r="83" spans="2:9">
      <c r="B83" s="27" t="s">
        <v>127</v>
      </c>
    </row>
    <row r="84" spans="2:9" ht="21">
      <c r="B84" s="59"/>
      <c r="C84" s="463"/>
      <c r="D84" s="464"/>
      <c r="E84" s="464"/>
      <c r="F84" s="464"/>
      <c r="G84" s="464"/>
      <c r="H84" s="464"/>
      <c r="I84" s="464"/>
    </row>
    <row r="85" spans="2:9">
      <c r="C85" s="463"/>
      <c r="D85" s="463"/>
      <c r="E85" s="463"/>
      <c r="F85" s="463"/>
      <c r="G85" s="463"/>
      <c r="H85" s="463"/>
      <c r="I85" s="463"/>
    </row>
    <row r="86" spans="2:9" ht="18.5">
      <c r="B86" s="42"/>
      <c r="C86" s="43"/>
      <c r="D86" s="43"/>
      <c r="E86" s="43"/>
      <c r="F86" s="43"/>
      <c r="G86" s="43"/>
      <c r="H86" s="43"/>
      <c r="I86" s="43"/>
    </row>
    <row r="87" spans="2:9" ht="18.5">
      <c r="B87" s="42"/>
      <c r="C87" s="43"/>
      <c r="D87" s="43"/>
      <c r="E87" s="43"/>
      <c r="F87" s="43"/>
      <c r="G87" s="43"/>
      <c r="H87" s="43"/>
      <c r="I87" s="43"/>
    </row>
    <row r="92" spans="2:9" ht="15.75" customHeight="1">
      <c r="B92" s="45"/>
      <c r="C92" s="45"/>
      <c r="D92" s="46"/>
      <c r="E92" s="46"/>
      <c r="F92" s="46"/>
      <c r="G92" s="46"/>
      <c r="H92" s="46"/>
      <c r="I92" s="46"/>
    </row>
    <row r="93" spans="2:9">
      <c r="B93" s="45"/>
      <c r="C93" s="45"/>
      <c r="D93" s="46"/>
      <c r="E93" s="46"/>
      <c r="F93" s="46"/>
      <c r="G93" s="46"/>
      <c r="H93" s="46"/>
      <c r="I93" s="46"/>
    </row>
    <row r="94" spans="2:9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</sheetData>
  <mergeCells count="2">
    <mergeCell ref="C84:I84"/>
    <mergeCell ref="C85:I85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5"/>
  <sheetViews>
    <sheetView showGridLines="0" showRowColHeaders="0" showZeros="0" showOutlineSymbols="0" zoomScaleNormal="100" workbookViewId="0">
      <pane ySplit="4" topLeftCell="A38" activePane="bottomLeft" state="frozen"/>
      <selection activeCell="H25" sqref="H25"/>
      <selection pane="bottomLeft" activeCell="L53" sqref="L53"/>
    </sheetView>
  </sheetViews>
  <sheetFormatPr baseColWidth="10" defaultColWidth="11.54296875" defaultRowHeight="15.5"/>
  <cols>
    <col min="1" max="1" width="2.7265625" style="27" customWidth="1"/>
    <col min="2" max="2" width="8" style="27" customWidth="1"/>
    <col min="3" max="3" width="5.54296875" style="27" customWidth="1"/>
    <col min="4" max="9" width="20" style="27" customWidth="1"/>
    <col min="10" max="12" width="12" style="27" customWidth="1"/>
    <col min="13" max="16384" width="11.54296875" style="27"/>
  </cols>
  <sheetData>
    <row r="1" spans="2:16" ht="18.5">
      <c r="B1" s="42" t="s">
        <v>129</v>
      </c>
      <c r="C1" s="43"/>
      <c r="D1" s="43"/>
      <c r="E1" s="43"/>
      <c r="F1" s="43"/>
      <c r="G1" s="43"/>
      <c r="H1" s="43"/>
      <c r="I1" s="43"/>
    </row>
    <row r="2" spans="2:16" ht="18.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170</v>
      </c>
    </row>
    <row r="4" spans="2:16" ht="32.15" customHeight="1">
      <c r="B4" s="265" t="s">
        <v>110</v>
      </c>
      <c r="C4" s="265"/>
      <c r="D4" s="265" t="s">
        <v>111</v>
      </c>
      <c r="E4" s="265" t="s">
        <v>49</v>
      </c>
      <c r="F4" s="265" t="s">
        <v>50</v>
      </c>
      <c r="G4" s="265" t="s">
        <v>104</v>
      </c>
      <c r="H4" s="265" t="s">
        <v>112</v>
      </c>
      <c r="I4" s="266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/>
      <c r="C18" s="45"/>
      <c r="D18" s="52"/>
      <c r="E18" s="52"/>
      <c r="F18" s="52"/>
      <c r="G18" s="52"/>
      <c r="H18" s="52"/>
      <c r="I18" s="52"/>
      <c r="K18" s="32"/>
      <c r="L18" s="32"/>
      <c r="M18" s="32"/>
      <c r="N18" s="32"/>
      <c r="O18" s="32"/>
      <c r="P18" s="32"/>
    </row>
    <row r="19" spans="2:16">
      <c r="B19" s="45">
        <v>2022</v>
      </c>
      <c r="C19" s="45" t="s">
        <v>113</v>
      </c>
      <c r="D19" s="52">
        <v>1034.5387734085764</v>
      </c>
      <c r="E19" s="52">
        <v>1245.89709907786</v>
      </c>
      <c r="F19" s="52">
        <v>774.25833880903542</v>
      </c>
      <c r="G19" s="52">
        <v>436.60655564895768</v>
      </c>
      <c r="H19" s="52">
        <v>632.01411734152407</v>
      </c>
      <c r="I19" s="52">
        <v>1082.9811481063728</v>
      </c>
      <c r="K19" s="32"/>
      <c r="L19" s="32"/>
      <c r="M19" s="32"/>
      <c r="N19" s="32"/>
      <c r="O19" s="32"/>
      <c r="P19" s="32"/>
    </row>
    <row r="20" spans="2:16">
      <c r="B20" s="45"/>
      <c r="C20" s="45" t="s">
        <v>114</v>
      </c>
      <c r="D20" s="52">
        <v>1034.3143371824985</v>
      </c>
      <c r="E20" s="52">
        <v>1248.3639538219993</v>
      </c>
      <c r="F20" s="52">
        <v>775.28690134092778</v>
      </c>
      <c r="G20" s="52">
        <v>436.73075335161542</v>
      </c>
      <c r="H20" s="52">
        <v>633.33577292715017</v>
      </c>
      <c r="I20" s="52">
        <v>1085.0698188245644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115</v>
      </c>
      <c r="D21" s="52">
        <v>1034.57</v>
      </c>
      <c r="E21" s="52">
        <v>1250.3699999999999</v>
      </c>
      <c r="F21" s="52">
        <v>776</v>
      </c>
      <c r="G21" s="52">
        <v>436.93</v>
      </c>
      <c r="H21" s="52">
        <v>633.75</v>
      </c>
      <c r="I21" s="52">
        <v>1086.52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116</v>
      </c>
      <c r="D22" s="52">
        <v>1034.940127943054</v>
      </c>
      <c r="E22" s="52">
        <v>1251.5355452325248</v>
      </c>
      <c r="F22" s="52">
        <v>776.75179361770847</v>
      </c>
      <c r="G22" s="52">
        <v>437.30937629464518</v>
      </c>
      <c r="H22" s="52">
        <v>635.23630569223155</v>
      </c>
      <c r="I22" s="52">
        <v>1087.4750980441895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117</v>
      </c>
      <c r="D23" s="52">
        <v>1035.4477381186357</v>
      </c>
      <c r="E23" s="52">
        <v>1254.363449608682</v>
      </c>
      <c r="F23" s="52">
        <v>778.36660700005598</v>
      </c>
      <c r="G23" s="52">
        <v>438.55424812151142</v>
      </c>
      <c r="H23" s="52">
        <v>636.12356732394414</v>
      </c>
      <c r="I23" s="52">
        <v>1089.8640347178266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118</v>
      </c>
      <c r="D24" s="52">
        <v>1035.4326922333898</v>
      </c>
      <c r="E24" s="52">
        <v>1254.659992962467</v>
      </c>
      <c r="F24" s="52">
        <v>778.73156976420307</v>
      </c>
      <c r="G24" s="52">
        <v>438.46065987876386</v>
      </c>
      <c r="H24" s="52">
        <v>637.3812671394802</v>
      </c>
      <c r="I24" s="52">
        <v>1090.1761275045094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119</v>
      </c>
      <c r="D25" s="52">
        <v>1035.2775991407063</v>
      </c>
      <c r="E25" s="52">
        <v>1254.9502359584596</v>
      </c>
      <c r="F25" s="52">
        <v>779.06780339746581</v>
      </c>
      <c r="G25" s="52">
        <v>438.45061392980352</v>
      </c>
      <c r="H25" s="52">
        <v>638.3212017090176</v>
      </c>
      <c r="I25" s="52">
        <v>1090.4303000492937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120</v>
      </c>
      <c r="D26" s="52">
        <v>1035.0008636051366</v>
      </c>
      <c r="E26" s="52">
        <v>1255.9198739474584</v>
      </c>
      <c r="F26" s="52">
        <v>779.61688994765598</v>
      </c>
      <c r="G26" s="52">
        <v>438.55147650517819</v>
      </c>
      <c r="H26" s="52">
        <v>638.98956519784235</v>
      </c>
      <c r="I26" s="52">
        <v>1091.2846038568416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121</v>
      </c>
      <c r="D27" s="52">
        <v>1034.8584819655475</v>
      </c>
      <c r="E27" s="52">
        <v>1256.9648009340945</v>
      </c>
      <c r="F27" s="52">
        <v>780.17119941850956</v>
      </c>
      <c r="G27" s="52">
        <v>438.71411335671297</v>
      </c>
      <c r="H27" s="52">
        <v>639.75366570035305</v>
      </c>
      <c r="I27" s="52">
        <v>1092.180085681528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122</v>
      </c>
      <c r="D28" s="52">
        <v>1034.8476349459447</v>
      </c>
      <c r="E28" s="52">
        <v>1257.8990567433138</v>
      </c>
      <c r="F28" s="52">
        <v>780.63862700162815</v>
      </c>
      <c r="G28" s="52">
        <v>439.07026685697889</v>
      </c>
      <c r="H28" s="52">
        <v>640.70203010897694</v>
      </c>
      <c r="I28" s="52">
        <v>1093.1251600176033</v>
      </c>
      <c r="K28" s="32"/>
      <c r="L28" s="32"/>
      <c r="M28" s="32"/>
      <c r="N28" s="32"/>
      <c r="O28" s="32"/>
      <c r="P28" s="32"/>
    </row>
    <row r="29" spans="2:16">
      <c r="B29" s="45"/>
      <c r="C29" s="48" t="s">
        <v>123</v>
      </c>
      <c r="D29" s="56">
        <v>1034.6222322339643</v>
      </c>
      <c r="E29" s="56">
        <v>1258.8438483217346</v>
      </c>
      <c r="F29" s="56">
        <v>781.16225962492138</v>
      </c>
      <c r="G29" s="56">
        <v>439.20214140400003</v>
      </c>
      <c r="H29" s="56">
        <v>641.18854595151731</v>
      </c>
      <c r="I29" s="56">
        <v>1094.0203239873858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124</v>
      </c>
      <c r="D30" s="52">
        <v>1034.5234121444848</v>
      </c>
      <c r="E30" s="52">
        <v>1259.7914754287194</v>
      </c>
      <c r="F30" s="52">
        <v>781.67282214771876</v>
      </c>
      <c r="G30" s="52">
        <v>439.43259701562505</v>
      </c>
      <c r="H30" s="52">
        <v>641.53475576571395</v>
      </c>
      <c r="I30" s="52">
        <v>1094.865068312276</v>
      </c>
      <c r="K30" s="32"/>
      <c r="L30" s="32"/>
      <c r="M30" s="32"/>
      <c r="N30" s="32"/>
      <c r="O30" s="32"/>
      <c r="P30" s="32"/>
    </row>
    <row r="31" spans="2:16">
      <c r="B31" s="45">
        <v>2023</v>
      </c>
      <c r="C31" s="45" t="s">
        <v>113</v>
      </c>
      <c r="D31" s="52">
        <v>1120.6774392709985</v>
      </c>
      <c r="E31" s="52">
        <v>1368.3085929669633</v>
      </c>
      <c r="F31" s="52">
        <v>848.05941594283422</v>
      </c>
      <c r="G31" s="52">
        <v>476.90196586940607</v>
      </c>
      <c r="H31" s="52">
        <v>696.31266299500544</v>
      </c>
      <c r="I31" s="52">
        <v>1189.1231293089957</v>
      </c>
      <c r="K31" s="32"/>
      <c r="L31" s="32"/>
      <c r="M31" s="32"/>
      <c r="N31" s="32"/>
      <c r="O31" s="32"/>
      <c r="P31" s="32"/>
    </row>
    <row r="32" spans="2:16">
      <c r="B32" s="45"/>
      <c r="C32" s="45" t="s">
        <v>114</v>
      </c>
      <c r="D32" s="52">
        <v>1120.5370343873651</v>
      </c>
      <c r="E32" s="52">
        <v>1370.7901829659954</v>
      </c>
      <c r="F32" s="52">
        <v>849.00385530475194</v>
      </c>
      <c r="G32" s="52">
        <v>477.17311984484957</v>
      </c>
      <c r="H32" s="52">
        <v>697.58878882126567</v>
      </c>
      <c r="I32" s="52">
        <v>1191.2847790050969</v>
      </c>
      <c r="K32" s="32"/>
      <c r="L32" s="32"/>
      <c r="M32" s="32"/>
      <c r="N32" s="32"/>
      <c r="O32" s="32"/>
      <c r="P32" s="32"/>
    </row>
    <row r="33" spans="2:42">
      <c r="B33" s="45"/>
      <c r="C33" s="45" t="s">
        <v>115</v>
      </c>
      <c r="D33" s="52">
        <v>1120.1340672060182</v>
      </c>
      <c r="E33" s="52">
        <v>1372.033288369928</v>
      </c>
      <c r="F33" s="52">
        <v>849.68687999952306</v>
      </c>
      <c r="G33" s="52">
        <v>477.18027535508861</v>
      </c>
      <c r="H33" s="52">
        <v>698.49754802108498</v>
      </c>
      <c r="I33" s="52">
        <v>1192.2969131857992</v>
      </c>
      <c r="K33" s="32"/>
      <c r="L33" s="32"/>
      <c r="M33" s="32"/>
      <c r="N33" s="32"/>
      <c r="O33" s="32"/>
      <c r="P33" s="32"/>
    </row>
    <row r="34" spans="2:42">
      <c r="B34" s="45"/>
      <c r="C34" s="45" t="s">
        <v>116</v>
      </c>
      <c r="D34" s="52">
        <v>1119.9342830208623</v>
      </c>
      <c r="E34" s="52">
        <v>1372.9760265722866</v>
      </c>
      <c r="F34" s="52">
        <v>850.29652469857535</v>
      </c>
      <c r="G34" s="52">
        <v>477.34199409279256</v>
      </c>
      <c r="H34" s="52">
        <v>699.479111155743</v>
      </c>
      <c r="I34" s="52">
        <v>1193.1005133398526</v>
      </c>
      <c r="K34" s="32"/>
      <c r="L34" s="32"/>
      <c r="M34" s="32"/>
      <c r="N34" s="32"/>
      <c r="O34" s="32"/>
      <c r="P34" s="32"/>
    </row>
    <row r="35" spans="2:42">
      <c r="B35" s="45"/>
      <c r="C35" s="45" t="s">
        <v>117</v>
      </c>
      <c r="D35" s="52">
        <v>1119.9297934606632</v>
      </c>
      <c r="E35" s="52">
        <v>1375.2303918136715</v>
      </c>
      <c r="F35" s="52">
        <v>851.70579215984014</v>
      </c>
      <c r="G35" s="52">
        <v>478.63457586018325</v>
      </c>
      <c r="H35" s="52">
        <v>700.80823029951887</v>
      </c>
      <c r="I35" s="52">
        <v>1195.0810069434285</v>
      </c>
      <c r="K35" s="32"/>
      <c r="L35" s="32"/>
      <c r="M35" s="32"/>
      <c r="N35" s="32"/>
      <c r="O35" s="32"/>
      <c r="P35" s="32"/>
    </row>
    <row r="36" spans="2:42">
      <c r="B36" s="45"/>
      <c r="C36" s="45" t="s">
        <v>118</v>
      </c>
      <c r="D36" s="52">
        <v>1119.5810830492335</v>
      </c>
      <c r="E36" s="52">
        <v>1374.8808700911582</v>
      </c>
      <c r="F36" s="52">
        <v>851.78409023440565</v>
      </c>
      <c r="G36" s="52">
        <v>478.5342876556262</v>
      </c>
      <c r="H36" s="52">
        <v>701.67093967182541</v>
      </c>
      <c r="I36" s="52">
        <v>1194.8529130087311</v>
      </c>
      <c r="K36" s="32"/>
      <c r="L36" s="32"/>
      <c r="M36" s="32"/>
      <c r="N36" s="32"/>
      <c r="O36" s="32"/>
      <c r="P36" s="32"/>
    </row>
    <row r="37" spans="2:42">
      <c r="B37" s="45"/>
      <c r="C37" s="45" t="s">
        <v>119</v>
      </c>
      <c r="D37" s="52">
        <v>1118.9686098336081</v>
      </c>
      <c r="E37" s="52">
        <v>1375.0985683769698</v>
      </c>
      <c r="F37" s="52">
        <v>852.07047660990474</v>
      </c>
      <c r="G37" s="52">
        <v>478.55039465954314</v>
      </c>
      <c r="H37" s="52">
        <v>702.01413134843403</v>
      </c>
      <c r="I37" s="52">
        <v>1195.0908360511294</v>
      </c>
      <c r="K37" s="32"/>
      <c r="L37" s="32"/>
      <c r="M37" s="32"/>
      <c r="N37" s="32"/>
      <c r="O37" s="32"/>
      <c r="P37" s="32"/>
    </row>
    <row r="38" spans="2:42">
      <c r="B38" s="45"/>
      <c r="C38" s="45" t="s">
        <v>120</v>
      </c>
      <c r="D38" s="52">
        <v>1118.3985218232488</v>
      </c>
      <c r="E38" s="52">
        <v>1375.6827522204096</v>
      </c>
      <c r="F38" s="52">
        <v>852.44241722411505</v>
      </c>
      <c r="G38" s="52">
        <v>478.65376740247586</v>
      </c>
      <c r="H38" s="52">
        <v>702.63230823612582</v>
      </c>
      <c r="I38" s="52">
        <v>1195.6483806693479</v>
      </c>
      <c r="K38" s="32"/>
      <c r="L38" s="32"/>
      <c r="M38" s="32"/>
      <c r="N38" s="32"/>
      <c r="O38" s="32"/>
      <c r="P38" s="32"/>
    </row>
    <row r="39" spans="2:42">
      <c r="B39" s="45"/>
      <c r="C39" s="45" t="s">
        <v>121</v>
      </c>
      <c r="D39" s="52">
        <v>1117.8594410701194</v>
      </c>
      <c r="E39" s="52">
        <v>1376.4031654207547</v>
      </c>
      <c r="F39" s="52">
        <v>852.8186802777833</v>
      </c>
      <c r="G39" s="52">
        <v>478.79503587559282</v>
      </c>
      <c r="H39" s="52">
        <v>703.28649797034905</v>
      </c>
      <c r="I39" s="52">
        <v>1196.3537478053661</v>
      </c>
      <c r="K39" s="32"/>
      <c r="L39" s="32"/>
      <c r="M39" s="32"/>
      <c r="N39" s="32"/>
      <c r="O39" s="32"/>
      <c r="P39" s="32"/>
    </row>
    <row r="40" spans="2:42">
      <c r="B40" s="45"/>
      <c r="C40" s="45" t="s">
        <v>122</v>
      </c>
      <c r="D40" s="52">
        <v>1117.7003161144598</v>
      </c>
      <c r="E40" s="52">
        <v>1377.217632052658</v>
      </c>
      <c r="F40" s="52">
        <v>853.29846461432373</v>
      </c>
      <c r="G40" s="52">
        <v>479.07571672034584</v>
      </c>
      <c r="H40" s="52">
        <v>704.18032112924516</v>
      </c>
      <c r="I40" s="52">
        <v>1197.2746875646947</v>
      </c>
      <c r="K40" s="32"/>
      <c r="L40" s="32"/>
      <c r="M40" s="32"/>
      <c r="N40" s="32"/>
      <c r="O40" s="32"/>
      <c r="P40" s="32"/>
    </row>
    <row r="41" spans="2:42">
      <c r="B41" s="51"/>
      <c r="C41" s="45" t="s">
        <v>123</v>
      </c>
      <c r="D41" s="52">
        <v>1116.9972104373846</v>
      </c>
      <c r="E41" s="52">
        <v>1377.7335945870316</v>
      </c>
      <c r="F41" s="52">
        <v>853.77122568047889</v>
      </c>
      <c r="G41" s="52">
        <v>479.26509561192535</v>
      </c>
      <c r="H41" s="52">
        <v>705.31340386647832</v>
      </c>
      <c r="I41" s="52">
        <v>1197.8663144512259</v>
      </c>
      <c r="K41" s="32"/>
      <c r="L41" s="32"/>
      <c r="M41" s="32"/>
      <c r="N41" s="32"/>
      <c r="O41" s="32"/>
      <c r="P41" s="32"/>
    </row>
    <row r="42" spans="2:42">
      <c r="B42" s="51"/>
      <c r="C42" s="48" t="s">
        <v>124</v>
      </c>
      <c r="D42" s="56">
        <v>1117.0070430010912</v>
      </c>
      <c r="E42" s="56">
        <v>1378.3888563355863</v>
      </c>
      <c r="F42" s="56">
        <v>854.68400215304428</v>
      </c>
      <c r="G42" s="56">
        <v>479.59147116462185</v>
      </c>
      <c r="H42" s="56">
        <v>705.92515824383361</v>
      </c>
      <c r="I42" s="56">
        <v>1198.65460365125</v>
      </c>
      <c r="K42" s="32"/>
      <c r="L42" s="209"/>
      <c r="M42" s="209"/>
      <c r="N42" s="209"/>
      <c r="O42" s="209"/>
      <c r="P42" s="209"/>
      <c r="Q42" s="209"/>
    </row>
    <row r="43" spans="2:42">
      <c r="B43" s="51"/>
      <c r="C43" s="45"/>
      <c r="D43" s="58"/>
      <c r="E43" s="58"/>
      <c r="F43" s="58"/>
      <c r="G43" s="58"/>
      <c r="H43" s="58"/>
      <c r="I43" s="58"/>
      <c r="K43" s="32"/>
      <c r="L43" s="32"/>
      <c r="M43" s="32"/>
      <c r="N43" s="32"/>
      <c r="O43" s="32"/>
      <c r="P43" s="32"/>
    </row>
    <row r="44" spans="2:42">
      <c r="B44" s="45"/>
      <c r="C44" s="45"/>
      <c r="D44" s="56" t="s">
        <v>126</v>
      </c>
      <c r="E44" s="52"/>
      <c r="F44" s="52"/>
      <c r="G44" s="52"/>
      <c r="H44" s="52"/>
      <c r="I44" s="52"/>
      <c r="K44" s="32"/>
      <c r="L44" s="32"/>
      <c r="M44" s="32"/>
      <c r="N44" s="32"/>
      <c r="O44" s="32"/>
      <c r="P44" s="32"/>
    </row>
    <row r="45" spans="2:42">
      <c r="B45" s="45">
        <v>2010</v>
      </c>
      <c r="C45" s="45"/>
      <c r="D45" s="52">
        <v>2.1742639544057196</v>
      </c>
      <c r="E45" s="52">
        <v>3.5854194921367322</v>
      </c>
      <c r="F45" s="52">
        <v>3.2084438878145383</v>
      </c>
      <c r="G45" s="52">
        <v>2.8985024455060904</v>
      </c>
      <c r="H45" s="52">
        <v>2.8228685702079925</v>
      </c>
      <c r="I45" s="52">
        <v>3.4175092207132662</v>
      </c>
      <c r="K45" s="32"/>
      <c r="L45" s="32"/>
      <c r="M45" s="32"/>
      <c r="N45" s="32"/>
      <c r="O45" s="32"/>
      <c r="P45" s="32"/>
    </row>
    <row r="46" spans="2:42">
      <c r="B46" s="45">
        <v>2011</v>
      </c>
      <c r="C46" s="45"/>
      <c r="D46" s="52">
        <v>2.2479446059370467</v>
      </c>
      <c r="E46" s="52">
        <v>3.4387158957957631</v>
      </c>
      <c r="F46" s="52">
        <v>2.541844004498639</v>
      </c>
      <c r="G46" s="52">
        <v>2.636166722126454</v>
      </c>
      <c r="H46" s="52">
        <v>2.5075464158243799</v>
      </c>
      <c r="I46" s="52">
        <v>3.1842859878493002</v>
      </c>
      <c r="K46" s="32"/>
      <c r="L46" s="32"/>
      <c r="M46" s="32"/>
      <c r="N46" s="32"/>
      <c r="O46" s="32"/>
      <c r="P46" s="32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</row>
    <row r="47" spans="2:42">
      <c r="B47" s="45">
        <v>2012</v>
      </c>
      <c r="C47" s="45"/>
      <c r="D47" s="53">
        <v>2.0332525532994916</v>
      </c>
      <c r="E47" s="53">
        <v>3.5042459164357442</v>
      </c>
      <c r="F47" s="53">
        <v>2.5728324726469909</v>
      </c>
      <c r="G47" s="53">
        <v>1.3766870777958573</v>
      </c>
      <c r="H47" s="53">
        <v>3.0746674592396994</v>
      </c>
      <c r="I47" s="53">
        <v>3.1339970747441104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2013</v>
      </c>
      <c r="C48" s="45"/>
      <c r="D48" s="52">
        <v>2.1785494471202815</v>
      </c>
      <c r="E48" s="52">
        <v>3.3566967647270074</v>
      </c>
      <c r="F48" s="52">
        <v>2.6308729774710882</v>
      </c>
      <c r="G48" s="52">
        <v>1.1983036603954389</v>
      </c>
      <c r="H48" s="52">
        <v>3.1919073016283939</v>
      </c>
      <c r="I48" s="52">
        <v>3.0773566068296843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16">
      <c r="B49" s="45">
        <v>2014</v>
      </c>
      <c r="C49" s="45"/>
      <c r="D49" s="52">
        <v>0.86997773371475517</v>
      </c>
      <c r="E49" s="52">
        <v>2.0463949710716189</v>
      </c>
      <c r="F49" s="52">
        <v>1.0264864773547711</v>
      </c>
      <c r="G49" s="52">
        <v>-0.45326402990586434</v>
      </c>
      <c r="H49" s="52">
        <v>1.4067500954664913</v>
      </c>
      <c r="I49" s="52">
        <v>1.6853855129929318</v>
      </c>
      <c r="K49" s="32"/>
      <c r="L49" s="32"/>
      <c r="M49" s="32"/>
      <c r="N49" s="32"/>
      <c r="O49" s="32"/>
      <c r="P49" s="32"/>
    </row>
    <row r="50" spans="2:16">
      <c r="B50" s="45">
        <v>2015</v>
      </c>
      <c r="C50" s="45"/>
      <c r="D50" s="52">
        <v>0.74839855482207174</v>
      </c>
      <c r="E50" s="52">
        <v>2.1679789922961712</v>
      </c>
      <c r="F50" s="52">
        <v>1.0569692881672532</v>
      </c>
      <c r="G50" s="52">
        <v>1.0668938684582185</v>
      </c>
      <c r="H50" s="52">
        <v>1.8961949950916823</v>
      </c>
      <c r="I50" s="52">
        <v>1.8941346863832864</v>
      </c>
      <c r="K50" s="32"/>
      <c r="L50" s="32"/>
      <c r="M50" s="32"/>
      <c r="N50" s="32"/>
      <c r="O50" s="32"/>
      <c r="P50" s="32"/>
    </row>
    <row r="51" spans="2:16">
      <c r="B51" s="45">
        <v>2016</v>
      </c>
      <c r="C51" s="45"/>
      <c r="D51" s="52">
        <v>0.70090235508939447</v>
      </c>
      <c r="E51" s="52">
        <v>2.0678201807531771</v>
      </c>
      <c r="F51" s="52">
        <v>1.2888933212321652</v>
      </c>
      <c r="G51" s="52">
        <v>1.2068441835092036</v>
      </c>
      <c r="H51" s="52">
        <v>1.5437279000681814</v>
      </c>
      <c r="I51" s="52">
        <v>1.9160203176220136</v>
      </c>
      <c r="K51" s="32"/>
      <c r="L51" s="32"/>
      <c r="M51" s="32"/>
      <c r="N51" s="32"/>
      <c r="O51" s="32"/>
      <c r="P51" s="32"/>
    </row>
    <row r="52" spans="2:16">
      <c r="B52" s="45">
        <v>2017</v>
      </c>
      <c r="C52" s="45"/>
      <c r="D52" s="52">
        <v>0.58889137491855426</v>
      </c>
      <c r="E52" s="52">
        <v>1.9207353033274588</v>
      </c>
      <c r="F52" s="52">
        <v>1.2948805188622181</v>
      </c>
      <c r="G52" s="52">
        <v>1.231930917614954</v>
      </c>
      <c r="H52" s="52">
        <v>1.8466302848462846</v>
      </c>
      <c r="I52" s="52">
        <v>1.8262499388099984</v>
      </c>
      <c r="K52" s="32"/>
      <c r="L52" s="32"/>
      <c r="M52" s="32"/>
      <c r="N52" s="32"/>
      <c r="O52" s="32"/>
      <c r="P52" s="32"/>
    </row>
    <row r="53" spans="2:16">
      <c r="B53" s="45">
        <v>2018</v>
      </c>
      <c r="C53" s="45"/>
      <c r="D53" s="52">
        <v>1.7911768704562014</v>
      </c>
      <c r="E53" s="52">
        <v>3.4061196333973198</v>
      </c>
      <c r="F53" s="52">
        <v>4.8935021934644274</v>
      </c>
      <c r="G53" s="52">
        <v>3.2391293304118607</v>
      </c>
      <c r="H53" s="52">
        <v>3.7169989295475103</v>
      </c>
      <c r="I53" s="52">
        <v>3.6805872429081399</v>
      </c>
      <c r="K53" s="32"/>
      <c r="L53" s="32"/>
      <c r="M53" s="32"/>
      <c r="N53" s="32"/>
      <c r="O53" s="32"/>
      <c r="P53" s="32"/>
    </row>
    <row r="54" spans="2:16">
      <c r="B54" s="45">
        <v>2019</v>
      </c>
      <c r="C54" s="45"/>
      <c r="D54" s="52">
        <v>2.5664763278633762</v>
      </c>
      <c r="E54" s="52">
        <v>3.2563740748494663</v>
      </c>
      <c r="F54" s="52">
        <v>4.995514762415465</v>
      </c>
      <c r="G54" s="52">
        <v>3.0866877454988728</v>
      </c>
      <c r="H54" s="52">
        <v>3.7322611955504126</v>
      </c>
      <c r="I54" s="52">
        <v>3.6188596279576268</v>
      </c>
      <c r="K54" s="32"/>
      <c r="L54" s="32"/>
      <c r="M54" s="32"/>
      <c r="N54" s="32"/>
      <c r="O54" s="32"/>
      <c r="P54" s="32"/>
    </row>
    <row r="55" spans="2:16">
      <c r="B55" s="45">
        <v>2020</v>
      </c>
      <c r="C55" s="45"/>
      <c r="D55" s="52">
        <v>0.69012849628857786</v>
      </c>
      <c r="E55" s="52">
        <v>2.3354869023602731</v>
      </c>
      <c r="F55" s="52">
        <v>2.0479606667086703</v>
      </c>
      <c r="G55" s="52">
        <v>1.5937314978782924</v>
      </c>
      <c r="H55" s="52">
        <v>2.6466986999275077</v>
      </c>
      <c r="I55" s="52">
        <v>2.2303987653552682</v>
      </c>
      <c r="K55" s="32"/>
      <c r="L55" s="32"/>
      <c r="M55" s="32"/>
      <c r="N55" s="32"/>
      <c r="O55" s="32"/>
      <c r="P55" s="32"/>
    </row>
    <row r="56" spans="2:16">
      <c r="B56" s="45">
        <v>2021</v>
      </c>
      <c r="C56" s="45"/>
      <c r="D56" s="52">
        <v>0.94785611592616004</v>
      </c>
      <c r="E56" s="52">
        <v>2.2140753052331652</v>
      </c>
      <c r="F56" s="52">
        <v>1.8381312908909653</v>
      </c>
      <c r="G56" s="52">
        <v>1.5507836263288111</v>
      </c>
      <c r="H56" s="52">
        <v>1.876656502092322</v>
      </c>
      <c r="I56" s="52">
        <v>2.1192714344812069</v>
      </c>
      <c r="K56" s="32"/>
      <c r="L56" s="32"/>
      <c r="M56" s="32"/>
      <c r="N56" s="32"/>
      <c r="O56" s="32"/>
      <c r="P56" s="32"/>
    </row>
    <row r="57" spans="2:16">
      <c r="B57" s="45"/>
      <c r="C57" s="45"/>
      <c r="D57" s="52"/>
      <c r="E57" s="52"/>
      <c r="F57" s="52"/>
      <c r="G57" s="52"/>
      <c r="H57" s="52"/>
      <c r="I57" s="52"/>
      <c r="K57" s="32"/>
      <c r="L57" s="32"/>
      <c r="M57" s="32"/>
      <c r="N57" s="32"/>
      <c r="O57" s="32"/>
      <c r="P57" s="32"/>
    </row>
    <row r="58" spans="2:16">
      <c r="B58" s="45">
        <v>2022</v>
      </c>
      <c r="C58" s="45" t="s">
        <v>113</v>
      </c>
      <c r="D58" s="52">
        <v>4.1069955789462931</v>
      </c>
      <c r="E58" s="52">
        <v>5.3997421323421557</v>
      </c>
      <c r="F58" s="52">
        <v>5.1050116550170221</v>
      </c>
      <c r="G58" s="52">
        <v>4.96014603420869</v>
      </c>
      <c r="H58" s="52">
        <v>5.2063002904800815</v>
      </c>
      <c r="I58" s="52">
        <v>5.3289225436661258</v>
      </c>
      <c r="K58" s="32"/>
      <c r="L58" s="32"/>
      <c r="M58" s="32"/>
      <c r="N58" s="32"/>
      <c r="O58" s="32"/>
      <c r="P58" s="32"/>
    </row>
    <row r="59" spans="2:16">
      <c r="B59" s="45"/>
      <c r="C59" s="45" t="s">
        <v>114</v>
      </c>
      <c r="D59" s="52">
        <v>4.0897774314631707</v>
      </c>
      <c r="E59" s="52">
        <v>5.4129559884063205</v>
      </c>
      <c r="F59" s="52">
        <v>5.1155959703903298</v>
      </c>
      <c r="G59" s="52">
        <v>4.984109432550321</v>
      </c>
      <c r="H59" s="52">
        <v>5.2656740743983965</v>
      </c>
      <c r="I59" s="52">
        <v>5.3564606442083385</v>
      </c>
      <c r="K59" s="32"/>
      <c r="L59" s="32"/>
      <c r="M59" s="32"/>
      <c r="N59" s="32"/>
      <c r="O59" s="32"/>
      <c r="P59" s="32"/>
    </row>
    <row r="60" spans="2:16">
      <c r="B60" s="45"/>
      <c r="C60" s="45" t="s">
        <v>115</v>
      </c>
      <c r="D60" s="52">
        <v>4.1100000000000003</v>
      </c>
      <c r="E60" s="52">
        <v>5.44</v>
      </c>
      <c r="F60" s="52">
        <v>5.12</v>
      </c>
      <c r="G60" s="52">
        <v>5.03</v>
      </c>
      <c r="H60" s="52">
        <v>5.24</v>
      </c>
      <c r="I60" s="52">
        <v>5.39</v>
      </c>
      <c r="K60" s="32"/>
      <c r="L60" s="32"/>
      <c r="M60" s="32"/>
      <c r="N60" s="32"/>
      <c r="O60" s="32"/>
      <c r="P60" s="32"/>
    </row>
    <row r="61" spans="2:16">
      <c r="B61" s="45"/>
      <c r="C61" s="45" t="s">
        <v>116</v>
      </c>
      <c r="D61" s="52">
        <v>4.1466229302114632</v>
      </c>
      <c r="E61" s="52">
        <v>5.4485063148840052</v>
      </c>
      <c r="F61" s="52">
        <v>5.1567584806152755</v>
      </c>
      <c r="G61" s="52">
        <v>5.0581033423390265</v>
      </c>
      <c r="H61" s="52">
        <v>5.4854889376120264</v>
      </c>
      <c r="I61" s="52">
        <v>5.4146523659300838</v>
      </c>
      <c r="K61" s="32"/>
      <c r="L61" s="32"/>
      <c r="M61" s="32"/>
      <c r="N61" s="32"/>
      <c r="O61" s="32"/>
      <c r="P61" s="32"/>
    </row>
    <row r="62" spans="2:16">
      <c r="B62" s="45"/>
      <c r="C62" s="45" t="s">
        <v>117</v>
      </c>
      <c r="D62" s="52">
        <v>4.1878099185130635</v>
      </c>
      <c r="E62" s="52">
        <v>5.6041884883227144</v>
      </c>
      <c r="F62" s="52">
        <v>5.2993052399705531</v>
      </c>
      <c r="G62" s="52">
        <v>5.2976743977102725</v>
      </c>
      <c r="H62" s="52">
        <v>5.5399120761751464</v>
      </c>
      <c r="I62" s="52">
        <v>5.5730125335116565</v>
      </c>
      <c r="K62" s="32"/>
      <c r="L62" s="32"/>
      <c r="M62" s="32"/>
      <c r="N62" s="32"/>
      <c r="O62" s="32"/>
      <c r="P62" s="32"/>
    </row>
    <row r="63" spans="2:16">
      <c r="B63" s="45"/>
      <c r="C63" s="45" t="s">
        <v>118</v>
      </c>
      <c r="D63" s="52">
        <v>4.1892735699199379</v>
      </c>
      <c r="E63" s="52">
        <v>5.5454519637650801</v>
      </c>
      <c r="F63" s="52">
        <v>5.2820910345123595</v>
      </c>
      <c r="G63" s="52">
        <v>5.2332214830268953</v>
      </c>
      <c r="H63" s="52">
        <v>5.7960446170284952</v>
      </c>
      <c r="I63" s="52">
        <v>5.5314358155461596</v>
      </c>
      <c r="K63" s="32"/>
      <c r="L63" s="32"/>
      <c r="M63" s="32"/>
      <c r="N63" s="32"/>
      <c r="O63" s="32"/>
      <c r="P63" s="32"/>
    </row>
    <row r="64" spans="2:16">
      <c r="B64" s="45"/>
      <c r="C64" s="45" t="s">
        <v>119</v>
      </c>
      <c r="D64" s="52">
        <v>4.155142313138116</v>
      </c>
      <c r="E64" s="52">
        <v>5.4814509920470211</v>
      </c>
      <c r="F64" s="52">
        <v>5.2523794771834442</v>
      </c>
      <c r="G64" s="52">
        <v>5.1805743368872559</v>
      </c>
      <c r="H64" s="52">
        <v>5.8134960083885856</v>
      </c>
      <c r="I64" s="52">
        <v>5.4716981975670764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120</v>
      </c>
      <c r="D65" s="52">
        <v>4.0946784913783896</v>
      </c>
      <c r="E65" s="52">
        <v>5.3392090481266363</v>
      </c>
      <c r="F65" s="52">
        <v>5.1620456213118837</v>
      </c>
      <c r="G65" s="52">
        <v>4.9835602837546844</v>
      </c>
      <c r="H65" s="52">
        <v>5.8272299217630996</v>
      </c>
      <c r="I65" s="52">
        <v>5.3385792484654138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121</v>
      </c>
      <c r="D66" s="52">
        <v>4.1082928908597438</v>
      </c>
      <c r="E66" s="52">
        <v>5.3546090860634443</v>
      </c>
      <c r="F66" s="52">
        <v>5.1967430046282903</v>
      </c>
      <c r="G66" s="52">
        <v>5.0024786992763692</v>
      </c>
      <c r="H66" s="52">
        <v>5.926870014538288</v>
      </c>
      <c r="I66" s="52">
        <v>5.3524454013095912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122</v>
      </c>
      <c r="D67" s="52">
        <v>4.0921705836553857</v>
      </c>
      <c r="E67" s="52">
        <v>5.3680230865716938</v>
      </c>
      <c r="F67" s="52">
        <v>5.2174308837139138</v>
      </c>
      <c r="G67" s="52">
        <v>5.0141197652478153</v>
      </c>
      <c r="H67" s="52">
        <v>5.9883103923068504</v>
      </c>
      <c r="I67" s="52">
        <v>5.3638043536662572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123</v>
      </c>
      <c r="D68" s="52">
        <v>4.0755945600322363</v>
      </c>
      <c r="E68" s="52">
        <v>5.34743175579806</v>
      </c>
      <c r="F68" s="52">
        <v>5.2282320447800457</v>
      </c>
      <c r="G68" s="52">
        <v>4.9757936649561962</v>
      </c>
      <c r="H68" s="52">
        <v>5.9934290170734261</v>
      </c>
      <c r="I68" s="52">
        <v>5.3468869113420858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124</v>
      </c>
      <c r="D69" s="52">
        <v>4.0251535986359332</v>
      </c>
      <c r="E69" s="52">
        <v>5.3188586100338719</v>
      </c>
      <c r="F69" s="52">
        <v>5.2007252765447154</v>
      </c>
      <c r="G69" s="52">
        <v>5.0277115908344383</v>
      </c>
      <c r="H69" s="52">
        <v>5.9085130886098902</v>
      </c>
      <c r="I69" s="52">
        <v>5.322000256006576</v>
      </c>
      <c r="K69" s="32"/>
      <c r="L69" s="32"/>
      <c r="M69" s="32"/>
      <c r="N69" s="32"/>
      <c r="O69" s="32"/>
      <c r="P69" s="32"/>
    </row>
    <row r="70" spans="2:16">
      <c r="B70" s="45">
        <v>2023</v>
      </c>
      <c r="C70" s="45" t="s">
        <v>113</v>
      </c>
      <c r="D70" s="52">
        <v>8.3262868513486854</v>
      </c>
      <c r="E70" s="52">
        <v>9.8251688666507917</v>
      </c>
      <c r="F70" s="52">
        <v>9.5318414325791689</v>
      </c>
      <c r="G70" s="52">
        <v>9.2292270235279972</v>
      </c>
      <c r="H70" s="52">
        <v>10.173593261483438</v>
      </c>
      <c r="I70" s="52">
        <v>9.8009075585679071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114</v>
      </c>
      <c r="D71" s="52">
        <v>8.3362179276891482</v>
      </c>
      <c r="E71" s="52">
        <v>9.8069340090424006</v>
      </c>
      <c r="F71" s="52">
        <v>9.5083450831329852</v>
      </c>
      <c r="G71" s="52">
        <v>9.2602515812926214</v>
      </c>
      <c r="H71" s="52">
        <v>10.145173956801944</v>
      </c>
      <c r="I71" s="52">
        <v>9.7887673528320072</v>
      </c>
      <c r="K71" s="32"/>
      <c r="L71" s="32"/>
      <c r="M71" s="32"/>
      <c r="N71" s="32"/>
      <c r="O71" s="32"/>
      <c r="P71" s="32"/>
    </row>
    <row r="72" spans="2:16">
      <c r="B72" s="45"/>
      <c r="C72" s="45" t="s">
        <v>115</v>
      </c>
      <c r="D72" s="52">
        <v>8.2705411977552536</v>
      </c>
      <c r="E72" s="52">
        <v>9.7301593764994578</v>
      </c>
      <c r="F72" s="52">
        <v>9.4963622382605131</v>
      </c>
      <c r="G72" s="52">
        <v>9.2116571192842667</v>
      </c>
      <c r="H72" s="52">
        <v>10.216179732882292</v>
      </c>
      <c r="I72" s="52">
        <v>9.7351261809139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116</v>
      </c>
      <c r="D73" s="52">
        <v>8.2124707297546173</v>
      </c>
      <c r="E73" s="52">
        <v>9.7033185994888527</v>
      </c>
      <c r="F73" s="52">
        <v>9.4682409085061092</v>
      </c>
      <c r="G73" s="52">
        <v>9.1543012723273254</v>
      </c>
      <c r="H73" s="52">
        <v>10.113213758068284</v>
      </c>
      <c r="I73" s="52">
        <v>9.7129042757511552</v>
      </c>
      <c r="K73" s="32"/>
      <c r="L73" s="32"/>
      <c r="M73" s="32"/>
      <c r="N73" s="32"/>
      <c r="O73" s="32"/>
      <c r="P73" s="32"/>
    </row>
    <row r="74" spans="2:16">
      <c r="B74" s="45"/>
      <c r="C74" s="45" t="s">
        <v>117</v>
      </c>
      <c r="D74" s="52">
        <v>8.1589878689124049</v>
      </c>
      <c r="E74" s="52">
        <v>9.6357193955783682</v>
      </c>
      <c r="F74" s="52">
        <v>9.422190584774004</v>
      </c>
      <c r="G74" s="52">
        <v>9.1391949594264776</v>
      </c>
      <c r="H74" s="52">
        <v>10.168568859615013</v>
      </c>
      <c r="I74" s="52">
        <v>9.6541374771434985</v>
      </c>
      <c r="K74" s="32"/>
      <c r="L74" s="32"/>
      <c r="M74" s="32"/>
      <c r="N74" s="32"/>
      <c r="O74" s="32"/>
      <c r="P74" s="32"/>
    </row>
    <row r="75" spans="2:16">
      <c r="B75" s="45"/>
      <c r="C75" s="45" t="s">
        <v>118</v>
      </c>
      <c r="D75" s="52">
        <v>8.1268817806340099</v>
      </c>
      <c r="E75" s="52">
        <v>9.5819487194159336</v>
      </c>
      <c r="F75" s="52">
        <v>9.3809630053039541</v>
      </c>
      <c r="G75" s="52">
        <v>9.1396176313612401</v>
      </c>
      <c r="H75" s="52">
        <v>10.086533107706863</v>
      </c>
      <c r="I75" s="52">
        <v>9.6018233075635386</v>
      </c>
      <c r="K75" s="32"/>
      <c r="L75" s="32"/>
      <c r="M75" s="32"/>
      <c r="N75" s="32"/>
      <c r="O75" s="32"/>
      <c r="P75" s="32"/>
    </row>
    <row r="76" spans="2:16">
      <c r="B76" s="45"/>
      <c r="C76" s="45" t="s">
        <v>119</v>
      </c>
      <c r="D76" s="52">
        <v>8.0839197875397275</v>
      </c>
      <c r="E76" s="52">
        <v>9.5739519365680472</v>
      </c>
      <c r="F76" s="52">
        <v>9.3705160056773984</v>
      </c>
      <c r="G76" s="52">
        <v>9.1457918989616527</v>
      </c>
      <c r="H76" s="52">
        <v>9.9781942803853774</v>
      </c>
      <c r="I76" s="52">
        <v>9.5980949903083701</v>
      </c>
      <c r="K76" s="32"/>
      <c r="L76" s="32"/>
      <c r="M76" s="32"/>
      <c r="N76" s="32"/>
      <c r="O76" s="32"/>
      <c r="P76" s="32"/>
    </row>
    <row r="77" spans="2:16">
      <c r="B77" s="45"/>
      <c r="C77" s="45" t="s">
        <v>120</v>
      </c>
      <c r="D77" s="52">
        <v>8.0577380319876823</v>
      </c>
      <c r="E77" s="52">
        <v>9.5358693462288091</v>
      </c>
      <c r="F77" s="52">
        <v>9.3411941449021985</v>
      </c>
      <c r="G77" s="52">
        <v>9.144260832701633</v>
      </c>
      <c r="H77" s="52">
        <v>9.9599033387311344</v>
      </c>
      <c r="I77" s="52">
        <v>9.5633876299236356</v>
      </c>
      <c r="K77" s="209"/>
      <c r="L77" s="209"/>
      <c r="M77" s="209"/>
      <c r="N77" s="209"/>
      <c r="O77" s="209"/>
      <c r="P77" s="209"/>
    </row>
    <row r="78" spans="2:16">
      <c r="B78" s="45"/>
      <c r="C78" s="45" t="s">
        <v>121</v>
      </c>
      <c r="D78" s="52">
        <v>8.0205130026015592</v>
      </c>
      <c r="E78" s="52">
        <v>9.5021248326048191</v>
      </c>
      <c r="F78" s="52">
        <v>9.3117357976583381</v>
      </c>
      <c r="G78" s="52">
        <v>9.1360002558865894</v>
      </c>
      <c r="H78" s="52">
        <v>9.9308273912655398</v>
      </c>
      <c r="I78" s="52">
        <v>9.5381396794863793</v>
      </c>
      <c r="K78" s="32"/>
      <c r="L78" s="32"/>
      <c r="M78" s="32"/>
      <c r="N78" s="32"/>
      <c r="O78" s="32"/>
      <c r="P78" s="32"/>
    </row>
    <row r="79" spans="2:16">
      <c r="B79" s="45"/>
      <c r="C79" s="45" t="s">
        <v>122</v>
      </c>
      <c r="D79" s="52">
        <v>8.0062685916891354</v>
      </c>
      <c r="E79" s="52">
        <v>9.4855445410904959</v>
      </c>
      <c r="F79" s="52">
        <v>9.3077430579852738</v>
      </c>
      <c r="G79" s="52">
        <v>9.1114003573369295</v>
      </c>
      <c r="H79" s="52">
        <v>9.9076150905080151</v>
      </c>
      <c r="I79" s="52">
        <v>9.5276855163972449</v>
      </c>
      <c r="K79" s="32"/>
      <c r="L79" s="32"/>
      <c r="M79" s="32"/>
      <c r="N79" s="32"/>
      <c r="O79" s="32"/>
      <c r="P79" s="32"/>
    </row>
    <row r="80" spans="2:16">
      <c r="B80" s="45"/>
      <c r="C80" s="45" t="s">
        <v>123</v>
      </c>
      <c r="D80" s="52">
        <v>7.96184110847451</v>
      </c>
      <c r="E80" s="52">
        <v>9.444360110572747</v>
      </c>
      <c r="F80" s="52">
        <v>9.2949915540493588</v>
      </c>
      <c r="G80" s="52">
        <v>9.1217574850286134</v>
      </c>
      <c r="H80" s="52">
        <v>10.000936279951844</v>
      </c>
      <c r="I80" s="52">
        <v>9.492144541277959</v>
      </c>
      <c r="K80" s="32"/>
      <c r="L80" s="32"/>
      <c r="M80" s="32"/>
      <c r="N80" s="32"/>
      <c r="O80" s="32"/>
      <c r="P80" s="32"/>
    </row>
    <row r="81" spans="2:16">
      <c r="B81" s="45"/>
      <c r="C81" s="48" t="s">
        <v>124</v>
      </c>
      <c r="D81" s="56">
        <v>7.9731043191786588</v>
      </c>
      <c r="E81" s="56">
        <v>9.4140485326357002</v>
      </c>
      <c r="F81" s="56">
        <v>9.3403759138920073</v>
      </c>
      <c r="G81" s="56">
        <v>9.1388018143699234</v>
      </c>
      <c r="H81" s="56">
        <v>10.036931265129279</v>
      </c>
      <c r="I81" s="56">
        <v>9.479664512355356</v>
      </c>
      <c r="K81" s="32"/>
      <c r="L81" s="32"/>
      <c r="M81" s="32"/>
      <c r="N81" s="32"/>
      <c r="O81" s="32"/>
      <c r="P81" s="32"/>
    </row>
    <row r="82" spans="2:16">
      <c r="B82" s="45"/>
      <c r="C82" s="45"/>
      <c r="D82" s="53"/>
      <c r="E82" s="53"/>
      <c r="F82" s="53"/>
      <c r="G82" s="53"/>
      <c r="H82" s="53"/>
      <c r="I82" s="53"/>
      <c r="K82" s="35"/>
      <c r="L82" s="35"/>
      <c r="M82" s="35"/>
      <c r="N82" s="35"/>
      <c r="O82" s="35"/>
      <c r="P82" s="35"/>
    </row>
    <row r="83" spans="2:16">
      <c r="B83" s="27" t="s">
        <v>127</v>
      </c>
      <c r="D83" s="32"/>
      <c r="E83" s="32"/>
      <c r="F83" s="32"/>
      <c r="G83" s="32"/>
      <c r="H83" s="32"/>
      <c r="I83" s="32"/>
    </row>
    <row r="84" spans="2:16">
      <c r="C84" s="463"/>
      <c r="D84" s="446"/>
      <c r="E84" s="446"/>
      <c r="F84" s="446"/>
      <c r="G84" s="446"/>
      <c r="H84" s="446"/>
      <c r="I84" s="446"/>
    </row>
    <row r="85" spans="2:16" ht="18.5">
      <c r="B85" s="42"/>
      <c r="C85" s="43"/>
      <c r="D85" s="43"/>
      <c r="E85" s="43"/>
      <c r="F85" s="43"/>
      <c r="G85" s="43"/>
      <c r="H85" s="43"/>
      <c r="I85" s="43"/>
    </row>
  </sheetData>
  <mergeCells count="1">
    <mergeCell ref="C84:I84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I21" sqref="I21"/>
    </sheetView>
  </sheetViews>
  <sheetFormatPr baseColWidth="10" defaultRowHeight="14.5"/>
  <cols>
    <col min="1" max="1" width="2.7265625" customWidth="1"/>
    <col min="2" max="2" width="27.54296875" customWidth="1"/>
    <col min="3" max="3" width="17" customWidth="1"/>
    <col min="4" max="4" width="11.1796875" customWidth="1"/>
    <col min="5" max="6" width="11.26953125" customWidth="1"/>
    <col min="7" max="7" width="11.7265625" customWidth="1"/>
  </cols>
  <sheetData>
    <row r="1" spans="1:138" ht="26.15" customHeight="1">
      <c r="B1" s="468" t="s">
        <v>33</v>
      </c>
      <c r="C1" s="469"/>
      <c r="D1" s="469"/>
      <c r="E1" s="469"/>
      <c r="F1" s="469"/>
      <c r="G1" s="469"/>
    </row>
    <row r="3" spans="1:138" ht="18.5">
      <c r="B3" s="267" t="s">
        <v>222</v>
      </c>
      <c r="C3" s="268"/>
      <c r="D3" s="268"/>
      <c r="E3" s="268"/>
      <c r="F3" s="268"/>
      <c r="G3" s="268"/>
      <c r="K3" s="7" t="s">
        <v>170</v>
      </c>
    </row>
    <row r="4" spans="1:138" ht="23.65" customHeight="1">
      <c r="A4" s="269"/>
      <c r="B4" s="470" t="s">
        <v>41</v>
      </c>
      <c r="C4" s="472" t="s">
        <v>40</v>
      </c>
      <c r="D4" s="473"/>
      <c r="E4" s="270" t="s">
        <v>34</v>
      </c>
      <c r="F4" s="270"/>
      <c r="G4" s="270"/>
    </row>
    <row r="5" spans="1:138" ht="18.649999999999999" customHeight="1">
      <c r="A5" s="269"/>
      <c r="B5" s="471"/>
      <c r="C5" s="271" t="s">
        <v>7</v>
      </c>
      <c r="D5" s="271" t="s">
        <v>32</v>
      </c>
      <c r="E5" s="272" t="s">
        <v>4</v>
      </c>
      <c r="F5" s="272" t="s">
        <v>3</v>
      </c>
      <c r="G5" s="272" t="s">
        <v>6</v>
      </c>
      <c r="J5" s="60"/>
      <c r="K5" s="61"/>
      <c r="L5" s="60"/>
      <c r="M5" s="62"/>
      <c r="N5" s="60"/>
    </row>
    <row r="6" spans="1:138" s="65" customFormat="1" ht="27.65" customHeight="1">
      <c r="A6" s="273"/>
      <c r="B6" s="274" t="s">
        <v>29</v>
      </c>
      <c r="C6" s="275">
        <v>985191</v>
      </c>
      <c r="D6" s="276">
        <f>C6/$C$14</f>
        <v>0.45771573047489139</v>
      </c>
      <c r="E6" s="277">
        <v>0.28144878004782786</v>
      </c>
      <c r="F6" s="277">
        <v>0.12511598303772037</v>
      </c>
      <c r="G6" s="277">
        <v>0.18549031495232787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5" customHeight="1">
      <c r="A7" s="273"/>
      <c r="B7" s="278" t="s">
        <v>28</v>
      </c>
      <c r="C7" s="275">
        <v>135662</v>
      </c>
      <c r="D7" s="276">
        <f t="shared" ref="D7:D11" si="0">C7/$C$14</f>
        <v>6.3028013276293343E-2</v>
      </c>
      <c r="E7" s="277">
        <v>0.18826352530541013</v>
      </c>
      <c r="F7" s="277">
        <v>0.11732646664440305</v>
      </c>
      <c r="G7" s="277">
        <v>0.14388212996715344</v>
      </c>
      <c r="H7" s="3"/>
      <c r="I7" s="3"/>
      <c r="J7" s="46"/>
      <c r="K7" s="46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49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5" customHeight="1">
      <c r="A8" s="273"/>
      <c r="B8" s="274" t="s">
        <v>35</v>
      </c>
      <c r="C8" s="275">
        <v>269239</v>
      </c>
      <c r="D8" s="276">
        <f t="shared" si="0"/>
        <v>0.12508734403514576</v>
      </c>
      <c r="E8" s="277">
        <v>0.35087043302019838</v>
      </c>
      <c r="F8" s="277">
        <v>0.25251183101916186</v>
      </c>
      <c r="G8" s="277">
        <v>0.29437799788542135</v>
      </c>
      <c r="H8" s="3"/>
      <c r="I8" s="3"/>
      <c r="J8" s="466"/>
      <c r="K8" s="466"/>
      <c r="L8" s="466"/>
      <c r="M8" s="466"/>
      <c r="N8" s="466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68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5" customHeight="1">
      <c r="A9" s="273"/>
      <c r="B9" s="274" t="s">
        <v>30</v>
      </c>
      <c r="C9" s="275">
        <v>592977</v>
      </c>
      <c r="D9" s="276">
        <f t="shared" si="0"/>
        <v>0.27549470174799573</v>
      </c>
      <c r="E9" s="277">
        <v>0.27151031550212612</v>
      </c>
      <c r="F9" s="277">
        <v>6.7458911524456253E-2</v>
      </c>
      <c r="G9" s="277">
        <v>0.25376598188562716</v>
      </c>
      <c r="H9" s="3"/>
      <c r="I9" s="3"/>
      <c r="J9" s="148"/>
      <c r="K9" s="172"/>
      <c r="L9" s="148"/>
      <c r="M9" s="173"/>
      <c r="N9" s="148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49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5" customHeight="1">
      <c r="A10" s="273"/>
      <c r="B10" s="274" t="s">
        <v>31</v>
      </c>
      <c r="C10" s="275">
        <v>145876</v>
      </c>
      <c r="D10" s="276">
        <f t="shared" si="0"/>
        <v>6.7773396121924845E-2</v>
      </c>
      <c r="E10" s="277">
        <v>0.43206859645758194</v>
      </c>
      <c r="F10" s="277">
        <v>0.42425595072033567</v>
      </c>
      <c r="G10" s="277">
        <v>0.42796079363263245</v>
      </c>
      <c r="H10" s="3"/>
      <c r="I10" s="3"/>
      <c r="J10" s="161"/>
      <c r="K10" s="156"/>
      <c r="L10" s="161"/>
      <c r="M10" s="156"/>
      <c r="N10" s="161"/>
      <c r="O10" s="143"/>
      <c r="P10" s="143"/>
      <c r="Q10" s="143"/>
      <c r="R10" s="143"/>
      <c r="S10" s="143"/>
      <c r="T10" s="143"/>
      <c r="U10" s="169"/>
      <c r="V10" s="143"/>
      <c r="W10" s="170"/>
      <c r="X10" s="143"/>
      <c r="Y10" s="143"/>
      <c r="Z10" s="143"/>
      <c r="AA10" s="143"/>
      <c r="AB10" s="149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5" customHeight="1">
      <c r="A11" s="273"/>
      <c r="B11" s="274" t="s">
        <v>37</v>
      </c>
      <c r="C11" s="275">
        <v>22805</v>
      </c>
      <c r="D11" s="276">
        <f t="shared" si="0"/>
        <v>1.0595110220738819E-2</v>
      </c>
      <c r="E11" s="277">
        <v>0.49853117906262517</v>
      </c>
      <c r="F11" s="277">
        <v>0.50536115569823437</v>
      </c>
      <c r="G11" s="277">
        <v>0.50086754079638052</v>
      </c>
      <c r="H11" s="3"/>
      <c r="I11" s="3"/>
      <c r="J11" s="161"/>
      <c r="K11" s="156"/>
      <c r="L11" s="161"/>
      <c r="M11" s="156"/>
      <c r="N11" s="161"/>
      <c r="O11" s="182"/>
      <c r="P11" s="182"/>
      <c r="Q11" s="182"/>
      <c r="R11" s="182"/>
      <c r="S11" s="182"/>
      <c r="T11" s="182"/>
      <c r="U11" s="182"/>
      <c r="V11" s="143"/>
      <c r="W11" s="182"/>
      <c r="X11" s="182"/>
      <c r="Y11" s="182"/>
      <c r="Z11" s="182"/>
      <c r="AA11" s="182"/>
      <c r="AB11" s="149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5" customHeight="1">
      <c r="A12" s="273"/>
      <c r="B12" s="279" t="s">
        <v>36</v>
      </c>
      <c r="C12" s="280">
        <f>SUM(C6:C11)</f>
        <v>2151750</v>
      </c>
      <c r="D12" s="281">
        <f>SUM(D6:D11)</f>
        <v>0.99969429587698977</v>
      </c>
      <c r="E12" s="282">
        <v>0.28218715559621893</v>
      </c>
      <c r="F12" s="282">
        <v>0.14819079956936418</v>
      </c>
      <c r="G12" s="282">
        <v>0.21752747260523658</v>
      </c>
      <c r="H12" s="3"/>
      <c r="I12" s="3"/>
      <c r="J12" s="161"/>
      <c r="K12" s="156"/>
      <c r="L12" s="161"/>
      <c r="M12" s="156"/>
      <c r="N12" s="161"/>
      <c r="O12" s="171"/>
      <c r="P12" s="146"/>
      <c r="Q12" s="171"/>
      <c r="R12" s="146"/>
      <c r="S12" s="171"/>
      <c r="T12" s="146"/>
      <c r="U12" s="171"/>
      <c r="V12" s="147"/>
      <c r="W12" s="148"/>
      <c r="X12" s="172"/>
      <c r="Y12" s="148"/>
      <c r="Z12" s="173"/>
      <c r="AA12" s="148"/>
      <c r="AB12" s="149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5" customHeight="1">
      <c r="A13" s="273"/>
      <c r="B13" s="274" t="s">
        <v>38</v>
      </c>
      <c r="C13" s="275">
        <v>658</v>
      </c>
      <c r="D13" s="276">
        <f>C13/C14</f>
        <v>3.0570412301013562E-4</v>
      </c>
      <c r="E13" s="277">
        <v>2.9085790779164533E-3</v>
      </c>
      <c r="F13" s="277">
        <v>3.9623868945531963E-3</v>
      </c>
      <c r="G13" s="277">
        <v>2.9895366218236174E-3</v>
      </c>
      <c r="H13" s="3"/>
      <c r="I13" s="3"/>
      <c r="J13" s="161"/>
      <c r="K13" s="156"/>
      <c r="L13" s="161"/>
      <c r="M13" s="156"/>
      <c r="N13" s="161"/>
      <c r="O13" s="145"/>
      <c r="P13" s="146"/>
      <c r="Q13" s="145"/>
      <c r="R13" s="146"/>
      <c r="S13" s="145"/>
      <c r="T13" s="146"/>
      <c r="U13" s="145"/>
      <c r="V13" s="147"/>
      <c r="W13" s="148"/>
      <c r="X13" s="149"/>
      <c r="Y13" s="148"/>
      <c r="Z13" s="149"/>
      <c r="AA13" s="148"/>
      <c r="AB13" s="149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5" customHeight="1">
      <c r="A14" s="273"/>
      <c r="B14" s="283" t="s">
        <v>39</v>
      </c>
      <c r="C14" s="284">
        <f>SUM(C12:C13)</f>
        <v>2152408</v>
      </c>
      <c r="D14" s="285">
        <v>1</v>
      </c>
      <c r="E14" s="285">
        <v>0.27152367907706632</v>
      </c>
      <c r="F14" s="285">
        <v>0.14768169782536267</v>
      </c>
      <c r="G14" s="285">
        <v>0.21285775104814053</v>
      </c>
      <c r="H14" s="3"/>
      <c r="I14" s="3"/>
      <c r="J14" s="161"/>
      <c r="K14" s="156"/>
      <c r="L14" s="161"/>
      <c r="M14" s="156"/>
      <c r="N14" s="161"/>
      <c r="O14" s="145"/>
      <c r="P14" s="146"/>
      <c r="Q14" s="145"/>
      <c r="R14" s="146"/>
      <c r="S14" s="145"/>
      <c r="T14" s="146"/>
      <c r="U14" s="145"/>
      <c r="V14" s="147"/>
      <c r="W14" s="174"/>
      <c r="X14" s="149"/>
      <c r="Y14" s="174"/>
      <c r="Z14" s="149"/>
      <c r="AA14" s="174"/>
      <c r="AB14" s="149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61"/>
      <c r="K15" s="156"/>
      <c r="L15" s="161"/>
      <c r="M15" s="156"/>
      <c r="N15" s="161"/>
      <c r="O15" s="153"/>
      <c r="P15" s="154"/>
      <c r="Q15" s="153"/>
      <c r="R15" s="154"/>
      <c r="S15" s="153"/>
      <c r="T15" s="154"/>
      <c r="U15" s="153"/>
      <c r="V15" s="155"/>
      <c r="W15" s="153"/>
      <c r="X15" s="156"/>
      <c r="Y15" s="153"/>
      <c r="Z15" s="156"/>
      <c r="AA15" s="157"/>
      <c r="AB15" s="149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61"/>
      <c r="K16" s="156"/>
      <c r="L16" s="161"/>
      <c r="M16" s="156"/>
      <c r="N16" s="161"/>
      <c r="O16" s="153"/>
      <c r="P16" s="154"/>
      <c r="Q16" s="153"/>
      <c r="R16" s="154"/>
      <c r="S16" s="153"/>
      <c r="T16" s="154"/>
      <c r="U16" s="153"/>
      <c r="V16" s="155"/>
      <c r="W16" s="153"/>
      <c r="X16" s="156"/>
      <c r="Y16" s="153"/>
      <c r="Z16" s="156"/>
      <c r="AA16" s="157"/>
      <c r="AB16" s="149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7"/>
      <c r="K17" s="156"/>
      <c r="L17" s="157"/>
      <c r="M17" s="156"/>
      <c r="N17" s="157"/>
      <c r="O17" s="160"/>
      <c r="P17" s="154"/>
      <c r="Q17" s="160"/>
      <c r="R17" s="154"/>
      <c r="S17" s="160"/>
      <c r="T17" s="154"/>
      <c r="U17" s="160"/>
      <c r="V17" s="155"/>
      <c r="W17" s="161"/>
      <c r="X17" s="156"/>
      <c r="Y17" s="161"/>
      <c r="Z17" s="156"/>
      <c r="AA17" s="161"/>
      <c r="AB17" s="149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7"/>
      <c r="K18" s="156"/>
      <c r="L18" s="157"/>
      <c r="M18" s="156"/>
      <c r="N18" s="157"/>
      <c r="O18" s="153"/>
      <c r="P18" s="154"/>
      <c r="Q18" s="153"/>
      <c r="R18" s="154"/>
      <c r="S18" s="153"/>
      <c r="T18" s="154"/>
      <c r="U18" s="153"/>
      <c r="V18" s="155"/>
      <c r="W18" s="157"/>
      <c r="X18" s="156"/>
      <c r="Y18" s="157"/>
      <c r="Z18" s="156"/>
      <c r="AA18" s="157"/>
      <c r="AB18" s="1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7"/>
      <c r="K19" s="156"/>
      <c r="L19" s="157"/>
      <c r="M19" s="156"/>
      <c r="N19" s="157"/>
      <c r="O19" s="145"/>
      <c r="P19" s="146"/>
      <c r="Q19" s="145"/>
      <c r="R19" s="146"/>
      <c r="S19" s="145"/>
      <c r="T19" s="166"/>
      <c r="U19" s="176"/>
      <c r="V19" s="155"/>
      <c r="W19" s="174"/>
      <c r="X19" s="149"/>
      <c r="Y19" s="174"/>
      <c r="Z19" s="149"/>
      <c r="AA19" s="174"/>
      <c r="AB19" s="149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7"/>
      <c r="K20" s="156"/>
      <c r="L20" s="157"/>
      <c r="M20" s="156"/>
      <c r="N20" s="157"/>
      <c r="O20" s="153"/>
      <c r="P20" s="154"/>
      <c r="Q20" s="153"/>
      <c r="R20" s="154"/>
      <c r="S20" s="153"/>
      <c r="T20" s="154"/>
      <c r="U20" s="153"/>
      <c r="V20" s="155"/>
      <c r="W20" s="157"/>
      <c r="X20" s="156"/>
      <c r="Y20" s="157"/>
      <c r="Z20" s="156"/>
      <c r="AA20" s="157"/>
      <c r="AB20" s="149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7"/>
      <c r="K21" s="156"/>
      <c r="L21" s="157"/>
      <c r="M21" s="156"/>
      <c r="N21" s="157"/>
      <c r="O21" s="153"/>
      <c r="P21" s="154"/>
      <c r="Q21" s="153"/>
      <c r="R21" s="154"/>
      <c r="S21" s="153"/>
      <c r="T21" s="154"/>
      <c r="U21" s="153"/>
      <c r="V21" s="155"/>
      <c r="W21" s="157"/>
      <c r="X21" s="156"/>
      <c r="Y21" s="157"/>
      <c r="Z21" s="156"/>
      <c r="AA21" s="157"/>
      <c r="AB21" s="149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7"/>
      <c r="K22" s="156"/>
      <c r="L22" s="157"/>
      <c r="M22" s="156"/>
      <c r="N22" s="157"/>
      <c r="O22" s="153"/>
      <c r="P22" s="154"/>
      <c r="Q22" s="153"/>
      <c r="R22" s="154"/>
      <c r="S22" s="153"/>
      <c r="T22" s="154"/>
      <c r="U22" s="153"/>
      <c r="V22" s="155"/>
      <c r="W22" s="157"/>
      <c r="X22" s="156"/>
      <c r="Y22" s="157"/>
      <c r="Z22" s="156"/>
      <c r="AA22" s="157"/>
      <c r="AB22" s="149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7"/>
      <c r="K23" s="156"/>
      <c r="L23" s="157"/>
      <c r="M23" s="156"/>
      <c r="N23" s="157"/>
      <c r="O23" s="153"/>
      <c r="P23" s="154"/>
      <c r="Q23" s="153"/>
      <c r="R23" s="154"/>
      <c r="S23" s="153"/>
      <c r="T23" s="154"/>
      <c r="U23" s="153"/>
      <c r="V23" s="155"/>
      <c r="W23" s="157"/>
      <c r="X23" s="156"/>
      <c r="Y23" s="157"/>
      <c r="Z23" s="156"/>
      <c r="AA23" s="157"/>
      <c r="AB23" s="149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61"/>
      <c r="K24" s="156"/>
      <c r="L24" s="161"/>
      <c r="M24" s="156"/>
      <c r="N24" s="161"/>
      <c r="O24" s="153"/>
      <c r="P24" s="154"/>
      <c r="Q24" s="153"/>
      <c r="R24" s="154"/>
      <c r="S24" s="153"/>
      <c r="T24" s="154"/>
      <c r="U24" s="153"/>
      <c r="V24" s="155"/>
      <c r="W24" s="157"/>
      <c r="X24" s="156"/>
      <c r="Y24" s="157"/>
      <c r="Z24" s="156"/>
      <c r="AA24" s="157"/>
      <c r="AB24" s="149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7"/>
      <c r="K25" s="156"/>
      <c r="L25" s="157"/>
      <c r="M25" s="156"/>
      <c r="N25" s="157"/>
      <c r="O25" s="153"/>
      <c r="P25" s="154"/>
      <c r="Q25" s="153"/>
      <c r="R25" s="154"/>
      <c r="S25" s="153"/>
      <c r="T25" s="154"/>
      <c r="U25" s="153"/>
      <c r="V25" s="155"/>
      <c r="W25" s="157"/>
      <c r="X25" s="156"/>
      <c r="Y25" s="157"/>
      <c r="Z25" s="156"/>
      <c r="AA25" s="157"/>
      <c r="AB25" s="149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3"/>
      <c r="P26" s="154"/>
      <c r="Q26" s="153"/>
      <c r="R26" s="154"/>
      <c r="S26" s="153"/>
      <c r="T26" s="154"/>
      <c r="U26" s="153"/>
      <c r="V26" s="155"/>
      <c r="W26" s="157"/>
      <c r="X26" s="156"/>
      <c r="Y26" s="157"/>
      <c r="Z26" s="156"/>
      <c r="AA26" s="157"/>
      <c r="AB26" s="149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5">
      <c r="A27" s="70"/>
      <c r="H27" s="4"/>
      <c r="I27" s="4"/>
      <c r="O27" s="160"/>
      <c r="P27" s="154"/>
      <c r="Q27" s="160"/>
      <c r="R27" s="154"/>
      <c r="S27" s="160"/>
      <c r="T27" s="154"/>
      <c r="U27" s="160"/>
      <c r="V27" s="155"/>
      <c r="W27" s="161"/>
      <c r="X27" s="156"/>
      <c r="Y27" s="161"/>
      <c r="Z27" s="156"/>
      <c r="AA27" s="161"/>
      <c r="AB27" s="149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3"/>
      <c r="P28" s="154"/>
      <c r="Q28" s="153"/>
      <c r="R28" s="154"/>
      <c r="S28" s="153"/>
      <c r="T28" s="154"/>
      <c r="U28" s="153"/>
      <c r="V28" s="155"/>
      <c r="W28" s="157"/>
      <c r="X28" s="156"/>
      <c r="Y28" s="157"/>
      <c r="Z28" s="156"/>
      <c r="AA28" s="157"/>
      <c r="AB28" s="149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5"/>
      <c r="P29" s="146"/>
      <c r="Q29" s="145"/>
      <c r="R29" s="146"/>
      <c r="S29" s="145"/>
      <c r="T29" s="166"/>
      <c r="U29" s="145"/>
      <c r="V29" s="155"/>
      <c r="W29" s="174"/>
      <c r="X29" s="149"/>
      <c r="Y29" s="174"/>
      <c r="Z29" s="149"/>
      <c r="AA29" s="174"/>
      <c r="AB29" s="149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3"/>
      <c r="P30" s="154"/>
      <c r="Q30" s="153"/>
      <c r="R30" s="154"/>
      <c r="S30" s="153"/>
      <c r="T30" s="154"/>
      <c r="U30" s="153"/>
      <c r="V30" s="155"/>
      <c r="W30" s="157"/>
      <c r="X30" s="156"/>
      <c r="Y30" s="157"/>
      <c r="Z30" s="156"/>
      <c r="AA30" s="157"/>
      <c r="AB30" s="149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3"/>
      <c r="P31" s="154"/>
      <c r="Q31" s="153"/>
      <c r="R31" s="154"/>
      <c r="S31" s="153"/>
      <c r="T31" s="154"/>
      <c r="U31" s="153"/>
      <c r="V31" s="155"/>
      <c r="W31" s="157"/>
      <c r="X31" s="156"/>
      <c r="Y31" s="157"/>
      <c r="Z31" s="156"/>
      <c r="AA31" s="157"/>
      <c r="AB31" s="149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4"/>
      <c r="P32" s="154"/>
      <c r="Q32" s="153"/>
      <c r="R32" s="154"/>
      <c r="S32" s="153"/>
      <c r="T32" s="154"/>
      <c r="U32" s="153"/>
      <c r="V32" s="155"/>
      <c r="W32" s="157"/>
      <c r="X32" s="156"/>
      <c r="Y32" s="157"/>
      <c r="Z32" s="156"/>
      <c r="AA32" s="157"/>
      <c r="AB32" s="149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5"/>
      <c r="K33" s="186"/>
      <c r="L33" s="185"/>
      <c r="M33" s="186"/>
      <c r="N33" s="185"/>
      <c r="O33" s="184"/>
      <c r="P33" s="154"/>
      <c r="Q33" s="153"/>
      <c r="R33" s="154"/>
      <c r="S33" s="153"/>
      <c r="T33" s="154"/>
      <c r="U33" s="153"/>
      <c r="V33" s="155"/>
      <c r="W33" s="157"/>
      <c r="X33" s="156"/>
      <c r="Y33" s="157"/>
      <c r="Z33" s="156"/>
      <c r="AA33" s="157"/>
      <c r="AB33" s="149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7"/>
      <c r="K34" s="186"/>
      <c r="L34" s="187"/>
      <c r="M34" s="186"/>
      <c r="N34" s="187"/>
      <c r="O34" s="184"/>
      <c r="P34" s="154"/>
      <c r="Q34" s="153"/>
      <c r="R34" s="154"/>
      <c r="S34" s="153"/>
      <c r="T34" s="154"/>
      <c r="U34" s="153"/>
      <c r="V34" s="155"/>
      <c r="W34" s="157"/>
      <c r="X34" s="156"/>
      <c r="Y34" s="157"/>
      <c r="Z34" s="156"/>
      <c r="AA34" s="157"/>
      <c r="AB34" s="149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8"/>
      <c r="M35" s="189"/>
      <c r="N35" s="190"/>
      <c r="O35" s="184"/>
      <c r="P35" s="154"/>
      <c r="Q35" s="153"/>
      <c r="R35" s="154"/>
      <c r="S35" s="153"/>
      <c r="T35" s="154"/>
      <c r="U35" s="153"/>
      <c r="V35" s="155"/>
      <c r="W35" s="157"/>
      <c r="X35" s="156"/>
      <c r="Y35" s="157"/>
      <c r="Z35" s="156"/>
      <c r="AA35" s="157"/>
      <c r="AB35" s="149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8"/>
      <c r="M36" s="189"/>
      <c r="N36" s="190"/>
      <c r="O36" s="184"/>
      <c r="P36" s="154"/>
      <c r="Q36" s="153"/>
      <c r="R36" s="154"/>
      <c r="S36" s="153"/>
      <c r="T36" s="154"/>
      <c r="U36" s="153"/>
      <c r="V36" s="155"/>
      <c r="W36" s="157"/>
      <c r="X36" s="156"/>
      <c r="Y36" s="157"/>
      <c r="Z36" s="156"/>
      <c r="AA36" s="157"/>
      <c r="AB36" s="149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91"/>
      <c r="M37" s="192"/>
      <c r="N37" s="190"/>
      <c r="O37" s="193"/>
      <c r="P37" s="154"/>
      <c r="Q37" s="160"/>
      <c r="R37" s="154"/>
      <c r="S37" s="160"/>
      <c r="T37" s="154"/>
      <c r="U37" s="160"/>
      <c r="V37" s="155"/>
      <c r="W37" s="161"/>
      <c r="X37" s="156"/>
      <c r="Y37" s="161"/>
      <c r="Z37" s="156"/>
      <c r="AA37" s="161"/>
      <c r="AB37" s="149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8"/>
      <c r="M38" s="189"/>
      <c r="N38" s="194"/>
      <c r="O38" s="184"/>
      <c r="P38" s="154"/>
      <c r="Q38" s="153"/>
      <c r="R38" s="154"/>
      <c r="S38" s="153"/>
      <c r="T38" s="154"/>
      <c r="U38" s="153"/>
      <c r="V38" s="155"/>
      <c r="W38" s="157"/>
      <c r="X38" s="156"/>
      <c r="Y38" s="157"/>
      <c r="Z38" s="156"/>
      <c r="AA38" s="157"/>
      <c r="AB38" s="149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8"/>
      <c r="M39" s="167"/>
      <c r="N39" s="175"/>
      <c r="O39" s="145"/>
      <c r="P39" s="146"/>
      <c r="Q39" s="145"/>
      <c r="R39" s="146"/>
      <c r="S39" s="145"/>
      <c r="T39" s="166"/>
      <c r="U39" s="145"/>
      <c r="V39" s="155"/>
      <c r="W39" s="174"/>
      <c r="X39" s="149"/>
      <c r="Y39" s="174"/>
      <c r="Z39" s="149"/>
      <c r="AA39" s="174"/>
      <c r="AB39" s="149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50"/>
      <c r="M40" s="151"/>
      <c r="N40" s="152"/>
      <c r="O40" s="153"/>
      <c r="P40" s="154"/>
      <c r="Q40" s="153"/>
      <c r="R40" s="154"/>
      <c r="S40" s="153"/>
      <c r="T40" s="154"/>
      <c r="U40" s="153"/>
      <c r="V40" s="155"/>
      <c r="W40" s="157"/>
      <c r="X40" s="156"/>
      <c r="Y40" s="157"/>
      <c r="Z40" s="156"/>
      <c r="AA40" s="157"/>
      <c r="AB40" s="149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0.45771573047489139</v>
      </c>
      <c r="D41" s="5"/>
      <c r="E41" s="5"/>
      <c r="F41" s="5"/>
      <c r="G41" s="4"/>
      <c r="H41" s="4"/>
      <c r="I41" s="4"/>
      <c r="J41" s="4"/>
      <c r="K41" s="4"/>
      <c r="L41" s="150"/>
      <c r="M41" s="151"/>
      <c r="N41" s="152"/>
      <c r="O41" s="153"/>
      <c r="P41" s="154"/>
      <c r="Q41" s="153"/>
      <c r="R41" s="154"/>
      <c r="S41" s="153"/>
      <c r="T41" s="154"/>
      <c r="U41" s="153"/>
      <c r="V41" s="155"/>
      <c r="W41" s="157"/>
      <c r="X41" s="156"/>
      <c r="Y41" s="157"/>
      <c r="Z41" s="156"/>
      <c r="AA41" s="157"/>
      <c r="AB41" s="149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6" hidden="1">
      <c r="A42" s="5"/>
      <c r="B42" s="71" t="s">
        <v>35</v>
      </c>
      <c r="C42" s="72">
        <f>D8</f>
        <v>0.12508734403514576</v>
      </c>
      <c r="D42" s="5"/>
      <c r="E42" s="5"/>
      <c r="F42" s="5"/>
      <c r="G42" s="4"/>
      <c r="H42" s="4"/>
      <c r="I42" s="4"/>
      <c r="J42" s="4"/>
      <c r="K42" s="4"/>
      <c r="L42" s="150"/>
      <c r="M42" s="151"/>
      <c r="N42" s="152"/>
      <c r="O42" s="153"/>
      <c r="P42" s="154"/>
      <c r="Q42" s="153"/>
      <c r="R42" s="154"/>
      <c r="S42" s="153"/>
      <c r="T42" s="154"/>
      <c r="U42" s="153"/>
      <c r="V42" s="155"/>
      <c r="W42" s="157"/>
      <c r="X42" s="156"/>
      <c r="Y42" s="157"/>
      <c r="Z42" s="156"/>
      <c r="AA42" s="157"/>
      <c r="AB42" s="149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0.27549470174799573</v>
      </c>
      <c r="D43" s="5"/>
      <c r="E43" s="5"/>
      <c r="F43" s="5"/>
      <c r="G43" s="4"/>
      <c r="H43" s="4"/>
      <c r="I43" s="4"/>
      <c r="J43" s="4"/>
      <c r="K43" s="4"/>
      <c r="L43" s="158"/>
      <c r="M43" s="151"/>
      <c r="N43" s="152"/>
      <c r="O43" s="153"/>
      <c r="P43" s="154"/>
      <c r="Q43" s="153"/>
      <c r="R43" s="154"/>
      <c r="S43" s="153"/>
      <c r="T43" s="154"/>
      <c r="U43" s="153"/>
      <c r="V43" s="155"/>
      <c r="W43" s="157"/>
      <c r="X43" s="156"/>
      <c r="Y43" s="157"/>
      <c r="Z43" s="156"/>
      <c r="AA43" s="157"/>
      <c r="AB43" s="149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0.14170222374196714</v>
      </c>
      <c r="D44" s="5"/>
      <c r="E44" s="5"/>
      <c r="F44" s="5"/>
      <c r="G44" s="4"/>
      <c r="H44" s="4"/>
      <c r="I44" s="4"/>
      <c r="J44" s="4"/>
      <c r="K44" s="4"/>
      <c r="L44" s="158"/>
      <c r="M44" s="159"/>
      <c r="N44" s="152"/>
      <c r="O44" s="153"/>
      <c r="P44" s="154"/>
      <c r="Q44" s="160"/>
      <c r="R44" s="154"/>
      <c r="S44" s="153"/>
      <c r="T44" s="154"/>
      <c r="U44" s="160"/>
      <c r="V44" s="155"/>
      <c r="W44" s="161"/>
      <c r="X44" s="156"/>
      <c r="Y44" s="161"/>
      <c r="Z44" s="156"/>
      <c r="AA44" s="161"/>
      <c r="AB44" s="177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6.7773396121924845E-2</v>
      </c>
      <c r="D45" s="72">
        <f>SUM(C41:C44)</f>
        <v>1</v>
      </c>
      <c r="E45" s="72">
        <f>SUM(C41:C44)</f>
        <v>1</v>
      </c>
      <c r="F45" s="5"/>
      <c r="G45" s="4"/>
      <c r="H45" s="4"/>
      <c r="I45" s="4"/>
      <c r="J45" s="4"/>
      <c r="K45" s="4"/>
      <c r="L45" s="150"/>
      <c r="M45" s="151"/>
      <c r="N45" s="155"/>
      <c r="O45" s="153"/>
      <c r="P45" s="154"/>
      <c r="Q45" s="153"/>
      <c r="R45" s="154"/>
      <c r="S45" s="153"/>
      <c r="T45" s="154"/>
      <c r="U45" s="153"/>
      <c r="V45" s="155"/>
      <c r="W45" s="157"/>
      <c r="X45" s="156"/>
      <c r="Y45" s="157"/>
      <c r="Z45" s="156"/>
      <c r="AA45" s="157"/>
      <c r="AB45" s="149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1.0595110220738819E-2</v>
      </c>
      <c r="D46" s="5"/>
      <c r="E46" s="5"/>
      <c r="F46" s="5"/>
      <c r="G46" s="4"/>
      <c r="H46" s="4"/>
      <c r="I46" s="4"/>
      <c r="J46" s="4"/>
      <c r="K46" s="4"/>
      <c r="L46" s="158"/>
      <c r="M46" s="167"/>
      <c r="N46" s="175"/>
      <c r="O46" s="145"/>
      <c r="P46" s="146"/>
      <c r="Q46" s="145"/>
      <c r="R46" s="146"/>
      <c r="S46" s="145"/>
      <c r="T46" s="166"/>
      <c r="U46" s="176"/>
      <c r="V46" s="155"/>
      <c r="W46" s="174"/>
      <c r="X46" s="149"/>
      <c r="Y46" s="174"/>
      <c r="Z46" s="149"/>
      <c r="AA46" s="174"/>
      <c r="AB46" s="149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6.3028013276293343E-2</v>
      </c>
      <c r="D47" s="5"/>
      <c r="E47" s="5"/>
      <c r="F47" s="5"/>
      <c r="G47" s="4"/>
      <c r="H47" s="4"/>
      <c r="I47" s="4"/>
      <c r="J47" s="4"/>
      <c r="K47" s="4"/>
      <c r="L47" s="150"/>
      <c r="M47" s="151"/>
      <c r="N47" s="152"/>
      <c r="O47" s="153"/>
      <c r="P47" s="154"/>
      <c r="Q47" s="153"/>
      <c r="R47" s="154"/>
      <c r="S47" s="153"/>
      <c r="T47" s="154"/>
      <c r="U47" s="153"/>
      <c r="V47" s="155"/>
      <c r="W47" s="157"/>
      <c r="X47" s="156"/>
      <c r="Y47" s="157"/>
      <c r="Z47" s="156"/>
      <c r="AA47" s="157"/>
      <c r="AB47" s="149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3.0570412301013562E-4</v>
      </c>
      <c r="D48" s="5"/>
      <c r="E48" s="5"/>
      <c r="F48" s="5"/>
      <c r="G48" s="4"/>
      <c r="H48" s="4"/>
      <c r="I48" s="4"/>
      <c r="J48" s="4"/>
      <c r="K48" s="4"/>
      <c r="L48" s="150"/>
      <c r="M48" s="151"/>
      <c r="N48" s="152"/>
      <c r="O48" s="153"/>
      <c r="P48" s="154"/>
      <c r="Q48" s="153"/>
      <c r="R48" s="154"/>
      <c r="S48" s="153"/>
      <c r="T48" s="154"/>
      <c r="U48" s="153"/>
      <c r="V48" s="155"/>
      <c r="W48" s="157"/>
      <c r="X48" s="156"/>
      <c r="Y48" s="157"/>
      <c r="Z48" s="156"/>
      <c r="AA48" s="157"/>
      <c r="AB48" s="149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0.28340444748393423</v>
      </c>
      <c r="D49" s="5"/>
      <c r="E49" s="5"/>
      <c r="F49" s="5"/>
      <c r="G49" s="4"/>
      <c r="H49" s="4"/>
      <c r="I49" s="4"/>
      <c r="J49" s="4"/>
      <c r="K49" s="4"/>
      <c r="L49" s="158"/>
      <c r="M49" s="151"/>
      <c r="N49" s="152"/>
      <c r="O49" s="153"/>
      <c r="P49" s="154"/>
      <c r="Q49" s="153"/>
      <c r="R49" s="154"/>
      <c r="S49" s="153"/>
      <c r="T49" s="154"/>
      <c r="U49" s="153"/>
      <c r="V49" s="155"/>
      <c r="W49" s="157"/>
      <c r="X49" s="156"/>
      <c r="Y49" s="157"/>
      <c r="Z49" s="156"/>
      <c r="AA49" s="157"/>
      <c r="AB49" s="149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8"/>
      <c r="M50" s="159"/>
      <c r="N50" s="152"/>
      <c r="O50" s="153"/>
      <c r="P50" s="154"/>
      <c r="Q50" s="160"/>
      <c r="R50" s="154"/>
      <c r="S50" s="153"/>
      <c r="T50" s="154"/>
      <c r="U50" s="160"/>
      <c r="V50" s="155"/>
      <c r="W50" s="161"/>
      <c r="X50" s="156"/>
      <c r="Y50" s="161"/>
      <c r="Z50" s="156"/>
      <c r="AA50" s="161"/>
      <c r="AB50" s="149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50"/>
      <c r="M51" s="151"/>
      <c r="N51" s="155"/>
      <c r="O51" s="153"/>
      <c r="P51" s="154"/>
      <c r="Q51" s="153"/>
      <c r="R51" s="154"/>
      <c r="S51" s="153"/>
      <c r="T51" s="154"/>
      <c r="U51" s="153"/>
      <c r="V51" s="155"/>
      <c r="W51" s="157"/>
      <c r="X51" s="156"/>
      <c r="Y51" s="157"/>
      <c r="Z51" s="156"/>
      <c r="AA51" s="157"/>
      <c r="AB51" s="149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8"/>
      <c r="M52" s="167"/>
      <c r="N52" s="152"/>
      <c r="O52" s="153"/>
      <c r="P52" s="154"/>
      <c r="Q52" s="160"/>
      <c r="R52" s="154"/>
      <c r="S52" s="153"/>
      <c r="T52" s="154"/>
      <c r="U52" s="160"/>
      <c r="V52" s="155"/>
      <c r="W52" s="161"/>
      <c r="X52" s="156"/>
      <c r="Y52" s="161"/>
      <c r="Z52" s="156"/>
      <c r="AA52" s="161"/>
      <c r="AB52" s="149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2"/>
      <c r="M53" s="163"/>
      <c r="N53" s="164"/>
      <c r="O53" s="145"/>
      <c r="P53" s="165"/>
      <c r="Q53" s="145"/>
      <c r="R53" s="165"/>
      <c r="S53" s="145"/>
      <c r="T53" s="166"/>
      <c r="U53" s="145"/>
      <c r="V53" s="155"/>
      <c r="W53" s="157"/>
      <c r="X53" s="156"/>
      <c r="Y53" s="157"/>
      <c r="Z53" s="156"/>
      <c r="AA53" s="157"/>
      <c r="AB53" s="149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467"/>
      <c r="M54" s="467"/>
      <c r="N54" s="162"/>
      <c r="O54" s="160"/>
      <c r="P54" s="154"/>
      <c r="Q54" s="160"/>
      <c r="R54" s="154"/>
      <c r="S54" s="160"/>
      <c r="T54" s="154"/>
      <c r="U54" s="160"/>
      <c r="V54" s="166"/>
      <c r="W54" s="161"/>
      <c r="X54" s="156"/>
      <c r="Y54" s="161"/>
      <c r="Z54" s="156"/>
      <c r="AA54" s="161"/>
      <c r="AB54" s="149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7"/>
      <c r="M55" s="167"/>
      <c r="N55" s="162"/>
      <c r="O55" s="160"/>
      <c r="P55" s="154"/>
      <c r="Q55" s="160"/>
      <c r="R55" s="154"/>
      <c r="S55" s="160"/>
      <c r="T55" s="154"/>
      <c r="U55" s="160"/>
      <c r="V55" s="166"/>
      <c r="W55" s="161"/>
      <c r="X55" s="156"/>
      <c r="Y55" s="161"/>
      <c r="Z55" s="156"/>
      <c r="AA55" s="161"/>
      <c r="AB55" s="149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467"/>
      <c r="M56" s="467"/>
      <c r="N56" s="162"/>
      <c r="O56" s="160"/>
      <c r="P56" s="154"/>
      <c r="Q56" s="160"/>
      <c r="R56" s="154"/>
      <c r="S56" s="160"/>
      <c r="T56" s="154"/>
      <c r="U56" s="153"/>
      <c r="V56" s="166"/>
      <c r="W56" s="161"/>
      <c r="X56" s="156"/>
      <c r="Y56" s="161"/>
      <c r="Z56" s="156"/>
      <c r="AA56" s="161"/>
      <c r="AB56" s="149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50"/>
      <c r="M57" s="151"/>
      <c r="N57" s="152"/>
      <c r="O57" s="153"/>
      <c r="P57" s="154"/>
      <c r="Q57" s="153"/>
      <c r="R57" s="154"/>
      <c r="S57" s="153"/>
      <c r="T57" s="154"/>
      <c r="U57" s="153"/>
      <c r="V57" s="155"/>
      <c r="W57" s="157"/>
      <c r="X57" s="156"/>
      <c r="Y57" s="157"/>
      <c r="Z57" s="156"/>
      <c r="AA57" s="157"/>
      <c r="AB57" s="149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50"/>
      <c r="M58" s="151"/>
      <c r="N58" s="152"/>
      <c r="O58" s="153"/>
      <c r="P58" s="154"/>
      <c r="Q58" s="153"/>
      <c r="R58" s="154"/>
      <c r="S58" s="153"/>
      <c r="T58" s="154"/>
      <c r="U58" s="153"/>
      <c r="V58" s="155"/>
      <c r="W58" s="157"/>
      <c r="X58" s="156"/>
      <c r="Y58" s="157"/>
      <c r="Z58" s="156"/>
      <c r="AA58" s="157"/>
      <c r="AB58" s="149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50"/>
      <c r="M59" s="151"/>
      <c r="N59" s="152"/>
      <c r="O59" s="153"/>
      <c r="P59" s="154"/>
      <c r="Q59" s="153"/>
      <c r="R59" s="154"/>
      <c r="S59" s="153"/>
      <c r="T59" s="154"/>
      <c r="U59" s="153"/>
      <c r="V59" s="155"/>
      <c r="W59" s="157"/>
      <c r="X59" s="156"/>
      <c r="Y59" s="157"/>
      <c r="Z59" s="156"/>
      <c r="AA59" s="157"/>
      <c r="AB59" s="149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50"/>
      <c r="M60" s="159"/>
      <c r="N60" s="152"/>
      <c r="O60" s="153"/>
      <c r="P60" s="154"/>
      <c r="Q60" s="153"/>
      <c r="R60" s="154"/>
      <c r="S60" s="153"/>
      <c r="T60" s="154"/>
      <c r="U60" s="160"/>
      <c r="V60" s="155"/>
      <c r="W60" s="161"/>
      <c r="X60" s="156"/>
      <c r="Y60" s="161"/>
      <c r="Z60" s="156"/>
      <c r="AA60" s="161"/>
      <c r="AB60" s="149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50"/>
      <c r="M61" s="159"/>
      <c r="N61" s="152"/>
      <c r="O61" s="153"/>
      <c r="P61" s="154"/>
      <c r="Q61" s="153"/>
      <c r="R61" s="154"/>
      <c r="S61" s="153"/>
      <c r="T61" s="154"/>
      <c r="U61" s="160"/>
      <c r="V61" s="155"/>
      <c r="W61" s="157"/>
      <c r="X61" s="156"/>
      <c r="Y61" s="157"/>
      <c r="Z61" s="156"/>
      <c r="AA61" s="157"/>
      <c r="AB61" s="149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467"/>
      <c r="M62" s="467"/>
      <c r="N62" s="162"/>
      <c r="O62" s="160"/>
      <c r="P62" s="154"/>
      <c r="Q62" s="160"/>
      <c r="R62" s="154"/>
      <c r="S62" s="160"/>
      <c r="T62" s="154"/>
      <c r="U62" s="160"/>
      <c r="V62" s="166"/>
      <c r="W62" s="161"/>
      <c r="X62" s="156"/>
      <c r="Y62" s="161"/>
      <c r="Z62" s="156"/>
      <c r="AA62" s="161"/>
      <c r="AB62" s="149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465"/>
      <c r="M63" s="465"/>
      <c r="N63" s="465"/>
      <c r="O63" s="465"/>
      <c r="P63" s="465"/>
      <c r="Q63" s="465"/>
      <c r="R63" s="465"/>
      <c r="S63" s="465"/>
      <c r="T63" s="465"/>
      <c r="U63" s="465"/>
      <c r="V63" s="465"/>
      <c r="W63" s="465"/>
      <c r="X63" s="465"/>
      <c r="Y63" s="465"/>
      <c r="Z63" s="465"/>
      <c r="AA63" s="465"/>
      <c r="AB63" s="149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9"/>
      <c r="M64" s="144"/>
      <c r="N64" s="144"/>
      <c r="O64" s="149"/>
      <c r="P64" s="149"/>
      <c r="Q64" s="149"/>
      <c r="R64" s="149"/>
      <c r="S64" s="149"/>
      <c r="T64" s="149"/>
      <c r="U64" s="177"/>
      <c r="V64" s="177"/>
      <c r="W64" s="178"/>
      <c r="X64" s="149"/>
      <c r="Y64" s="178"/>
      <c r="Z64" s="149"/>
      <c r="AA64" s="149"/>
      <c r="AB64" s="149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9"/>
      <c r="M65" s="144"/>
      <c r="N65" s="144"/>
      <c r="O65" s="177"/>
      <c r="P65" s="177"/>
      <c r="Q65" s="177"/>
      <c r="R65" s="177"/>
      <c r="S65" s="177"/>
      <c r="T65" s="177"/>
      <c r="U65" s="177"/>
      <c r="V65" s="177"/>
      <c r="W65" s="178"/>
      <c r="X65" s="149"/>
      <c r="Y65" s="178"/>
      <c r="Z65" s="149"/>
      <c r="AA65" s="149"/>
      <c r="AB65" s="149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9"/>
  <sheetViews>
    <sheetView showGridLines="0" showRowColHeaders="0" zoomScaleNormal="100" workbookViewId="0">
      <pane ySplit="6" topLeftCell="A28" activePane="bottomLeft" state="frozen"/>
      <selection activeCell="Q29" sqref="Q29"/>
      <selection pane="bottomLeft" activeCell="H48" sqref="H48"/>
    </sheetView>
  </sheetViews>
  <sheetFormatPr baseColWidth="10" defaultRowHeight="14.5"/>
  <cols>
    <col min="1" max="1" width="2.7265625" customWidth="1"/>
    <col min="2" max="2" width="20.1796875" customWidth="1"/>
    <col min="3" max="3" width="18.7265625" customWidth="1"/>
    <col min="4" max="4" width="20" customWidth="1"/>
    <col min="5" max="5" width="20.26953125" customWidth="1"/>
    <col min="6" max="6" width="16.54296875" customWidth="1"/>
  </cols>
  <sheetData>
    <row r="2" spans="1:8" ht="18.5">
      <c r="B2" s="76" t="s">
        <v>149</v>
      </c>
      <c r="C2" s="9"/>
      <c r="D2" s="9"/>
      <c r="E2" s="9"/>
      <c r="F2" s="9"/>
    </row>
    <row r="3" spans="1:8">
      <c r="A3" s="269"/>
      <c r="B3" s="269"/>
      <c r="C3" s="269"/>
      <c r="D3" s="269"/>
      <c r="E3" s="269"/>
      <c r="F3" s="269"/>
    </row>
    <row r="4" spans="1:8" ht="26.15" customHeight="1">
      <c r="A4" s="269"/>
      <c r="B4" s="474" t="s">
        <v>150</v>
      </c>
      <c r="C4" s="286" t="s">
        <v>147</v>
      </c>
      <c r="D4" s="286"/>
      <c r="E4" s="286" t="s">
        <v>144</v>
      </c>
      <c r="F4" s="286"/>
      <c r="H4" s="7" t="s">
        <v>170</v>
      </c>
    </row>
    <row r="5" spans="1:8" ht="38.65" customHeight="1">
      <c r="A5" s="269"/>
      <c r="B5" s="475"/>
      <c r="C5" s="287" t="s">
        <v>28</v>
      </c>
      <c r="D5" s="287" t="s">
        <v>29</v>
      </c>
      <c r="E5" s="287" t="s">
        <v>28</v>
      </c>
      <c r="F5" s="287" t="s">
        <v>29</v>
      </c>
    </row>
    <row r="6" spans="1:8" ht="20.9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196" t="s">
        <v>223</v>
      </c>
      <c r="C22" s="78">
        <f>'Distrib - regím. Altas nuevas'!$I$42</f>
        <v>1038.9566724992708</v>
      </c>
      <c r="D22" s="78">
        <f>'Distrib - regím. Altas nuevas'!$I$44</f>
        <v>1489.0199437758477</v>
      </c>
      <c r="E22" s="78">
        <f>'Distrib - regím. Altas nuevas'!$O$42</f>
        <v>1013.6549728606075</v>
      </c>
      <c r="F22" s="78">
        <f>'Distrib - regím. Altas nuevas'!$O$44</f>
        <v>1398.3013184041588</v>
      </c>
    </row>
    <row r="24" spans="2:13">
      <c r="B24" s="80" t="s">
        <v>126</v>
      </c>
      <c r="C24" s="81"/>
    </row>
    <row r="25" spans="2:13" ht="25.5" customHeight="1">
      <c r="B25" s="77">
        <v>2008</v>
      </c>
      <c r="C25" s="82">
        <f t="shared" ref="C25:F36" si="0">C7/C6-1</f>
        <v>4.274858211666599E-2</v>
      </c>
      <c r="D25" s="82">
        <f t="shared" si="0"/>
        <v>4.7465920434647479E-2</v>
      </c>
      <c r="E25" s="82">
        <f t="shared" si="0"/>
        <v>4.5928053959530368E-2</v>
      </c>
      <c r="F25" s="82">
        <f t="shared" si="0"/>
        <v>5.7686505621819428E-2</v>
      </c>
      <c r="G25" s="82"/>
      <c r="H25" s="75"/>
    </row>
    <row r="26" spans="2:13" ht="17.899999999999999" customHeight="1">
      <c r="B26" s="77">
        <v>2009</v>
      </c>
      <c r="C26" s="82">
        <f t="shared" si="0"/>
        <v>2.1580576410234364E-2</v>
      </c>
      <c r="D26" s="82">
        <f t="shared" si="0"/>
        <v>3.9823458188493532E-2</v>
      </c>
      <c r="E26" s="82">
        <f t="shared" si="0"/>
        <v>3.2614017698269437E-2</v>
      </c>
      <c r="F26" s="82">
        <f t="shared" si="0"/>
        <v>5.5472092802129724E-2</v>
      </c>
      <c r="G26" s="82"/>
      <c r="H26" s="75"/>
      <c r="L26" s="225"/>
    </row>
    <row r="27" spans="2:13" ht="17.899999999999999" customHeight="1">
      <c r="B27" s="77">
        <v>2010</v>
      </c>
      <c r="C27" s="82">
        <f t="shared" si="0"/>
        <v>3.853815025265761E-2</v>
      </c>
      <c r="D27" s="82">
        <f t="shared" si="0"/>
        <v>4.6779803625491168E-2</v>
      </c>
      <c r="E27" s="82">
        <f t="shared" si="0"/>
        <v>3.6094277651848028E-2</v>
      </c>
      <c r="F27" s="82">
        <f t="shared" si="0"/>
        <v>5.597996468595734E-2</v>
      </c>
      <c r="G27" s="82"/>
      <c r="H27" s="75"/>
      <c r="L27" s="225"/>
    </row>
    <row r="28" spans="2:13" ht="17.899999999999999" customHeight="1">
      <c r="B28" s="77">
        <v>2011</v>
      </c>
      <c r="C28" s="82">
        <f t="shared" si="0"/>
        <v>2.8265126890230308E-2</v>
      </c>
      <c r="D28" s="82">
        <f t="shared" si="0"/>
        <v>9.8248887613030522E-3</v>
      </c>
      <c r="E28" s="82">
        <f t="shared" si="0"/>
        <v>2.8597260824431592E-2</v>
      </c>
      <c r="F28" s="82">
        <f t="shared" si="0"/>
        <v>2.5499496664334709E-2</v>
      </c>
      <c r="G28" s="82"/>
      <c r="H28" s="75"/>
      <c r="L28" s="225"/>
    </row>
    <row r="29" spans="2:13" ht="17.899999999999999" customHeight="1">
      <c r="B29" s="77">
        <v>2012</v>
      </c>
      <c r="C29" s="82">
        <f t="shared" si="0"/>
        <v>-1.4902515167579566E-2</v>
      </c>
      <c r="D29" s="82">
        <f t="shared" si="0"/>
        <v>-1.2209595690396369E-2</v>
      </c>
      <c r="E29" s="82">
        <f t="shared" si="0"/>
        <v>2.3819600438411026E-2</v>
      </c>
      <c r="F29" s="82">
        <f t="shared" si="0"/>
        <v>4.1511725606661942E-2</v>
      </c>
      <c r="G29" s="82"/>
      <c r="H29" s="75"/>
      <c r="L29" s="225"/>
    </row>
    <row r="30" spans="2:13" ht="17.899999999999999" customHeight="1">
      <c r="B30" s="77">
        <v>2013</v>
      </c>
      <c r="C30" s="82">
        <f t="shared" si="0"/>
        <v>2.0629036115760169E-3</v>
      </c>
      <c r="D30" s="82">
        <f t="shared" si="0"/>
        <v>2.4944061126259909E-2</v>
      </c>
      <c r="E30" s="82">
        <f t="shared" si="0"/>
        <v>1.2485955949377736E-2</v>
      </c>
      <c r="F30" s="82">
        <f t="shared" si="0"/>
        <v>3.4881027500659023E-2</v>
      </c>
      <c r="G30" s="82"/>
      <c r="H30" s="75"/>
      <c r="L30" s="225"/>
    </row>
    <row r="31" spans="2:13" ht="17.899999999999999" customHeight="1">
      <c r="B31" s="77">
        <v>2014</v>
      </c>
      <c r="C31" s="82">
        <f t="shared" si="0"/>
        <v>-8.6622708874104504E-3</v>
      </c>
      <c r="D31" s="82">
        <f t="shared" si="0"/>
        <v>7.6513779499931545E-4</v>
      </c>
      <c r="E31" s="82">
        <f t="shared" si="0"/>
        <v>-6.2288011389808329E-3</v>
      </c>
      <c r="F31" s="82">
        <f t="shared" si="0"/>
        <v>1.469544009138346E-2</v>
      </c>
      <c r="G31" s="82"/>
      <c r="H31" s="75"/>
      <c r="J31" s="9"/>
      <c r="K31" s="9"/>
      <c r="L31" s="9"/>
      <c r="M31" s="9"/>
    </row>
    <row r="32" spans="2:13" ht="17.899999999999999" customHeight="1">
      <c r="B32" s="77">
        <v>2015</v>
      </c>
      <c r="C32" s="82">
        <f t="shared" si="0"/>
        <v>-1.3071829855537676E-2</v>
      </c>
      <c r="D32" s="82">
        <f t="shared" si="0"/>
        <v>2.4290333667678965E-2</v>
      </c>
      <c r="E32" s="82">
        <f t="shared" si="0"/>
        <v>-8.5432270433692947E-3</v>
      </c>
      <c r="F32" s="82">
        <f t="shared" si="0"/>
        <v>2.1495725195484816E-2</v>
      </c>
      <c r="G32" s="82"/>
      <c r="H32" s="75"/>
      <c r="J32" s="10"/>
      <c r="K32" s="10"/>
      <c r="L32" s="10"/>
      <c r="M32" s="10"/>
    </row>
    <row r="33" spans="1:15" ht="17.899999999999999" customHeight="1">
      <c r="B33" s="77">
        <v>2016</v>
      </c>
      <c r="C33" s="82">
        <f t="shared" si="0"/>
        <v>-1.0754546286225408E-2</v>
      </c>
      <c r="D33" s="82">
        <f t="shared" si="0"/>
        <v>-6.3206190508799942E-3</v>
      </c>
      <c r="E33" s="82">
        <f t="shared" si="0"/>
        <v>-5.0787309547588588E-3</v>
      </c>
      <c r="F33" s="82">
        <f t="shared" si="0"/>
        <v>-7.8707909511968044E-3</v>
      </c>
      <c r="G33" s="82"/>
      <c r="H33" s="75"/>
      <c r="I33" s="11"/>
      <c r="J33" s="12"/>
      <c r="K33" s="12"/>
      <c r="L33" s="12"/>
      <c r="M33" s="12"/>
    </row>
    <row r="34" spans="1:15" ht="17.899999999999999" customHeight="1">
      <c r="B34" s="77">
        <v>2017</v>
      </c>
      <c r="C34" s="82">
        <f t="shared" si="0"/>
        <v>-2.9901663601147321E-3</v>
      </c>
      <c r="D34" s="82">
        <f t="shared" si="0"/>
        <v>-1.2521794262165042E-2</v>
      </c>
      <c r="E34" s="82">
        <f t="shared" si="0"/>
        <v>-7.3686458778288166E-4</v>
      </c>
      <c r="F34" s="82">
        <f t="shared" si="0"/>
        <v>-1.0432537508349715E-2</v>
      </c>
      <c r="G34" s="82"/>
      <c r="H34" s="75"/>
      <c r="K34" s="77"/>
    </row>
    <row r="35" spans="1:15" ht="17.899999999999999" customHeight="1">
      <c r="B35" s="77">
        <v>2018</v>
      </c>
      <c r="C35" s="82">
        <f t="shared" si="0"/>
        <v>-2.9682153605145034E-3</v>
      </c>
      <c r="D35" s="82">
        <f t="shared" si="0"/>
        <v>-8.9887640449438644E-3</v>
      </c>
      <c r="E35" s="82">
        <f t="shared" si="0"/>
        <v>1.7954280706629078E-3</v>
      </c>
      <c r="F35" s="82">
        <f t="shared" si="0"/>
        <v>-5.4912133002646968E-3</v>
      </c>
      <c r="G35" s="82"/>
      <c r="H35" s="75"/>
    </row>
    <row r="36" spans="1:15" ht="17.899999999999999" customHeight="1">
      <c r="B36" s="77">
        <v>2019</v>
      </c>
      <c r="C36" s="82">
        <f t="shared" si="0"/>
        <v>2.2989076632304206E-2</v>
      </c>
      <c r="D36" s="82">
        <f t="shared" si="0"/>
        <v>3.2468367989852975E-2</v>
      </c>
      <c r="E36" s="82">
        <f t="shared" si="0"/>
        <v>2.6840804238133842E-2</v>
      </c>
      <c r="F36" s="82">
        <f t="shared" si="0"/>
        <v>2.6504008962134007E-2</v>
      </c>
      <c r="G36" s="82"/>
      <c r="H36" s="75"/>
    </row>
    <row r="37" spans="1:15" ht="17.899999999999999" customHeight="1">
      <c r="B37" s="77">
        <v>2020</v>
      </c>
      <c r="C37" s="82">
        <f t="shared" ref="C37:F37" si="1">C19/C18-1</f>
        <v>1.6248709867735744E-2</v>
      </c>
      <c r="D37" s="82">
        <f t="shared" si="1"/>
        <v>4.2700476994810721E-2</v>
      </c>
      <c r="E37" s="82">
        <f t="shared" si="1"/>
        <v>1.3100300831826228E-2</v>
      </c>
      <c r="F37" s="82">
        <f t="shared" si="1"/>
        <v>4.5139615451366133E-2</v>
      </c>
      <c r="G37" s="82"/>
      <c r="H37" s="75"/>
    </row>
    <row r="38" spans="1:15" ht="17.899999999999999" customHeight="1">
      <c r="B38" s="77">
        <v>2021</v>
      </c>
      <c r="C38" s="82">
        <f t="shared" ref="C38:F39" si="2">C20/C19-1</f>
        <v>1.3910432327089106E-2</v>
      </c>
      <c r="D38" s="82">
        <f t="shared" si="2"/>
        <v>-1.6837505641938089E-2</v>
      </c>
      <c r="E38" s="82">
        <f t="shared" si="2"/>
        <v>1.4664260223963277E-2</v>
      </c>
      <c r="F38" s="82">
        <f t="shared" si="2"/>
        <v>-1.3051452293956212E-2</v>
      </c>
      <c r="G38" s="82"/>
      <c r="H38" s="75"/>
    </row>
    <row r="39" spans="1:15" ht="17.899999999999999" customHeight="1">
      <c r="B39" s="77">
        <v>2022</v>
      </c>
      <c r="C39" s="82">
        <f t="shared" si="2"/>
        <v>2.5526865481362293E-2</v>
      </c>
      <c r="D39" s="82">
        <f t="shared" si="2"/>
        <v>1.3579598001317361E-2</v>
      </c>
      <c r="E39" s="82">
        <f t="shared" si="2"/>
        <v>2.7843470175651364E-2</v>
      </c>
      <c r="F39" s="82">
        <f t="shared" si="2"/>
        <v>2.7636526023134822E-2</v>
      </c>
      <c r="G39" s="82"/>
      <c r="H39" s="75"/>
    </row>
    <row r="40" spans="1:15" ht="22.75" customHeight="1">
      <c r="B40" s="79" t="s">
        <v>224</v>
      </c>
      <c r="C40" s="83">
        <f>C22/C47-1</f>
        <v>3.5570357430473099E-2</v>
      </c>
      <c r="D40" s="83">
        <f>D22/D47-1</f>
        <v>1.3310973946788263E-2</v>
      </c>
      <c r="E40" s="83">
        <f>E22/E47-1</f>
        <v>3.3698384536775539E-2</v>
      </c>
      <c r="F40" s="83">
        <f>F22/F47-1</f>
        <v>1.4254029959858361E-2</v>
      </c>
      <c r="G40" s="82"/>
      <c r="H40" s="75"/>
      <c r="J40" s="5"/>
    </row>
    <row r="41" spans="1:15" ht="7.5" customHeight="1"/>
    <row r="42" spans="1:15" ht="3.4" customHeight="1">
      <c r="B42" s="84"/>
      <c r="C42" s="84"/>
      <c r="D42" s="84"/>
      <c r="E42" s="84"/>
      <c r="F42" s="84"/>
    </row>
    <row r="43" spans="1:15" ht="23.9" customHeight="1">
      <c r="B43" t="s">
        <v>202</v>
      </c>
    </row>
    <row r="44" spans="1:15" ht="23.9" customHeight="1">
      <c r="B44" t="s">
        <v>225</v>
      </c>
      <c r="K44" s="219"/>
      <c r="L44" s="219"/>
      <c r="M44" s="219"/>
      <c r="N44" s="219"/>
      <c r="O44" s="219"/>
    </row>
    <row r="45" spans="1:15" ht="35.65" customHeight="1">
      <c r="A45" s="376"/>
      <c r="B45" s="441"/>
      <c r="C45" s="322" t="s">
        <v>151</v>
      </c>
      <c r="D45" s="322"/>
      <c r="E45" s="322" t="s">
        <v>152</v>
      </c>
      <c r="F45" s="323"/>
      <c r="G45" s="323"/>
      <c r="H45" s="443"/>
      <c r="I45" s="443"/>
      <c r="K45" s="219"/>
      <c r="L45" s="219"/>
      <c r="M45" s="219"/>
      <c r="N45" s="219"/>
      <c r="O45" s="219"/>
    </row>
    <row r="46" spans="1:15">
      <c r="A46" s="376"/>
      <c r="B46" s="441"/>
      <c r="C46" s="322" t="s">
        <v>28</v>
      </c>
      <c r="D46" s="322" t="s">
        <v>29</v>
      </c>
      <c r="E46" s="322" t="s">
        <v>28</v>
      </c>
      <c r="F46" s="323" t="s">
        <v>29</v>
      </c>
      <c r="G46" s="323"/>
      <c r="H46" s="443"/>
      <c r="I46" s="443"/>
      <c r="K46" s="219"/>
      <c r="L46" s="224"/>
      <c r="M46" s="224"/>
      <c r="N46" s="219"/>
      <c r="O46" s="223"/>
    </row>
    <row r="47" spans="1:15" ht="21.4" customHeight="1">
      <c r="A47" s="376"/>
      <c r="B47" s="441"/>
      <c r="C47" s="324">
        <v>1003.27</v>
      </c>
      <c r="D47" s="324">
        <v>1469.46</v>
      </c>
      <c r="E47" s="322">
        <v>980.61</v>
      </c>
      <c r="F47" s="325">
        <v>1378.65</v>
      </c>
      <c r="G47" s="323"/>
      <c r="H47" s="443"/>
      <c r="I47" s="443"/>
      <c r="K47" s="219"/>
      <c r="L47" s="219"/>
      <c r="M47" s="219"/>
      <c r="N47" s="219"/>
      <c r="O47" s="219"/>
    </row>
    <row r="48" spans="1:15" ht="19.75" customHeight="1">
      <c r="A48" s="376"/>
      <c r="B48" s="441"/>
      <c r="C48" s="322"/>
      <c r="D48" s="322"/>
      <c r="E48" s="322"/>
      <c r="F48" s="323"/>
      <c r="G48" s="323"/>
      <c r="H48" s="443"/>
      <c r="I48" s="443"/>
      <c r="K48" s="219"/>
      <c r="L48" s="219"/>
      <c r="M48" s="219"/>
      <c r="N48" s="219"/>
      <c r="O48" s="219"/>
    </row>
    <row r="49" spans="1:15">
      <c r="A49" s="376"/>
      <c r="B49" s="441"/>
      <c r="C49" s="441"/>
      <c r="D49" s="441"/>
      <c r="E49" s="441"/>
      <c r="F49" s="442"/>
      <c r="G49" s="442"/>
      <c r="H49" s="443"/>
      <c r="I49" s="443"/>
      <c r="K49" s="219"/>
      <c r="L49" s="219"/>
      <c r="M49" s="219"/>
      <c r="N49" s="219"/>
      <c r="O49" s="219"/>
    </row>
    <row r="50" spans="1:15">
      <c r="A50" s="376"/>
      <c r="B50" s="442"/>
      <c r="C50" s="442"/>
      <c r="D50" s="442"/>
      <c r="E50" s="442"/>
      <c r="F50" s="442"/>
      <c r="G50" s="442"/>
      <c r="H50" s="444"/>
      <c r="I50" s="443"/>
      <c r="K50" s="219"/>
      <c r="L50" s="219"/>
      <c r="M50" s="219"/>
      <c r="N50" s="219"/>
      <c r="O50" s="219"/>
    </row>
    <row r="51" spans="1:15">
      <c r="A51" s="376"/>
      <c r="B51" s="442"/>
      <c r="C51" s="442"/>
      <c r="D51" s="442"/>
      <c r="E51" s="442"/>
      <c r="F51" s="442"/>
      <c r="G51" s="442"/>
      <c r="H51" s="443"/>
      <c r="I51" s="443"/>
      <c r="K51" s="219"/>
      <c r="L51" s="219"/>
      <c r="M51" s="219"/>
      <c r="N51" s="219"/>
      <c r="O51" s="219"/>
    </row>
    <row r="52" spans="1:15">
      <c r="A52" s="376"/>
      <c r="B52" s="442"/>
      <c r="C52" s="442"/>
      <c r="D52" s="442"/>
      <c r="E52" s="442"/>
      <c r="F52" s="442"/>
      <c r="G52" s="442"/>
      <c r="H52" s="443"/>
      <c r="I52" s="443"/>
      <c r="K52" s="219"/>
      <c r="L52" s="219"/>
      <c r="M52" s="219"/>
      <c r="N52" s="219"/>
      <c r="O52" s="219"/>
    </row>
    <row r="53" spans="1:15">
      <c r="A53" s="376"/>
      <c r="B53" s="442"/>
      <c r="C53" s="442"/>
      <c r="D53" s="442"/>
      <c r="E53" s="442"/>
      <c r="F53" s="442"/>
      <c r="G53" s="443"/>
      <c r="H53" s="443"/>
      <c r="I53" s="443"/>
      <c r="K53" s="219"/>
      <c r="L53" s="219"/>
      <c r="M53" s="219"/>
      <c r="N53" s="219"/>
      <c r="O53" s="219"/>
    </row>
    <row r="54" spans="1:15">
      <c r="A54" s="376"/>
      <c r="B54" s="442"/>
      <c r="C54" s="442"/>
      <c r="D54" s="442"/>
      <c r="E54" s="442"/>
      <c r="F54" s="442"/>
      <c r="G54" s="443"/>
      <c r="H54" s="443"/>
      <c r="I54" s="443"/>
      <c r="K54" s="219"/>
      <c r="L54" s="219"/>
      <c r="M54" s="219"/>
      <c r="N54" s="219"/>
      <c r="O54" s="219"/>
    </row>
    <row r="55" spans="1:15">
      <c r="A55" s="376"/>
      <c r="B55" s="442"/>
      <c r="C55" s="442"/>
      <c r="D55" s="442"/>
      <c r="E55" s="442"/>
      <c r="F55" s="442"/>
      <c r="G55" s="443"/>
      <c r="H55" s="443"/>
      <c r="I55" s="443"/>
      <c r="K55" s="219"/>
      <c r="L55" s="219"/>
      <c r="M55" s="219"/>
      <c r="N55" s="219"/>
      <c r="O55" s="219"/>
    </row>
    <row r="56" spans="1:15">
      <c r="A56" s="363"/>
      <c r="B56" s="439"/>
      <c r="C56" s="440"/>
      <c r="D56" s="440"/>
      <c r="E56" s="440"/>
      <c r="F56" s="440"/>
      <c r="G56" s="438"/>
      <c r="H56" s="220"/>
      <c r="I56" s="220"/>
      <c r="K56" s="219"/>
      <c r="L56" s="219"/>
      <c r="M56" s="219"/>
      <c r="N56" s="219"/>
      <c r="O56" s="219"/>
    </row>
    <row r="57" spans="1:15">
      <c r="B57" s="439"/>
      <c r="C57" s="439"/>
      <c r="D57" s="439"/>
      <c r="E57" s="439"/>
      <c r="F57" s="439"/>
      <c r="G57" s="220"/>
      <c r="H57" s="220"/>
      <c r="I57" s="220"/>
    </row>
    <row r="58" spans="1:15">
      <c r="B58" s="439"/>
      <c r="C58" s="439"/>
      <c r="D58" s="439"/>
      <c r="E58" s="439"/>
      <c r="F58" s="439"/>
      <c r="G58" s="220"/>
    </row>
    <row r="59" spans="1:15">
      <c r="B59" s="363"/>
      <c r="C59" s="363"/>
      <c r="D59" s="363"/>
      <c r="E59" s="363"/>
      <c r="F59" s="363"/>
      <c r="G59" s="220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2023-02-22T08:37:20Z</cp:lastPrinted>
  <dcterms:created xsi:type="dcterms:W3CDTF">2016-11-17T11:36:14Z</dcterms:created>
  <dcterms:modified xsi:type="dcterms:W3CDTF">2023-12-15T11:22:51Z</dcterms:modified>
</cp:coreProperties>
</file>