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99YU2544\Desktop\"/>
    </mc:Choice>
  </mc:AlternateContent>
  <xr:revisionPtr revIDLastSave="0" documentId="8_{8E30654B-3FAB-4C5E-9A9B-F21BCC04A58F}" xr6:coauthVersionLast="47" xr6:coauthVersionMax="47" xr10:uidLastSave="{00000000-0000-0000-0000-000000000000}"/>
  <bookViews>
    <workbookView xWindow="2990" yWindow="750" windowWidth="12000" windowHeight="6130" tabRatio="779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40" r:id="rId10"/>
    <sheet name="Número pensiones (O-FM)" sheetId="41" r:id="rId11"/>
    <sheet name="Evolución y pensión media" sheetId="16" r:id="rId12"/>
    <sheet name="Minimos prov" sheetId="23" r:id="rId13"/>
    <sheet name="Brecha de Género" sheetId="29" r:id="rId14"/>
    <sheet name="Pensionistas" sheetId="30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_xlnm._FilterDatabase" localSheetId="10" hidden="1">'Número pensiones (O-FM)'!$J$11:$J$37</definedName>
    <definedName name="_xlnm._FilterDatabase" localSheetId="14" hidden="1">Pensionistas!$L$31:$L$49</definedName>
    <definedName name="a" localSheetId="13">#REF!</definedName>
    <definedName name="a" localSheetId="3">#REF!</definedName>
    <definedName name="a" localSheetId="9">#REF!</definedName>
    <definedName name="a" localSheetId="10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Género'!$B$2:$M$75</definedName>
    <definedName name="_xlnm.Print_Area" localSheetId="3">'Clase, género y edad'!$B$1:$R$80</definedName>
    <definedName name="_xlnm.Print_Area" localSheetId="2">'Distrib - regím. Altas nuevas'!$B$1:$U$44</definedName>
    <definedName name="_xlnm.Print_Area" localSheetId="11">'Evolución y pensión media'!$B$3:$J$90</definedName>
    <definedName name="_xlnm.Print_Area" localSheetId="5">'Importe €'!$B$1:$I$85</definedName>
    <definedName name="_xlnm.Print_Area" localSheetId="1">Indice!$B$2:$I$26</definedName>
    <definedName name="_xlnm.Print_Area" localSheetId="12">'Minimos prov'!$B$2:$G$68</definedName>
    <definedName name="_xlnm.Print_Area" localSheetId="4">'Nº pens. por clases'!$B$1:$I$85</definedName>
    <definedName name="_xlnm.Print_Area" localSheetId="9">'Número pensiones (IP-J-V)'!$B$3:$I$90</definedName>
    <definedName name="_xlnm.Print_Area" localSheetId="10">'Número pensiones (O-FM)'!$B$3:$I$90</definedName>
    <definedName name="_xlnm.Print_Area" localSheetId="6">'P. Media €'!$B$1:$I$85</definedName>
    <definedName name="_xlnm.Print_Area" localSheetId="8">'Pensión media (nuevas altas)'!$A$1:$F$46</definedName>
    <definedName name="_xlnm.Print_Area" localSheetId="7">'Pensiones - mínimos'!$A$1:$G$31</definedName>
    <definedName name="_xlnm.Print_Area" localSheetId="14">Pensionistas!$B$1:$I$28</definedName>
    <definedName name="_xlnm.Print_Area" localSheetId="0">Portada!$A$2:$F$51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AM_NUMERO" localSheetId="14">Pensionistas!#REF!</definedName>
    <definedName name="FAM_NUMERO">'Distrib - regím. Altas nuevas'!$K$32</definedName>
    <definedName name="FAM_PENSION_MEDIA" localSheetId="14">Pensionistas!#REF!</definedName>
    <definedName name="FAM_PENSION_MEDIA">'Distrib - regím. Altas nuevas'!$O$32</definedName>
    <definedName name="FAMILIARES_NUMERO" localSheetId="14">Pensionistas!#REF!</definedName>
    <definedName name="FAMILIARES_NUMERO">'Distrib - regím. Altas nuevas'!$K$32</definedName>
    <definedName name="FAMILIARES_PENSION_MEDIA" localSheetId="14">Pensionistas!#REF!</definedName>
    <definedName name="FAMILIARES_PENSION_MEDIA">'Distrib - regím. Altas nuevas'!$O$32</definedName>
    <definedName name="FFAMILI_TOTAL" localSheetId="13">#REF!</definedName>
    <definedName name="FFAMILI_TOTAL" localSheetId="9">#REF!</definedName>
    <definedName name="FFAMILI_TOTAL" localSheetId="10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IP_NUMERO" localSheetId="14">Pensionistas!$D$17</definedName>
    <definedName name="IP_NUMERO">'Distrib - regím. Altas nuevas'!$E$16</definedName>
    <definedName name="IP_PENSION_MEDIA" localSheetId="14">Pensionistas!#REF!</definedName>
    <definedName name="IP_PENSION_MEDIA">'Distrib - regím. Altas nuevas'!$I$16</definedName>
    <definedName name="JUB_NUMERO" localSheetId="14">Pensionistas!#REF!</definedName>
    <definedName name="JUB_NUMERO">'Distrib - regím. Altas nuevas'!$K$16</definedName>
    <definedName name="JUB_PENSION_MEDIA" localSheetId="14">Pensionistas!#REF!</definedName>
    <definedName name="JUB_PENSION_MEDIA">'Distrib - regím. Altas nuevas'!$O$16</definedName>
    <definedName name="Macro1" localSheetId="13">#REF!</definedName>
    <definedName name="Macro1" localSheetId="1">#REF!</definedName>
    <definedName name="Macro1" localSheetId="9">#REF!</definedName>
    <definedName name="Macro1" localSheetId="10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ORF_NUMERO" localSheetId="14">Pensionistas!$D$25</definedName>
    <definedName name="ORF_NUMERO">'Distrib - regím. Altas nuevas'!$E$32</definedName>
    <definedName name="ORF_PENSION_MEDIA" localSheetId="14">Pensionistas!#REF!</definedName>
    <definedName name="ORF_PENSION_MEDIA">'Distrib - regím. Altas nuevas'!$I$32</definedName>
    <definedName name="ORFANDAD_NUMERO" localSheetId="14">Pensionistas!$D$25</definedName>
    <definedName name="ORFANDAD_NUMERO">'Distrib - regím. Altas nuevas'!$E$32</definedName>
    <definedName name="ORFANDAD_PENSION_MEDIA" localSheetId="14">Pensionistas!#REF!</definedName>
    <definedName name="ORFANDAD_PENSION_MEDIA">'Distrib - regím. Altas nuevas'!$I$32</definedName>
    <definedName name="ppp" localSheetId="13">#REF!</definedName>
    <definedName name="ppp" localSheetId="9">#REF!</definedName>
    <definedName name="ppp" localSheetId="10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OTAL_NUMERO" localSheetId="14">Pensionistas!#REF!</definedName>
    <definedName name="TOTAL_NUMERO">'Distrib - regím. Altas nuevas'!$Q$32</definedName>
    <definedName name="TOTAL_PENSION_MEDIA" localSheetId="14">Pensionistas!#REF!</definedName>
    <definedName name="TOTAL_PENSION_MEDIA">'Distrib - regím. Altas nuevas'!$U$32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_NUMERO" localSheetId="14">Pensionistas!#REF!</definedName>
    <definedName name="VIUD_NUMERO">'Distrib - regím. Altas nuevas'!$Q$16</definedName>
    <definedName name="VIUD_PENSION_MEDIA" localSheetId="14">Pensionistas!#REF!</definedName>
    <definedName name="VIUD_PENSION_MEDIA">'Distrib - regím. Altas nuevas'!$U$16</definedName>
    <definedName name="VIUDE_ORFAN" localSheetId="13">#REF!</definedName>
    <definedName name="VIUDE_ORFAN" localSheetId="3">#REF!</definedName>
    <definedName name="VIUDE_ORFAN" localSheetId="9">#REF!</definedName>
    <definedName name="VIUDE_ORFAN" localSheetId="10">#REF!</definedName>
    <definedName name="VIUDE_ORFAN">#REF!</definedName>
    <definedName name="Z_095303A4_F530_4C5F_9C72_91CCE7168F23_.wvu.Cols" localSheetId="10" hidden="1">'Número pensiones (O-FM)'!#REF!,'Número pensiones (O-FM)'!#REF!,'Número pensiones (O-FM)'!#REF!</definedName>
    <definedName name="Z_095303A4_F530_4C5F_9C72_91CCE7168F23_.wvu.FilterData" localSheetId="10" hidden="1">'Número pensiones (O-FM)'!$F$10:$I$10</definedName>
    <definedName name="Z_095303A4_F530_4C5F_9C72_91CCE7168F23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095303A4_F530_4C5F_9C72_91CCE7168F23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  <definedName name="Z_C90E6D43_8625_4133_AC85_82C4D77BFFB6_.wvu.FilterData" localSheetId="10" hidden="1">'Número pensiones (O-FM)'!$F$10:$I$10</definedName>
    <definedName name="Z_C90E6D43_8625_4133_AC85_82C4D77BFFB6_.wvu.Rows" localSheetId="9" hidden="1">'Número pensiones (IP-J-V)'!$9:$9,'Número pensiones (IP-J-V)'!$19:$19,'Número pensiones (IP-J-V)'!$24:$24,'Número pensiones (IP-J-V)'!$26:$26,'Número pensiones (IP-J-V)'!$28:$28,'Número pensiones (IP-J-V)'!$32:$32,'Número pensiones (IP-J-V)'!$34:$34,'Número pensiones (IP-J-V)'!$45:$45,'Número pensiones (IP-J-V)'!$52:$52,'Número pensiones (IP-J-V)'!$58:$58,'Número pensiones (IP-J-V)'!$63:$63,'Número pensiones (IP-J-V)'!$67:$67,'Número pensiones (IP-J-V)'!$73:$73,'Número pensiones (IP-J-V)'!$75:$75,'Número pensiones (IP-J-V)'!$77:$77,'Número pensiones (IP-J-V)'!$79:$79,'Número pensiones (IP-J-V)'!$84:$84,'Número pensiones (IP-J-V)'!$86:$86,'Número pensiones (IP-J-V)'!$89:$89</definedName>
    <definedName name="Z_C90E6D43_8625_4133_AC85_82C4D77BFFB6_.wvu.Rows" localSheetId="10" hidden="1">'Número pensiones (O-FM)'!$9:$9,'Número pensiones (O-FM)'!$19:$19,'Número pensiones (O-FM)'!$24:$24,'Número pensiones (O-FM)'!$26:$26,'Número pensiones (O-FM)'!$28:$28,'Número pensiones (O-FM)'!$32:$32,'Número pensiones (O-FM)'!$34:$34,'Número pensiones (O-FM)'!$45:$45,'Número pensiones (O-FM)'!$52:$52,'Número pensiones (O-FM)'!$58:$58,'Número pensiones (O-FM)'!$63:$63,'Número pensiones (O-FM)'!$67:$67,'Número pensiones (O-FM)'!$73:$73,'Número pensiones (O-FM)'!$75:$75,'Número pensiones (O-FM)'!$77:$77,'Número pensiones (O-FM)'!$79:$79,'Número pensiones (O-FM)'!$84:$84,'Número pensiones (O-FM)'!$86:$86,'Número pensiones (O-FM)'!$89:$89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41" l="1"/>
  <c r="E68" i="23" l="1"/>
  <c r="F68" i="23"/>
  <c r="G68" i="23"/>
  <c r="F41" i="25"/>
  <c r="E41" i="25"/>
  <c r="D41" i="25"/>
  <c r="C41" i="25"/>
  <c r="C4" i="23"/>
  <c r="B5" i="16"/>
  <c r="C12" i="27" l="1"/>
  <c r="F75" i="29" l="1"/>
  <c r="L4" i="30"/>
  <c r="C40" i="25"/>
  <c r="D40" i="25"/>
  <c r="E40" i="25"/>
  <c r="F40" i="25"/>
  <c r="I51" i="30"/>
  <c r="G51" i="30"/>
  <c r="E51" i="30"/>
  <c r="C23" i="25" l="1"/>
  <c r="C42" i="25" s="1"/>
  <c r="T52" i="30"/>
  <c r="E25" i="30"/>
  <c r="G25" i="30"/>
  <c r="H25" i="30"/>
  <c r="I25" i="30"/>
  <c r="D23" i="25"/>
  <c r="E23" i="25"/>
  <c r="F23" i="25"/>
  <c r="D38" i="25"/>
  <c r="E38" i="25"/>
  <c r="F38" i="25"/>
  <c r="D39" i="25"/>
  <c r="E39" i="25"/>
  <c r="F39" i="25"/>
  <c r="C38" i="25"/>
  <c r="C39" i="25"/>
  <c r="C14" i="27" l="1"/>
  <c r="D68" i="23" s="1"/>
  <c r="D7" i="27" l="1"/>
  <c r="C47" i="27" s="1"/>
  <c r="D9" i="27"/>
  <c r="C43" i="27" s="1"/>
  <c r="D10" i="27"/>
  <c r="C45" i="27" s="1"/>
  <c r="D11" i="27"/>
  <c r="C46" i="27" s="1"/>
  <c r="D6" i="27"/>
  <c r="D8" i="27"/>
  <c r="C42" i="27" s="1"/>
  <c r="D13" i="27"/>
  <c r="C48" i="27" s="1"/>
  <c r="D12" i="27" l="1"/>
  <c r="C41" i="27"/>
  <c r="C44" i="27"/>
  <c r="C49" i="27" s="1"/>
  <c r="E45" i="27" l="1"/>
  <c r="C50" i="27"/>
  <c r="D45" i="27"/>
  <c r="F42" i="25"/>
  <c r="E42" i="25"/>
  <c r="D42" i="25"/>
  <c r="F37" i="25"/>
  <c r="E37" i="25"/>
  <c r="D37" i="25"/>
  <c r="C37" i="25"/>
  <c r="F36" i="25"/>
  <c r="E36" i="25"/>
  <c r="D36" i="25"/>
  <c r="C36" i="25"/>
  <c r="F35" i="25"/>
  <c r="E35" i="25"/>
  <c r="D35" i="25"/>
  <c r="C35" i="25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</calcChain>
</file>

<file path=xl/sharedStrings.xml><?xml version="1.0" encoding="utf-8"?>
<sst xmlns="http://schemas.openxmlformats.org/spreadsheetml/2006/main" count="917" uniqueCount="230">
  <si>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</si>
  <si>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</si>
  <si>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</si>
  <si>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</si>
  <si>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</si>
  <si>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</si>
  <si>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</si>
  <si>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</si>
  <si>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</si>
  <si>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</si>
  <si>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</si>
  <si>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</si>
  <si>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</si>
  <si>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</si>
  <si>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</si>
  <si>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</si>
  <si>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</si>
  <si>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</si>
  <si>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</si>
  <si>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</si>
  <si>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</si>
  <si>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</si>
  <si>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</si>
  <si>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</si>
  <si>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</si>
  <si>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</si>
  <si>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</si>
  <si>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</si>
  <si>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</si>
  <si>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</si>
  <si>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</si>
  <si>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</si>
  <si>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</si>
  <si>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</si>
  <si>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</si>
  <si>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</si>
  <si>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</si>
  <si>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</si>
  <si>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</si>
  <si>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</si>
  <si>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</si>
  <si>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</si>
  <si>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</si>
  <si>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</si>
  <si>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</si>
  <si>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</si>
  <si>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</si>
  <si>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</si>
  <si>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</si>
  <si>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</si>
  <si>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</si>
  <si>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</si>
  <si>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</si>
  <si>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</si>
  <si>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</si>
  <si>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</si>
  <si>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</si>
  <si>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</si>
  <si>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</si>
  <si>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</si>
  <si>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</si>
  <si>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</si>
  <si>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</si>
  <si>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</si>
  <si>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</si>
  <si>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</si>
  <si>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</si>
  <si>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</si>
  <si>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</si>
  <si>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</si>
  <si>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</si>
  <si>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</si>
  <si>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</si>
  <si>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</si>
  <si>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</si>
  <si>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</si>
  <si>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</si>
  <si>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</si>
  <si>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</si>
  <si>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</si>
  <si>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</si>
  <si>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</si>
  <si>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</si>
  <si>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</si>
  <si>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</si>
  <si>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</si>
  <si>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</si>
  <si>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</si>
  <si>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</si>
  <si>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</si>
  <si>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</si>
  <si>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</si>
  <si>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</si>
  <si>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</si>
  <si>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</si>
  <si>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</si>
  <si>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</si>
  <si>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</si>
  <si>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</si>
  <si>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</si>
  <si>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</si>
  <si>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</si>
  <si>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</si>
  <si>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</si>
  <si>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>ORFANDAD</t>
  </si>
  <si>
    <t>FAVOR DE FAMILIARES</t>
  </si>
  <si>
    <t>EVOLUCIÓN DEL NÚMERO DE PENSIONES Y DE LA PENSIÓN MEDIA</t>
  </si>
  <si>
    <t>NÚMERO DE PENSIONES</t>
  </si>
  <si>
    <t>NÚMERO DE PENSIONES POR CLASE DE PENSIÓN</t>
  </si>
  <si>
    <t>Pensiones en vigor a día 1 de cada mes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</si>
  <si>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</si>
  <si>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</si>
  <si>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</si>
  <si>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</si>
  <si>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</si>
  <si>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</si>
  <si>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</si>
  <si>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</si>
  <si>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</si>
  <si>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</si>
  <si>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</si>
  <si>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</si>
  <si>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</si>
  <si>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</si>
  <si>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</si>
  <si>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</si>
  <si>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</si>
  <si>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</si>
  <si>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</si>
  <si>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</si>
  <si>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</si>
  <si>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</si>
  <si>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</si>
  <si>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</si>
  <si>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</si>
  <si>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</si>
  <si>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</si>
  <si>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</si>
  <si>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</si>
  <si>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</si>
  <si>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</si>
  <si>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</si>
  <si>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</si>
  <si>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</si>
  <si>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</si>
  <si>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</si>
  <si>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</si>
  <si>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</si>
  <si>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</si>
  <si>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</si>
  <si>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</si>
  <si>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</si>
  <si>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</si>
  <si>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</si>
  <si>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</si>
  <si>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</si>
  <si>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</si>
  <si>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</si>
  <si>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</si>
  <si>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</si>
  <si>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</si>
  <si>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</si>
  <si>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</si>
  <si>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</si>
  <si>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</si>
  <si>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</si>
  <si>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</si>
  <si>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</si>
  <si>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</si>
  <si>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</si>
  <si>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Pensiones en vigor por clase, género y grupos de edad. Total sistema</t>
  </si>
  <si>
    <t>Pensiones en vigor por clase, género y grupos de edad. Total sistema.</t>
  </si>
  <si>
    <t>Portada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</si>
  <si>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</si>
  <si>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</si>
  <si>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</si>
  <si>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</si>
  <si>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</si>
  <si>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</si>
  <si>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</si>
  <si>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</si>
  <si>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 xml:space="preserve">PENSIONES CON COMPLEMENTO DE BRECHA DE GENERO </t>
  </si>
  <si>
    <t xml:space="preserve">Total </t>
  </si>
  <si>
    <t>Pensionistas</t>
  </si>
  <si>
    <t>MUJERES</t>
  </si>
  <si>
    <t>HOMBRES</t>
  </si>
  <si>
    <t>NÚMERO DE PENSIONISTAS</t>
  </si>
  <si>
    <t>Pensiones / Pensionista</t>
  </si>
  <si>
    <t>POR COMUNIDAD AUTÓNOMA</t>
  </si>
  <si>
    <t>CEUTA</t>
  </si>
  <si>
    <t>MELILLA</t>
  </si>
  <si>
    <t>PENSIONISTAS</t>
  </si>
  <si>
    <r>
      <t xml:space="preserve">AMBOS SEXOS </t>
    </r>
    <r>
      <rPr>
        <b/>
        <vertAlign val="superscript"/>
        <sz val="11"/>
        <rFont val="Calibri"/>
        <family val="2"/>
        <scheme val="minor"/>
      </rPr>
      <t>(1)</t>
    </r>
  </si>
  <si>
    <r>
      <t xml:space="preserve">POR CLASE DE PENSIÓN </t>
    </r>
    <r>
      <rPr>
        <b/>
        <vertAlign val="superscript"/>
        <sz val="11"/>
        <rFont val="Calibri"/>
        <family val="2"/>
        <scheme val="minor"/>
      </rPr>
      <t>(2)</t>
    </r>
  </si>
  <si>
    <r>
      <rPr>
        <vertAlign val="superscript"/>
        <sz val="12"/>
        <rFont val="Calibri"/>
        <family val="2"/>
        <scheme val="minor"/>
      </rPr>
      <t>(1)</t>
    </r>
    <r>
      <rPr>
        <sz val="12"/>
        <rFont val="Calibri"/>
        <family val="2"/>
        <scheme val="minor"/>
      </rPr>
      <t xml:space="preserve"> Incluye, en su caso, pensionistas de los que no consta sexo.</t>
    </r>
  </si>
  <si>
    <r>
      <rPr>
        <vertAlign val="superscript"/>
        <sz val="12"/>
        <rFont val="Calibri"/>
        <family val="2"/>
        <scheme val="minor"/>
      </rPr>
      <t>(2)</t>
    </r>
    <r>
      <rPr>
        <sz val="12"/>
        <rFont val="Calibri"/>
        <family val="2"/>
        <scheme val="minor"/>
      </rPr>
      <t xml:space="preserve"> En los supuestos de titulares de varias pensiones, el pensionista está computado únicamente bajo las características de la pensión considerada principal</t>
    </r>
  </si>
  <si>
    <t>Tasa de variación anual</t>
  </si>
  <si>
    <t>PENSIÓN MEDIA (€/mes)</t>
  </si>
  <si>
    <t>% SOBRE
  TOTAL
 NACIONAL</t>
  </si>
  <si>
    <t>PENSIÓN MEDIA MENSUAL</t>
  </si>
  <si>
    <t>A Coruña</t>
  </si>
  <si>
    <t>Alacant- Alicante</t>
  </si>
  <si>
    <t>Araba-Álava</t>
  </si>
  <si>
    <t>Bizkaia</t>
  </si>
  <si>
    <t>Gipuzkoa</t>
  </si>
  <si>
    <t>ILLES BALEARS</t>
  </si>
  <si>
    <t>Lleida</t>
  </si>
  <si>
    <t>Ourense</t>
  </si>
  <si>
    <t>Castelló</t>
  </si>
  <si>
    <t>Girona</t>
  </si>
  <si>
    <t>Alacant-Alicante</t>
  </si>
  <si>
    <t>Vizcaya</t>
  </si>
  <si>
    <t>Totales
por género</t>
  </si>
  <si>
    <r>
      <rPr>
        <vertAlign val="superscript"/>
        <sz val="12"/>
        <rFont val="Calibri"/>
        <family val="2"/>
        <scheme val="minor"/>
      </rPr>
      <t xml:space="preserve">(1) </t>
    </r>
    <r>
      <rPr>
        <sz val="12"/>
        <rFont val="Calibri"/>
        <family val="2"/>
        <scheme val="minor"/>
      </rPr>
      <t>Datos anuales a diciembre de cada año.</t>
    </r>
  </si>
  <si>
    <r>
      <t>PERIODO</t>
    </r>
    <r>
      <rPr>
        <b/>
        <vertAlign val="superscript"/>
        <sz val="11"/>
        <rFont val="Calibri"/>
        <family val="2"/>
        <scheme val="minor"/>
      </rPr>
      <t xml:space="preserve"> (1)</t>
    </r>
  </si>
  <si>
    <r>
      <t xml:space="preserve">PERIODO </t>
    </r>
    <r>
      <rPr>
        <b/>
        <vertAlign val="superscript"/>
        <sz val="11"/>
        <rFont val="Calibri"/>
        <family val="2"/>
        <scheme val="minor"/>
      </rPr>
      <t>(1)</t>
    </r>
  </si>
  <si>
    <r>
      <rPr>
        <b/>
        <vertAlign val="superscript"/>
        <sz val="11"/>
        <color theme="1"/>
        <rFont val="Calibri"/>
        <family val="2"/>
        <scheme val="minor"/>
      </rPr>
      <t>(*)</t>
    </r>
    <r>
      <rPr>
        <b/>
        <sz val="11"/>
        <color theme="1"/>
        <rFont val="Calibri"/>
        <family val="2"/>
        <scheme val="minor"/>
      </rPr>
      <t xml:space="preserve"> Variaciones interanuales</t>
    </r>
  </si>
  <si>
    <t>(1) 2008-2023 Pensión media de las altas acumuladas de cada año</t>
  </si>
  <si>
    <t>años</t>
  </si>
  <si>
    <t>PENSIONISTAS DEL SISTEMA DE SEGURIDAD SOCIAL  A 1 DE DICIEMBRE DE 2024</t>
  </si>
  <si>
    <t>Datos a 01 de diciembre de 2024</t>
  </si>
  <si>
    <t>PENSIONES CONTRIBUTIVAS EN VIGOR A 1 DE DICIEMBRE DE 2024</t>
  </si>
  <si>
    <t>NOVIEMBRE 2024</t>
  </si>
  <si>
    <t>Datos a 1 de diciembre de 2024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</si>
  <si>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42 pensiones de las que no consta el género</t>
    </r>
  </si>
  <si>
    <t xml:space="preserve">  1 de diciembre de 2024</t>
  </si>
  <si>
    <t>Noviembre 2024</t>
  </si>
  <si>
    <t>Noviembre 2024 (2)</t>
  </si>
  <si>
    <t>(2) Incremento sobre Noviembre 2023</t>
  </si>
  <si>
    <t>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</si>
</sst>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  <numFmt numFmtId="173" formatCode=";;;"/>
    <numFmt numFmtId="174" formatCode="0.0000000%"/>
  </numFmts>
  <fonts count="15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5"/>
      <color theme="1"/>
      <name val="Arial"/>
      <family val="2"/>
    </font>
    <font>
      <sz val="8"/>
      <color indexed="8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sz val="9.4499999999999993"/>
      <color rgb="FF000000"/>
      <name val="Arial"/>
      <family val="2"/>
    </font>
    <font>
      <b/>
      <sz val="14"/>
      <color theme="0"/>
      <name val="Calibri"/>
      <family val="2"/>
      <scheme val="minor"/>
    </font>
    <font>
      <sz val="9.4499999999999993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Cambria"/>
      <family val="1"/>
      <scheme val="major"/>
    </font>
    <font>
      <b/>
      <vertAlign val="superscript"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indexed="17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12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</patternFill>
    </fill>
    <fill>
      <patternFill patternType="solid">
        <fgColor rgb="FFB2D1AB"/>
        <bgColor indexed="64"/>
      </patternFill>
    </fill>
    <fill>
      <patternFill patternType="solid">
        <fgColor rgb="FFD8E0C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4AB61"/>
        <bgColor indexed="64"/>
      </patternFill>
    </fill>
    <fill>
      <patternFill patternType="solid">
        <fgColor rgb="FF6693BC"/>
        <bgColor indexed="64"/>
      </patternFill>
    </fill>
    <fill>
      <patternFill patternType="solid">
        <fgColor rgb="FF9FC696"/>
        <bgColor indexed="64"/>
      </patternFill>
    </fill>
    <fill>
      <patternFill patternType="solid">
        <fgColor rgb="FF97B5D1"/>
        <bgColor indexed="64"/>
      </patternFill>
    </fill>
    <fill>
      <patternFill patternType="solid">
        <fgColor rgb="FFA0BEC8"/>
        <bgColor indexed="64"/>
      </patternFill>
    </fill>
    <fill>
      <patternFill patternType="solid">
        <fgColor rgb="FFCAD9B5"/>
        <bgColor indexed="64"/>
      </patternFill>
    </fill>
    <fill>
      <patternFill patternType="solid">
        <fgColor rgb="FFB2CAD2"/>
        <bgColor indexed="64"/>
      </patternFill>
    </fill>
    <fill>
      <patternFill patternType="solid">
        <fgColor rgb="FFDCDFC3"/>
        <bgColor indexed="64"/>
      </patternFill>
    </fill>
    <fill>
      <patternFill patternType="solid">
        <fgColor rgb="FFC5D7DD"/>
        <bgColor indexed="64"/>
      </patternFill>
    </fill>
    <fill>
      <patternFill patternType="solid">
        <fgColor rgb="FFEAF0F2"/>
        <bgColor indexed="64"/>
      </patternFill>
    </fill>
    <fill>
      <patternFill patternType="solid">
        <fgColor rgb="FFBEBD88"/>
        <bgColor indexed="64"/>
      </patternFill>
    </fill>
    <fill>
      <patternFill patternType="solid">
        <fgColor rgb="FFCAC99E"/>
        <bgColor indexed="64"/>
      </patternFill>
    </fill>
    <fill>
      <patternFill patternType="solid">
        <fgColor rgb="FFB6D993"/>
        <bgColor indexed="64"/>
      </patternFill>
    </fill>
    <fill>
      <patternFill patternType="solid">
        <fgColor rgb="FFDADDC1"/>
        <bgColor indexed="64"/>
      </patternFill>
    </fill>
    <fill>
      <patternFill patternType="solid">
        <fgColor rgb="FFD9E7D1"/>
        <bgColor indexed="64"/>
      </patternFill>
    </fill>
    <fill>
      <patternFill patternType="solid">
        <fgColor rgb="FFF4F6EE"/>
        <bgColor indexed="64"/>
      </patternFill>
    </fill>
    <fill>
      <patternFill patternType="solid">
        <fgColor rgb="FF9E9C56"/>
        <bgColor indexed="64"/>
      </patternFill>
    </fill>
    <fill>
      <patternFill patternType="solid">
        <fgColor rgb="FFB3B275"/>
        <bgColor indexed="64"/>
      </patternFill>
    </fill>
    <fill>
      <patternFill patternType="solid">
        <fgColor rgb="FFDFDEC3"/>
        <bgColor indexed="64"/>
      </patternFill>
    </fill>
    <fill>
      <patternFill patternType="solid">
        <fgColor rgb="FFFDF9F5"/>
        <bgColor indexed="64"/>
      </patternFill>
    </fill>
    <fill>
      <patternFill patternType="solid">
        <fgColor rgb="FFF9F5ED"/>
        <bgColor indexed="64"/>
      </patternFill>
    </fill>
    <fill>
      <patternFill patternType="solid">
        <fgColor rgb="FFF7F7EF"/>
        <bgColor indexed="64"/>
      </patternFill>
    </fill>
    <fill>
      <patternFill patternType="solid">
        <fgColor rgb="FFF5F4EB"/>
        <bgColor indexed="64"/>
      </patternFill>
    </fill>
    <fill>
      <patternFill patternType="solid">
        <fgColor rgb="FFD2E4AA"/>
        <bgColor indexed="64"/>
      </patternFill>
    </fill>
    <fill>
      <patternFill patternType="solid">
        <fgColor rgb="FFCCCC98"/>
        <bgColor indexed="64"/>
      </patternFill>
    </fill>
    <fill>
      <patternFill patternType="solid">
        <fgColor rgb="FFE1DEC5"/>
        <bgColor indexed="64"/>
      </patternFill>
    </fill>
    <fill>
      <patternFill patternType="solid">
        <fgColor rgb="FFE6E3D0"/>
        <bgColor indexed="64"/>
      </patternFill>
    </fill>
    <fill>
      <patternFill patternType="solid">
        <fgColor rgb="FFE0D7C6"/>
        <bgColor indexed="64"/>
      </patternFill>
    </fill>
    <fill>
      <patternFill patternType="solid">
        <fgColor rgb="FFE2D6C0"/>
        <bgColor indexed="64"/>
      </patternFill>
    </fill>
    <fill>
      <patternFill patternType="solid">
        <fgColor rgb="FFE9DA6D"/>
        <bgColor indexed="64"/>
      </patternFill>
    </fill>
    <fill>
      <patternFill patternType="solid">
        <fgColor rgb="FFEEE392"/>
        <bgColor indexed="64"/>
      </patternFill>
    </fill>
    <fill>
      <patternFill patternType="solid">
        <fgColor rgb="FFF0EE86"/>
        <bgColor indexed="64"/>
      </patternFill>
    </fill>
    <fill>
      <patternFill patternType="solid">
        <fgColor rgb="FFDDEE86"/>
        <bgColor indexed="64"/>
      </patternFill>
    </fill>
    <fill>
      <patternFill patternType="solid">
        <fgColor rgb="FFF3F3A3"/>
        <bgColor indexed="64"/>
      </patternFill>
    </fill>
    <fill>
      <patternFill patternType="solid">
        <fgColor rgb="FFE8F3A3"/>
        <bgColor indexed="64"/>
      </patternFill>
    </fill>
    <fill>
      <patternFill patternType="solid">
        <fgColor rgb="FFF7F2B7"/>
        <bgColor indexed="64"/>
      </patternFill>
    </fill>
    <fill>
      <patternFill patternType="solid">
        <fgColor rgb="FFFAF7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D9D3"/>
        <bgColor indexed="64"/>
      </patternFill>
    </fill>
    <fill>
      <patternFill patternType="solid">
        <fgColor rgb="FFD99300"/>
        <bgColor indexed="64"/>
      </patternFill>
    </fill>
    <fill>
      <patternFill patternType="solid">
        <fgColor rgb="FFDEA926"/>
        <bgColor indexed="64"/>
      </patternFill>
    </fill>
    <fill>
      <patternFill patternType="solid">
        <fgColor rgb="FFE5BC55"/>
        <bgColor indexed="64"/>
      </patternFill>
    </fill>
    <fill>
      <patternFill patternType="solid">
        <fgColor rgb="FFEACA7A"/>
        <bgColor indexed="64"/>
      </patternFill>
    </fill>
    <fill>
      <patternFill patternType="solid">
        <fgColor rgb="FFF0DAA2"/>
        <bgColor indexed="64"/>
      </patternFill>
    </fill>
    <fill>
      <patternFill patternType="solid">
        <fgColor rgb="FFF5E7C3"/>
        <bgColor indexed="64"/>
      </patternFill>
    </fill>
    <fill>
      <patternFill patternType="solid">
        <fgColor rgb="FF7A7A92"/>
        <bgColor indexed="64"/>
      </patternFill>
    </fill>
    <fill>
      <patternFill patternType="solid">
        <fgColor rgb="FF7F8D80"/>
        <bgColor indexed="64"/>
      </patternFill>
    </fill>
    <fill>
      <patternFill patternType="solid">
        <fgColor rgb="FF95959D"/>
        <bgColor indexed="64"/>
      </patternFill>
    </fill>
    <fill>
      <patternFill patternType="solid">
        <fgColor rgb="FF979B98"/>
        <bgColor indexed="64"/>
      </patternFill>
    </fill>
    <fill>
      <patternFill patternType="solid">
        <fgColor rgb="FFA4A7B2"/>
        <bgColor indexed="64"/>
      </patternFill>
    </fill>
    <fill>
      <patternFill patternType="solid">
        <fgColor rgb="FFA6B0A7"/>
        <bgColor indexed="64"/>
      </patternFill>
    </fill>
    <fill>
      <patternFill patternType="solid">
        <fgColor rgb="FFB6B7C2"/>
        <bgColor indexed="64"/>
      </patternFill>
    </fill>
    <fill>
      <patternFill patternType="solid">
        <fgColor rgb="FFB8C0B9"/>
        <bgColor indexed="64"/>
      </patternFill>
    </fill>
    <fill>
      <patternFill patternType="solid">
        <fgColor rgb="FFCACAD4"/>
        <bgColor indexed="64"/>
      </patternFill>
    </fill>
    <fill>
      <patternFill patternType="solid">
        <fgColor rgb="FFCAD4CC"/>
        <bgColor indexed="64"/>
      </patternFill>
    </fill>
    <fill>
      <patternFill patternType="solid">
        <fgColor rgb="FFDEDFE2"/>
        <bgColor indexed="64"/>
      </patternFill>
    </fill>
    <fill>
      <patternFill patternType="solid">
        <fgColor rgb="FFE1E3E1"/>
        <bgColor indexed="64"/>
      </patternFill>
    </fill>
    <fill>
      <patternFill patternType="solid">
        <fgColor rgb="FF8F3F51"/>
        <bgColor indexed="64"/>
      </patternFill>
    </fill>
    <fill>
      <patternFill patternType="solid">
        <fgColor rgb="FFAB4B60"/>
        <bgColor indexed="64"/>
      </patternFill>
    </fill>
    <fill>
      <patternFill patternType="solid">
        <fgColor rgb="FFB95F72"/>
        <bgColor indexed="64"/>
      </patternFill>
    </fill>
    <fill>
      <patternFill patternType="solid">
        <fgColor rgb="FFC88291"/>
        <bgColor indexed="64"/>
      </patternFill>
    </fill>
    <fill>
      <patternFill patternType="solid">
        <fgColor rgb="FFD197A3"/>
        <bgColor indexed="64"/>
      </patternFill>
    </fill>
    <fill>
      <patternFill patternType="solid">
        <fgColor rgb="FFD59FAB"/>
        <bgColor indexed="64"/>
      </patternFill>
    </fill>
    <fill>
      <patternFill patternType="solid">
        <fgColor rgb="FFE7C7CE"/>
        <bgColor indexed="64"/>
      </patternFill>
    </fill>
    <fill>
      <patternFill patternType="solid">
        <fgColor rgb="FFF7E214"/>
        <bgColor indexed="64"/>
      </patternFill>
    </fill>
    <fill>
      <patternFill patternType="solid">
        <fgColor rgb="FFEBE267"/>
        <bgColor indexed="64"/>
      </patternFill>
    </fill>
    <fill>
      <patternFill patternType="solid">
        <fgColor rgb="FFE7DA89"/>
        <bgColor indexed="64"/>
      </patternFill>
    </fill>
    <fill>
      <patternFill patternType="solid">
        <fgColor rgb="FFECE1A2"/>
        <bgColor indexed="64"/>
      </patternFill>
    </fill>
    <fill>
      <patternFill patternType="solid">
        <fgColor rgb="FFF2EBC0"/>
        <bgColor indexed="64"/>
      </patternFill>
    </fill>
    <fill>
      <patternFill patternType="solid">
        <fgColor rgb="FFF6F1D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4" tint="0.59999389629810485"/>
        <bgColor indexed="8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indexed="8"/>
      </bottom>
      <diagonal/>
    </border>
    <border>
      <left/>
      <right style="thin">
        <color theme="0"/>
      </right>
      <top style="thin">
        <color theme="0"/>
      </top>
      <bottom style="thin">
        <color indexed="8"/>
      </bottom>
      <diagonal/>
    </border>
  </borders>
  <cellStyleXfs count="244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" applyNumberFormat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4" applyNumberFormat="0" applyFill="0" applyAlignment="0" applyProtection="0"/>
    <xf numFmtId="0" fontId="22" fillId="25" borderId="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" applyNumberFormat="0" applyAlignment="0" applyProtection="0"/>
    <xf numFmtId="0" fontId="32" fillId="0" borderId="4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8" applyNumberFormat="0" applyFont="0" applyAlignment="0" applyProtection="0"/>
    <xf numFmtId="0" fontId="2" fillId="26" borderId="8" applyNumberFormat="0" applyFont="0" applyAlignment="0" applyProtection="0"/>
    <xf numFmtId="0" fontId="34" fillId="24" borderId="9" applyNumberFormat="0" applyAlignment="0" applyProtection="0"/>
    <xf numFmtId="0" fontId="35" fillId="24" borderId="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23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4" fillId="0" borderId="0"/>
    <xf numFmtId="0" fontId="115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17" fillId="0" borderId="0"/>
    <xf numFmtId="0" fontId="8" fillId="0" borderId="0"/>
    <xf numFmtId="9" fontId="117" fillId="0" borderId="0" applyFont="0" applyFill="0" applyBorder="0" applyAlignment="0" applyProtection="0"/>
    <xf numFmtId="0" fontId="118" fillId="0" borderId="0"/>
    <xf numFmtId="0" fontId="121" fillId="0" borderId="0"/>
    <xf numFmtId="0" fontId="8" fillId="0" borderId="0"/>
    <xf numFmtId="0" fontId="122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2" fillId="0" borderId="0" applyFont="0" applyFill="0" applyBorder="0" applyAlignment="0" applyProtection="0"/>
    <xf numFmtId="0" fontId="45" fillId="35" borderId="0" applyNumberForma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3" fontId="123" fillId="37" borderId="13" applyNumberFormat="0" applyFont="0" applyBorder="0" applyAlignment="0" applyProtection="0">
      <alignment horizontal="right" vertical="center" indent="1"/>
    </xf>
    <xf numFmtId="0" fontId="98" fillId="39" borderId="14" applyNumberFormat="0" applyFont="0" applyBorder="0" applyAlignment="0" applyProtection="0">
      <alignment horizontal="center" vertical="center"/>
    </xf>
    <xf numFmtId="0" fontId="98" fillId="41" borderId="14" applyNumberFormat="0" applyFont="0" applyBorder="0" applyAlignment="0" applyProtection="0">
      <alignment horizontal="center" vertical="center"/>
    </xf>
    <xf numFmtId="0" fontId="98" fillId="44" borderId="12" applyNumberFormat="0" applyFont="0" applyBorder="0" applyAlignment="0" applyProtection="0">
      <alignment horizontal="center" vertical="center"/>
    </xf>
    <xf numFmtId="0" fontId="98" fillId="46" borderId="12" applyNumberFormat="0" applyFont="0" applyBorder="0" applyAlignment="0" applyProtection="0">
      <alignment horizontal="center" vertical="center"/>
    </xf>
    <xf numFmtId="0" fontId="125" fillId="49" borderId="11" applyNumberFormat="0" applyFont="0" applyBorder="0" applyAlignment="0" applyProtection="0">
      <alignment horizontal="center" vertical="center" wrapText="1"/>
    </xf>
    <xf numFmtId="0" fontId="125" fillId="50" borderId="11" applyNumberFormat="0" applyFont="0" applyBorder="0" applyAlignment="0" applyProtection="0">
      <alignment horizontal="center" vertical="center" wrapText="1"/>
    </xf>
    <xf numFmtId="3" fontId="123" fillId="51" borderId="15" applyNumberFormat="0" applyFont="0" applyBorder="0" applyAlignment="0" applyProtection="0">
      <alignment horizontal="right" indent="1"/>
    </xf>
    <xf numFmtId="3" fontId="123" fillId="52" borderId="13" applyNumberFormat="0" applyFont="0" applyBorder="0" applyAlignment="0" applyProtection="0">
      <alignment horizontal="right" vertical="center" indent="1"/>
    </xf>
    <xf numFmtId="3" fontId="123" fillId="53" borderId="15" applyNumberFormat="0" applyFont="0" applyBorder="0" applyAlignment="0" applyProtection="0">
      <alignment horizontal="right" indent="1"/>
    </xf>
    <xf numFmtId="3" fontId="123" fillId="54" borderId="13" applyNumberFormat="0" applyFont="0" applyBorder="0" applyAlignment="0" applyProtection="0">
      <alignment horizontal="right" vertical="center" indent="1"/>
    </xf>
    <xf numFmtId="0" fontId="125" fillId="55" borderId="13" applyNumberFormat="0" applyFont="0" applyBorder="0" applyAlignment="0" applyProtection="0">
      <alignment horizontal="center" vertical="center" wrapText="1"/>
    </xf>
    <xf numFmtId="0" fontId="125" fillId="56" borderId="13" applyNumberFormat="0" applyFont="0" applyBorder="0" applyAlignment="0" applyProtection="0">
      <alignment horizontal="center" vertical="center" wrapText="1"/>
    </xf>
    <xf numFmtId="0" fontId="125" fillId="57" borderId="11" applyNumberFormat="0" applyFont="0" applyBorder="0" applyAlignment="0" applyProtection="0">
      <alignment horizontal="center" vertical="center" wrapText="1"/>
    </xf>
    <xf numFmtId="0" fontId="8" fillId="45" borderId="0" applyNumberFormat="0" applyFont="0" applyBorder="0" applyAlignment="0" applyProtection="0"/>
    <xf numFmtId="0" fontId="8" fillId="47" borderId="0" applyNumberFormat="0" applyFont="0" applyBorder="0" applyAlignment="0" applyProtection="0"/>
    <xf numFmtId="37" fontId="126" fillId="58" borderId="17" applyNumberFormat="0" applyFont="0" applyBorder="0" applyAlignment="0" applyProtection="0">
      <alignment horizontal="right" vertical="top" indent="1"/>
    </xf>
    <xf numFmtId="37" fontId="126" fillId="59" borderId="13" applyNumberFormat="0" applyFont="0" applyBorder="0" applyAlignment="0" applyProtection="0">
      <alignment horizontal="right" vertical="top" indent="1"/>
    </xf>
    <xf numFmtId="0" fontId="127" fillId="60" borderId="16" applyNumberFormat="0" applyFont="0" applyBorder="0" applyAlignment="0" applyProtection="0">
      <alignment horizontal="right" vertical="center" indent="1"/>
    </xf>
    <xf numFmtId="0" fontId="127" fillId="60" borderId="13" applyNumberFormat="0" applyFont="0" applyBorder="0" applyAlignment="0" applyProtection="0">
      <alignment horizontal="right" vertical="center" indent="1"/>
    </xf>
    <xf numFmtId="0" fontId="127" fillId="61" borderId="13" applyNumberFormat="0" applyFont="0" applyBorder="0" applyAlignment="0" applyProtection="0">
      <alignment horizontal="right" vertical="center" indent="1"/>
    </xf>
    <xf numFmtId="3" fontId="123" fillId="62" borderId="15" applyNumberFormat="0" applyFont="0" applyBorder="0" applyAlignment="0" applyProtection="0">
      <alignment horizontal="right" indent="1"/>
    </xf>
    <xf numFmtId="3" fontId="123" fillId="63" borderId="13" applyNumberFormat="0" applyFont="0" applyBorder="0" applyAlignment="0" applyProtection="0">
      <alignment horizontal="right" vertical="center" indent="1"/>
    </xf>
    <xf numFmtId="0" fontId="127" fillId="64" borderId="16" applyNumberFormat="0" applyFont="0" applyBorder="0" applyAlignment="0" applyProtection="0">
      <alignment horizontal="right" vertical="center" indent="1"/>
    </xf>
    <xf numFmtId="0" fontId="127" fillId="65" borderId="16" applyNumberFormat="0" applyFont="0" applyBorder="0" applyAlignment="0" applyProtection="0">
      <alignment horizontal="right" vertical="center" indent="1"/>
    </xf>
    <xf numFmtId="0" fontId="127" fillId="66" borderId="16" applyNumberFormat="0" applyFont="0" applyBorder="0" applyAlignment="0" applyProtection="0">
      <alignment horizontal="right" vertical="center" indent="1"/>
    </xf>
    <xf numFmtId="0" fontId="127" fillId="67" borderId="16" applyNumberFormat="0" applyFont="0" applyBorder="0" applyAlignment="0" applyProtection="0">
      <alignment horizontal="right" vertical="center" indent="1"/>
    </xf>
    <xf numFmtId="0" fontId="128" fillId="68" borderId="0" applyNumberFormat="0" applyFont="0" applyBorder="0" applyAlignment="0" applyProtection="0"/>
    <xf numFmtId="0" fontId="128" fillId="69" borderId="0" applyNumberFormat="0" applyFont="0" applyBorder="0" applyAlignment="0" applyProtection="0"/>
    <xf numFmtId="0" fontId="128" fillId="70" borderId="0" applyNumberFormat="0" applyFont="0" applyBorder="0" applyAlignment="0" applyProtection="0"/>
    <xf numFmtId="0" fontId="128" fillId="71" borderId="0" applyNumberFormat="0" applyFont="0" applyBorder="0" applyAlignment="0" applyProtection="0"/>
    <xf numFmtId="0" fontId="128" fillId="72" borderId="0" applyNumberFormat="0" applyFont="0" applyBorder="0" applyAlignment="0" applyProtection="0"/>
    <xf numFmtId="0" fontId="128" fillId="73" borderId="0" applyNumberFormat="0" applyFont="0" applyBorder="0" applyAlignment="0" applyProtection="0"/>
    <xf numFmtId="0" fontId="128" fillId="74" borderId="0" applyNumberFormat="0" applyFont="0" applyBorder="0" applyAlignment="0" applyProtection="0"/>
    <xf numFmtId="0" fontId="128" fillId="75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29" fillId="0" borderId="0"/>
    <xf numFmtId="37" fontId="126" fillId="77" borderId="17" applyNumberFormat="0" applyFont="0" applyBorder="0" applyAlignment="0" applyProtection="0">
      <alignment horizontal="right" vertical="top" indent="1"/>
    </xf>
    <xf numFmtId="0" fontId="8" fillId="42" borderId="0" applyNumberFormat="0" applyFont="0" applyBorder="0" applyAlignment="0" applyProtection="0"/>
    <xf numFmtId="0" fontId="8" fillId="40" borderId="0" applyNumberFormat="0" applyFont="0" applyBorder="0" applyAlignment="0" applyProtection="0"/>
    <xf numFmtId="0" fontId="8" fillId="43" borderId="0" applyNumberFormat="0" applyFont="0" applyBorder="0" applyAlignment="0" applyProtection="0"/>
    <xf numFmtId="0" fontId="8" fillId="48" borderId="0" applyNumberFormat="0" applyFont="0" applyBorder="0" applyAlignment="0" applyProtection="0"/>
    <xf numFmtId="0" fontId="8" fillId="0" borderId="0" applyNumberFormat="0" applyFont="0" applyBorder="0" applyAlignment="0" applyProtection="0"/>
    <xf numFmtId="0" fontId="8" fillId="78" borderId="0" applyNumberFormat="0" applyFont="0" applyBorder="0" applyAlignment="0" applyProtection="0"/>
    <xf numFmtId="0" fontId="8" fillId="79" borderId="0" applyNumberFormat="0" applyFont="0" applyBorder="0" applyAlignment="0" applyProtection="0">
      <alignment horizontal="center" vertical="center"/>
    </xf>
    <xf numFmtId="0" fontId="128" fillId="80" borderId="0" applyNumberFormat="0" applyFont="0" applyBorder="0" applyAlignment="0" applyProtection="0"/>
    <xf numFmtId="0" fontId="128" fillId="81" borderId="0" applyNumberFormat="0" applyFont="0" applyBorder="0" applyAlignment="0" applyProtection="0"/>
    <xf numFmtId="0" fontId="128" fillId="82" borderId="0" applyNumberFormat="0" applyFont="0" applyBorder="0" applyAlignment="0" applyProtection="0"/>
    <xf numFmtId="0" fontId="128" fillId="83" borderId="0" applyNumberFormat="0" applyFont="0" applyBorder="0" applyAlignment="0" applyProtection="0"/>
    <xf numFmtId="0" fontId="128" fillId="0" borderId="0" applyNumberFormat="0" applyFont="0" applyBorder="0" applyAlignment="0" applyProtection="0"/>
    <xf numFmtId="0" fontId="8" fillId="84" borderId="0" applyNumberFormat="0" applyFont="0" applyBorder="0" applyAlignment="0" applyProtection="0"/>
    <xf numFmtId="0" fontId="8" fillId="85" borderId="0" applyNumberFormat="0" applyFont="0" applyBorder="0" applyAlignment="0" applyProtection="0"/>
    <xf numFmtId="0" fontId="8" fillId="86" borderId="0" applyNumberFormat="0" applyFont="0" applyBorder="0" applyAlignment="0" applyProtection="0"/>
    <xf numFmtId="0" fontId="8" fillId="87" borderId="0" applyNumberFormat="0" applyFont="0" applyBorder="0" applyAlignment="0" applyProtection="0"/>
    <xf numFmtId="0" fontId="8" fillId="88" borderId="0" applyNumberFormat="0" applyFont="0" applyBorder="0" applyAlignment="0" applyProtection="0">
      <alignment horizontal="center" vertical="center"/>
    </xf>
    <xf numFmtId="0" fontId="8" fillId="89" borderId="0" applyNumberFormat="0" applyFont="0" applyBorder="0" applyAlignment="0" applyProtection="0">
      <alignment horizontal="center" vertical="center"/>
    </xf>
    <xf numFmtId="3" fontId="130" fillId="90" borderId="0" applyNumberFormat="0" applyFont="0" applyBorder="0" applyAlignment="0" applyProtection="0">
      <alignment vertical="top"/>
    </xf>
    <xf numFmtId="3" fontId="130" fillId="91" borderId="0" applyNumberFormat="0" applyFont="0" applyBorder="0" applyAlignment="0" applyProtection="0">
      <alignment vertical="top"/>
    </xf>
    <xf numFmtId="0" fontId="128" fillId="92" borderId="0" applyNumberFormat="0" applyFont="0" applyBorder="0" applyAlignment="0" applyProtection="0"/>
    <xf numFmtId="0" fontId="128" fillId="93" borderId="0" applyNumberFormat="0" applyFont="0" applyBorder="0" applyAlignment="0" applyProtection="0"/>
    <xf numFmtId="0" fontId="128" fillId="94" borderId="0" applyNumberFormat="0" applyFont="0" applyBorder="0" applyAlignment="0" applyProtection="0"/>
    <xf numFmtId="0" fontId="128" fillId="95" borderId="0" applyNumberFormat="0" applyFont="0" applyBorder="0" applyAlignment="0" applyProtection="0"/>
    <xf numFmtId="0" fontId="128" fillId="0" borderId="0" applyNumberFormat="0" applyFont="0" applyBorder="0" applyAlignment="0" applyProtection="0"/>
    <xf numFmtId="3" fontId="130" fillId="96" borderId="0" applyNumberFormat="0" applyFont="0" applyBorder="0" applyAlignment="0" applyProtection="0">
      <alignment vertical="top"/>
    </xf>
    <xf numFmtId="0" fontId="128" fillId="97" borderId="0" applyNumberFormat="0" applyFont="0" applyBorder="0" applyAlignment="0" applyProtection="0"/>
    <xf numFmtId="0" fontId="128" fillId="98" borderId="0" applyNumberFormat="0" applyFont="0" applyBorder="0" applyAlignment="0" applyProtection="0"/>
    <xf numFmtId="0" fontId="128" fillId="99" borderId="0" applyNumberFormat="0" applyFont="0" applyBorder="0" applyAlignment="0" applyProtection="0"/>
    <xf numFmtId="0" fontId="128" fillId="100" borderId="0" applyNumberFormat="0" applyFont="0" applyBorder="0" applyAlignment="0" applyProtection="0"/>
    <xf numFmtId="0" fontId="128" fillId="101" borderId="0" applyNumberFormat="0" applyFont="0" applyBorder="0" applyAlignment="0" applyProtection="0"/>
    <xf numFmtId="0" fontId="128" fillId="102" borderId="0" applyNumberFormat="0" applyFont="0" applyBorder="0" applyAlignment="0" applyProtection="0"/>
    <xf numFmtId="0" fontId="128" fillId="76" borderId="0" applyNumberFormat="0" applyFont="0" applyBorder="0" applyAlignment="0" applyProtection="0"/>
    <xf numFmtId="0" fontId="131" fillId="103" borderId="11" applyNumberFormat="0" applyFont="0" applyBorder="0" applyAlignment="0" applyProtection="0">
      <alignment horizontal="center" vertical="center"/>
    </xf>
    <xf numFmtId="0" fontId="124" fillId="104" borderId="11" applyNumberFormat="0" applyFont="0" applyBorder="0" applyAlignment="0" applyProtection="0">
      <alignment horizontal="center" vertical="center"/>
    </xf>
    <xf numFmtId="0" fontId="124" fillId="105" borderId="11" applyNumberFormat="0" applyFont="0" applyBorder="0" applyAlignment="0" applyProtection="0">
      <alignment horizontal="center" vertical="center"/>
    </xf>
    <xf numFmtId="0" fontId="124" fillId="106" borderId="11" applyNumberFormat="0" applyFont="0" applyBorder="0" applyAlignment="0" applyProtection="0">
      <alignment horizontal="center" vertical="center"/>
    </xf>
    <xf numFmtId="0" fontId="124" fillId="107" borderId="11" applyNumberFormat="0" applyFont="0" applyBorder="0" applyAlignment="0" applyProtection="0">
      <alignment horizontal="center" vertical="center"/>
    </xf>
    <xf numFmtId="0" fontId="124" fillId="108" borderId="11" applyNumberFormat="0" applyFont="0" applyBorder="0" applyAlignment="0" applyProtection="0">
      <alignment horizontal="center" vertical="center"/>
    </xf>
    <xf numFmtId="0" fontId="8" fillId="0" borderId="0" applyNumberFormat="0" applyFont="0" applyBorder="0" applyAlignment="0" applyProtection="0"/>
    <xf numFmtId="0" fontId="98" fillId="36" borderId="12" applyNumberFormat="0" applyFont="0" applyBorder="0" applyAlignment="0" applyProtection="0">
      <alignment horizontal="center" vertical="center"/>
    </xf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0" fontId="1" fillId="0" borderId="0"/>
    <xf numFmtId="44" fontId="8" fillId="0" borderId="0" applyFont="0" applyFill="0" applyBorder="0" applyAlignment="0" applyProtection="0"/>
  </cellStyleXfs>
  <cellXfs count="557">
    <xf numFmtId="0" fontId="0" fillId="0" borderId="0" xfId="0"/>
    <xf numFmtId="0" fontId="10" fillId="0" borderId="0" xfId="18" applyFont="1"/>
    <xf numFmtId="0" fontId="11" fillId="0" borderId="0" xfId="18" applyFo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10" fillId="0" borderId="0" xfId="18" applyFont="1" applyAlignment="1">
      <alignment horizontal="right" indent="2"/>
    </xf>
    <xf numFmtId="0" fontId="48" fillId="0" borderId="0" xfId="120" applyFont="1"/>
    <xf numFmtId="0" fontId="11" fillId="0" borderId="0" xfId="18" applyFont="1" applyAlignment="1">
      <alignment vertic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center" vertical="center" wrapText="1"/>
    </xf>
    <xf numFmtId="17" fontId="0" fillId="0" borderId="0" xfId="0" applyNumberFormat="1" applyAlignment="1">
      <alignment horizontal="center"/>
    </xf>
    <xf numFmtId="166" fontId="0" fillId="0" borderId="0" xfId="0" applyNumberFormat="1"/>
    <xf numFmtId="0" fontId="0" fillId="4" borderId="0" xfId="0" applyFill="1"/>
    <xf numFmtId="3" fontId="52" fillId="0" borderId="0" xfId="0" applyNumberFormat="1" applyFont="1" applyAlignment="1">
      <alignment horizontal="right"/>
    </xf>
    <xf numFmtId="4" fontId="52" fillId="0" borderId="0" xfId="0" applyNumberFormat="1" applyFont="1" applyAlignment="1">
      <alignment horizontal="right"/>
    </xf>
    <xf numFmtId="0" fontId="53" fillId="0" borderId="0" xfId="118" applyFont="1"/>
    <xf numFmtId="0" fontId="54" fillId="0" borderId="0" xfId="118" applyFont="1"/>
    <xf numFmtId="0" fontId="56" fillId="0" borderId="0" xfId="118" applyFont="1"/>
    <xf numFmtId="0" fontId="52" fillId="0" borderId="0" xfId="118" applyFont="1"/>
    <xf numFmtId="0" fontId="57" fillId="0" borderId="0" xfId="118" applyFont="1"/>
    <xf numFmtId="0" fontId="48" fillId="0" borderId="0" xfId="120" applyFont="1" applyAlignment="1">
      <alignment horizontal="left" indent="1"/>
    </xf>
    <xf numFmtId="0" fontId="58" fillId="0" borderId="0" xfId="120" applyFont="1"/>
    <xf numFmtId="0" fontId="59" fillId="0" borderId="0" xfId="120" applyFont="1"/>
    <xf numFmtId="0" fontId="60" fillId="0" borderId="0" xfId="7" applyFont="1" applyAlignment="1">
      <alignment horizontal="centerContinuous"/>
    </xf>
    <xf numFmtId="0" fontId="10" fillId="0" borderId="0" xfId="7" applyFont="1" applyAlignment="1">
      <alignment horizontal="centerContinuous" vertical="center"/>
    </xf>
    <xf numFmtId="0" fontId="61" fillId="27" borderId="0" xfId="7" applyFont="1" applyFill="1" applyAlignment="1">
      <alignment horizontal="centerContinuous"/>
    </xf>
    <xf numFmtId="0" fontId="52" fillId="0" borderId="0" xfId="7" applyFont="1"/>
    <xf numFmtId="0" fontId="52" fillId="0" borderId="0" xfId="7" applyFont="1" applyAlignment="1">
      <alignment horizontal="centerContinuous" vertical="center"/>
    </xf>
    <xf numFmtId="0" fontId="65" fillId="0" borderId="0" xfId="7" applyFont="1"/>
    <xf numFmtId="0" fontId="62" fillId="0" borderId="0" xfId="7" applyFont="1"/>
    <xf numFmtId="3" fontId="52" fillId="0" borderId="0" xfId="7" applyNumberFormat="1" applyFont="1"/>
    <xf numFmtId="4" fontId="52" fillId="0" borderId="0" xfId="7" applyNumberFormat="1" applyFont="1"/>
    <xf numFmtId="3" fontId="66" fillId="28" borderId="0" xfId="7" applyNumberFormat="1" applyFont="1" applyFill="1" applyAlignment="1">
      <alignment vertical="top"/>
    </xf>
    <xf numFmtId="0" fontId="52" fillId="0" borderId="1" xfId="7" applyFont="1" applyBorder="1"/>
    <xf numFmtId="169" fontId="52" fillId="0" borderId="0" xfId="7" applyNumberFormat="1" applyFont="1"/>
    <xf numFmtId="0" fontId="71" fillId="0" borderId="0" xfId="7" applyFont="1" applyAlignment="1">
      <alignment horizontal="centerContinuous"/>
    </xf>
    <xf numFmtId="49" fontId="60" fillId="0" borderId="0" xfId="7" applyNumberFormat="1" applyFont="1" applyAlignment="1">
      <alignment horizontal="centerContinuous"/>
    </xf>
    <xf numFmtId="9" fontId="52" fillId="0" borderId="0" xfId="7" applyNumberFormat="1" applyFont="1"/>
    <xf numFmtId="0" fontId="53" fillId="0" borderId="0" xfId="17" applyFont="1"/>
    <xf numFmtId="2" fontId="53" fillId="0" borderId="0" xfId="17" applyNumberFormat="1" applyFont="1"/>
    <xf numFmtId="0" fontId="75" fillId="0" borderId="0" xfId="17" applyFont="1" applyAlignment="1">
      <alignment horizontal="center"/>
    </xf>
    <xf numFmtId="0" fontId="55" fillId="0" borderId="0" xfId="7" applyFont="1" applyAlignment="1">
      <alignment horizontal="centerContinuous"/>
    </xf>
    <xf numFmtId="0" fontId="10" fillId="0" borderId="0" xfId="7" applyFont="1" applyAlignment="1">
      <alignment horizontal="centerContinuous"/>
    </xf>
    <xf numFmtId="3" fontId="52" fillId="0" borderId="1" xfId="7" applyNumberFormat="1" applyFont="1" applyBorder="1"/>
    <xf numFmtId="0" fontId="42" fillId="0" borderId="0" xfId="7" applyFo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0" fontId="42" fillId="34" borderId="0" xfId="7" applyFont="1" applyFill="1"/>
    <xf numFmtId="3" fontId="42" fillId="34" borderId="0" xfId="7" applyNumberFormat="1" applyFont="1" applyFill="1"/>
    <xf numFmtId="3" fontId="42" fillId="34" borderId="0" xfId="7" applyNumberFormat="1" applyFont="1" applyFill="1" applyAlignment="1">
      <alignment horizontal="right"/>
    </xf>
    <xf numFmtId="0" fontId="42" fillId="0" borderId="0" xfId="7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/>
    <xf numFmtId="0" fontId="42" fillId="0" borderId="0" xfId="7" applyFont="1" applyAlignment="1">
      <alignment horizontal="left" vertical="top"/>
    </xf>
    <xf numFmtId="0" fontId="42" fillId="34" borderId="0" xfId="7" applyFont="1" applyFill="1" applyAlignment="1">
      <alignment horizontal="left" vertical="top"/>
    </xf>
    <xf numFmtId="4" fontId="42" fillId="34" borderId="0" xfId="7" applyNumberFormat="1" applyFont="1" applyFill="1" applyAlignment="1">
      <alignment horizontal="right"/>
    </xf>
    <xf numFmtId="0" fontId="11" fillId="0" borderId="0" xfId="7" applyFont="1" applyAlignment="1">
      <alignment horizontal="centerContinuous"/>
    </xf>
    <xf numFmtId="169" fontId="42" fillId="0" borderId="0" xfId="7" applyNumberFormat="1" applyFont="1"/>
    <xf numFmtId="0" fontId="78" fillId="0" borderId="0" xfId="7" applyFont="1" applyAlignment="1">
      <alignment horizontal="centerContinuous"/>
    </xf>
    <xf numFmtId="0" fontId="80" fillId="0" borderId="0" xfId="0" applyFont="1" applyAlignment="1">
      <alignment horizontal="right" vertical="center" wrapText="1"/>
    </xf>
    <xf numFmtId="0" fontId="73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168" fontId="64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0" fontId="0" fillId="0" borderId="0" xfId="0" applyAlignment="1">
      <alignment vertical="center"/>
    </xf>
    <xf numFmtId="0" fontId="81" fillId="0" borderId="0" xfId="0" applyFont="1"/>
    <xf numFmtId="3" fontId="0" fillId="0" borderId="0" xfId="0" applyNumberFormat="1"/>
    <xf numFmtId="0" fontId="68" fillId="0" borderId="0" xfId="0" applyFont="1" applyAlignment="1">
      <alignment horizontal="centerContinuous"/>
    </xf>
    <xf numFmtId="0" fontId="56" fillId="0" borderId="0" xfId="0" applyFont="1" applyAlignment="1">
      <alignment horizontal="centerContinuous"/>
    </xf>
    <xf numFmtId="0" fontId="82" fillId="0" borderId="0" xfId="0" applyFont="1"/>
    <xf numFmtId="0" fontId="83" fillId="0" borderId="0" xfId="0" applyFont="1" applyAlignment="1">
      <alignment horizontal="left" vertical="center" wrapText="1" indent="1"/>
    </xf>
    <xf numFmtId="10" fontId="45" fillId="0" borderId="0" xfId="0" applyNumberFormat="1" applyFont="1"/>
    <xf numFmtId="0" fontId="83" fillId="0" borderId="0" xfId="5" applyFont="1" applyAlignment="1">
      <alignment horizontal="left" vertical="center" wrapText="1" indent="1"/>
    </xf>
    <xf numFmtId="168" fontId="45" fillId="0" borderId="0" xfId="0" applyNumberFormat="1" applyFont="1"/>
    <xf numFmtId="10" fontId="0" fillId="0" borderId="0" xfId="0" applyNumberFormat="1"/>
    <xf numFmtId="0" fontId="55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right" indent="2"/>
    </xf>
    <xf numFmtId="49" fontId="0" fillId="0" borderId="10" xfId="0" applyNumberFormat="1" applyBorder="1" applyAlignment="1">
      <alignment horizontal="center" wrapText="1"/>
    </xf>
    <xf numFmtId="10" fontId="0" fillId="0" borderId="0" xfId="0" applyNumberFormat="1" applyAlignment="1">
      <alignment horizontal="right" indent="2"/>
    </xf>
    <xf numFmtId="10" fontId="0" fillId="0" borderId="10" xfId="0" applyNumberFormat="1" applyBorder="1" applyAlignment="1">
      <alignment horizontal="right" indent="2"/>
    </xf>
    <xf numFmtId="0" fontId="50" fillId="31" borderId="0" xfId="0" applyFont="1" applyFill="1" applyAlignment="1">
      <alignment horizontal="centerContinuous" vertical="center"/>
    </xf>
    <xf numFmtId="15" fontId="85" fillId="0" borderId="0" xfId="18" applyNumberFormat="1" applyFont="1" applyAlignment="1" applyProtection="1">
      <alignment horizontal="centerContinuous" vertical="center"/>
      <protection locked="0"/>
    </xf>
    <xf numFmtId="0" fontId="52" fillId="0" borderId="0" xfId="18" applyFont="1" applyAlignment="1">
      <alignment horizontal="right" indent="2"/>
    </xf>
    <xf numFmtId="0" fontId="52" fillId="0" borderId="0" xfId="18" applyFont="1"/>
    <xf numFmtId="0" fontId="68" fillId="29" borderId="0" xfId="18" applyFont="1" applyFill="1" applyAlignment="1">
      <alignment horizontal="center" vertical="center" wrapText="1"/>
    </xf>
    <xf numFmtId="4" fontId="68" fillId="29" borderId="0" xfId="18" applyNumberFormat="1" applyFont="1" applyFill="1" applyAlignment="1">
      <alignment horizontal="center" vertical="center" wrapText="1"/>
    </xf>
    <xf numFmtId="3" fontId="52" fillId="4" borderId="0" xfId="18" applyNumberFormat="1" applyFont="1" applyFill="1" applyAlignment="1">
      <alignment horizontal="right" indent="1"/>
    </xf>
    <xf numFmtId="3" fontId="52" fillId="0" borderId="0" xfId="18" applyNumberFormat="1" applyFont="1"/>
    <xf numFmtId="0" fontId="11" fillId="0" borderId="0" xfId="18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8" fillId="0" borderId="0" xfId="18" applyFont="1" applyAlignment="1">
      <alignment horizontal="centerContinuous" vertical="center"/>
    </xf>
    <xf numFmtId="0" fontId="90" fillId="0" borderId="0" xfId="18" applyFont="1"/>
    <xf numFmtId="0" fontId="77" fillId="29" borderId="0" xfId="18" applyFont="1" applyFill="1" applyAlignment="1">
      <alignment horizontal="center" vertical="center" wrapText="1"/>
    </xf>
    <xf numFmtId="0" fontId="52" fillId="0" borderId="0" xfId="18" applyFont="1" applyAlignment="1">
      <alignment horizontal="right" vertical="center" indent="2"/>
    </xf>
    <xf numFmtId="0" fontId="68" fillId="3" borderId="0" xfId="18" applyFont="1" applyFill="1" applyAlignment="1">
      <alignment vertical="center"/>
    </xf>
    <xf numFmtId="3" fontId="68" fillId="3" borderId="0" xfId="18" applyNumberFormat="1" applyFont="1" applyFill="1" applyAlignment="1">
      <alignment horizontal="right" vertical="center"/>
    </xf>
    <xf numFmtId="0" fontId="11" fillId="5" borderId="0" xfId="18" applyFont="1" applyFill="1" applyAlignment="1">
      <alignment vertical="center"/>
    </xf>
    <xf numFmtId="0" fontId="52" fillId="4" borderId="0" xfId="18" applyFont="1" applyFill="1" applyAlignment="1">
      <alignment vertical="center"/>
    </xf>
    <xf numFmtId="3" fontId="52" fillId="4" borderId="0" xfId="18" applyNumberFormat="1" applyFont="1" applyFill="1" applyAlignment="1">
      <alignment horizontal="right" vertical="center"/>
    </xf>
    <xf numFmtId="0" fontId="10" fillId="0" borderId="0" xfId="18" applyFont="1" applyAlignment="1">
      <alignment vertical="center"/>
    </xf>
    <xf numFmtId="0" fontId="52" fillId="0" borderId="0" xfId="18" applyFont="1" applyAlignment="1">
      <alignment vertical="center"/>
    </xf>
    <xf numFmtId="0" fontId="11" fillId="3" borderId="0" xfId="18" applyFont="1" applyFill="1" applyAlignment="1">
      <alignment vertical="center"/>
    </xf>
    <xf numFmtId="3" fontId="52" fillId="0" borderId="0" xfId="18" applyNumberFormat="1" applyFont="1" applyAlignment="1">
      <alignment horizontal="right" vertical="center"/>
    </xf>
    <xf numFmtId="0" fontId="88" fillId="0" borderId="0" xfId="18" applyFont="1" applyAlignment="1">
      <alignment vertical="center"/>
    </xf>
    <xf numFmtId="0" fontId="68" fillId="0" borderId="0" xfId="18" applyFont="1" applyAlignment="1">
      <alignment horizontal="right" vertical="center" indent="2"/>
    </xf>
    <xf numFmtId="0" fontId="52" fillId="0" borderId="0" xfId="18" applyFont="1" applyAlignment="1">
      <alignment horizontal="left" vertical="center"/>
    </xf>
    <xf numFmtId="0" fontId="52" fillId="0" borderId="0" xfId="18" applyFont="1" applyAlignment="1">
      <alignment horizontal="right" indent="4"/>
    </xf>
    <xf numFmtId="10" fontId="52" fillId="0" borderId="0" xfId="18" applyNumberFormat="1" applyFont="1"/>
    <xf numFmtId="2" fontId="52" fillId="0" borderId="0" xfId="18" applyNumberFormat="1" applyFont="1"/>
    <xf numFmtId="0" fontId="53" fillId="0" borderId="0" xfId="18" applyFont="1" applyAlignment="1">
      <alignment horizontal="right" indent="2"/>
    </xf>
    <xf numFmtId="0" fontId="53" fillId="0" borderId="0" xfId="18" applyFont="1"/>
    <xf numFmtId="3" fontId="53" fillId="0" borderId="0" xfId="18" applyNumberFormat="1" applyFont="1"/>
    <xf numFmtId="0" fontId="52" fillId="4" borderId="0" xfId="114" applyFont="1" applyFill="1" applyAlignment="1">
      <alignment horizontal="right" vertical="center"/>
    </xf>
    <xf numFmtId="0" fontId="53" fillId="0" borderId="0" xfId="114" applyFont="1" applyBorder="1"/>
    <xf numFmtId="3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/>
    <xf numFmtId="0" fontId="53" fillId="0" borderId="0" xfId="114" applyFont="1"/>
    <xf numFmtId="0" fontId="52" fillId="4" borderId="0" xfId="114" applyFont="1" applyFill="1" applyBorder="1" applyAlignment="1">
      <alignment horizontal="right" vertical="center"/>
    </xf>
    <xf numFmtId="0" fontId="52" fillId="4" borderId="0" xfId="114" applyFont="1" applyFill="1" applyAlignment="1">
      <alignment horizontal="right" vertical="center" indent="1"/>
    </xf>
    <xf numFmtId="0" fontId="52" fillId="4" borderId="0" xfId="114" applyFont="1" applyFill="1" applyBorder="1" applyAlignment="1">
      <alignment horizontal="right" vertical="center" indent="1"/>
    </xf>
    <xf numFmtId="3" fontId="52" fillId="0" borderId="0" xfId="114" applyNumberFormat="1" applyFont="1" applyBorder="1" applyAlignment="1">
      <alignment horizontal="left" indent="2"/>
    </xf>
    <xf numFmtId="3" fontId="52" fillId="0" borderId="0" xfId="114" applyNumberFormat="1" applyFont="1" applyBorder="1" applyAlignment="1">
      <alignment horizontal="right" indent="2"/>
    </xf>
    <xf numFmtId="0" fontId="91" fillId="4" borderId="0" xfId="114" applyFont="1" applyFill="1" applyBorder="1" applyAlignment="1">
      <alignment horizontal="right" vertical="center" indent="1"/>
    </xf>
    <xf numFmtId="0" fontId="68" fillId="33" borderId="0" xfId="114" applyFont="1" applyFill="1" applyBorder="1" applyAlignment="1">
      <alignment horizontal="left" indent="2"/>
    </xf>
    <xf numFmtId="3" fontId="68" fillId="3" borderId="0" xfId="114" applyNumberFormat="1" applyFont="1" applyFill="1" applyBorder="1" applyAlignment="1">
      <alignment horizontal="right" indent="2"/>
    </xf>
    <xf numFmtId="0" fontId="92" fillId="0" borderId="0" xfId="114" applyFont="1" applyBorder="1"/>
    <xf numFmtId="0" fontId="92" fillId="0" borderId="0" xfId="114" applyFont="1"/>
    <xf numFmtId="0" fontId="93" fillId="0" borderId="0" xfId="114" applyFont="1" applyBorder="1"/>
    <xf numFmtId="0" fontId="93" fillId="0" borderId="0" xfId="114" applyFont="1"/>
    <xf numFmtId="0" fontId="52" fillId="4" borderId="0" xfId="114" applyFont="1" applyFill="1"/>
    <xf numFmtId="3" fontId="64" fillId="0" borderId="0" xfId="114" applyNumberFormat="1" applyFont="1" applyBorder="1"/>
    <xf numFmtId="0" fontId="45" fillId="4" borderId="0" xfId="0" applyFont="1" applyFill="1"/>
    <xf numFmtId="4" fontId="68" fillId="3" borderId="0" xfId="18" applyNumberFormat="1" applyFont="1" applyFill="1" applyAlignment="1">
      <alignment horizontal="right" vertical="center"/>
    </xf>
    <xf numFmtId="4" fontId="52" fillId="4" borderId="0" xfId="18" applyNumberFormat="1" applyFont="1" applyFill="1" applyAlignment="1">
      <alignment horizontal="right" vertical="center"/>
    </xf>
    <xf numFmtId="4" fontId="52" fillId="0" borderId="0" xfId="18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9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7" fillId="0" borderId="0" xfId="0" applyFont="1" applyAlignment="1">
      <alignment horizontal="right" vertical="center" wrapText="1"/>
    </xf>
    <xf numFmtId="0" fontId="9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99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0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3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3" fontId="103" fillId="0" borderId="0" xfId="0" applyNumberFormat="1" applyFont="1" applyAlignment="1">
      <alignment vertical="center"/>
    </xf>
    <xf numFmtId="0" fontId="103" fillId="0" borderId="0" xfId="0" applyFont="1" applyAlignment="1">
      <alignment vertical="center"/>
    </xf>
    <xf numFmtId="0" fontId="104" fillId="0" borderId="0" xfId="0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102" fillId="0" borderId="0" xfId="0" applyFont="1" applyAlignment="1">
      <alignment horizontal="left" vertical="center"/>
    </xf>
    <xf numFmtId="0" fontId="97" fillId="0" borderId="0" xfId="0" applyFont="1" applyAlignment="1">
      <alignment horizontal="left" vertical="center"/>
    </xf>
    <xf numFmtId="3" fontId="97" fillId="0" borderId="0" xfId="0" applyNumberFormat="1" applyFont="1" applyAlignment="1">
      <alignment vertical="center"/>
    </xf>
    <xf numFmtId="168" fontId="97" fillId="0" borderId="0" xfId="0" applyNumberFormat="1" applyFont="1" applyAlignment="1">
      <alignment vertical="center"/>
    </xf>
    <xf numFmtId="0" fontId="104" fillId="0" borderId="0" xfId="0" applyFont="1" applyAlignment="1">
      <alignment horizontal="left" vertical="center"/>
    </xf>
    <xf numFmtId="0" fontId="105" fillId="0" borderId="0" xfId="0" applyFont="1" applyAlignment="1">
      <alignment horizontal="left" vertical="center"/>
    </xf>
    <xf numFmtId="0" fontId="106" fillId="0" borderId="0" xfId="0" applyFont="1" applyAlignment="1">
      <alignment horizontal="left" vertical="center"/>
    </xf>
    <xf numFmtId="0" fontId="102" fillId="0" borderId="0" xfId="0" applyFont="1" applyAlignment="1">
      <alignment horizontal="right" vertical="center" wrapText="1"/>
    </xf>
    <xf numFmtId="0" fontId="102" fillId="0" borderId="0" xfId="0" applyFont="1" applyAlignment="1">
      <alignment vertical="center"/>
    </xf>
    <xf numFmtId="0" fontId="97" fillId="0" borderId="0" xfId="0" applyFont="1" applyAlignment="1">
      <alignment horizontal="left" vertical="center" wrapText="1"/>
    </xf>
    <xf numFmtId="0" fontId="95" fillId="0" borderId="0" xfId="0" applyFont="1" applyAlignment="1">
      <alignment vertical="center"/>
    </xf>
    <xf numFmtId="3" fontId="97" fillId="0" borderId="0" xfId="0" applyNumberFormat="1" applyFont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98" fillId="0" borderId="0" xfId="0" applyFont="1" applyAlignment="1">
      <alignment horizontal="right" vertical="center" wrapText="1"/>
    </xf>
    <xf numFmtId="0" fontId="100" fillId="0" borderId="0" xfId="0" applyFont="1" applyAlignment="1">
      <alignment vertical="center"/>
    </xf>
    <xf numFmtId="0" fontId="101" fillId="0" borderId="0" xfId="0" applyFont="1" applyAlignment="1">
      <alignment vertical="center"/>
    </xf>
    <xf numFmtId="0" fontId="99" fillId="0" borderId="0" xfId="0" quotePrefix="1" applyFont="1" applyAlignment="1">
      <alignment horizontal="right" vertical="center" wrapText="1"/>
    </xf>
    <xf numFmtId="0" fontId="103" fillId="0" borderId="0" xfId="0" applyFont="1" applyAlignment="1">
      <alignment horizontal="right" vertical="center" wrapText="1"/>
    </xf>
    <xf numFmtId="3" fontId="97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vertical="center"/>
    </xf>
    <xf numFmtId="0" fontId="107" fillId="0" borderId="0" xfId="0" applyFont="1" applyAlignment="1">
      <alignment vertical="center"/>
    </xf>
    <xf numFmtId="0" fontId="94" fillId="0" borderId="0" xfId="0" applyFont="1" applyAlignment="1">
      <alignment vertical="center" wrapText="1"/>
    </xf>
    <xf numFmtId="0" fontId="94" fillId="0" borderId="0" xfId="0" applyFont="1" applyAlignment="1">
      <alignment vertical="center"/>
    </xf>
    <xf numFmtId="0" fontId="96" fillId="0" borderId="0" xfId="0" applyFont="1" applyAlignment="1">
      <alignment vertical="center"/>
    </xf>
    <xf numFmtId="0" fontId="97" fillId="0" borderId="0" xfId="0" applyFont="1" applyAlignment="1">
      <alignment vertical="center" wrapText="1"/>
    </xf>
    <xf numFmtId="0" fontId="63" fillId="0" borderId="0" xfId="7" applyFont="1"/>
    <xf numFmtId="3" fontId="109" fillId="0" borderId="0" xfId="0" applyNumberFormat="1" applyFont="1" applyAlignment="1">
      <alignment vertical="center"/>
    </xf>
    <xf numFmtId="168" fontId="109" fillId="0" borderId="0" xfId="0" applyNumberFormat="1" applyFont="1" applyAlignment="1">
      <alignment vertical="center"/>
    </xf>
    <xf numFmtId="0" fontId="110" fillId="0" borderId="0" xfId="0" applyFont="1" applyAlignment="1">
      <alignment vertical="center"/>
    </xf>
    <xf numFmtId="168" fontId="111" fillId="0" borderId="0" xfId="0" applyNumberFormat="1" applyFont="1" applyAlignment="1">
      <alignment vertical="center"/>
    </xf>
    <xf numFmtId="0" fontId="112" fillId="0" borderId="0" xfId="0" applyFont="1" applyAlignment="1">
      <alignment horizontal="left" vertical="center"/>
    </xf>
    <xf numFmtId="0" fontId="109" fillId="0" borderId="0" xfId="0" applyFont="1" applyAlignment="1">
      <alignment horizontal="left" vertical="center"/>
    </xf>
    <xf numFmtId="0" fontId="112" fillId="0" borderId="0" xfId="0" applyFont="1" applyAlignment="1">
      <alignment horizontal="right" vertical="center"/>
    </xf>
    <xf numFmtId="0" fontId="113" fillId="0" borderId="0" xfId="0" applyFont="1" applyAlignment="1">
      <alignment horizontal="left" vertical="center"/>
    </xf>
    <xf numFmtId="0" fontId="111" fillId="0" borderId="0" xfId="0" applyFont="1" applyAlignment="1">
      <alignment horizontal="left" vertical="center"/>
    </xf>
    <xf numFmtId="3" fontId="111" fillId="0" borderId="0" xfId="0" applyNumberFormat="1" applyFont="1" applyAlignment="1">
      <alignment vertical="center"/>
    </xf>
    <xf numFmtId="0" fontId="112" fillId="0" borderId="0" xfId="0" applyFont="1" applyAlignment="1">
      <alignment vertical="center"/>
    </xf>
    <xf numFmtId="10" fontId="53" fillId="0" borderId="0" xfId="114" applyNumberFormat="1" applyFont="1" applyBorder="1"/>
    <xf numFmtId="49" fontId="0" fillId="0" borderId="0" xfId="0" applyNumberFormat="1" applyAlignment="1">
      <alignment horizontal="center" wrapText="1"/>
    </xf>
    <xf numFmtId="4" fontId="97" fillId="0" borderId="0" xfId="1" applyNumberFormat="1" applyFont="1" applyAlignment="1">
      <alignment vertical="center"/>
    </xf>
    <xf numFmtId="3" fontId="97" fillId="0" borderId="0" xfId="1" applyNumberFormat="1" applyFont="1" applyAlignment="1">
      <alignment vertical="center"/>
    </xf>
    <xf numFmtId="0" fontId="48" fillId="0" borderId="0" xfId="120" applyFont="1" applyFill="1" applyBorder="1"/>
    <xf numFmtId="4" fontId="2" fillId="0" borderId="0" xfId="1" applyNumberFormat="1" applyFont="1"/>
    <xf numFmtId="3" fontId="1" fillId="0" borderId="0" xfId="139" applyNumberFormat="1" applyFont="1"/>
    <xf numFmtId="4" fontId="1" fillId="0" borderId="0" xfId="139" applyNumberFormat="1" applyFont="1"/>
    <xf numFmtId="3" fontId="116" fillId="0" borderId="0" xfId="139" applyNumberFormat="1" applyFont="1"/>
    <xf numFmtId="4" fontId="116" fillId="0" borderId="0" xfId="139" applyNumberFormat="1" applyFont="1"/>
    <xf numFmtId="0" fontId="114" fillId="0" borderId="0" xfId="139"/>
    <xf numFmtId="3" fontId="1" fillId="0" borderId="0" xfId="139" applyNumberFormat="1" applyFont="1" applyProtection="1">
      <protection locked="0"/>
    </xf>
    <xf numFmtId="3" fontId="2" fillId="0" borderId="0" xfId="1" applyNumberFormat="1" applyFont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68" fillId="3" borderId="0" xfId="18" applyNumberFormat="1" applyFont="1" applyFill="1" applyAlignment="1">
      <alignment horizontal="right" vertical="center"/>
    </xf>
    <xf numFmtId="171" fontId="52" fillId="4" borderId="0" xfId="18" applyNumberFormat="1" applyFont="1" applyFill="1" applyAlignment="1">
      <alignment horizontal="right" vertical="center"/>
    </xf>
    <xf numFmtId="171" fontId="52" fillId="0" borderId="0" xfId="18" applyNumberFormat="1" applyFont="1" applyAlignment="1">
      <alignment horizontal="right" vertical="center"/>
    </xf>
    <xf numFmtId="172" fontId="52" fillId="0" borderId="0" xfId="114" applyNumberFormat="1" applyFont="1" applyBorder="1" applyAlignment="1">
      <alignment horizontal="right" indent="2"/>
    </xf>
    <xf numFmtId="172" fontId="68" fillId="3" borderId="0" xfId="114" applyNumberFormat="1" applyFont="1" applyFill="1" applyBorder="1" applyAlignment="1">
      <alignment horizontal="right" indent="2"/>
    </xf>
    <xf numFmtId="0" fontId="46" fillId="0" borderId="0" xfId="120" quotePrefix="1"/>
    <xf numFmtId="0" fontId="46" fillId="0" borderId="0" xfId="120"/>
    <xf numFmtId="0" fontId="62" fillId="0" borderId="0" xfId="7" applyFont="1" applyAlignment="1">
      <alignment horizontal="centerContinuous" vertical="center"/>
    </xf>
    <xf numFmtId="0" fontId="55" fillId="0" borderId="0" xfId="7" applyFont="1" applyAlignment="1">
      <alignment horizontal="right" vertical="center"/>
    </xf>
    <xf numFmtId="2" fontId="43" fillId="0" borderId="0" xfId="0" applyNumberFormat="1" applyFont="1"/>
    <xf numFmtId="2" fontId="0" fillId="0" borderId="0" xfId="0" applyNumberFormat="1"/>
    <xf numFmtId="37" fontId="124" fillId="0" borderId="0" xfId="159" applyNumberFormat="1" applyFont="1" applyFill="1" applyBorder="1" applyAlignment="1"/>
    <xf numFmtId="37" fontId="132" fillId="0" borderId="0" xfId="159" applyNumberFormat="1" applyFont="1" applyFill="1" applyBorder="1" applyAlignment="1" applyProtection="1">
      <alignment vertical="center"/>
      <protection locked="0"/>
    </xf>
    <xf numFmtId="4" fontId="133" fillId="0" borderId="0" xfId="0" applyNumberFormat="1" applyFont="1"/>
    <xf numFmtId="4" fontId="134" fillId="0" borderId="0" xfId="0" applyNumberFormat="1" applyFont="1" applyAlignment="1">
      <alignment horizontal="right" vertical="center" wrapText="1"/>
    </xf>
    <xf numFmtId="10" fontId="0" fillId="0" borderId="0" xfId="238" applyNumberFormat="1" applyFont="1"/>
    <xf numFmtId="0" fontId="53" fillId="0" borderId="18" xfId="114" applyFont="1" applyBorder="1"/>
    <xf numFmtId="0" fontId="52" fillId="4" borderId="18" xfId="114" applyFont="1" applyFill="1" applyBorder="1" applyAlignment="1">
      <alignment horizontal="right" vertical="center"/>
    </xf>
    <xf numFmtId="10" fontId="68" fillId="29" borderId="18" xfId="17" applyNumberFormat="1" applyFont="1" applyFill="1" applyBorder="1" applyAlignment="1">
      <alignment horizontal="centerContinuous" vertical="center" wrapText="1"/>
    </xf>
    <xf numFmtId="0" fontId="90" fillId="0" borderId="18" xfId="18" applyFont="1" applyBorder="1"/>
    <xf numFmtId="0" fontId="52" fillId="0" borderId="18" xfId="18" applyFont="1" applyBorder="1"/>
    <xf numFmtId="0" fontId="52" fillId="0" borderId="18" xfId="18" applyFont="1" applyBorder="1" applyAlignment="1">
      <alignment horizontal="right" indent="2"/>
    </xf>
    <xf numFmtId="0" fontId="77" fillId="29" borderId="18" xfId="18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4" fontId="77" fillId="29" borderId="18" xfId="18" applyNumberFormat="1" applyFont="1" applyFill="1" applyBorder="1" applyAlignment="1">
      <alignment horizontal="center" vertical="center" wrapText="1"/>
    </xf>
    <xf numFmtId="0" fontId="52" fillId="0" borderId="18" xfId="18" applyFont="1" applyBorder="1" applyAlignment="1">
      <alignment horizontal="right" indent="4"/>
    </xf>
    <xf numFmtId="3" fontId="52" fillId="0" borderId="18" xfId="18" applyNumberFormat="1" applyFont="1" applyBorder="1"/>
    <xf numFmtId="10" fontId="52" fillId="0" borderId="18" xfId="18" applyNumberFormat="1" applyFont="1" applyBorder="1"/>
    <xf numFmtId="2" fontId="52" fillId="0" borderId="18" xfId="18" applyNumberFormat="1" applyFont="1" applyBorder="1"/>
    <xf numFmtId="0" fontId="68" fillId="109" borderId="0" xfId="18" applyFont="1" applyFill="1" applyAlignment="1">
      <alignment vertical="center"/>
    </xf>
    <xf numFmtId="3" fontId="68" fillId="109" borderId="0" xfId="18" applyNumberFormat="1" applyFont="1" applyFill="1" applyAlignment="1">
      <alignment horizontal="right" vertical="center"/>
    </xf>
    <xf numFmtId="4" fontId="68" fillId="109" borderId="0" xfId="18" applyNumberFormat="1" applyFont="1" applyFill="1" applyAlignment="1">
      <alignment horizontal="right" vertical="center"/>
    </xf>
    <xf numFmtId="171" fontId="68" fillId="109" borderId="0" xfId="18" applyNumberFormat="1" applyFont="1" applyFill="1" applyAlignment="1">
      <alignment horizontal="right" vertical="center"/>
    </xf>
    <xf numFmtId="3" fontId="68" fillId="109" borderId="0" xfId="7" applyNumberFormat="1" applyFont="1" applyFill="1"/>
    <xf numFmtId="0" fontId="55" fillId="109" borderId="0" xfId="7" applyFont="1" applyFill="1"/>
    <xf numFmtId="4" fontId="68" fillId="109" borderId="0" xfId="7" applyNumberFormat="1" applyFont="1" applyFill="1"/>
    <xf numFmtId="3" fontId="69" fillId="111" borderId="0" xfId="7" applyNumberFormat="1" applyFont="1" applyFill="1" applyAlignment="1">
      <alignment vertical="top"/>
    </xf>
    <xf numFmtId="0" fontId="67" fillId="109" borderId="0" xfId="7" applyFont="1" applyFill="1"/>
    <xf numFmtId="0" fontId="53" fillId="0" borderId="18" xfId="17" applyFont="1" applyBorder="1"/>
    <xf numFmtId="0" fontId="64" fillId="0" borderId="18" xfId="1" applyFont="1" applyBorder="1" applyAlignment="1">
      <alignment horizontal="left" vertical="center"/>
    </xf>
    <xf numFmtId="3" fontId="53" fillId="29" borderId="18" xfId="1" applyNumberFormat="1" applyFont="1" applyFill="1" applyBorder="1" applyAlignment="1">
      <alignment horizontal="center" vertical="center"/>
    </xf>
    <xf numFmtId="0" fontId="53" fillId="29" borderId="18" xfId="1" applyFont="1" applyFill="1" applyBorder="1" applyAlignment="1">
      <alignment horizontal="center" vertical="center"/>
    </xf>
    <xf numFmtId="0" fontId="73" fillId="0" borderId="18" xfId="1" applyFont="1" applyBorder="1" applyAlignment="1">
      <alignment horizontal="center"/>
    </xf>
    <xf numFmtId="3" fontId="53" fillId="0" borderId="18" xfId="1" applyNumberFormat="1" applyFont="1" applyBorder="1"/>
    <xf numFmtId="4" fontId="53" fillId="0" borderId="18" xfId="1" applyNumberFormat="1" applyFont="1" applyBorder="1"/>
    <xf numFmtId="0" fontId="73" fillId="0" borderId="18" xfId="1" quotePrefix="1" applyFont="1" applyBorder="1" applyAlignment="1">
      <alignment horizontal="center"/>
    </xf>
    <xf numFmtId="0" fontId="74" fillId="109" borderId="18" xfId="1" applyFont="1" applyFill="1" applyBorder="1" applyAlignment="1">
      <alignment horizontal="center" vertical="center"/>
    </xf>
    <xf numFmtId="3" fontId="64" fillId="109" borderId="18" xfId="1" applyNumberFormat="1" applyFont="1" applyFill="1" applyBorder="1" applyAlignment="1">
      <alignment vertical="center"/>
    </xf>
    <xf numFmtId="4" fontId="64" fillId="109" borderId="18" xfId="1" applyNumberFormat="1" applyFont="1" applyFill="1" applyBorder="1" applyAlignment="1">
      <alignment vertical="center"/>
    </xf>
    <xf numFmtId="3" fontId="53" fillId="0" borderId="18" xfId="1" applyNumberFormat="1" applyFont="1" applyBorder="1" applyAlignment="1">
      <alignment horizontal="center"/>
    </xf>
    <xf numFmtId="4" fontId="53" fillId="0" borderId="18" xfId="1" applyNumberFormat="1" applyFont="1" applyBorder="1" applyAlignment="1">
      <alignment horizontal="center"/>
    </xf>
    <xf numFmtId="0" fontId="53" fillId="0" borderId="18" xfId="1" applyFont="1" applyBorder="1" applyAlignment="1">
      <alignment horizontal="center"/>
    </xf>
    <xf numFmtId="0" fontId="52" fillId="0" borderId="18" xfId="7" applyFont="1" applyBorder="1"/>
    <xf numFmtId="0" fontId="77" fillId="32" borderId="18" xfId="7" applyFont="1" applyFill="1" applyBorder="1" applyAlignment="1">
      <alignment horizontal="centerContinuous" vertical="center" wrapText="1"/>
    </xf>
    <xf numFmtId="0" fontId="77" fillId="32" borderId="18" xfId="7" applyFont="1" applyFill="1" applyBorder="1" applyAlignment="1">
      <alignment horizontal="center" vertical="center" wrapText="1"/>
    </xf>
    <xf numFmtId="0" fontId="68" fillId="0" borderId="0" xfId="17" applyFont="1" applyAlignment="1">
      <alignment horizontal="left" vertical="center" wrapText="1"/>
    </xf>
    <xf numFmtId="0" fontId="79" fillId="0" borderId="0" xfId="17" applyFont="1" applyAlignment="1">
      <alignment horizontal="left" wrapText="1"/>
    </xf>
    <xf numFmtId="0" fontId="0" fillId="0" borderId="18" xfId="0" applyBorder="1"/>
    <xf numFmtId="0" fontId="68" fillId="29" borderId="18" xfId="0" applyFont="1" applyFill="1" applyBorder="1" applyAlignment="1">
      <alignment horizontal="centerContinuous" vertical="center" wrapText="1"/>
    </xf>
    <xf numFmtId="0" fontId="68" fillId="29" borderId="18" xfId="0" applyFont="1" applyFill="1" applyBorder="1" applyAlignment="1">
      <alignment horizontal="center" vertical="center" wrapText="1"/>
    </xf>
    <xf numFmtId="0" fontId="68" fillId="29" borderId="18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84" fillId="0" borderId="18" xfId="0" applyFont="1" applyBorder="1" applyAlignment="1">
      <alignment horizontal="left" vertical="center" wrapText="1" indent="1"/>
    </xf>
    <xf numFmtId="3" fontId="81" fillId="0" borderId="18" xfId="5" applyNumberFormat="1" applyFont="1" applyBorder="1" applyAlignment="1">
      <alignment horizontal="right" vertical="center" indent="1"/>
    </xf>
    <xf numFmtId="171" fontId="52" fillId="0" borderId="18" xfId="5" applyNumberFormat="1" applyFont="1" applyBorder="1" applyAlignment="1">
      <alignment horizontal="right" vertical="center" indent="1"/>
    </xf>
    <xf numFmtId="171" fontId="81" fillId="0" borderId="18" xfId="5" applyNumberFormat="1" applyFont="1" applyBorder="1" applyAlignment="1">
      <alignment horizontal="right" vertical="center" indent="1"/>
    </xf>
    <xf numFmtId="0" fontId="68" fillId="0" borderId="18" xfId="5" applyFont="1" applyBorder="1" applyAlignment="1">
      <alignment horizontal="left" vertical="center" wrapText="1" indent="1"/>
    </xf>
    <xf numFmtId="0" fontId="84" fillId="3" borderId="18" xfId="0" applyFont="1" applyFill="1" applyBorder="1" applyAlignment="1">
      <alignment horizontal="left" vertical="center" wrapText="1" indent="1"/>
    </xf>
    <xf numFmtId="3" fontId="84" fillId="3" borderId="18" xfId="5" applyNumberFormat="1" applyFont="1" applyFill="1" applyBorder="1" applyAlignment="1">
      <alignment horizontal="right" vertical="center" indent="1"/>
    </xf>
    <xf numFmtId="171" fontId="68" fillId="3" borderId="18" xfId="5" applyNumberFormat="1" applyFont="1" applyFill="1" applyBorder="1" applyAlignment="1">
      <alignment horizontal="right" vertical="center" indent="1"/>
    </xf>
    <xf numFmtId="171" fontId="84" fillId="3" borderId="18" xfId="5" applyNumberFormat="1" applyFont="1" applyFill="1" applyBorder="1" applyAlignment="1">
      <alignment horizontal="right" vertical="center" indent="1"/>
    </xf>
    <xf numFmtId="0" fontId="84" fillId="109" borderId="18" xfId="0" applyFont="1" applyFill="1" applyBorder="1" applyAlignment="1">
      <alignment horizontal="left" vertical="center" wrapText="1" indent="1"/>
    </xf>
    <xf numFmtId="3" fontId="68" fillId="109" borderId="18" xfId="5" applyNumberFormat="1" applyFont="1" applyFill="1" applyBorder="1" applyAlignment="1">
      <alignment horizontal="right" vertical="center" indent="1"/>
    </xf>
    <xf numFmtId="171" fontId="68" fillId="109" borderId="18" xfId="5" applyNumberFormat="1" applyFont="1" applyFill="1" applyBorder="1" applyAlignment="1">
      <alignment horizontal="right" vertical="center" indent="1"/>
    </xf>
    <xf numFmtId="0" fontId="77" fillId="31" borderId="18" xfId="0" applyFont="1" applyFill="1" applyBorder="1" applyAlignment="1">
      <alignment horizontal="centerContinuous" vertical="center"/>
    </xf>
    <xf numFmtId="0" fontId="77" fillId="31" borderId="18" xfId="0" applyFont="1" applyFill="1" applyBorder="1" applyAlignment="1">
      <alignment horizontal="center" vertical="center" wrapText="1"/>
    </xf>
    <xf numFmtId="3" fontId="68" fillId="109" borderId="18" xfId="18" applyNumberFormat="1" applyFont="1" applyFill="1" applyBorder="1" applyAlignment="1">
      <alignment horizontal="right" vertical="center"/>
    </xf>
    <xf numFmtId="4" fontId="68" fillId="109" borderId="18" xfId="18" applyNumberFormat="1" applyFont="1" applyFill="1" applyBorder="1" applyAlignment="1">
      <alignment horizontal="right" vertical="center"/>
    </xf>
    <xf numFmtId="0" fontId="68" fillId="109" borderId="18" xfId="18" applyFont="1" applyFill="1" applyBorder="1" applyAlignment="1">
      <alignment vertical="center"/>
    </xf>
    <xf numFmtId="3" fontId="68" fillId="109" borderId="18" xfId="18" applyNumberFormat="1" applyFont="1" applyFill="1" applyBorder="1" applyAlignment="1">
      <alignment horizontal="right" vertical="center" indent="1"/>
    </xf>
    <xf numFmtId="0" fontId="52" fillId="0" borderId="0" xfId="114" applyFont="1" applyBorder="1" applyAlignment="1">
      <alignment horizontal="right" vertical="center"/>
    </xf>
    <xf numFmtId="0" fontId="68" fillId="110" borderId="18" xfId="114" applyFont="1" applyFill="1" applyBorder="1" applyAlignment="1">
      <alignment horizontal="left" indent="2"/>
    </xf>
    <xf numFmtId="3" fontId="68" fillId="109" borderId="18" xfId="114" applyNumberFormat="1" applyFont="1" applyFill="1" applyBorder="1" applyAlignment="1">
      <alignment horizontal="right" indent="2"/>
    </xf>
    <xf numFmtId="172" fontId="68" fillId="109" borderId="18" xfId="114" applyNumberFormat="1" applyFont="1" applyFill="1" applyBorder="1" applyAlignment="1">
      <alignment horizontal="right" indent="2"/>
    </xf>
    <xf numFmtId="0" fontId="52" fillId="0" borderId="0" xfId="7" applyFont="1" applyAlignment="1">
      <alignment horizontal="center"/>
    </xf>
    <xf numFmtId="3" fontId="88" fillId="0" borderId="0" xfId="18" applyNumberFormat="1" applyFont="1" applyAlignment="1">
      <alignment vertical="center"/>
    </xf>
    <xf numFmtId="0" fontId="62" fillId="27" borderId="0" xfId="7" applyFont="1" applyFill="1" applyAlignment="1">
      <alignment horizontal="centerContinuous" vertical="center"/>
    </xf>
    <xf numFmtId="0" fontId="55" fillId="0" borderId="0" xfId="7" applyFont="1" applyAlignment="1">
      <alignment horizontal="center" vertical="center"/>
    </xf>
    <xf numFmtId="0" fontId="55" fillId="31" borderId="0" xfId="7" applyFont="1" applyFill="1" applyAlignment="1">
      <alignment horizontal="left" vertical="center" indent="1"/>
    </xf>
    <xf numFmtId="0" fontId="62" fillId="31" borderId="0" xfId="7" applyFont="1" applyFill="1"/>
    <xf numFmtId="0" fontId="64" fillId="2" borderId="0" xfId="7" applyFont="1" applyFill="1" applyAlignment="1">
      <alignment horizontal="center" vertical="center"/>
    </xf>
    <xf numFmtId="0" fontId="63" fillId="27" borderId="0" xfId="7" applyFont="1" applyFill="1" applyAlignment="1">
      <alignment horizontal="right" vertical="center"/>
    </xf>
    <xf numFmtId="0" fontId="63" fillId="0" borderId="0" xfId="7" applyFont="1" applyAlignment="1">
      <alignment vertical="center"/>
    </xf>
    <xf numFmtId="0" fontId="63" fillId="27" borderId="0" xfId="7" applyFont="1" applyFill="1" applyAlignment="1">
      <alignment horizontal="center" vertical="center"/>
    </xf>
    <xf numFmtId="0" fontId="52" fillId="27" borderId="0" xfId="7" applyFont="1" applyFill="1"/>
    <xf numFmtId="0" fontId="57" fillId="27" borderId="0" xfId="7" applyFont="1" applyFill="1" applyAlignment="1">
      <alignment horizontal="centerContinuous"/>
    </xf>
    <xf numFmtId="0" fontId="63" fillId="27" borderId="0" xfId="7" applyFont="1" applyFill="1" applyAlignment="1">
      <alignment horizontal="centerContinuous" vertical="center"/>
    </xf>
    <xf numFmtId="0" fontId="64" fillId="0" borderId="0" xfId="7" applyFont="1" applyAlignment="1">
      <alignment horizontal="center" vertical="center"/>
    </xf>
    <xf numFmtId="0" fontId="63" fillId="0" borderId="0" xfId="7" applyFont="1" applyAlignment="1">
      <alignment horizontal="centerContinuous" vertical="center"/>
    </xf>
    <xf numFmtId="0" fontId="62" fillId="0" borderId="0" xfId="7" applyFont="1" applyAlignment="1">
      <alignment horizontal="center" vertical="center"/>
    </xf>
    <xf numFmtId="4" fontId="62" fillId="0" borderId="0" xfId="7" applyNumberFormat="1" applyFont="1"/>
    <xf numFmtId="0" fontId="77" fillId="0" borderId="0" xfId="18" applyFont="1" applyAlignment="1">
      <alignment horizontal="center" vertical="center" wrapText="1"/>
    </xf>
    <xf numFmtId="0" fontId="68" fillId="0" borderId="0" xfId="18" applyFont="1" applyAlignment="1">
      <alignment horizontal="center" vertical="center" wrapText="1"/>
    </xf>
    <xf numFmtId="4" fontId="68" fillId="0" borderId="0" xfId="18" applyNumberFormat="1" applyFont="1" applyAlignment="1">
      <alignment horizontal="center" vertical="center" wrapText="1"/>
    </xf>
    <xf numFmtId="0" fontId="68" fillId="38" borderId="18" xfId="157" applyFont="1" applyFill="1" applyBorder="1" applyAlignment="1">
      <alignment horizontal="right" vertical="center" wrapText="1" indent="1"/>
    </xf>
    <xf numFmtId="0" fontId="68" fillId="0" borderId="0" xfId="7" applyFont="1"/>
    <xf numFmtId="0" fontId="52" fillId="0" borderId="24" xfId="18" applyFont="1" applyBorder="1" applyAlignment="1">
      <alignment horizontal="right" indent="2"/>
    </xf>
    <xf numFmtId="0" fontId="52" fillId="0" borderId="26" xfId="18" applyFont="1" applyBorder="1"/>
    <xf numFmtId="3" fontId="52" fillId="0" borderId="26" xfId="18" applyNumberFormat="1" applyFont="1" applyBorder="1"/>
    <xf numFmtId="37" fontId="124" fillId="0" borderId="0" xfId="159" applyNumberFormat="1" applyFont="1" applyFill="1" applyBorder="1" applyAlignment="1">
      <alignment horizontal="right"/>
    </xf>
    <xf numFmtId="173" fontId="43" fillId="0" borderId="0" xfId="239" applyNumberFormat="1" applyFont="1" applyFill="1" applyBorder="1"/>
    <xf numFmtId="173" fontId="43" fillId="0" borderId="0" xfId="239" applyNumberFormat="1" applyFont="1" applyFill="1"/>
    <xf numFmtId="173" fontId="136" fillId="0" borderId="0" xfId="239" applyNumberFormat="1" applyFont="1" applyBorder="1" applyAlignment="1">
      <alignment horizontal="right" vertical="center" wrapText="1"/>
    </xf>
    <xf numFmtId="173" fontId="137" fillId="0" borderId="0" xfId="239" applyNumberFormat="1" applyFont="1"/>
    <xf numFmtId="0" fontId="10" fillId="0" borderId="0" xfId="7" applyFont="1" applyAlignment="1">
      <alignment horizontal="center" vertical="center"/>
    </xf>
    <xf numFmtId="0" fontId="61" fillId="27" borderId="0" xfId="7" applyFont="1" applyFill="1" applyAlignment="1">
      <alignment horizontal="center"/>
    </xf>
    <xf numFmtId="0" fontId="62" fillId="27" borderId="0" xfId="7" applyFont="1" applyFill="1" applyAlignment="1">
      <alignment horizontal="center" vertical="center"/>
    </xf>
    <xf numFmtId="174" fontId="0" fillId="0" borderId="0" xfId="238" applyNumberFormat="1" applyFont="1"/>
    <xf numFmtId="3" fontId="68" fillId="0" borderId="0" xfId="7" applyNumberFormat="1" applyFont="1"/>
    <xf numFmtId="2" fontId="52" fillId="0" borderId="0" xfId="7" applyNumberFormat="1" applyFont="1"/>
    <xf numFmtId="0" fontId="48" fillId="0" borderId="0" xfId="120" applyFont="1" applyAlignment="1">
      <alignment vertical="center"/>
    </xf>
    <xf numFmtId="0" fontId="52" fillId="0" borderId="0" xfId="7" applyFont="1" applyAlignment="1">
      <alignment vertical="center"/>
    </xf>
    <xf numFmtId="0" fontId="67" fillId="109" borderId="0" xfId="7" applyFont="1" applyFill="1" applyAlignment="1">
      <alignment vertical="center"/>
    </xf>
    <xf numFmtId="3" fontId="68" fillId="109" borderId="0" xfId="7" applyNumberFormat="1" applyFont="1" applyFill="1" applyAlignment="1">
      <alignment vertical="center"/>
    </xf>
    <xf numFmtId="169" fontId="52" fillId="0" borderId="0" xfId="7" applyNumberFormat="1" applyFont="1" applyAlignment="1">
      <alignment vertical="center"/>
    </xf>
    <xf numFmtId="0" fontId="55" fillId="0" borderId="0" xfId="7" applyFont="1" applyAlignment="1">
      <alignment vertical="center"/>
    </xf>
    <xf numFmtId="3" fontId="68" fillId="0" borderId="0" xfId="7" applyNumberFormat="1" applyFont="1" applyAlignment="1">
      <alignment vertical="center"/>
    </xf>
    <xf numFmtId="3" fontId="116" fillId="0" borderId="0" xfId="139" applyNumberFormat="1" applyFont="1" applyAlignment="1">
      <alignment vertical="center"/>
    </xf>
    <xf numFmtId="4" fontId="116" fillId="0" borderId="0" xfId="139" applyNumberFormat="1" applyFont="1" applyAlignment="1">
      <alignment vertical="center"/>
    </xf>
    <xf numFmtId="3" fontId="52" fillId="0" borderId="0" xfId="7" applyNumberFormat="1" applyFont="1" applyAlignment="1">
      <alignment horizontal="right"/>
    </xf>
    <xf numFmtId="0" fontId="68" fillId="0" borderId="0" xfId="114" applyFont="1" applyBorder="1" applyAlignment="1">
      <alignment horizontal="right" indent="5"/>
    </xf>
    <xf numFmtId="3" fontId="68" fillId="113" borderId="18" xfId="7" applyNumberFormat="1" applyFont="1" applyFill="1" applyBorder="1" applyAlignment="1">
      <alignment horizontal="right"/>
    </xf>
    <xf numFmtId="0" fontId="68" fillId="0" borderId="0" xfId="114" applyFont="1" applyBorder="1"/>
    <xf numFmtId="0" fontId="68" fillId="0" borderId="27" xfId="114" applyFont="1" applyBorder="1"/>
    <xf numFmtId="0" fontId="68" fillId="113" borderId="0" xfId="114" applyFont="1" applyFill="1" applyBorder="1"/>
    <xf numFmtId="3" fontId="77" fillId="113" borderId="0" xfId="7" applyNumberFormat="1" applyFont="1" applyFill="1" applyAlignment="1">
      <alignment vertical="center"/>
    </xf>
    <xf numFmtId="3" fontId="77" fillId="113" borderId="18" xfId="7" applyNumberFormat="1" applyFont="1" applyFill="1" applyBorder="1" applyAlignment="1">
      <alignment vertical="center"/>
    </xf>
    <xf numFmtId="0" fontId="77" fillId="113" borderId="0" xfId="7" applyFont="1" applyFill="1" applyAlignment="1">
      <alignment horizontal="right" vertical="center"/>
    </xf>
    <xf numFmtId="0" fontId="42" fillId="0" borderId="0" xfId="7" applyFont="1" applyAlignment="1">
      <alignment horizontal="centerContinuous" vertical="center"/>
    </xf>
    <xf numFmtId="0" fontId="77" fillId="113" borderId="0" xfId="7" applyFont="1" applyFill="1" applyAlignment="1">
      <alignment vertical="center"/>
    </xf>
    <xf numFmtId="0" fontId="42" fillId="113" borderId="18" xfId="114" applyFont="1" applyFill="1" applyBorder="1"/>
    <xf numFmtId="4" fontId="92" fillId="0" borderId="0" xfId="114" applyNumberFormat="1" applyFont="1"/>
    <xf numFmtId="0" fontId="140" fillId="0" borderId="0" xfId="7" applyFont="1"/>
    <xf numFmtId="3" fontId="141" fillId="0" borderId="0" xfId="139" applyNumberFormat="1" applyFont="1"/>
    <xf numFmtId="3" fontId="142" fillId="0" borderId="0" xfId="139" applyNumberFormat="1" applyFont="1" applyAlignment="1">
      <alignment vertical="center"/>
    </xf>
    <xf numFmtId="0" fontId="140" fillId="0" borderId="0" xfId="7" applyFont="1" applyAlignment="1">
      <alignment vertical="center"/>
    </xf>
    <xf numFmtId="0" fontId="143" fillId="0" borderId="0" xfId="114" applyFont="1"/>
    <xf numFmtId="3" fontId="143" fillId="0" borderId="0" xfId="114" applyNumberFormat="1" applyFont="1"/>
    <xf numFmtId="0" fontId="52" fillId="0" borderId="0" xfId="7" quotePrefix="1" applyFont="1"/>
    <xf numFmtId="9" fontId="140" fillId="0" borderId="0" xfId="238" applyFont="1"/>
    <xf numFmtId="4" fontId="141" fillId="0" borderId="0" xfId="139" applyNumberFormat="1" applyFont="1"/>
    <xf numFmtId="43" fontId="0" fillId="0" borderId="0" xfId="239" applyFont="1"/>
    <xf numFmtId="0" fontId="81" fillId="0" borderId="0" xfId="7" applyFont="1"/>
    <xf numFmtId="3" fontId="145" fillId="0" borderId="0" xfId="139" applyNumberFormat="1" applyFont="1"/>
    <xf numFmtId="10" fontId="145" fillId="0" borderId="0" xfId="238" applyNumberFormat="1" applyFont="1" applyAlignment="1"/>
    <xf numFmtId="3" fontId="146" fillId="0" borderId="0" xfId="139" applyNumberFormat="1" applyFont="1" applyAlignment="1">
      <alignment vertical="center"/>
    </xf>
    <xf numFmtId="0" fontId="45" fillId="0" borderId="0" xfId="7" applyFont="1" applyAlignment="1">
      <alignment horizontal="centerContinuous" vertical="center"/>
    </xf>
    <xf numFmtId="0" fontId="147" fillId="0" borderId="0" xfId="7" applyFont="1"/>
    <xf numFmtId="2" fontId="147" fillId="0" borderId="0" xfId="7" applyNumberFormat="1" applyFont="1"/>
    <xf numFmtId="10" fontId="135" fillId="0" borderId="0" xfId="238" applyNumberFormat="1" applyFont="1" applyFill="1" applyBorder="1" applyAlignment="1"/>
    <xf numFmtId="0" fontId="148" fillId="0" borderId="0" xfId="7" applyFont="1"/>
    <xf numFmtId="9" fontId="148" fillId="0" borderId="0" xfId="238" applyFont="1"/>
    <xf numFmtId="4" fontId="148" fillId="0" borderId="0" xfId="7" applyNumberFormat="1" applyFont="1"/>
    <xf numFmtId="3" fontId="68" fillId="0" borderId="18" xfId="7" applyNumberFormat="1" applyFont="1" applyBorder="1" applyAlignment="1">
      <alignment horizontal="right"/>
    </xf>
    <xf numFmtId="43" fontId="108" fillId="0" borderId="0" xfId="239" applyFont="1"/>
    <xf numFmtId="0" fontId="72" fillId="0" borderId="0" xfId="7" applyFont="1"/>
    <xf numFmtId="168" fontId="52" fillId="0" borderId="0" xfId="238" applyNumberFormat="1" applyFont="1"/>
    <xf numFmtId="0" fontId="51" fillId="0" borderId="0" xfId="158" applyNumberFormat="1" applyFont="1" applyFill="1" applyBorder="1" applyAlignment="1"/>
    <xf numFmtId="0" fontId="10" fillId="0" borderId="0" xfId="242" applyFont="1"/>
    <xf numFmtId="0" fontId="10" fillId="0" borderId="0" xfId="242" applyFont="1" applyAlignment="1">
      <alignment horizontal="right" indent="2"/>
    </xf>
    <xf numFmtId="4" fontId="10" fillId="0" borderId="0" xfId="242" applyNumberFormat="1" applyFont="1"/>
    <xf numFmtId="0" fontId="49" fillId="0" borderId="0" xfId="242" applyFont="1" applyAlignment="1">
      <alignment horizontal="right" indent="2"/>
    </xf>
    <xf numFmtId="0" fontId="85" fillId="0" borderId="0" xfId="242" applyFont="1" applyAlignment="1">
      <alignment horizontal="centerContinuous" vertical="center"/>
    </xf>
    <xf numFmtId="0" fontId="10" fillId="0" borderId="0" xfId="242" applyFont="1" applyAlignment="1">
      <alignment horizontal="centerContinuous" vertical="center"/>
    </xf>
    <xf numFmtId="4" fontId="10" fillId="0" borderId="0" xfId="242" applyNumberFormat="1" applyFont="1" applyAlignment="1">
      <alignment horizontal="centerContinuous" vertical="center"/>
    </xf>
    <xf numFmtId="0" fontId="86" fillId="0" borderId="0" xfId="242" applyFont="1" applyAlignment="1">
      <alignment horizontal="centerContinuous" vertical="center"/>
    </xf>
    <xf numFmtId="15" fontId="85" fillId="0" borderId="0" xfId="242" applyNumberFormat="1" applyFont="1" applyAlignment="1" applyProtection="1">
      <alignment horizontal="centerContinuous" vertical="center"/>
      <protection locked="0"/>
    </xf>
    <xf numFmtId="0" fontId="52" fillId="0" borderId="18" xfId="242" applyFont="1" applyBorder="1"/>
    <xf numFmtId="0" fontId="52" fillId="0" borderId="18" xfId="242" applyFont="1" applyBorder="1" applyAlignment="1">
      <alignment horizontal="right" indent="2"/>
    </xf>
    <xf numFmtId="0" fontId="52" fillId="0" borderId="0" xfId="242" applyFont="1"/>
    <xf numFmtId="0" fontId="42" fillId="29" borderId="0" xfId="242" applyFont="1" applyFill="1" applyAlignment="1">
      <alignment horizontal="center" vertical="center" wrapText="1"/>
    </xf>
    <xf numFmtId="0" fontId="52" fillId="29" borderId="0" xfId="242" applyFont="1" applyFill="1" applyAlignment="1">
      <alignment horizontal="center" vertical="center" wrapText="1"/>
    </xf>
    <xf numFmtId="0" fontId="68" fillId="29" borderId="0" xfId="242" applyFont="1" applyFill="1" applyAlignment="1">
      <alignment horizontal="center" vertical="center" wrapText="1"/>
    </xf>
    <xf numFmtId="4" fontId="68" fillId="29" borderId="0" xfId="242" applyNumberFormat="1" applyFont="1" applyFill="1" applyAlignment="1">
      <alignment horizontal="center" vertical="center" wrapText="1"/>
    </xf>
    <xf numFmtId="0" fontId="87" fillId="0" borderId="0" xfId="242" applyFont="1"/>
    <xf numFmtId="0" fontId="52" fillId="0" borderId="0" xfId="242" applyFont="1" applyAlignment="1">
      <alignment horizontal="right" indent="2"/>
    </xf>
    <xf numFmtId="0" fontId="68" fillId="3" borderId="0" xfId="242" applyFont="1" applyFill="1"/>
    <xf numFmtId="3" fontId="68" fillId="3" borderId="0" xfId="242" applyNumberFormat="1" applyFont="1" applyFill="1" applyAlignment="1">
      <alignment horizontal="right" indent="1"/>
    </xf>
    <xf numFmtId="4" fontId="68" fillId="3" borderId="0" xfId="242" applyNumberFormat="1" applyFont="1" applyFill="1" applyAlignment="1">
      <alignment horizontal="right" indent="1"/>
    </xf>
    <xf numFmtId="0" fontId="87" fillId="5" borderId="0" xfId="242" applyFont="1" applyFill="1"/>
    <xf numFmtId="0" fontId="88" fillId="0" borderId="0" xfId="242" applyFont="1"/>
    <xf numFmtId="0" fontId="52" fillId="4" borderId="0" xfId="242" applyFont="1" applyFill="1"/>
    <xf numFmtId="3" fontId="52" fillId="4" borderId="0" xfId="242" applyNumberFormat="1" applyFont="1" applyFill="1" applyAlignment="1">
      <alignment horizontal="right" indent="1"/>
    </xf>
    <xf numFmtId="4" fontId="52" fillId="4" borderId="0" xfId="242" applyNumberFormat="1" applyFont="1" applyFill="1" applyAlignment="1">
      <alignment horizontal="right" indent="1"/>
    </xf>
    <xf numFmtId="3" fontId="52" fillId="0" borderId="0" xfId="242" applyNumberFormat="1" applyFont="1" applyAlignment="1">
      <alignment horizontal="right" indent="1"/>
    </xf>
    <xf numFmtId="4" fontId="52" fillId="0" borderId="0" xfId="242" applyNumberFormat="1" applyFont="1" applyAlignment="1">
      <alignment horizontal="right" indent="1"/>
    </xf>
    <xf numFmtId="3" fontId="68" fillId="0" borderId="0" xfId="242" applyNumberFormat="1" applyFont="1" applyAlignment="1">
      <alignment horizontal="right" vertical="center" indent="1"/>
    </xf>
    <xf numFmtId="4" fontId="68" fillId="0" borderId="0" xfId="242" applyNumberFormat="1" applyFont="1" applyAlignment="1">
      <alignment horizontal="right" vertical="center" indent="1"/>
    </xf>
    <xf numFmtId="0" fontId="87" fillId="0" borderId="18" xfId="242" applyFont="1" applyBorder="1"/>
    <xf numFmtId="0" fontId="68" fillId="0" borderId="18" xfId="242" applyFont="1" applyBorder="1" applyAlignment="1">
      <alignment horizontal="center" vertical="center"/>
    </xf>
    <xf numFmtId="0" fontId="68" fillId="109" borderId="18" xfId="242" applyFont="1" applyFill="1" applyBorder="1" applyAlignment="1">
      <alignment horizontal="right" vertical="center" indent="1"/>
    </xf>
    <xf numFmtId="3" fontId="68" fillId="109" borderId="18" xfId="242" applyNumberFormat="1" applyFont="1" applyFill="1" applyBorder="1" applyAlignment="1">
      <alignment horizontal="right" vertical="center" indent="1"/>
    </xf>
    <xf numFmtId="4" fontId="68" fillId="109" borderId="18" xfId="242" applyNumberFormat="1" applyFont="1" applyFill="1" applyBorder="1" applyAlignment="1">
      <alignment horizontal="right" vertical="center" indent="1"/>
    </xf>
    <xf numFmtId="0" fontId="89" fillId="0" borderId="18" xfId="242" applyFont="1" applyBorder="1" applyAlignment="1">
      <alignment horizontal="right" indent="2"/>
    </xf>
    <xf numFmtId="3" fontId="52" fillId="0" borderId="18" xfId="242" applyNumberFormat="1" applyFont="1" applyBorder="1"/>
    <xf numFmtId="4" fontId="52" fillId="0" borderId="18" xfId="242" applyNumberFormat="1" applyFont="1" applyBorder="1"/>
    <xf numFmtId="0" fontId="89" fillId="0" borderId="0" xfId="242" applyFont="1" applyAlignment="1">
      <alignment horizontal="right" indent="2"/>
    </xf>
    <xf numFmtId="3" fontId="52" fillId="0" borderId="0" xfId="242" applyNumberFormat="1" applyFont="1"/>
    <xf numFmtId="4" fontId="52" fillId="0" borderId="0" xfId="242" applyNumberFormat="1" applyFont="1"/>
    <xf numFmtId="0" fontId="52" fillId="0" borderId="0" xfId="242" applyFont="1" applyAlignment="1">
      <alignment horizontal="right"/>
    </xf>
    <xf numFmtId="0" fontId="73" fillId="0" borderId="0" xfId="242" applyFont="1"/>
    <xf numFmtId="0" fontId="91" fillId="0" borderId="0" xfId="120" applyFont="1"/>
    <xf numFmtId="3" fontId="52" fillId="0" borderId="22" xfId="242" applyNumberFormat="1" applyFont="1" applyBorder="1" applyAlignment="1">
      <alignment vertical="center"/>
    </xf>
    <xf numFmtId="3" fontId="52" fillId="0" borderId="0" xfId="242" applyNumberFormat="1" applyFont="1" applyAlignment="1">
      <alignment vertical="center"/>
    </xf>
    <xf numFmtId="3" fontId="52" fillId="0" borderId="18" xfId="242" applyNumberFormat="1" applyFont="1" applyBorder="1" applyAlignment="1">
      <alignment vertical="center"/>
    </xf>
    <xf numFmtId="3" fontId="73" fillId="0" borderId="0" xfId="242" applyNumberFormat="1" applyFont="1"/>
    <xf numFmtId="3" fontId="62" fillId="0" borderId="0" xfId="242" applyNumberFormat="1" applyFont="1"/>
    <xf numFmtId="0" fontId="68" fillId="114" borderId="18" xfId="242" applyFont="1" applyFill="1" applyBorder="1" applyAlignment="1">
      <alignment horizontal="centerContinuous" vertical="center" wrapText="1"/>
    </xf>
    <xf numFmtId="4" fontId="68" fillId="114" borderId="18" xfId="242" applyNumberFormat="1" applyFont="1" applyFill="1" applyBorder="1" applyAlignment="1">
      <alignment horizontal="centerContinuous" vertical="center" wrapText="1"/>
    </xf>
    <xf numFmtId="0" fontId="68" fillId="115" borderId="18" xfId="242" applyFont="1" applyFill="1" applyBorder="1" applyAlignment="1">
      <alignment horizontal="centerContinuous" vertical="center" wrapText="1"/>
    </xf>
    <xf numFmtId="4" fontId="68" fillId="115" borderId="18" xfId="242" applyNumberFormat="1" applyFont="1" applyFill="1" applyBorder="1" applyAlignment="1">
      <alignment horizontal="centerContinuous" vertical="center" wrapText="1"/>
    </xf>
    <xf numFmtId="0" fontId="52" fillId="0" borderId="0" xfId="18" applyFont="1" applyAlignment="1">
      <alignment horizontal="left" indent="2"/>
    </xf>
    <xf numFmtId="3" fontId="52" fillId="0" borderId="0" xfId="7" applyNumberFormat="1" applyFont="1" applyProtection="1">
      <protection locked="0"/>
    </xf>
    <xf numFmtId="4" fontId="65" fillId="0" borderId="0" xfId="7" applyNumberFormat="1" applyFont="1"/>
    <xf numFmtId="0" fontId="66" fillId="0" borderId="0" xfId="7" applyFont="1" applyAlignment="1">
      <alignment vertical="top"/>
    </xf>
    <xf numFmtId="2" fontId="0" fillId="0" borderId="0" xfId="239" applyNumberFormat="1" applyFont="1"/>
    <xf numFmtId="2" fontId="43" fillId="0" borderId="0" xfId="239" applyNumberFormat="1" applyFont="1"/>
    <xf numFmtId="2" fontId="43" fillId="0" borderId="0" xfId="239" applyNumberFormat="1" applyFont="1" applyFill="1"/>
    <xf numFmtId="43" fontId="43" fillId="0" borderId="0" xfId="239" applyFont="1" applyFill="1" applyBorder="1"/>
    <xf numFmtId="43" fontId="43" fillId="0" borderId="0" xfId="239" applyFont="1" applyFill="1"/>
    <xf numFmtId="43" fontId="43" fillId="0" borderId="0" xfId="239" applyFont="1"/>
    <xf numFmtId="3" fontId="92" fillId="0" borderId="0" xfId="114" applyNumberFormat="1" applyFont="1"/>
    <xf numFmtId="3" fontId="93" fillId="0" borderId="0" xfId="114" applyNumberFormat="1" applyFont="1"/>
    <xf numFmtId="0" fontId="149" fillId="0" borderId="18" xfId="242" applyFont="1" applyBorder="1" applyAlignment="1">
      <alignment horizontal="centerContinuous" vertical="center"/>
    </xf>
    <xf numFmtId="0" fontId="52" fillId="0" borderId="18" xfId="242" applyFont="1" applyBorder="1" applyAlignment="1">
      <alignment horizontal="centerContinuous" vertical="center"/>
    </xf>
    <xf numFmtId="4" fontId="52" fillId="0" borderId="18" xfId="242" applyNumberFormat="1" applyFont="1" applyBorder="1" applyAlignment="1">
      <alignment horizontal="centerContinuous" vertical="center"/>
    </xf>
    <xf numFmtId="0" fontId="51" fillId="0" borderId="0" xfId="0" applyFont="1"/>
    <xf numFmtId="3" fontId="42" fillId="34" borderId="0" xfId="7" applyNumberFormat="1" applyFont="1" applyFill="1" applyAlignment="1">
      <alignment horizontal="centerContinuous"/>
    </xf>
    <xf numFmtId="3" fontId="77" fillId="113" borderId="0" xfId="0" applyNumberFormat="1" applyFont="1" applyFill="1" applyAlignment="1">
      <alignment horizontal="centerContinuous"/>
    </xf>
    <xf numFmtId="0" fontId="0" fillId="113" borderId="0" xfId="0" applyFill="1" applyAlignment="1">
      <alignment horizontal="centerContinuous"/>
    </xf>
    <xf numFmtId="173" fontId="43" fillId="0" borderId="0" xfId="239" applyNumberFormat="1" applyFont="1"/>
    <xf numFmtId="173" fontId="138" fillId="0" borderId="0" xfId="239" applyNumberFormat="1" applyFont="1" applyAlignment="1">
      <alignment horizontal="right" indent="2"/>
    </xf>
    <xf numFmtId="3" fontId="53" fillId="118" borderId="18" xfId="1" applyNumberFormat="1" applyFont="1" applyFill="1" applyBorder="1"/>
    <xf numFmtId="4" fontId="53" fillId="118" borderId="18" xfId="1" applyNumberFormat="1" applyFont="1" applyFill="1" applyBorder="1"/>
    <xf numFmtId="3" fontId="53" fillId="119" borderId="18" xfId="1" applyNumberFormat="1" applyFont="1" applyFill="1" applyBorder="1"/>
    <xf numFmtId="4" fontId="53" fillId="119" borderId="18" xfId="1" applyNumberFormat="1" applyFont="1" applyFill="1" applyBorder="1"/>
    <xf numFmtId="3" fontId="51" fillId="0" borderId="0" xfId="158" applyNumberFormat="1" applyFont="1" applyFill="1" applyBorder="1" applyAlignment="1"/>
    <xf numFmtId="0" fontId="76" fillId="109" borderId="18" xfId="1" applyFont="1" applyFill="1" applyBorder="1" applyAlignment="1">
      <alignment horizontal="center"/>
    </xf>
    <xf numFmtId="3" fontId="53" fillId="109" borderId="18" xfId="1" applyNumberFormat="1" applyFont="1" applyFill="1" applyBorder="1"/>
    <xf numFmtId="3" fontId="53" fillId="109" borderId="25" xfId="1" applyNumberFormat="1" applyFont="1" applyFill="1" applyBorder="1"/>
    <xf numFmtId="3" fontId="53" fillId="109" borderId="24" xfId="1" applyNumberFormat="1" applyFont="1" applyFill="1" applyBorder="1"/>
    <xf numFmtId="0" fontId="55" fillId="0" borderId="0" xfId="242" applyFont="1" applyAlignment="1">
      <alignment horizontal="centerContinuous"/>
    </xf>
    <xf numFmtId="0" fontId="68" fillId="120" borderId="18" xfId="242" applyFont="1" applyFill="1" applyBorder="1" applyAlignment="1">
      <alignment horizontal="centerContinuous" vertical="center" wrapText="1"/>
    </xf>
    <xf numFmtId="4" fontId="68" fillId="120" borderId="18" xfId="242" applyNumberFormat="1" applyFont="1" applyFill="1" applyBorder="1" applyAlignment="1">
      <alignment horizontal="centerContinuous" vertical="center" wrapText="1"/>
    </xf>
    <xf numFmtId="0" fontId="68" fillId="30" borderId="18" xfId="242" applyFont="1" applyFill="1" applyBorder="1" applyAlignment="1">
      <alignment horizontal="center" vertical="center" wrapText="1"/>
    </xf>
    <xf numFmtId="4" fontId="68" fillId="30" borderId="18" xfId="242" applyNumberFormat="1" applyFont="1" applyFill="1" applyBorder="1" applyAlignment="1">
      <alignment horizontal="center" vertical="center" wrapText="1"/>
    </xf>
    <xf numFmtId="0" fontId="68" fillId="121" borderId="18" xfId="242" applyFont="1" applyFill="1" applyBorder="1" applyAlignment="1">
      <alignment horizontal="center" vertical="center" wrapText="1"/>
    </xf>
    <xf numFmtId="4" fontId="68" fillId="121" borderId="18" xfId="242" applyNumberFormat="1" applyFont="1" applyFill="1" applyBorder="1" applyAlignment="1">
      <alignment horizontal="center" vertical="center" wrapText="1"/>
    </xf>
    <xf numFmtId="0" fontId="68" fillId="118" borderId="18" xfId="242" applyFont="1" applyFill="1" applyBorder="1" applyAlignment="1">
      <alignment horizontal="center" vertical="center" wrapText="1"/>
    </xf>
    <xf numFmtId="4" fontId="68" fillId="118" borderId="18" xfId="242" applyNumberFormat="1" applyFont="1" applyFill="1" applyBorder="1" applyAlignment="1">
      <alignment horizontal="center" vertical="center" wrapText="1"/>
    </xf>
    <xf numFmtId="3" fontId="68" fillId="29" borderId="0" xfId="242" applyNumberFormat="1" applyFont="1" applyFill="1" applyAlignment="1">
      <alignment horizontal="right" indent="1"/>
    </xf>
    <xf numFmtId="4" fontId="68" fillId="29" borderId="0" xfId="242" applyNumberFormat="1" applyFont="1" applyFill="1" applyAlignment="1">
      <alignment horizontal="right" indent="1"/>
    </xf>
    <xf numFmtId="3" fontId="68" fillId="121" borderId="0" xfId="242" applyNumberFormat="1" applyFont="1" applyFill="1" applyAlignment="1">
      <alignment horizontal="right" indent="1"/>
    </xf>
    <xf numFmtId="4" fontId="68" fillId="121" borderId="0" xfId="242" applyNumberFormat="1" applyFont="1" applyFill="1" applyAlignment="1">
      <alignment horizontal="right" indent="1"/>
    </xf>
    <xf numFmtId="3" fontId="68" fillId="118" borderId="0" xfId="242" applyNumberFormat="1" applyFont="1" applyFill="1" applyAlignment="1">
      <alignment horizontal="right" indent="1"/>
    </xf>
    <xf numFmtId="4" fontId="68" fillId="118" borderId="0" xfId="242" applyNumberFormat="1" applyFont="1" applyFill="1" applyAlignment="1">
      <alignment horizontal="right" indent="1"/>
    </xf>
    <xf numFmtId="3" fontId="68" fillId="122" borderId="18" xfId="242" applyNumberFormat="1" applyFont="1" applyFill="1" applyBorder="1" applyAlignment="1">
      <alignment horizontal="right" vertical="center" indent="1"/>
    </xf>
    <xf numFmtId="4" fontId="68" fillId="122" borderId="18" xfId="242" applyNumberFormat="1" applyFont="1" applyFill="1" applyBorder="1" applyAlignment="1">
      <alignment horizontal="right" vertical="center" indent="1"/>
    </xf>
    <xf numFmtId="3" fontId="68" fillId="116" borderId="18" xfId="242" applyNumberFormat="1" applyFont="1" applyFill="1" applyBorder="1" applyAlignment="1">
      <alignment horizontal="right" vertical="center" indent="1"/>
    </xf>
    <xf numFmtId="4" fontId="68" fillId="116" borderId="18" xfId="242" applyNumberFormat="1" applyFont="1" applyFill="1" applyBorder="1" applyAlignment="1">
      <alignment horizontal="right" vertical="center" indent="1"/>
    </xf>
    <xf numFmtId="15" fontId="55" fillId="0" borderId="0" xfId="242" applyNumberFormat="1" applyFont="1" applyAlignment="1" applyProtection="1">
      <alignment horizontal="centerContinuous" vertical="center"/>
      <protection locked="0"/>
    </xf>
    <xf numFmtId="0" fontId="68" fillId="0" borderId="0" xfId="242" applyFont="1" applyAlignment="1">
      <alignment horizontal="centerContinuous" vertical="center"/>
    </xf>
    <xf numFmtId="4" fontId="68" fillId="0" borderId="0" xfId="242" applyNumberFormat="1" applyFont="1" applyAlignment="1">
      <alignment horizontal="centerContinuous" vertical="center"/>
    </xf>
    <xf numFmtId="3" fontId="64" fillId="120" borderId="18" xfId="1" applyNumberFormat="1" applyFont="1" applyFill="1" applyBorder="1" applyAlignment="1">
      <alignment vertical="center"/>
    </xf>
    <xf numFmtId="4" fontId="64" fillId="120" borderId="18" xfId="1" applyNumberFormat="1" applyFont="1" applyFill="1" applyBorder="1" applyAlignment="1">
      <alignment vertical="center"/>
    </xf>
    <xf numFmtId="3" fontId="64" fillId="123" borderId="18" xfId="1" applyNumberFormat="1" applyFont="1" applyFill="1" applyBorder="1" applyAlignment="1">
      <alignment vertical="center"/>
    </xf>
    <xf numFmtId="4" fontId="64" fillId="123" borderId="18" xfId="1" applyNumberFormat="1" applyFont="1" applyFill="1" applyBorder="1" applyAlignment="1">
      <alignment vertical="center"/>
    </xf>
    <xf numFmtId="3" fontId="64" fillId="114" borderId="18" xfId="1" applyNumberFormat="1" applyFont="1" applyFill="1" applyBorder="1" applyAlignment="1">
      <alignment vertical="center"/>
    </xf>
    <xf numFmtId="4" fontId="64" fillId="114" borderId="18" xfId="1" applyNumberFormat="1" applyFont="1" applyFill="1" applyBorder="1" applyAlignment="1">
      <alignment vertical="center"/>
    </xf>
    <xf numFmtId="3" fontId="53" fillId="120" borderId="18" xfId="1" applyNumberFormat="1" applyFont="1" applyFill="1" applyBorder="1" applyAlignment="1">
      <alignment horizontal="center" vertical="center"/>
    </xf>
    <xf numFmtId="4" fontId="53" fillId="120" borderId="18" xfId="1" applyNumberFormat="1" applyFont="1" applyFill="1" applyBorder="1" applyAlignment="1">
      <alignment horizontal="center" vertical="center"/>
    </xf>
    <xf numFmtId="0" fontId="53" fillId="123" borderId="18" xfId="1" applyFont="1" applyFill="1" applyBorder="1" applyAlignment="1">
      <alignment horizontal="center" vertical="center"/>
    </xf>
    <xf numFmtId="3" fontId="53" fillId="114" borderId="18" xfId="1" applyNumberFormat="1" applyFont="1" applyFill="1" applyBorder="1" applyAlignment="1">
      <alignment horizontal="center" vertical="center"/>
    </xf>
    <xf numFmtId="0" fontId="53" fillId="114" borderId="18" xfId="1" applyFont="1" applyFill="1" applyBorder="1" applyAlignment="1">
      <alignment horizontal="center" vertical="center"/>
    </xf>
    <xf numFmtId="49" fontId="55" fillId="29" borderId="0" xfId="17" applyNumberFormat="1" applyFont="1" applyFill="1" applyAlignment="1">
      <alignment horizontal="center" vertical="center" wrapText="1"/>
    </xf>
    <xf numFmtId="0" fontId="70" fillId="0" borderId="0" xfId="7" applyFont="1" applyAlignment="1">
      <alignment horizontal="center" vertical="top"/>
    </xf>
    <xf numFmtId="0" fontId="55" fillId="31" borderId="0" xfId="7" applyFont="1" applyFill="1" applyAlignment="1">
      <alignment horizontal="right" vertical="center"/>
    </xf>
    <xf numFmtId="0" fontId="55" fillId="31" borderId="0" xfId="7" applyFont="1" applyFill="1" applyAlignment="1">
      <alignment horizontal="center" vertical="center"/>
    </xf>
    <xf numFmtId="0" fontId="62" fillId="31" borderId="0" xfId="7" applyFont="1" applyFill="1" applyAlignment="1">
      <alignment horizontal="center" vertical="center"/>
    </xf>
    <xf numFmtId="0" fontId="55" fillId="30" borderId="0" xfId="7" applyFont="1" applyFill="1" applyAlignment="1">
      <alignment horizontal="center" vertical="center"/>
    </xf>
    <xf numFmtId="0" fontId="62" fillId="30" borderId="0" xfId="7" applyFont="1" applyFill="1" applyAlignment="1">
      <alignment horizontal="center" vertical="center"/>
    </xf>
    <xf numFmtId="0" fontId="52" fillId="0" borderId="0" xfId="7" applyFont="1"/>
    <xf numFmtId="0" fontId="62" fillId="0" borderId="0" xfId="7" applyFont="1"/>
    <xf numFmtId="0" fontId="52" fillId="0" borderId="0" xfId="7" applyFont="1" applyAlignment="1">
      <alignment horizontal="center" vertical="center"/>
    </xf>
    <xf numFmtId="0" fontId="52" fillId="31" borderId="0" xfId="7" applyFont="1" applyFill="1" applyAlignment="1">
      <alignment horizontal="center" vertical="center"/>
    </xf>
    <xf numFmtId="0" fontId="64" fillId="31" borderId="18" xfId="1" applyFont="1" applyFill="1" applyBorder="1" applyAlignment="1">
      <alignment horizontal="center" vertical="center" wrapText="1"/>
    </xf>
    <xf numFmtId="3" fontId="64" fillId="31" borderId="18" xfId="1" applyNumberFormat="1" applyFont="1" applyFill="1" applyBorder="1" applyAlignment="1">
      <alignment horizontal="center" vertical="center"/>
    </xf>
    <xf numFmtId="3" fontId="64" fillId="116" borderId="18" xfId="1" applyNumberFormat="1" applyFont="1" applyFill="1" applyBorder="1" applyAlignment="1">
      <alignment horizontal="center" vertical="center"/>
    </xf>
    <xf numFmtId="0" fontId="64" fillId="117" borderId="18" xfId="1" applyFont="1" applyFill="1" applyBorder="1" applyAlignment="1">
      <alignment horizontal="center" vertical="center"/>
    </xf>
    <xf numFmtId="3" fontId="64" fillId="114" borderId="18" xfId="1" applyNumberFormat="1" applyFont="1" applyFill="1" applyBorder="1" applyAlignment="1">
      <alignment horizontal="center" vertical="center"/>
    </xf>
    <xf numFmtId="0" fontId="72" fillId="0" borderId="0" xfId="1" applyFont="1" applyAlignment="1">
      <alignment horizontal="center" vertical="center"/>
    </xf>
    <xf numFmtId="0" fontId="57" fillId="0" borderId="0" xfId="17" applyFont="1" applyAlignment="1">
      <alignment horizontal="center"/>
    </xf>
    <xf numFmtId="0" fontId="55" fillId="0" borderId="0" xfId="1" applyFont="1" applyAlignment="1">
      <alignment horizontal="center" vertical="center"/>
    </xf>
    <xf numFmtId="0" fontId="62" fillId="0" borderId="0" xfId="17" applyFont="1" applyAlignment="1">
      <alignment horizontal="center"/>
    </xf>
    <xf numFmtId="0" fontId="53" fillId="0" borderId="0" xfId="7" applyFont="1" applyAlignment="1">
      <alignment horizontal="justify" wrapText="1"/>
    </xf>
    <xf numFmtId="0" fontId="52" fillId="0" borderId="0" xfId="7" applyFont="1" applyAlignment="1">
      <alignment horizontal="justify" wrapText="1"/>
    </xf>
    <xf numFmtId="0" fontId="77" fillId="32" borderId="31" xfId="7" applyFont="1" applyFill="1" applyBorder="1" applyAlignment="1">
      <alignment horizontal="center" vertical="center" wrapText="1"/>
    </xf>
    <xf numFmtId="0" fontId="77" fillId="32" borderId="32" xfId="7" applyFont="1" applyFill="1" applyBorder="1" applyAlignment="1">
      <alignment horizontal="center" vertical="center" wrapText="1"/>
    </xf>
    <xf numFmtId="0" fontId="101" fillId="0" borderId="0" xfId="0" quotePrefix="1" applyFont="1" applyAlignment="1">
      <alignment vertical="center" wrapText="1"/>
    </xf>
    <xf numFmtId="0" fontId="97" fillId="0" borderId="0" xfId="0" applyFont="1" applyAlignment="1">
      <alignment horizontal="center" vertical="center" wrapText="1"/>
    </xf>
    <xf numFmtId="0" fontId="97" fillId="0" borderId="0" xfId="0" applyFont="1" applyAlignment="1">
      <alignment horizontal="left" vertical="center" wrapText="1"/>
    </xf>
    <xf numFmtId="0" fontId="55" fillId="0" borderId="0" xfId="0" applyFont="1" applyAlignment="1">
      <alignment horizontal="center" wrapText="1"/>
    </xf>
    <xf numFmtId="0" fontId="62" fillId="0" borderId="0" xfId="0" applyFont="1" applyAlignment="1">
      <alignment horizontal="center" wrapText="1"/>
    </xf>
    <xf numFmtId="0" fontId="68" fillId="29" borderId="18" xfId="0" applyFont="1" applyFill="1" applyBorder="1" applyAlignment="1">
      <alignment horizontal="center" vertical="center"/>
    </xf>
    <xf numFmtId="0" fontId="52" fillId="29" borderId="18" xfId="0" applyFont="1" applyFill="1" applyBorder="1" applyAlignment="1">
      <alignment horizontal="center" vertical="center"/>
    </xf>
    <xf numFmtId="0" fontId="68" fillId="29" borderId="18" xfId="0" applyFont="1" applyFill="1" applyBorder="1" applyAlignment="1">
      <alignment horizontal="center" vertical="center" wrapText="1"/>
    </xf>
    <xf numFmtId="0" fontId="52" fillId="29" borderId="18" xfId="0" applyFont="1" applyFill="1" applyBorder="1" applyAlignment="1">
      <alignment horizontal="center" vertical="center" wrapText="1"/>
    </xf>
    <xf numFmtId="0" fontId="77" fillId="32" borderId="18" xfId="0" applyFont="1" applyFill="1" applyBorder="1" applyAlignment="1">
      <alignment horizontal="center" vertical="center" wrapText="1"/>
    </xf>
    <xf numFmtId="0" fontId="42" fillId="31" borderId="18" xfId="0" applyFont="1" applyFill="1" applyBorder="1"/>
    <xf numFmtId="0" fontId="77" fillId="29" borderId="18" xfId="242" applyFont="1" applyFill="1" applyBorder="1" applyAlignment="1">
      <alignment horizontal="center" vertical="center" wrapText="1"/>
    </xf>
    <xf numFmtId="0" fontId="42" fillId="29" borderId="18" xfId="242" applyFont="1" applyFill="1" applyBorder="1" applyAlignment="1">
      <alignment horizontal="center" vertical="center" wrapText="1"/>
    </xf>
    <xf numFmtId="0" fontId="68" fillId="38" borderId="18" xfId="242" applyFont="1" applyFill="1" applyBorder="1" applyAlignment="1">
      <alignment horizontal="center" vertical="center" wrapText="1"/>
    </xf>
    <xf numFmtId="0" fontId="52" fillId="38" borderId="18" xfId="242" applyFont="1" applyFill="1" applyBorder="1" applyAlignment="1">
      <alignment horizontal="center" vertical="center" wrapText="1"/>
    </xf>
    <xf numFmtId="0" fontId="77" fillId="29" borderId="24" xfId="18" applyFont="1" applyFill="1" applyBorder="1" applyAlignment="1">
      <alignment horizontal="center" vertical="center" wrapText="1"/>
    </xf>
    <xf numFmtId="0" fontId="77" fillId="29" borderId="28" xfId="18" applyFont="1" applyFill="1" applyBorder="1" applyAlignment="1">
      <alignment horizontal="center" vertical="center" wrapText="1"/>
    </xf>
    <xf numFmtId="0" fontId="77" fillId="29" borderId="25" xfId="18" applyFont="1" applyFill="1" applyBorder="1" applyAlignment="1">
      <alignment horizontal="center" vertical="center" wrapText="1"/>
    </xf>
    <xf numFmtId="0" fontId="68" fillId="38" borderId="30" xfId="18" applyFont="1" applyFill="1" applyBorder="1" applyAlignment="1">
      <alignment horizontal="center" vertical="center" wrapText="1"/>
    </xf>
    <xf numFmtId="0" fontId="68" fillId="38" borderId="29" xfId="18" applyFont="1" applyFill="1" applyBorder="1" applyAlignment="1">
      <alignment horizontal="center" vertical="center" wrapText="1"/>
    </xf>
    <xf numFmtId="0" fontId="77" fillId="29" borderId="0" xfId="18" applyFont="1" applyFill="1" applyAlignment="1">
      <alignment horizontal="center" vertical="center" wrapText="1"/>
    </xf>
    <xf numFmtId="0" fontId="77" fillId="29" borderId="20" xfId="18" applyFont="1" applyFill="1" applyBorder="1" applyAlignment="1">
      <alignment horizontal="center" vertical="center" wrapText="1"/>
    </xf>
    <xf numFmtId="0" fontId="85" fillId="0" borderId="0" xfId="18" applyFont="1" applyAlignment="1">
      <alignment horizontal="center" vertical="center"/>
    </xf>
    <xf numFmtId="0" fontId="85" fillId="0" borderId="0" xfId="17" applyFont="1" applyAlignment="1">
      <alignment horizontal="center" vertical="center"/>
    </xf>
    <xf numFmtId="0" fontId="62" fillId="0" borderId="0" xfId="17" applyFont="1" applyAlignment="1">
      <alignment horizontal="center" vertical="center"/>
    </xf>
    <xf numFmtId="0" fontId="85" fillId="0" borderId="18" xfId="17" applyFont="1" applyBorder="1" applyAlignment="1">
      <alignment horizontal="center" vertical="center"/>
    </xf>
    <xf numFmtId="0" fontId="62" fillId="0" borderId="18" xfId="17" applyFont="1" applyBorder="1" applyAlignment="1">
      <alignment horizontal="center" vertical="center"/>
    </xf>
    <xf numFmtId="49" fontId="68" fillId="29" borderId="18" xfId="17" applyNumberFormat="1" applyFont="1" applyFill="1" applyBorder="1" applyAlignment="1">
      <alignment horizontal="center" vertical="center" wrapText="1"/>
    </xf>
    <xf numFmtId="49" fontId="52" fillId="29" borderId="18" xfId="17" applyNumberFormat="1" applyFont="1" applyFill="1" applyBorder="1" applyAlignment="1">
      <alignment horizontal="center" vertical="center" wrapText="1"/>
    </xf>
    <xf numFmtId="3" fontId="68" fillId="29" borderId="18" xfId="17" applyNumberFormat="1" applyFont="1" applyFill="1" applyBorder="1" applyAlignment="1">
      <alignment horizontal="center" vertical="center" wrapText="1"/>
    </xf>
    <xf numFmtId="0" fontId="52" fillId="29" borderId="18" xfId="17" applyFont="1" applyFill="1" applyBorder="1" applyAlignment="1">
      <alignment horizontal="center" vertical="center" wrapText="1"/>
    </xf>
    <xf numFmtId="49" fontId="64" fillId="29" borderId="18" xfId="17" applyNumberFormat="1" applyFont="1" applyFill="1" applyBorder="1" applyAlignment="1">
      <alignment horizontal="center" vertical="center" wrapText="1"/>
    </xf>
    <xf numFmtId="49" fontId="53" fillId="29" borderId="18" xfId="17" applyNumberFormat="1" applyFont="1" applyFill="1" applyBorder="1" applyAlignment="1">
      <alignment horizontal="center" vertical="center" wrapText="1"/>
    </xf>
    <xf numFmtId="0" fontId="68" fillId="29" borderId="18" xfId="18" applyFont="1" applyFill="1" applyBorder="1" applyAlignment="1">
      <alignment horizontal="center" vertical="center" wrapText="1"/>
    </xf>
    <xf numFmtId="0" fontId="124" fillId="0" borderId="0" xfId="158" applyNumberFormat="1" applyFont="1" applyFill="1" applyBorder="1" applyAlignment="1"/>
    <xf numFmtId="4" fontId="135" fillId="112" borderId="22" xfId="18" applyNumberFormat="1" applyFont="1" applyFill="1" applyBorder="1" applyAlignment="1">
      <alignment horizontal="center" vertical="center"/>
    </xf>
    <xf numFmtId="4" fontId="135" fillId="112" borderId="0" xfId="18" applyNumberFormat="1" applyFont="1" applyFill="1" applyAlignment="1">
      <alignment horizontal="center" vertical="center"/>
    </xf>
    <xf numFmtId="4" fontId="135" fillId="112" borderId="23" xfId="18" applyNumberFormat="1" applyFont="1" applyFill="1" applyBorder="1" applyAlignment="1">
      <alignment horizontal="center" vertical="center"/>
    </xf>
    <xf numFmtId="4" fontId="135" fillId="112" borderId="19" xfId="18" applyNumberFormat="1" applyFont="1" applyFill="1" applyBorder="1" applyAlignment="1">
      <alignment horizontal="center" vertical="center"/>
    </xf>
    <xf numFmtId="4" fontId="135" fillId="112" borderId="20" xfId="18" applyNumberFormat="1" applyFont="1" applyFill="1" applyBorder="1" applyAlignment="1">
      <alignment horizontal="center" vertical="center"/>
    </xf>
    <xf numFmtId="4" fontId="135" fillId="112" borderId="21" xfId="18" applyNumberFormat="1" applyFont="1" applyFill="1" applyBorder="1" applyAlignment="1">
      <alignment horizontal="center" vertical="center"/>
    </xf>
  </cellXfs>
  <cellStyles count="244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b1 tono 1" xfId="160" xr:uid="{00000000-0005-0000-0000-00002C000000}"/>
    <cellStyle name="cab1 tono 3" xfId="158" xr:uid="{00000000-0005-0000-0000-00002D000000}"/>
    <cellStyle name="cab1 tono 3 2" xfId="237" xr:uid="{00000000-0005-0000-0000-00002E000000}"/>
    <cellStyle name="cab1 tono 4" xfId="162" xr:uid="{00000000-0005-0000-0000-00002F000000}"/>
    <cellStyle name="cab1 tono 5" xfId="163" xr:uid="{00000000-0005-0000-0000-000030000000}"/>
    <cellStyle name="cab1 tono2" xfId="161" xr:uid="{00000000-0005-0000-0000-000031000000}"/>
    <cellStyle name="cab2 tono 1" xfId="170" xr:uid="{00000000-0005-0000-0000-000032000000}"/>
    <cellStyle name="cab2 tono 2" xfId="171" xr:uid="{00000000-0005-0000-0000-000033000000}"/>
    <cellStyle name="cab2 tono 3" xfId="164" xr:uid="{00000000-0005-0000-0000-000034000000}"/>
    <cellStyle name="cab2 tono 4" xfId="165" xr:uid="{00000000-0005-0000-0000-000035000000}"/>
    <cellStyle name="cab2 tono 5" xfId="172" xr:uid="{00000000-0005-0000-0000-000036000000}"/>
    <cellStyle name="Calculation" xfId="63" xr:uid="{00000000-0005-0000-0000-000037000000}"/>
    <cellStyle name="Cálculo 2" xfId="64" xr:uid="{00000000-0005-0000-0000-000038000000}"/>
    <cellStyle name="Celda de comprobación 2" xfId="65" xr:uid="{00000000-0005-0000-0000-000039000000}"/>
    <cellStyle name="Celda vinculada 2" xfId="66" xr:uid="{00000000-0005-0000-0000-00003A000000}"/>
    <cellStyle name="Check Cell" xfId="67" xr:uid="{00000000-0005-0000-0000-00003B000000}"/>
    <cellStyle name="clara fil 3 col 2" xfId="175" xr:uid="{00000000-0005-0000-0000-00003C000000}"/>
    <cellStyle name="Encabezado 4 2" xfId="68" xr:uid="{00000000-0005-0000-0000-00003D000000}"/>
    <cellStyle name="Énfasis1" xfId="157" builtinId="29"/>
    <cellStyle name="Énfasis1 2" xfId="69" xr:uid="{00000000-0005-0000-0000-00003F000000}"/>
    <cellStyle name="Énfasis2 2" xfId="70" xr:uid="{00000000-0005-0000-0000-000040000000}"/>
    <cellStyle name="Énfasis3 2" xfId="71" xr:uid="{00000000-0005-0000-0000-000041000000}"/>
    <cellStyle name="Énfasis4 2" xfId="72" xr:uid="{00000000-0005-0000-0000-000042000000}"/>
    <cellStyle name="Énfasis5 2" xfId="73" xr:uid="{00000000-0005-0000-0000-000043000000}"/>
    <cellStyle name="Énfasis6 2" xfId="74" xr:uid="{00000000-0005-0000-0000-000044000000}"/>
    <cellStyle name="Entrada 2" xfId="75" xr:uid="{00000000-0005-0000-0000-000045000000}"/>
    <cellStyle name="Estilo 1" xfId="176" xr:uid="{00000000-0005-0000-0000-000046000000}"/>
    <cellStyle name="Euro" xfId="3" xr:uid="{00000000-0005-0000-0000-000047000000}"/>
    <cellStyle name="Euro 2" xfId="117" xr:uid="{00000000-0005-0000-0000-000048000000}"/>
    <cellStyle name="Explanatory Text" xfId="76" xr:uid="{00000000-0005-0000-0000-000049000000}"/>
    <cellStyle name="fila clara tono 0" xfId="168" xr:uid="{00000000-0005-0000-0000-00004A000000}"/>
    <cellStyle name="fila clara tono 1" xfId="169" xr:uid="{00000000-0005-0000-0000-00004B000000}"/>
    <cellStyle name="fila clara tono 2" xfId="177" xr:uid="{00000000-0005-0000-0000-00004C000000}"/>
    <cellStyle name="fila clara tono 3" xfId="178" xr:uid="{00000000-0005-0000-0000-00004D000000}"/>
    <cellStyle name="fila clara tono 4" xfId="179" xr:uid="{00000000-0005-0000-0000-00004E000000}"/>
    <cellStyle name="fila osc tono 0" xfId="166" xr:uid="{00000000-0005-0000-0000-00004F000000}"/>
    <cellStyle name="fila osc tono 0 2" xfId="180" xr:uid="{00000000-0005-0000-0000-000050000000}"/>
    <cellStyle name="fila osc tono 1" xfId="159" xr:uid="{00000000-0005-0000-0000-000051000000}"/>
    <cellStyle name="fila osc tono 1 bloque2" xfId="181" xr:uid="{00000000-0005-0000-0000-000052000000}"/>
    <cellStyle name="fila osc tono 2" xfId="167" xr:uid="{00000000-0005-0000-0000-000053000000}"/>
    <cellStyle name="fila osc tono 3" xfId="182" xr:uid="{00000000-0005-0000-0000-000054000000}"/>
    <cellStyle name="fila osc tono 3 2" xfId="183" xr:uid="{00000000-0005-0000-0000-000055000000}"/>
    <cellStyle name="fila osc tono 4" xfId="184" xr:uid="{00000000-0005-0000-0000-000056000000}"/>
    <cellStyle name="fila osc tono2 col2" xfId="185" xr:uid="{00000000-0005-0000-0000-000057000000}"/>
    <cellStyle name="Good" xfId="77" xr:uid="{00000000-0005-0000-0000-000058000000}"/>
    <cellStyle name="Heading 1" xfId="78" xr:uid="{00000000-0005-0000-0000-000059000000}"/>
    <cellStyle name="Heading 2" xfId="79" xr:uid="{00000000-0005-0000-0000-00005A000000}"/>
    <cellStyle name="Heading 3" xfId="80" xr:uid="{00000000-0005-0000-0000-00005B000000}"/>
    <cellStyle name="Heading 4" xfId="81" xr:uid="{00000000-0005-0000-0000-00005C000000}"/>
    <cellStyle name="Hipervínculo" xfId="120" builtinId="8"/>
    <cellStyle name="Hipervínculo 2" xfId="140" xr:uid="{00000000-0005-0000-0000-00005E000000}"/>
    <cellStyle name="Incorrecto 2" xfId="82" xr:uid="{00000000-0005-0000-0000-00005F000000}"/>
    <cellStyle name="Input" xfId="83" xr:uid="{00000000-0005-0000-0000-000060000000}"/>
    <cellStyle name="juridico 1" xfId="186" xr:uid="{00000000-0005-0000-0000-000061000000}"/>
    <cellStyle name="juridico 2" xfId="187" xr:uid="{00000000-0005-0000-0000-000062000000}"/>
    <cellStyle name="juridico 3" xfId="188" xr:uid="{00000000-0005-0000-0000-000063000000}"/>
    <cellStyle name="juridico 3 2" xfId="189" xr:uid="{00000000-0005-0000-0000-000064000000}"/>
    <cellStyle name="juridico 4" xfId="190" xr:uid="{00000000-0005-0000-0000-000065000000}"/>
    <cellStyle name="juridico 4 2" xfId="191" xr:uid="{00000000-0005-0000-0000-000066000000}"/>
    <cellStyle name="juridico 5" xfId="192" xr:uid="{00000000-0005-0000-0000-000067000000}"/>
    <cellStyle name="juridico 6" xfId="193" xr:uid="{00000000-0005-0000-0000-000068000000}"/>
    <cellStyle name="juridico 7" xfId="194" xr:uid="{00000000-0005-0000-0000-000069000000}"/>
    <cellStyle name="Linked Cell" xfId="84" xr:uid="{00000000-0005-0000-0000-00006A000000}"/>
    <cellStyle name="Millares" xfId="239" builtinId="3"/>
    <cellStyle name="Millares [0] 2" xfId="4" xr:uid="{00000000-0005-0000-0000-00006B000000}"/>
    <cellStyle name="Millares [0] 3" xfId="85" xr:uid="{00000000-0005-0000-0000-00006C000000}"/>
    <cellStyle name="Millares 2" xfId="86" xr:uid="{00000000-0005-0000-0000-00006D000000}"/>
    <cellStyle name="Millares 2 2" xfId="87" xr:uid="{00000000-0005-0000-0000-00006E000000}"/>
    <cellStyle name="Millares 2 2 2" xfId="121" xr:uid="{00000000-0005-0000-0000-00006F000000}"/>
    <cellStyle name="Millares 2 3" xfId="88" xr:uid="{00000000-0005-0000-0000-000070000000}"/>
    <cellStyle name="Millares 2 3 2" xfId="89" xr:uid="{00000000-0005-0000-0000-000071000000}"/>
    <cellStyle name="Millares 2 3 2 2" xfId="90" xr:uid="{00000000-0005-0000-0000-000072000000}"/>
    <cellStyle name="Millares 2 3 2 2 2" xfId="122" xr:uid="{00000000-0005-0000-0000-000073000000}"/>
    <cellStyle name="Millares 2 3 2 3" xfId="123" xr:uid="{00000000-0005-0000-0000-000074000000}"/>
    <cellStyle name="Millares 2 3 3" xfId="124" xr:uid="{00000000-0005-0000-0000-000075000000}"/>
    <cellStyle name="Millares 2 4" xfId="91" xr:uid="{00000000-0005-0000-0000-000076000000}"/>
    <cellStyle name="Millares 2 4 2" xfId="125" xr:uid="{00000000-0005-0000-0000-000077000000}"/>
    <cellStyle name="Millares 2 5" xfId="92" xr:uid="{00000000-0005-0000-0000-000078000000}"/>
    <cellStyle name="Moneda 2" xfId="243" xr:uid="{2D1A1E45-8C53-4EC2-86C7-56F6C85A859B}"/>
    <cellStyle name="Normal" xfId="0" builtinId="0"/>
    <cellStyle name="Normal 10" xfId="13" xr:uid="{00000000-0005-0000-0000-00007A000000}"/>
    <cellStyle name="Normal 10 2" xfId="93" xr:uid="{00000000-0005-0000-0000-00007B000000}"/>
    <cellStyle name="Normal 10 2 2" xfId="126" xr:uid="{00000000-0005-0000-0000-00007C000000}"/>
    <cellStyle name="Normal 11" xfId="18" xr:uid="{00000000-0005-0000-0000-00007D000000}"/>
    <cellStyle name="Normal 11 2" xfId="150" xr:uid="{00000000-0005-0000-0000-00007E000000}"/>
    <cellStyle name="Normal 11 3" xfId="242" xr:uid="{77BE185D-AE3D-4B97-9D42-DC20727DEEF4}"/>
    <cellStyle name="Normal 12" xfId="94" xr:uid="{00000000-0005-0000-0000-00007F000000}"/>
    <cellStyle name="Normal 12 2" xfId="127" xr:uid="{00000000-0005-0000-0000-000080000000}"/>
    <cellStyle name="Normal 12 3" xfId="151" xr:uid="{00000000-0005-0000-0000-000081000000}"/>
    <cellStyle name="Normal 13" xfId="115" xr:uid="{00000000-0005-0000-0000-000082000000}"/>
    <cellStyle name="Normal 13 2" xfId="128" xr:uid="{00000000-0005-0000-0000-000083000000}"/>
    <cellStyle name="Normal 14" xfId="129" xr:uid="{00000000-0005-0000-0000-000084000000}"/>
    <cellStyle name="Normal 15" xfId="130" xr:uid="{00000000-0005-0000-0000-000085000000}"/>
    <cellStyle name="Normal 16" xfId="131" xr:uid="{00000000-0005-0000-0000-000086000000}"/>
    <cellStyle name="Normal 16 2" xfId="141" xr:uid="{00000000-0005-0000-0000-000087000000}"/>
    <cellStyle name="Normal 17" xfId="139" xr:uid="{00000000-0005-0000-0000-000088000000}"/>
    <cellStyle name="Normal 18" xfId="148" xr:uid="{00000000-0005-0000-0000-000089000000}"/>
    <cellStyle name="Normal 19" xfId="149" xr:uid="{00000000-0005-0000-0000-00008A000000}"/>
    <cellStyle name="Normal 2" xfId="2" xr:uid="{00000000-0005-0000-0000-00008B000000}"/>
    <cellStyle name="Normal 2 2" xfId="5" xr:uid="{00000000-0005-0000-0000-00008C000000}"/>
    <cellStyle name="Normal 2 2 2" xfId="118" xr:uid="{00000000-0005-0000-0000-00008D000000}"/>
    <cellStyle name="Normal 2 2 3" xfId="143" xr:uid="{00000000-0005-0000-0000-00008E000000}"/>
    <cellStyle name="Normal 2 3" xfId="17" xr:uid="{00000000-0005-0000-0000-00008F000000}"/>
    <cellStyle name="Normal 2 3 2" xfId="95" xr:uid="{00000000-0005-0000-0000-000090000000}"/>
    <cellStyle name="Normal 2 3 2 2" xfId="96" xr:uid="{00000000-0005-0000-0000-000091000000}"/>
    <cellStyle name="Normal 2 3 2 2 2" xfId="132" xr:uid="{00000000-0005-0000-0000-000092000000}"/>
    <cellStyle name="Normal 2 3 2 3" xfId="133" xr:uid="{00000000-0005-0000-0000-000093000000}"/>
    <cellStyle name="Normal 2 3 3" xfId="134" xr:uid="{00000000-0005-0000-0000-000094000000}"/>
    <cellStyle name="Normal 2 4" xfId="97" xr:uid="{00000000-0005-0000-0000-000095000000}"/>
    <cellStyle name="Normal 2 4 2" xfId="135" xr:uid="{00000000-0005-0000-0000-000096000000}"/>
    <cellStyle name="Normal 2 5" xfId="98" xr:uid="{00000000-0005-0000-0000-000097000000}"/>
    <cellStyle name="Normal 2 5 2" xfId="136" xr:uid="{00000000-0005-0000-0000-000098000000}"/>
    <cellStyle name="Normal 2 6" xfId="99" xr:uid="{00000000-0005-0000-0000-000099000000}"/>
    <cellStyle name="Normal 2 7" xfId="142" xr:uid="{00000000-0005-0000-0000-00009A000000}"/>
    <cellStyle name="Normal 2 8" xfId="195" xr:uid="{00000000-0005-0000-0000-00009B000000}"/>
    <cellStyle name="Normal 3" xfId="6" xr:uid="{00000000-0005-0000-0000-00009C000000}"/>
    <cellStyle name="Normal 3 2" xfId="14" xr:uid="{00000000-0005-0000-0000-00009D000000}"/>
    <cellStyle name="Normal 3 2 2" xfId="119" xr:uid="{00000000-0005-0000-0000-00009E000000}"/>
    <cellStyle name="Normal 3 2 3" xfId="241" xr:uid="{C3DE83E7-D42D-462F-9147-FC9E45B282A1}"/>
    <cellStyle name="Normal 3 3" xfId="137" xr:uid="{00000000-0005-0000-0000-00009F000000}"/>
    <cellStyle name="Normal 3 3 2" xfId="138" xr:uid="{00000000-0005-0000-0000-0000A0000000}"/>
    <cellStyle name="Normal 4" xfId="7" xr:uid="{00000000-0005-0000-0000-0000A1000000}"/>
    <cellStyle name="Normal 4 2" xfId="100" xr:uid="{00000000-0005-0000-0000-0000A2000000}"/>
    <cellStyle name="Normal 4 3" xfId="144" xr:uid="{00000000-0005-0000-0000-0000A3000000}"/>
    <cellStyle name="Normal 5" xfId="8" xr:uid="{00000000-0005-0000-0000-0000A4000000}"/>
    <cellStyle name="Normal 5 2" xfId="101" xr:uid="{00000000-0005-0000-0000-0000A5000000}"/>
    <cellStyle name="Normal 6" xfId="9" xr:uid="{00000000-0005-0000-0000-0000A6000000}"/>
    <cellStyle name="Normal 6 2" xfId="145" xr:uid="{00000000-0005-0000-0000-0000A7000000}"/>
    <cellStyle name="Normal 7" xfId="10" xr:uid="{00000000-0005-0000-0000-0000A8000000}"/>
    <cellStyle name="Normal 7 2" xfId="146" xr:uid="{00000000-0005-0000-0000-0000A9000000}"/>
    <cellStyle name="Normal 8" xfId="11" xr:uid="{00000000-0005-0000-0000-0000AA000000}"/>
    <cellStyle name="Normal 8 2" xfId="152" xr:uid="{00000000-0005-0000-0000-0000AB000000}"/>
    <cellStyle name="Normal 9" xfId="12" xr:uid="{00000000-0005-0000-0000-0000AC000000}"/>
    <cellStyle name="Normal 9 2" xfId="116" xr:uid="{00000000-0005-0000-0000-0000AD000000}"/>
    <cellStyle name="Normal_afiliaultimo" xfId="114" xr:uid="{00000000-0005-0000-0000-0000AE000000}"/>
    <cellStyle name="Normal_M7. 15 a M7.25" xfId="1" xr:uid="{00000000-0005-0000-0000-0000AF000000}"/>
    <cellStyle name="Notas 2" xfId="102" xr:uid="{00000000-0005-0000-0000-0000B0000000}"/>
    <cellStyle name="Note" xfId="103" xr:uid="{00000000-0005-0000-0000-0000B1000000}"/>
    <cellStyle name="osc fil 3 col 2" xfId="196" xr:uid="{00000000-0005-0000-0000-0000B2000000}"/>
    <cellStyle name="Output" xfId="104" xr:uid="{00000000-0005-0000-0000-0000B3000000}"/>
    <cellStyle name="Porcentaje" xfId="238" builtinId="5"/>
    <cellStyle name="Porcentaje 2" xfId="15" xr:uid="{00000000-0005-0000-0000-0000B4000000}"/>
    <cellStyle name="Porcentaje 3" xfId="147" xr:uid="{00000000-0005-0000-0000-0000B5000000}"/>
    <cellStyle name="Porcentaje 4" xfId="153" xr:uid="{00000000-0005-0000-0000-0000B6000000}"/>
    <cellStyle name="Porcentaje 5" xfId="154" xr:uid="{00000000-0005-0000-0000-0000B7000000}"/>
    <cellStyle name="Porcentaje 6" xfId="155" xr:uid="{00000000-0005-0000-0000-0000B8000000}"/>
    <cellStyle name="Porcentaje 7" xfId="156" xr:uid="{00000000-0005-0000-0000-0000B9000000}"/>
    <cellStyle name="Porcentaje 8" xfId="240" xr:uid="{B308D488-B9E0-42D9-96A7-F02AB88E06E3}"/>
    <cellStyle name="Porcentual 2" xfId="16" xr:uid="{00000000-0005-0000-0000-0000BA000000}"/>
    <cellStyle name="prestaciones  2" xfId="197" xr:uid="{00000000-0005-0000-0000-0000BB000000}"/>
    <cellStyle name="prestaciones 1" xfId="198" xr:uid="{00000000-0005-0000-0000-0000BC000000}"/>
    <cellStyle name="prestaciones 3" xfId="199" xr:uid="{00000000-0005-0000-0000-0000BD000000}"/>
    <cellStyle name="prestaciones 4" xfId="173" xr:uid="{00000000-0005-0000-0000-0000BE000000}"/>
    <cellStyle name="prestaciones 5" xfId="174" xr:uid="{00000000-0005-0000-0000-0000BF000000}"/>
    <cellStyle name="prestaciones 6" xfId="200" xr:uid="{00000000-0005-0000-0000-0000C0000000}"/>
    <cellStyle name="prestaciones 7" xfId="201" xr:uid="{00000000-0005-0000-0000-0000C1000000}"/>
    <cellStyle name="Presupuesto 1" xfId="202" xr:uid="{00000000-0005-0000-0000-0000C2000000}"/>
    <cellStyle name="Presupuesto 2" xfId="203" xr:uid="{00000000-0005-0000-0000-0000C3000000}"/>
    <cellStyle name="Presupuesto 3" xfId="204" xr:uid="{00000000-0005-0000-0000-0000C4000000}"/>
    <cellStyle name="Presupuesto 4" xfId="205" xr:uid="{00000000-0005-0000-0000-0000C5000000}"/>
    <cellStyle name="Presupuesto 5" xfId="206" xr:uid="{00000000-0005-0000-0000-0000C6000000}"/>
    <cellStyle name="Presupuesto 6" xfId="207" xr:uid="{00000000-0005-0000-0000-0000C7000000}"/>
    <cellStyle name="Presupuesto 7" xfId="208" xr:uid="{00000000-0005-0000-0000-0000C8000000}"/>
    <cellStyle name="rrhh 1" xfId="209" xr:uid="{00000000-0005-0000-0000-0000C9000000}"/>
    <cellStyle name="rrhh 1 2" xfId="210" xr:uid="{00000000-0005-0000-0000-0000CA000000}"/>
    <cellStyle name="rrhh 2" xfId="211" xr:uid="{00000000-0005-0000-0000-0000CB000000}"/>
    <cellStyle name="rrhh 2 2" xfId="212" xr:uid="{00000000-0005-0000-0000-0000CC000000}"/>
    <cellStyle name="rrhh 3" xfId="213" xr:uid="{00000000-0005-0000-0000-0000CD000000}"/>
    <cellStyle name="rrhh 3 2" xfId="214" xr:uid="{00000000-0005-0000-0000-0000CE000000}"/>
    <cellStyle name="rrhh 4" xfId="215" xr:uid="{00000000-0005-0000-0000-0000CF000000}"/>
    <cellStyle name="rrhh 4 2" xfId="216" xr:uid="{00000000-0005-0000-0000-0000D0000000}"/>
    <cellStyle name="rrhh 5" xfId="217" xr:uid="{00000000-0005-0000-0000-0000D1000000}"/>
    <cellStyle name="rrhh 5 2" xfId="218" xr:uid="{00000000-0005-0000-0000-0000D2000000}"/>
    <cellStyle name="rrhh 6" xfId="219" xr:uid="{00000000-0005-0000-0000-0000D3000000}"/>
    <cellStyle name="rrhh 6 2" xfId="220" xr:uid="{00000000-0005-0000-0000-0000D4000000}"/>
    <cellStyle name="rrhh 7" xfId="221" xr:uid="{00000000-0005-0000-0000-0000D5000000}"/>
    <cellStyle name="Salida 2" xfId="105" xr:uid="{00000000-0005-0000-0000-0000D6000000}"/>
    <cellStyle name="secre 1" xfId="222" xr:uid="{00000000-0005-0000-0000-0000D7000000}"/>
    <cellStyle name="secre 2" xfId="223" xr:uid="{00000000-0005-0000-0000-0000D8000000}"/>
    <cellStyle name="secre 3" xfId="224" xr:uid="{00000000-0005-0000-0000-0000D9000000}"/>
    <cellStyle name="secre 4" xfId="225" xr:uid="{00000000-0005-0000-0000-0000DA000000}"/>
    <cellStyle name="secre 5" xfId="226" xr:uid="{00000000-0005-0000-0000-0000DB000000}"/>
    <cellStyle name="secre 5 2" xfId="227" xr:uid="{00000000-0005-0000-0000-0000DC000000}"/>
    <cellStyle name="secre 6" xfId="228" xr:uid="{00000000-0005-0000-0000-0000DD000000}"/>
    <cellStyle name="secre 7" xfId="229" xr:uid="{00000000-0005-0000-0000-0000DE000000}"/>
    <cellStyle name="subsidios 1" xfId="230" xr:uid="{00000000-0005-0000-0000-0000DF000000}"/>
    <cellStyle name="Subsidios 2" xfId="231" xr:uid="{00000000-0005-0000-0000-0000E0000000}"/>
    <cellStyle name="Subsidios 3" xfId="232" xr:uid="{00000000-0005-0000-0000-0000E1000000}"/>
    <cellStyle name="Subsidios 4" xfId="233" xr:uid="{00000000-0005-0000-0000-0000E2000000}"/>
    <cellStyle name="Subsidios 5" xfId="234" xr:uid="{00000000-0005-0000-0000-0000E3000000}"/>
    <cellStyle name="Subsidios 6" xfId="235" xr:uid="{00000000-0005-0000-0000-0000E4000000}"/>
    <cellStyle name="subsidios 7" xfId="236" xr:uid="{00000000-0005-0000-0000-0000E5000000}"/>
    <cellStyle name="Texto de advertencia 2" xfId="106" xr:uid="{00000000-0005-0000-0000-0000E6000000}"/>
    <cellStyle name="Texto explicativo 2" xfId="107" xr:uid="{00000000-0005-0000-0000-0000E7000000}"/>
    <cellStyle name="Title" xfId="108" xr:uid="{00000000-0005-0000-0000-0000E8000000}"/>
    <cellStyle name="Título 1 2" xfId="109" xr:uid="{00000000-0005-0000-0000-0000E9000000}"/>
    <cellStyle name="Título 2 2" xfId="110" xr:uid="{00000000-0005-0000-0000-0000EA000000}"/>
    <cellStyle name="Título 3 2" xfId="111" xr:uid="{00000000-0005-0000-0000-0000EB000000}"/>
    <cellStyle name="Título 4" xfId="112" xr:uid="{00000000-0005-0000-0000-0000EC000000}"/>
    <cellStyle name="Warning Text" xfId="113" xr:uid="{00000000-0005-0000-0000-0000ED000000}"/>
  </cellStyles>
  <dxfs count="0"/>
  <tableStyles count="1" defaultTableStyle="TableStyleMedium2" defaultPivotStyle="PivotStyleLight16">
    <tableStyle name="Invisible" pivot="0" table="0" count="0" xr9:uid="{2A0CC2A5-D220-4F06-979B-C99266F286EF}"/>
  </tableStyles>
  <colors>
    <mruColors>
      <color rgb="FFBB4643"/>
      <color rgb="FFD3E2F5"/>
      <color rgb="FF003300"/>
      <color rgb="FFC6D9F1"/>
      <color rgb="FFC76361"/>
      <color rgb="FFCF7977"/>
      <color rgb="FFA3171E"/>
      <color rgb="FFD99694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0.46091696239263186</c:v>
                </c:pt>
                <c:pt idx="1">
                  <c:v>0.12018829860033431</c:v>
                </c:pt>
                <c:pt idx="2">
                  <c:v>0.27078791493562587</c:v>
                </c:pt>
                <c:pt idx="3">
                  <c:v>0.14810682407140799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68640"/>
        <c:axId val="150790912"/>
      </c:barChart>
      <c:catAx>
        <c:axId val="15076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90912"/>
        <c:crosses val="autoZero"/>
        <c:auto val="1"/>
        <c:lblAlgn val="ctr"/>
        <c:lblOffset val="100"/>
        <c:noMultiLvlLbl val="0"/>
      </c:catAx>
      <c:valAx>
        <c:axId val="15079091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0768640"/>
        <c:crosses val="autoZero"/>
        <c:crossBetween val="between"/>
        <c:majorUnit val="0.1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57991928580161"/>
          <c:y val="9.1543859093961913E-2"/>
          <c:w val="0.61824138597090772"/>
          <c:h val="0.49290651858547718"/>
        </c:manualLayout>
      </c:layout>
      <c:pieChart>
        <c:varyColors val="1"/>
        <c:ser>
          <c:idx val="0"/>
          <c:order val="0"/>
          <c:tx>
            <c:strRef>
              <c:f>'Brecha de Género'!$C$75</c:f>
              <c:strCache>
                <c:ptCount val="1"/>
              </c:strCache>
            </c:strRef>
          </c:tx>
          <c:explosion val="7"/>
          <c:dPt>
            <c:idx val="0"/>
            <c:bubble3D val="0"/>
            <c:explosion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B5F-4EF1-95F1-77FC294B8DDC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B5F-4EF1-95F1-77FC294B8DDC}"/>
              </c:ext>
            </c:extLst>
          </c:dPt>
          <c:dLbls>
            <c:dLbl>
              <c:idx val="0"/>
              <c:layout>
                <c:manualLayout>
                  <c:x val="-0.18974096842517393"/>
                  <c:y val="-0.2134248426658060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03794893129684"/>
                      <c:h val="0.1444844070070055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B5F-4EF1-95F1-77FC294B8DDC}"/>
                </c:ext>
              </c:extLst>
            </c:dLbl>
            <c:dLbl>
              <c:idx val="1"/>
              <c:layout>
                <c:manualLayout>
                  <c:x val="9.0768499616560278E-2"/>
                  <c:y val="2.1698800348195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566625787626336"/>
                      <c:h val="8.67947979617574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B5F-4EF1-95F1-77FC294B8D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'Brecha de Género'!$D$74:$E$74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f>'Brecha de Género'!$D$75:$E$75</c:f>
              <c:numCache>
                <c:formatCode>#,##0</c:formatCode>
                <c:ptCount val="2"/>
                <c:pt idx="0">
                  <c:v>812130</c:v>
                </c:pt>
                <c:pt idx="1">
                  <c:v>101078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5F-4EF1-95F1-77FC294B8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66098700625384776"/>
          <c:y val="0.2036352469729539"/>
          <c:w val="0.31516225588921509"/>
          <c:h val="0.276847760709182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  <a:r>
              <a:rPr lang="es-ES" sz="1200" b="1" baseline="0"/>
              <a:t> por clase de pensión</a:t>
            </a:r>
            <a:endParaRPr lang="es-ES" sz="1200" b="1"/>
          </a:p>
        </c:rich>
      </c:tx>
      <c:layout>
        <c:manualLayout>
          <c:xMode val="edge"/>
          <c:yMode val="edge"/>
          <c:x val="6.4061972010583695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497008724111922E-2"/>
          <c:y val="0.17242870956919859"/>
          <c:w val="0.37502502470591981"/>
          <c:h val="0.6964750458824224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B28-4961-A245-67C3A15EF8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B28-4961-A245-67C3A15EF8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B28-4961-A245-67C3A15EF8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B28-4961-A245-67C3A15EF89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CB28-4961-A245-67C3A15EF896}"/>
              </c:ext>
            </c:extLst>
          </c:dPt>
          <c:dLbls>
            <c:dLbl>
              <c:idx val="0"/>
              <c:layout>
                <c:manualLayout>
                  <c:x val="0.11842115889359983"/>
                  <c:y val="-3.2794011859628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28-4961-A245-67C3A15EF896}"/>
                </c:ext>
              </c:extLst>
            </c:dLbl>
            <c:dLbl>
              <c:idx val="1"/>
              <c:layout>
                <c:manualLayout>
                  <c:x val="0.1106612685560054"/>
                  <c:y val="-6.91358024691358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28-4961-A245-67C3A15EF896}"/>
                </c:ext>
              </c:extLst>
            </c:dLbl>
            <c:dLbl>
              <c:idx val="2"/>
              <c:layout>
                <c:manualLayout>
                  <c:x val="0.12685560053981107"/>
                  <c:y val="-7.4074074074074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28-4961-A245-67C3A15EF896}"/>
                </c:ext>
              </c:extLst>
            </c:dLbl>
            <c:dLbl>
              <c:idx val="3"/>
              <c:layout>
                <c:manualLayout>
                  <c:x val="0.14220642460178307"/>
                  <c:y val="-1.2654418197725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28-4961-A245-67C3A15EF896}"/>
                </c:ext>
              </c:extLst>
            </c:dLbl>
            <c:dLbl>
              <c:idx val="4"/>
              <c:layout>
                <c:manualLayout>
                  <c:x val="8.9068825910931168E-2"/>
                  <c:y val="9.3827160493827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28-4961-A245-67C3A15EF8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Pensionistas!$B$19:$B$23</c:f>
              <c:strCache>
                <c:ptCount val="5"/>
                <c:pt idx="0">
                  <c:v>JUBILACIÓN</c:v>
                </c:pt>
                <c:pt idx="1">
                  <c:v>VIUDEDAD</c:v>
                </c:pt>
                <c:pt idx="2">
                  <c:v>INCAPACIDAD PERMANENTE</c:v>
                </c:pt>
                <c:pt idx="3">
                  <c:v>ORFANDAD</c:v>
                </c:pt>
                <c:pt idx="4">
                  <c:v>FAVOR DE FAMILIARES</c:v>
                </c:pt>
              </c:strCache>
            </c:strRef>
          </c:cat>
          <c:val>
            <c:numRef>
              <c:f>Pensionistas!$E$19:$E$23</c:f>
              <c:numCache>
                <c:formatCode>#,##0</c:formatCode>
                <c:ptCount val="5"/>
                <c:pt idx="0">
                  <c:v>6433657</c:v>
                </c:pt>
                <c:pt idx="1">
                  <c:v>1511872</c:v>
                </c:pt>
                <c:pt idx="2">
                  <c:v>991077</c:v>
                </c:pt>
                <c:pt idx="3">
                  <c:v>321697</c:v>
                </c:pt>
                <c:pt idx="4">
                  <c:v>45757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28-4961-A245-67C3A15EF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4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579149266260738"/>
          <c:y val="0.18876837763700594"/>
          <c:w val="0.19942279090113735"/>
          <c:h val="0.642810569731415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b" anchorCtr="0"/>
        <a:lstStyle/>
        <a:p>
          <a:pPr rtl="0"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Pensionistas</a:t>
            </a:r>
          </a:p>
        </c:rich>
      </c:tx>
      <c:layout>
        <c:manualLayout>
          <c:xMode val="edge"/>
          <c:yMode val="edge"/>
          <c:x val="0.20480238627889635"/>
          <c:y val="2.1993122386963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2596287739481666"/>
          <c:y val="0.18981153098544837"/>
          <c:w val="0.61694259564259335"/>
          <c:h val="0.7071637203018735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A-4B66-8A2B-562C85629F3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58E-4098-B72E-839C502DE64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A-4B66-8A2B-562C85629F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Pensionistas!$G$3:$I$3</c15:sqref>
                  </c15:fullRef>
                </c:ext>
              </c:extLst>
              <c:f>(Pensionistas!$G$3,Pensionistas!$I$3)</c:f>
              <c:strCache>
                <c:ptCount val="2"/>
                <c:pt idx="0">
                  <c:v>MUJERES</c:v>
                </c:pt>
                <c:pt idx="1">
                  <c:v>HOMBRES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Pensionistas!$G$4:$I$4</c15:sqref>
                  </c15:fullRef>
                </c:ext>
              </c:extLst>
              <c:f>(Pensionistas!$G$4,Pensionistas!$I$4)</c:f>
              <c:numCache>
                <c:formatCode>0.00%</c:formatCode>
                <c:ptCount val="2"/>
                <c:pt idx="0" formatCode="#,##0">
                  <c:v>4611945</c:v>
                </c:pt>
                <c:pt idx="1" formatCode="#,##0">
                  <c:v>4692074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FA-4B66-8A2B-562C85629F39}"/>
            </c:ext>
          </c:extLst>
        </c:ser>
        <c:ser>
          <c:idx val="1"/>
          <c:order val="1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3455655037252376"/>
                  <c:y val="-6.184786654141251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9-4A8B-8B61-7A53C6309BCC}"/>
                </c:ext>
              </c:extLst>
            </c:dLbl>
            <c:dLbl>
              <c:idx val="1"/>
              <c:layout>
                <c:manualLayout>
                  <c:x val="0.13455657492354739"/>
                  <c:y val="6.188621666362992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19-4A8B-8B61-7A53C6309B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MUJERES</c:v>
              </c:pt>
              <c:pt idx="1">
                <c:v>HOMBRES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Pensionistas!$F$4:$H$4</c15:sqref>
                  </c15:fullRef>
                </c:ext>
              </c:extLst>
              <c:f>(Pensionistas!$F$4,Pensionistas!$H$4)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5119-4A8B-8B61-7A53C6309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9887695"/>
        <c:axId val="149886863"/>
      </c:barChart>
      <c:valAx>
        <c:axId val="149886863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49887695"/>
        <c:crossesAt val="1"/>
        <c:crossBetween val="between"/>
      </c:valAx>
      <c:catAx>
        <c:axId val="14988769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9886863"/>
        <c:crosses val="autoZero"/>
        <c:auto val="0"/>
        <c:lblAlgn val="ctr"/>
        <c:lblOffset val="1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Pensionistas</a:t>
            </a:r>
            <a:r>
              <a:rPr lang="en-US" sz="1200" b="1" baseline="0"/>
              <a:t> por CC.AA</a:t>
            </a:r>
            <a:endParaRPr lang="en-US" sz="1200" b="1"/>
          </a:p>
        </c:rich>
      </c:tx>
      <c:layout>
        <c:manualLayout>
          <c:xMode val="edge"/>
          <c:yMode val="edge"/>
          <c:x val="6.1062863645540803E-2"/>
          <c:y val="1.26883415288585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003634161114476"/>
          <c:y val="7.8435097884227381E-2"/>
          <c:w val="0.59059302901822586"/>
          <c:h val="0.8983029426461985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Pensionistas!$E$30</c:f>
              <c:strCache>
                <c:ptCount val="1"/>
                <c:pt idx="0">
                  <c:v>AMBOS SEXOS (1)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Pensionistas!$C$31:$C$49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PAIS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Pensionistas!$E$31:$E$49</c:f>
              <c:numCache>
                <c:formatCode>#,##0</c:formatCode>
                <c:ptCount val="19"/>
                <c:pt idx="0">
                  <c:v>1530764</c:v>
                </c:pt>
                <c:pt idx="1">
                  <c:v>286587</c:v>
                </c:pt>
                <c:pt idx="2">
                  <c:v>272454</c:v>
                </c:pt>
                <c:pt idx="3">
                  <c:v>187598</c:v>
                </c:pt>
                <c:pt idx="4">
                  <c:v>342438</c:v>
                </c:pt>
                <c:pt idx="5">
                  <c:v>133215</c:v>
                </c:pt>
                <c:pt idx="6">
                  <c:v>577534</c:v>
                </c:pt>
                <c:pt idx="7">
                  <c:v>375401</c:v>
                </c:pt>
                <c:pt idx="8">
                  <c:v>1583123</c:v>
                </c:pt>
                <c:pt idx="9">
                  <c:v>952176</c:v>
                </c:pt>
                <c:pt idx="10">
                  <c:v>224698</c:v>
                </c:pt>
                <c:pt idx="11">
                  <c:v>693350</c:v>
                </c:pt>
                <c:pt idx="12">
                  <c:v>1159854</c:v>
                </c:pt>
                <c:pt idx="13">
                  <c:v>240639</c:v>
                </c:pt>
                <c:pt idx="14">
                  <c:v>133500</c:v>
                </c:pt>
                <c:pt idx="15">
                  <c:v>526108</c:v>
                </c:pt>
                <c:pt idx="16">
                  <c:v>67318</c:v>
                </c:pt>
                <c:pt idx="17">
                  <c:v>8809</c:v>
                </c:pt>
                <c:pt idx="18">
                  <c:v>8494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4-49CA-8EC2-9B49942BC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442448959"/>
        <c:axId val="442446047"/>
      </c:barChart>
      <c:catAx>
        <c:axId val="44244895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42446047"/>
        <c:crosses val="autoZero"/>
        <c:auto val="1"/>
        <c:lblAlgn val="ctr"/>
        <c:lblOffset val="100"/>
        <c:noMultiLvlLbl val="0"/>
      </c:catAx>
      <c:valAx>
        <c:axId val="442446047"/>
        <c:scaling>
          <c:orientation val="minMax"/>
        </c:scaling>
        <c:delete val="1"/>
        <c:axPos val="t"/>
        <c:numFmt formatCode="#,##0" sourceLinked="0"/>
        <c:majorTickMark val="out"/>
        <c:minorTickMark val="none"/>
        <c:tickLblPos val="nextTo"/>
        <c:crossAx val="442448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368935</xdr:colOff>
      <xdr:row>3</xdr:row>
      <xdr:rowOff>124643</xdr:rowOff>
    </xdr:from>
    <xdr:to>
      <xdr:col>5</xdr:col>
      <xdr:colOff>7678</xdr:colOff>
      <xdr:row>16</xdr:row>
      <xdr:rowOff>135741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8935" y="696143"/>
          <a:ext cx="5325168" cy="250664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Diciembre 2024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1436631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726588</xdr:colOff>
      <xdr:row>18</xdr:row>
      <xdr:rowOff>152227</xdr:rowOff>
    </xdr:from>
    <xdr:to>
      <xdr:col>4</xdr:col>
      <xdr:colOff>1030492</xdr:colOff>
      <xdr:row>24</xdr:row>
      <xdr:rowOff>126561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72B5DAE-7A52-8E9D-2D6B-965790035A90}"/>
            </a:ext>
          </a:extLst>
        </xdr:cNvPr>
        <xdr:cNvGrpSpPr/>
      </xdr:nvGrpSpPr>
      <xdr:grpSpPr>
        <a:xfrm>
          <a:off x="726588" y="3294097"/>
          <a:ext cx="4826208" cy="1067638"/>
          <a:chOff x="717063" y="3533602"/>
          <a:chExt cx="4656829" cy="1117334"/>
        </a:xfrm>
      </xdr:grpSpPr>
      <xdr:cxnSp macro="">
        <xdr:nvCxnSpPr>
          <xdr:cNvPr id="17" name="29 Conector recto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8 Conector angular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3 Rectángulo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pensiones</a:t>
            </a:r>
            <a:r>
              <a:rPr lang="es-ES" sz="1600" b="1" baseline="0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endParaRPr lang="es-ES" sz="1600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24" name="4 Rectángulo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10.281.477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+ 1,68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25</xdr:row>
      <xdr:rowOff>95250</xdr:rowOff>
    </xdr:from>
    <xdr:to>
      <xdr:col>4</xdr:col>
      <xdr:colOff>1030492</xdr:colOff>
      <xdr:row>31</xdr:row>
      <xdr:rowOff>69584</xdr:rowOff>
    </xdr:to>
    <xdr:grpSp>
      <xdr:nvGrpSpPr>
        <xdr:cNvPr id="37" name="Grupo 36">
          <a:extLst>
            <a:ext uri="{FF2B5EF4-FFF2-40B4-BE49-F238E27FC236}">
              <a16:creationId xmlns:a16="http://schemas.microsoft.com/office/drawing/2014/main" id="{A641EEB3-2DC5-4B8D-AE44-2BD0731A638E}"/>
            </a:ext>
          </a:extLst>
        </xdr:cNvPr>
        <xdr:cNvGrpSpPr/>
      </xdr:nvGrpSpPr>
      <xdr:grpSpPr>
        <a:xfrm>
          <a:off x="726588" y="4512641"/>
          <a:ext cx="4826208" cy="1067639"/>
          <a:chOff x="717063" y="3533602"/>
          <a:chExt cx="4656829" cy="1117334"/>
        </a:xfrm>
      </xdr:grpSpPr>
      <xdr:cxnSp macro="">
        <xdr:nvCxnSpPr>
          <xdr:cNvPr id="38" name="29 Conector recto">
            <a:extLst>
              <a:ext uri="{FF2B5EF4-FFF2-40B4-BE49-F238E27FC236}">
                <a16:creationId xmlns:a16="http://schemas.microsoft.com/office/drawing/2014/main" id="{D8C98060-ADDC-C6F0-F81F-BCB897BC93C8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8 Conector angular">
            <a:extLst>
              <a:ext uri="{FF2B5EF4-FFF2-40B4-BE49-F238E27FC236}">
                <a16:creationId xmlns:a16="http://schemas.microsoft.com/office/drawing/2014/main" id="{5C381064-1035-13AE-BE5E-EADD3D2C6D04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0" name="3 Rectángulo">
            <a:extLst>
              <a:ext uri="{FF2B5EF4-FFF2-40B4-BE49-F238E27FC236}">
                <a16:creationId xmlns:a16="http://schemas.microsoft.com/office/drawing/2014/main" id="{DD50DA54-8CB8-918B-04AA-02019BFBDCAE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Nómina de pensiones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1" name="4 Rectángulo">
            <a:extLst>
              <a:ext uri="{FF2B5EF4-FFF2-40B4-BE49-F238E27FC236}">
                <a16:creationId xmlns:a16="http://schemas.microsoft.com/office/drawing/2014/main" id="{0F90A806-815A-0A77-9D45-20685596A4B0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12.974.211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miles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+ 7,04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</a:p>
        </xdr:txBody>
      </xdr:sp>
    </xdr:grpSp>
    <xdr:clientData/>
  </xdr:twoCellAnchor>
  <xdr:twoCellAnchor>
    <xdr:from>
      <xdr:col>0</xdr:col>
      <xdr:colOff>726588</xdr:colOff>
      <xdr:row>32</xdr:row>
      <xdr:rowOff>19050</xdr:rowOff>
    </xdr:from>
    <xdr:to>
      <xdr:col>4</xdr:col>
      <xdr:colOff>1030492</xdr:colOff>
      <xdr:row>37</xdr:row>
      <xdr:rowOff>174359</xdr:rowOff>
    </xdr:to>
    <xdr:grpSp>
      <xdr:nvGrpSpPr>
        <xdr:cNvPr id="42" name="Grupo 41">
          <a:extLst>
            <a:ext uri="{FF2B5EF4-FFF2-40B4-BE49-F238E27FC236}">
              <a16:creationId xmlns:a16="http://schemas.microsoft.com/office/drawing/2014/main" id="{FD3D9DB2-3B26-4617-A80B-D80FFB6A3B27}"/>
            </a:ext>
          </a:extLst>
        </xdr:cNvPr>
        <xdr:cNvGrpSpPr/>
      </xdr:nvGrpSpPr>
      <xdr:grpSpPr>
        <a:xfrm>
          <a:off x="726588" y="5728528"/>
          <a:ext cx="4826208" cy="1082961"/>
          <a:chOff x="717063" y="3533602"/>
          <a:chExt cx="4656829" cy="1117334"/>
        </a:xfrm>
      </xdr:grpSpPr>
      <xdr:cxnSp macro="">
        <xdr:nvCxnSpPr>
          <xdr:cNvPr id="43" name="29 Conector recto">
            <a:extLst>
              <a:ext uri="{FF2B5EF4-FFF2-40B4-BE49-F238E27FC236}">
                <a16:creationId xmlns:a16="http://schemas.microsoft.com/office/drawing/2014/main" id="{C8247235-3663-6C63-E18B-E3A84298CB63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8 Conector angular">
            <a:extLst>
              <a:ext uri="{FF2B5EF4-FFF2-40B4-BE49-F238E27FC236}">
                <a16:creationId xmlns:a16="http://schemas.microsoft.com/office/drawing/2014/main" id="{F36E3AD5-D3D6-650D-E8B5-E726ECA19F09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3 Rectángulo">
            <a:extLst>
              <a:ext uri="{FF2B5EF4-FFF2-40B4-BE49-F238E27FC236}">
                <a16:creationId xmlns:a16="http://schemas.microsoft.com/office/drawing/2014/main" id="{8E254E5F-0ABC-85B0-BBB7-E4221D969F3D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</a:t>
            </a:r>
            <a:r>
              <a:rPr lang="es-ES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de la pensión media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46" name="4 Rectángulo">
            <a:extLst>
              <a:ext uri="{FF2B5EF4-FFF2-40B4-BE49-F238E27FC236}">
                <a16:creationId xmlns:a16="http://schemas.microsoft.com/office/drawing/2014/main" id="{5CAAD7C1-3317-CEB1-A13B-DC7A11BBD86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1.261,90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+ 5,28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</a:t>
            </a:r>
          </a:p>
        </xdr:txBody>
      </xdr:sp>
    </xdr:grpSp>
    <xdr:clientData/>
  </xdr:twoCellAnchor>
  <xdr:twoCellAnchor>
    <xdr:from>
      <xdr:col>0</xdr:col>
      <xdr:colOff>726588</xdr:colOff>
      <xdr:row>38</xdr:row>
      <xdr:rowOff>143048</xdr:rowOff>
    </xdr:from>
    <xdr:to>
      <xdr:col>4</xdr:col>
      <xdr:colOff>1030492</xdr:colOff>
      <xdr:row>44</xdr:row>
      <xdr:rowOff>117382</xdr:rowOff>
    </xdr:to>
    <xdr:grpSp>
      <xdr:nvGrpSpPr>
        <xdr:cNvPr id="47" name="Grupo 46">
          <a:extLst>
            <a:ext uri="{FF2B5EF4-FFF2-40B4-BE49-F238E27FC236}">
              <a16:creationId xmlns:a16="http://schemas.microsoft.com/office/drawing/2014/main" id="{C7DA0111-00DB-4286-BA6E-76F29DA51946}"/>
            </a:ext>
          </a:extLst>
        </xdr:cNvPr>
        <xdr:cNvGrpSpPr/>
      </xdr:nvGrpSpPr>
      <xdr:grpSpPr>
        <a:xfrm>
          <a:off x="726588" y="6962396"/>
          <a:ext cx="4826208" cy="1067638"/>
          <a:chOff x="717063" y="3533602"/>
          <a:chExt cx="4656829" cy="1117334"/>
        </a:xfrm>
      </xdr:grpSpPr>
      <xdr:cxnSp macro="">
        <xdr:nvCxnSpPr>
          <xdr:cNvPr id="48" name="29 Conector recto">
            <a:extLst>
              <a:ext uri="{FF2B5EF4-FFF2-40B4-BE49-F238E27FC236}">
                <a16:creationId xmlns:a16="http://schemas.microsoft.com/office/drawing/2014/main" id="{F0BBD14F-7F23-811F-24F2-3E6B49EBFCCF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8 Conector angular">
            <a:extLst>
              <a:ext uri="{FF2B5EF4-FFF2-40B4-BE49-F238E27FC236}">
                <a16:creationId xmlns:a16="http://schemas.microsoft.com/office/drawing/2014/main" id="{41F9C0C5-A4C6-76FB-6521-B915E68F625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0" name="3 Rectángulo">
            <a:extLst>
              <a:ext uri="{FF2B5EF4-FFF2-40B4-BE49-F238E27FC236}">
                <a16:creationId xmlns:a16="http://schemas.microsoft.com/office/drawing/2014/main" id="{B30D7502-90EE-B05F-33B4-3D3357A3419C}"/>
              </a:ext>
            </a:extLst>
          </xdr:cNvPr>
          <xdr:cNvSpPr/>
        </xdr:nvSpPr>
        <xdr:spPr>
          <a:xfrm>
            <a:off x="1198246" y="3533602"/>
            <a:ext cx="4175646" cy="463844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Importe de la pensión media de jubilación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1" name="4 Rectángulo">
            <a:extLst>
              <a:ext uri="{FF2B5EF4-FFF2-40B4-BE49-F238E27FC236}">
                <a16:creationId xmlns:a16="http://schemas.microsoft.com/office/drawing/2014/main" id="{C9A037AF-9910-4B96-4C6C-3C17309853B9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1.449,86 €</a:t>
            </a:r>
            <a:endPara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+ 5,19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(*)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</a:p>
        </xdr:txBody>
      </xdr:sp>
    </xdr:grpSp>
    <xdr:clientData/>
  </xdr:twoCellAnchor>
  <xdr:twoCellAnchor>
    <xdr:from>
      <xdr:col>0</xdr:col>
      <xdr:colOff>726588</xdr:colOff>
      <xdr:row>45</xdr:row>
      <xdr:rowOff>57151</xdr:rowOff>
    </xdr:from>
    <xdr:to>
      <xdr:col>4</xdr:col>
      <xdr:colOff>1030492</xdr:colOff>
      <xdr:row>50</xdr:row>
      <xdr:rowOff>199759</xdr:rowOff>
    </xdr:to>
    <xdr:grpSp>
      <xdr:nvGrpSpPr>
        <xdr:cNvPr id="52" name="Grupo 51">
          <a:extLst>
            <a:ext uri="{FF2B5EF4-FFF2-40B4-BE49-F238E27FC236}">
              <a16:creationId xmlns:a16="http://schemas.microsoft.com/office/drawing/2014/main" id="{17050F1A-5425-488C-9EA6-13AF85EDB34E}"/>
            </a:ext>
          </a:extLst>
        </xdr:cNvPr>
        <xdr:cNvGrpSpPr/>
      </xdr:nvGrpSpPr>
      <xdr:grpSpPr>
        <a:xfrm>
          <a:off x="726588" y="8168586"/>
          <a:ext cx="4826208" cy="1086825"/>
          <a:chOff x="717063" y="3533603"/>
          <a:chExt cx="4656829" cy="1117333"/>
        </a:xfrm>
      </xdr:grpSpPr>
      <xdr:cxnSp macro="">
        <xdr:nvCxnSpPr>
          <xdr:cNvPr id="53" name="29 Conector recto">
            <a:extLst>
              <a:ext uri="{FF2B5EF4-FFF2-40B4-BE49-F238E27FC236}">
                <a16:creationId xmlns:a16="http://schemas.microsoft.com/office/drawing/2014/main" id="{5296C5C9-45FE-257B-437C-4C38E32A3DD1}"/>
              </a:ext>
            </a:extLst>
          </xdr:cNvPr>
          <xdr:cNvCxnSpPr/>
        </xdr:nvCxnSpPr>
        <xdr:spPr>
          <a:xfrm>
            <a:off x="717063" y="3765524"/>
            <a:ext cx="919508" cy="0"/>
          </a:xfrm>
          <a:prstGeom prst="line">
            <a:avLst/>
          </a:prstGeom>
          <a:ln>
            <a:solidFill>
              <a:schemeClr val="accent1">
                <a:lumMod val="75000"/>
              </a:schemeClr>
            </a:solidFill>
            <a:headEnd type="oval"/>
          </a:ln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8 Conector angular">
            <a:extLst>
              <a:ext uri="{FF2B5EF4-FFF2-40B4-BE49-F238E27FC236}">
                <a16:creationId xmlns:a16="http://schemas.microsoft.com/office/drawing/2014/main" id="{875871AD-1393-30AF-EC27-2DC93991C686}"/>
              </a:ext>
            </a:extLst>
          </xdr:cNvPr>
          <xdr:cNvCxnSpPr/>
        </xdr:nvCxnSpPr>
        <xdr:spPr>
          <a:xfrm rot="16200000" flipH="1">
            <a:off x="1269861" y="3832041"/>
            <a:ext cx="777319" cy="591129"/>
          </a:xfrm>
          <a:prstGeom prst="bentConnector3">
            <a:avLst>
              <a:gd name="adj1" fmla="val 69181"/>
            </a:avLst>
          </a:prstGeom>
          <a:ln>
            <a:solidFill>
              <a:schemeClr val="tx2"/>
            </a:solidFill>
            <a:tailEnd type="oval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5" name="3 Rectángulo">
            <a:extLst>
              <a:ext uri="{FF2B5EF4-FFF2-40B4-BE49-F238E27FC236}">
                <a16:creationId xmlns:a16="http://schemas.microsoft.com/office/drawing/2014/main" id="{5AEB327A-9D9D-FC3E-1ED8-ADB374C85CE5}"/>
              </a:ext>
            </a:extLst>
          </xdr:cNvPr>
          <xdr:cNvSpPr/>
        </xdr:nvSpPr>
        <xdr:spPr>
          <a:xfrm>
            <a:off x="1198246" y="3533603"/>
            <a:ext cx="4175646" cy="463845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  <a:p>
            <a:pPr algn="ctr"/>
            <a:r>
              <a:rPr lang="es-ES" sz="1600" b="1">
                <a:solidFill>
                  <a:schemeClr val="bg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Número de pensionistas</a:t>
            </a:r>
          </a:p>
          <a:p>
            <a:pPr lvl="0" algn="ctr"/>
            <a:endParaRPr lang="es-ES" b="1">
              <a:solidFill>
                <a:schemeClr val="bg1"/>
              </a:solidFill>
              <a:latin typeface="Cambria" panose="02040503050406030204" pitchFamily="18" charset="0"/>
            </a:endParaRPr>
          </a:p>
        </xdr:txBody>
      </xdr:sp>
      <xdr:sp macro="" textlink="">
        <xdr:nvSpPr>
          <xdr:cNvPr id="56" name="4 Rectángulo">
            <a:extLst>
              <a:ext uri="{FF2B5EF4-FFF2-40B4-BE49-F238E27FC236}">
                <a16:creationId xmlns:a16="http://schemas.microsoft.com/office/drawing/2014/main" id="{A3EE9E25-427F-EDA0-9934-5341F2817594}"/>
              </a:ext>
            </a:extLst>
          </xdr:cNvPr>
          <xdr:cNvSpPr/>
        </xdr:nvSpPr>
        <xdr:spPr>
          <a:xfrm>
            <a:off x="1715987" y="4106261"/>
            <a:ext cx="3075740" cy="544675"/>
          </a:xfrm>
          <a:prstGeom prst="rect">
            <a:avLst/>
          </a:prstGeom>
          <a:solidFill>
            <a:srgbClr val="C6D9F1"/>
          </a:solidFill>
        </xdr:spPr>
        <xdr:style>
          <a:lnRef idx="3">
            <a:schemeClr val="lt1"/>
          </a:lnRef>
          <a:fillRef idx="1">
            <a:schemeClr val="accent1"/>
          </a:fillRef>
          <a:effectRef idx="1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E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lvl="0" algn="ctr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9.304.060</a:t>
            </a:r>
            <a:endPara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  <a:p>
            <a:pPr lvl="0" algn="l"/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                              + 1,63</a:t>
            </a:r>
            <a:r>
              <a:rPr lang="es-ES" sz="1400" b="1" baseline="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s-ES" sz="1400" b="1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%               </a:t>
            </a:r>
            <a:r>
              <a:rPr lang="es-ES" sz="1400" b="1" baseline="30000">
                <a:solidFill>
                  <a:schemeClr val="tx1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(*) 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DICIEMBRE 2024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6</xdr:col>
      <xdr:colOff>739140</xdr:colOff>
      <xdr:row>30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3174</xdr:colOff>
      <xdr:row>2</xdr:row>
      <xdr:rowOff>47625</xdr:rowOff>
    </xdr:from>
    <xdr:to>
      <xdr:col>12</xdr:col>
      <xdr:colOff>19050</xdr:colOff>
      <xdr:row>10</xdr:row>
      <xdr:rowOff>188979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4674AB0-3D51-4DFC-8221-51B927DC6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123826</xdr:colOff>
      <xdr:row>14</xdr:row>
      <xdr:rowOff>9525</xdr:rowOff>
    </xdr:from>
    <xdr:to>
      <xdr:col>17</xdr:col>
      <xdr:colOff>295276</xdr:colOff>
      <xdr:row>26</xdr:row>
      <xdr:rowOff>333375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7D5F7C-5ACA-48FB-96A8-27DF3B15D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333375</xdr:colOff>
      <xdr:row>1</xdr:row>
      <xdr:rowOff>285750</xdr:rowOff>
    </xdr:from>
    <xdr:to>
      <xdr:col>15</xdr:col>
      <xdr:colOff>647700</xdr:colOff>
      <xdr:row>13</xdr:row>
      <xdr:rowOff>14288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02B3DCB-2CF9-49F5-ACA1-C8FEE719D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561974</xdr:colOff>
      <xdr:row>29</xdr:row>
      <xdr:rowOff>74611</xdr:rowOff>
    </xdr:from>
    <xdr:to>
      <xdr:col>19</xdr:col>
      <xdr:colOff>714374</xdr:colOff>
      <xdr:row>50</xdr:row>
      <xdr:rowOff>149225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67E44B-84B0-4B99-B6FE-7653B88BD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XCELL\CUADERN\2008\cuadern%20MAYO%202008\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GESTION\DATOS\DATOS%20VARIOS\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SGGEPEE\AR_ECO\EASE\INF_MENSUAL\Avances\AVANCE%20MENSUAL.xlsx" TargetMode="External"/><Relationship Id="rId1" Type="http://schemas.openxmlformats.org/officeDocument/2006/relationships/externalLinkPath" Target="file:///I:\SGGEPEE\AR_ECO\EASE\INF_MENSUAL\Avances\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ance"/>
      <sheetName val="Gráficos"/>
      <sheetName val="Ranking"/>
      <sheetName val="ESPAÑA"/>
      <sheetName val="Gráficos1"/>
      <sheetName val="Datos_Gráficos1"/>
    </sheetNames>
    <sheetDataSet>
      <sheetData sheetId="0">
        <row r="50">
          <cell r="O50">
            <v>1</v>
          </cell>
        </row>
      </sheetData>
      <sheetData sheetId="1">
        <row r="1">
          <cell r="A1" t="str">
            <v>PAÍS VASCO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  <cell r="D34" t="str">
            <v>. MEDIAS ANUALES</v>
          </cell>
        </row>
        <row r="35">
          <cell r="A35" t="str">
            <v>06</v>
          </cell>
          <cell r="B35">
            <v>18674002.760000002</v>
          </cell>
          <cell r="D35" t="str">
            <v>. MEDIAS ANUALES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  <sheetName val="Hoja1"/>
      <sheetName val="tabla-5695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24 de enero de 2023</v>
          </cell>
        </row>
        <row r="53">
          <cell r="P53">
            <v>2</v>
          </cell>
          <cell r="Q53" t="str">
            <v>24 de febrero de 2023</v>
          </cell>
        </row>
        <row r="54">
          <cell r="P54">
            <v>3</v>
          </cell>
          <cell r="Q54" t="str">
            <v>28 de marzo de 2023</v>
          </cell>
        </row>
        <row r="55">
          <cell r="P55">
            <v>4</v>
          </cell>
          <cell r="Q55" t="str">
            <v>25 de abril de 2023</v>
          </cell>
        </row>
        <row r="56">
          <cell r="P56">
            <v>5</v>
          </cell>
          <cell r="Q56" t="str">
            <v>26 de mayo de 2023</v>
          </cell>
        </row>
        <row r="57">
          <cell r="P57">
            <v>6</v>
          </cell>
          <cell r="Q57" t="str">
            <v>28 de junio de 2023</v>
          </cell>
        </row>
        <row r="58">
          <cell r="P58">
            <v>7</v>
          </cell>
          <cell r="Q58" t="str">
            <v>25 de julio de 2023</v>
          </cell>
        </row>
        <row r="59">
          <cell r="P59">
            <v>8</v>
          </cell>
          <cell r="Q59" t="str">
            <v>29 de agosto de 2023</v>
          </cell>
        </row>
        <row r="60">
          <cell r="P60">
            <v>9</v>
          </cell>
          <cell r="Q60" t="str">
            <v>26 de septiembre de 2023</v>
          </cell>
        </row>
        <row r="61">
          <cell r="P61">
            <v>10</v>
          </cell>
          <cell r="Q61" t="str">
            <v>24 de octubre de 2023</v>
          </cell>
        </row>
        <row r="62">
          <cell r="P62">
            <v>11</v>
          </cell>
          <cell r="Q62" t="str">
            <v>28 de noviembre de 2023</v>
          </cell>
        </row>
        <row r="63">
          <cell r="P63">
            <v>12</v>
          </cell>
          <cell r="Q63" t="str">
            <v>26 de diciembre de 2023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846.45157805000065</v>
          </cell>
          <cell r="D3">
            <v>0.10400572629414562</v>
          </cell>
          <cell r="E3">
            <v>0.10767294904062252</v>
          </cell>
        </row>
        <row r="4">
          <cell r="A4">
            <v>2</v>
          </cell>
          <cell r="B4" t="str">
            <v>CATALUÑA</v>
          </cell>
          <cell r="C4">
            <v>2193.0903677400011</v>
          </cell>
          <cell r="D4">
            <v>0.10570484730873919</v>
          </cell>
          <cell r="E4">
            <v>0.10767294904062252</v>
          </cell>
        </row>
        <row r="5">
          <cell r="A5">
            <v>3</v>
          </cell>
          <cell r="B5" t="str">
            <v>GALICIA</v>
          </cell>
          <cell r="C5">
            <v>786.58085319999964</v>
          </cell>
          <cell r="D5">
            <v>0.10316008181312664</v>
          </cell>
          <cell r="E5">
            <v>0.10767294904062252</v>
          </cell>
        </row>
        <row r="6">
          <cell r="A6">
            <v>4</v>
          </cell>
          <cell r="B6" t="str">
            <v>ANDALUCÍA</v>
          </cell>
          <cell r="C6">
            <v>1741.74512628</v>
          </cell>
          <cell r="D6">
            <v>0.11019388317645551</v>
          </cell>
          <cell r="E6">
            <v>0.10767294904062252</v>
          </cell>
        </row>
        <row r="7">
          <cell r="A7">
            <v>5</v>
          </cell>
          <cell r="B7" t="str">
            <v>ASTURIAS</v>
          </cell>
          <cell r="C7">
            <v>418.86542137999976</v>
          </cell>
          <cell r="D7">
            <v>9.45333917377702E-2</v>
          </cell>
          <cell r="E7">
            <v>0.10767294904062252</v>
          </cell>
        </row>
        <row r="8">
          <cell r="A8">
            <v>6</v>
          </cell>
          <cell r="B8" t="str">
            <v>CANTABRIA</v>
          </cell>
          <cell r="C8">
            <v>182.47767103000007</v>
          </cell>
          <cell r="D8">
            <v>0.10578478284745008</v>
          </cell>
          <cell r="E8">
            <v>0.10767294904062252</v>
          </cell>
        </row>
        <row r="9">
          <cell r="A9">
            <v>7</v>
          </cell>
          <cell r="B9" t="str">
            <v>RIOJA (LA)</v>
          </cell>
          <cell r="C9">
            <v>85.340911380000009</v>
          </cell>
          <cell r="D9">
            <v>0.11226564506037406</v>
          </cell>
          <cell r="E9">
            <v>0.10767294904062252</v>
          </cell>
        </row>
        <row r="10">
          <cell r="A10">
            <v>8</v>
          </cell>
          <cell r="B10" t="str">
            <v>MURCIA</v>
          </cell>
          <cell r="C10">
            <v>271.41182997999999</v>
          </cell>
          <cell r="D10">
            <v>0.11169432083654085</v>
          </cell>
          <cell r="E10">
            <v>0.10767294904062252</v>
          </cell>
        </row>
        <row r="11">
          <cell r="A11">
            <v>9</v>
          </cell>
          <cell r="B11" t="str">
            <v>C. VALENCIANA</v>
          </cell>
          <cell r="C11">
            <v>1130.95373505</v>
          </cell>
          <cell r="D11">
            <v>0.10863327963894309</v>
          </cell>
          <cell r="E11">
            <v>0.10767294904062252</v>
          </cell>
        </row>
        <row r="12">
          <cell r="A12">
            <v>10</v>
          </cell>
          <cell r="B12" t="str">
            <v>ARAGÓN</v>
          </cell>
          <cell r="C12">
            <v>390.52688735000021</v>
          </cell>
          <cell r="D12">
            <v>0.10562804543619464</v>
          </cell>
          <cell r="E12">
            <v>0.10767294904062252</v>
          </cell>
        </row>
        <row r="13">
          <cell r="A13">
            <v>11</v>
          </cell>
          <cell r="B13" t="str">
            <v>CASTILLA - LA MANCHA</v>
          </cell>
          <cell r="C13">
            <v>425.99697166999994</v>
          </cell>
          <cell r="D13">
            <v>0.11176876935854385</v>
          </cell>
          <cell r="E13">
            <v>0.10767294904062252</v>
          </cell>
        </row>
        <row r="14">
          <cell r="A14">
            <v>12</v>
          </cell>
          <cell r="B14" t="str">
            <v>CANARIAS</v>
          </cell>
          <cell r="C14">
            <v>382.39828266000046</v>
          </cell>
          <cell r="D14">
            <v>0.11356497870060012</v>
          </cell>
          <cell r="E14">
            <v>0.10767294904062252</v>
          </cell>
        </row>
        <row r="15">
          <cell r="A15">
            <v>13</v>
          </cell>
          <cell r="B15" t="str">
            <v>NAVARRA</v>
          </cell>
          <cell r="C15">
            <v>195.21821834999994</v>
          </cell>
          <cell r="D15">
            <v>0.10969191428898961</v>
          </cell>
          <cell r="E15">
            <v>0.10767294904062252</v>
          </cell>
        </row>
        <row r="16">
          <cell r="A16">
            <v>14</v>
          </cell>
          <cell r="B16" t="str">
            <v>EXTREMADURA</v>
          </cell>
          <cell r="C16">
            <v>233.83142725999991</v>
          </cell>
          <cell r="D16">
            <v>0.1082798701357981</v>
          </cell>
          <cell r="E16">
            <v>0.10767294904062252</v>
          </cell>
        </row>
        <row r="17">
          <cell r="A17">
            <v>15</v>
          </cell>
          <cell r="B17" t="str">
            <v>ILLES BALEARS</v>
          </cell>
          <cell r="C17">
            <v>226.51709337000003</v>
          </cell>
          <cell r="D17">
            <v>0.11142549830716719</v>
          </cell>
          <cell r="E17">
            <v>0.10767294904062252</v>
          </cell>
        </row>
        <row r="18">
          <cell r="A18">
            <v>16</v>
          </cell>
          <cell r="B18" t="str">
            <v>MADRID</v>
          </cell>
          <cell r="C18">
            <v>1703.6254542499987</v>
          </cell>
          <cell r="D18">
            <v>0.1114825520381133</v>
          </cell>
          <cell r="E18">
            <v>0.10767294904062252</v>
          </cell>
        </row>
        <row r="19">
          <cell r="A19">
            <v>17</v>
          </cell>
          <cell r="B19" t="str">
            <v>CASTILLA Y LEÓN</v>
          </cell>
          <cell r="C19">
            <v>738.68598454000028</v>
          </cell>
          <cell r="D19">
            <v>0.10586657954392065</v>
          </cell>
          <cell r="E19">
            <v>0.10767294904062252</v>
          </cell>
        </row>
        <row r="20">
          <cell r="A20">
            <v>18</v>
          </cell>
          <cell r="B20" t="str">
            <v>CEUTA</v>
          </cell>
          <cell r="C20">
            <v>10.803489300000008</v>
          </cell>
          <cell r="D20">
            <v>0.11318096010844836</v>
          </cell>
          <cell r="E20">
            <v>0.10767294904062252</v>
          </cell>
        </row>
        <row r="21">
          <cell r="A21">
            <v>19</v>
          </cell>
          <cell r="B21" t="str">
            <v>MELILLA</v>
          </cell>
          <cell r="C21">
            <v>9.8187165399999987</v>
          </cell>
          <cell r="D21">
            <v>0.1306691852578683</v>
          </cell>
          <cell r="E21">
            <v>0.10767294904062252</v>
          </cell>
        </row>
        <row r="26">
          <cell r="A26">
            <v>1</v>
          </cell>
          <cell r="B26" t="str">
            <v>PAÍS VASCO</v>
          </cell>
          <cell r="C26">
            <v>572247</v>
          </cell>
          <cell r="D26">
            <v>6.9169264986381762E-3</v>
          </cell>
          <cell r="E26">
            <v>9.7721919991555772E-3</v>
          </cell>
        </row>
        <row r="27">
          <cell r="A27">
            <v>2</v>
          </cell>
          <cell r="B27" t="str">
            <v>CATALUÑA</v>
          </cell>
          <cell r="C27">
            <v>1766648</v>
          </cell>
          <cell r="D27">
            <v>8.4839129893719001E-3</v>
          </cell>
          <cell r="E27">
            <v>9.7721919991555772E-3</v>
          </cell>
        </row>
        <row r="28">
          <cell r="A28">
            <v>3</v>
          </cell>
          <cell r="B28" t="str">
            <v>GALICIA</v>
          </cell>
          <cell r="C28">
            <v>770486</v>
          </cell>
          <cell r="D28">
            <v>2.8504638837114626E-3</v>
          </cell>
          <cell r="E28">
            <v>9.7721919991555772E-3</v>
          </cell>
        </row>
        <row r="29">
          <cell r="A29">
            <v>4</v>
          </cell>
          <cell r="B29" t="str">
            <v>ANDALUCÍA</v>
          </cell>
          <cell r="C29">
            <v>1630708</v>
          </cell>
          <cell r="D29">
            <v>1.1620520404770351E-2</v>
          </cell>
          <cell r="E29">
            <v>9.7721919991555772E-3</v>
          </cell>
        </row>
        <row r="30">
          <cell r="A30">
            <v>5</v>
          </cell>
          <cell r="B30" t="str">
            <v>ASTURIAS</v>
          </cell>
          <cell r="C30">
            <v>299610</v>
          </cell>
          <cell r="D30">
            <v>-8.2705814085337614E-4</v>
          </cell>
          <cell r="E30">
            <v>9.7721919991555772E-3</v>
          </cell>
        </row>
        <row r="31">
          <cell r="A31">
            <v>6</v>
          </cell>
          <cell r="B31" t="str">
            <v>CANTABRIA</v>
          </cell>
          <cell r="C31">
            <v>144593</v>
          </cell>
          <cell r="D31">
            <v>6.96412777781652E-3</v>
          </cell>
          <cell r="E31">
            <v>9.7721919991555772E-3</v>
          </cell>
        </row>
        <row r="32">
          <cell r="A32">
            <v>7</v>
          </cell>
          <cell r="B32" t="str">
            <v>RIOJA (LA)</v>
          </cell>
          <cell r="C32">
            <v>72385</v>
          </cell>
          <cell r="D32">
            <v>1.1486382627894365E-2</v>
          </cell>
          <cell r="E32">
            <v>9.7721919991555772E-3</v>
          </cell>
        </row>
        <row r="33">
          <cell r="A33">
            <v>8</v>
          </cell>
          <cell r="B33" t="str">
            <v>MURCIA</v>
          </cell>
          <cell r="C33">
            <v>256526</v>
          </cell>
          <cell r="D33">
            <v>1.1274668264568355E-2</v>
          </cell>
          <cell r="E33">
            <v>9.7721919991555772E-3</v>
          </cell>
        </row>
        <row r="34">
          <cell r="A34">
            <v>9</v>
          </cell>
          <cell r="B34" t="str">
            <v>C. VALENCIANA</v>
          </cell>
          <cell r="C34">
            <v>1027235</v>
          </cell>
          <cell r="D34">
            <v>1.0366924200473138E-2</v>
          </cell>
          <cell r="E34">
            <v>9.7721919991555772E-3</v>
          </cell>
        </row>
        <row r="35">
          <cell r="A35">
            <v>10</v>
          </cell>
          <cell r="B35" t="str">
            <v>ARAGÓN</v>
          </cell>
          <cell r="C35">
            <v>308943</v>
          </cell>
          <cell r="D35">
            <v>6.6962540079769095E-3</v>
          </cell>
          <cell r="E35">
            <v>9.7721919991555772E-3</v>
          </cell>
        </row>
        <row r="36">
          <cell r="A36">
            <v>11</v>
          </cell>
          <cell r="B36" t="str">
            <v>CASTILLA - LA MANCHA</v>
          </cell>
          <cell r="C36">
            <v>384937</v>
          </cell>
          <cell r="D36">
            <v>1.1047169786542188E-2</v>
          </cell>
          <cell r="E36">
            <v>9.7721919991555772E-3</v>
          </cell>
        </row>
        <row r="37">
          <cell r="A37">
            <v>12</v>
          </cell>
          <cell r="B37" t="str">
            <v>CANARIAS</v>
          </cell>
          <cell r="C37">
            <v>351642</v>
          </cell>
          <cell r="D37">
            <v>1.7694658609432423E-2</v>
          </cell>
          <cell r="E37">
            <v>9.7721919991555772E-3</v>
          </cell>
        </row>
        <row r="38">
          <cell r="A38">
            <v>13</v>
          </cell>
          <cell r="B38" t="str">
            <v>NAVARRA</v>
          </cell>
          <cell r="C38">
            <v>142525</v>
          </cell>
          <cell r="D38">
            <v>1.217234449013227E-2</v>
          </cell>
          <cell r="E38">
            <v>9.7721919991555772E-3</v>
          </cell>
        </row>
        <row r="39">
          <cell r="A39">
            <v>14</v>
          </cell>
          <cell r="B39" t="str">
            <v>EXTREMADURA</v>
          </cell>
          <cell r="C39">
            <v>234289</v>
          </cell>
          <cell r="D39">
            <v>7.594947596581747E-3</v>
          </cell>
          <cell r="E39">
            <v>9.7721919991555772E-3</v>
          </cell>
        </row>
        <row r="40">
          <cell r="A40">
            <v>15</v>
          </cell>
          <cell r="B40" t="str">
            <v>ILLES BALEARS</v>
          </cell>
          <cell r="C40">
            <v>203433</v>
          </cell>
          <cell r="D40">
            <v>1.1852772942054113E-2</v>
          </cell>
          <cell r="E40">
            <v>9.7721919991555772E-3</v>
          </cell>
        </row>
        <row r="41">
          <cell r="A41">
            <v>16</v>
          </cell>
          <cell r="B41" t="str">
            <v>MADRID</v>
          </cell>
          <cell r="C41">
            <v>1222868</v>
          </cell>
          <cell r="D41">
            <v>1.6904219402265275E-2</v>
          </cell>
          <cell r="E41">
            <v>9.7721919991555772E-3</v>
          </cell>
        </row>
        <row r="42">
          <cell r="A42">
            <v>17</v>
          </cell>
          <cell r="B42" t="str">
            <v>CASTILLA Y LEÓN</v>
          </cell>
          <cell r="C42">
            <v>619956</v>
          </cell>
          <cell r="D42">
            <v>5.6254136333553362E-3</v>
          </cell>
          <cell r="E42">
            <v>9.7721919991555772E-3</v>
          </cell>
        </row>
        <row r="43">
          <cell r="A43">
            <v>18</v>
          </cell>
          <cell r="B43" t="str">
            <v>CEUTA</v>
          </cell>
          <cell r="C43">
            <v>8991</v>
          </cell>
          <cell r="D43">
            <v>1.1816340310600859E-2</v>
          </cell>
          <cell r="E43">
            <v>9.7721919991555772E-3</v>
          </cell>
        </row>
        <row r="44">
          <cell r="A44">
            <v>19</v>
          </cell>
          <cell r="B44" t="str">
            <v>MELILLA</v>
          </cell>
          <cell r="C44">
            <v>8513</v>
          </cell>
          <cell r="D44">
            <v>2.4675012036591282E-2</v>
          </cell>
          <cell r="E44">
            <v>9.7721919991555772E-3</v>
          </cell>
        </row>
        <row r="49">
          <cell r="A49">
            <v>1</v>
          </cell>
          <cell r="B49" t="str">
            <v>PAÍS VASCO</v>
          </cell>
          <cell r="C49">
            <v>1547.5175544904287</v>
          </cell>
          <cell r="D49">
            <v>4.8041305236827592E-2</v>
          </cell>
          <cell r="E49">
            <v>4.9885730743512768E-2</v>
          </cell>
        </row>
        <row r="50">
          <cell r="A50">
            <v>2</v>
          </cell>
          <cell r="B50" t="str">
            <v>CATALUÑA</v>
          </cell>
          <cell r="C50">
            <v>1300.7207528304148</v>
          </cell>
          <cell r="D50">
            <v>5.0057655810609614E-2</v>
          </cell>
          <cell r="E50">
            <v>4.9885730743512768E-2</v>
          </cell>
        </row>
        <row r="51">
          <cell r="A51">
            <v>3</v>
          </cell>
          <cell r="B51" t="str">
            <v>GALICIA</v>
          </cell>
          <cell r="C51">
            <v>1070.4816474878257</v>
          </cell>
          <cell r="D51">
            <v>5.1687578112792565E-2</v>
          </cell>
          <cell r="E51">
            <v>4.9885730743512768E-2</v>
          </cell>
        </row>
        <row r="52">
          <cell r="A52">
            <v>4</v>
          </cell>
          <cell r="B52" t="str">
            <v>ANDALUCÍA</v>
          </cell>
          <cell r="C52">
            <v>1119.5180689420238</v>
          </cell>
          <cell r="D52">
            <v>5.1418349135048169E-2</v>
          </cell>
          <cell r="E52">
            <v>4.9885730743512768E-2</v>
          </cell>
        </row>
        <row r="53">
          <cell r="A53">
            <v>5</v>
          </cell>
          <cell r="B53" t="str">
            <v>ASTURIAS</v>
          </cell>
          <cell r="C53">
            <v>1462.2571791810756</v>
          </cell>
          <cell r="D53">
            <v>4.7706682683346768E-2</v>
          </cell>
          <cell r="E53">
            <v>4.9885730743512768E-2</v>
          </cell>
        </row>
        <row r="54">
          <cell r="A54">
            <v>6</v>
          </cell>
          <cell r="B54" t="str">
            <v>CANTABRIA</v>
          </cell>
          <cell r="C54">
            <v>1320.8312260515343</v>
          </cell>
          <cell r="D54">
            <v>4.9316117601035714E-2</v>
          </cell>
          <cell r="E54">
            <v>4.9885730743512768E-2</v>
          </cell>
        </row>
        <row r="55">
          <cell r="A55">
            <v>7</v>
          </cell>
          <cell r="B55" t="str">
            <v>RIOJA (LA)</v>
          </cell>
          <cell r="C55">
            <v>1238.3955400620653</v>
          </cell>
          <cell r="D55">
            <v>5.3566993643124894E-2</v>
          </cell>
          <cell r="E55">
            <v>4.9885730743512768E-2</v>
          </cell>
        </row>
        <row r="56">
          <cell r="A56">
            <v>8</v>
          </cell>
          <cell r="B56" t="str">
            <v>MURCIA</v>
          </cell>
          <cell r="C56">
            <v>1108.3201301208896</v>
          </cell>
          <cell r="D56">
            <v>5.1533400231857485E-2</v>
          </cell>
          <cell r="E56">
            <v>4.9885730743512768E-2</v>
          </cell>
        </row>
        <row r="57">
          <cell r="A57">
            <v>9</v>
          </cell>
          <cell r="B57" t="str">
            <v>C. VALENCIANA</v>
          </cell>
          <cell r="C57">
            <v>1153.6430143510258</v>
          </cell>
          <cell r="D57">
            <v>5.0406718858370558E-2</v>
          </cell>
          <cell r="E57">
            <v>4.9885730743512768E-2</v>
          </cell>
        </row>
        <row r="58">
          <cell r="A58">
            <v>10</v>
          </cell>
          <cell r="B58" t="str">
            <v>ARAGÓN</v>
          </cell>
          <cell r="C58">
            <v>1324.4746943451028</v>
          </cell>
          <cell r="D58">
            <v>5.0028220850832028E-2</v>
          </cell>
          <cell r="E58">
            <v>4.9885730743512768E-2</v>
          </cell>
        </row>
        <row r="59">
          <cell r="A59">
            <v>11</v>
          </cell>
          <cell r="B59" t="str">
            <v>CASTILLA - LA MANCHA</v>
          </cell>
          <cell r="C59">
            <v>1161.7567057676772</v>
          </cell>
          <cell r="D59">
            <v>5.3311294360009809E-2</v>
          </cell>
          <cell r="E59">
            <v>4.9885730743512768E-2</v>
          </cell>
        </row>
        <row r="60">
          <cell r="A60">
            <v>12</v>
          </cell>
          <cell r="B60" t="str">
            <v>CANARIAS</v>
          </cell>
          <cell r="C60">
            <v>1137.1159173087703</v>
          </cell>
          <cell r="D60">
            <v>4.9137334182025816E-2</v>
          </cell>
          <cell r="E60">
            <v>4.9885730743512768E-2</v>
          </cell>
        </row>
        <row r="61">
          <cell r="A61">
            <v>13</v>
          </cell>
          <cell r="B61" t="str">
            <v>NAVARRA</v>
          </cell>
          <cell r="C61">
            <v>1433.914118018982</v>
          </cell>
          <cell r="D61">
            <v>4.8974936027501803E-2</v>
          </cell>
          <cell r="E61">
            <v>4.9885730743512768E-2</v>
          </cell>
        </row>
        <row r="62">
          <cell r="A62">
            <v>14</v>
          </cell>
          <cell r="B62" t="str">
            <v>EXTREMADURA</v>
          </cell>
          <cell r="C62">
            <v>1050.3357679182325</v>
          </cell>
          <cell r="D62">
            <v>5.6071476406156506E-2</v>
          </cell>
          <cell r="E62">
            <v>4.9885730743512768E-2</v>
          </cell>
        </row>
        <row r="63">
          <cell r="A63">
            <v>15</v>
          </cell>
          <cell r="B63" t="str">
            <v>ILLES BALEARS</v>
          </cell>
          <cell r="C63">
            <v>1166.0378764813618</v>
          </cell>
          <cell r="D63">
            <v>4.9395821806375473E-2</v>
          </cell>
          <cell r="E63">
            <v>4.9885730743512768E-2</v>
          </cell>
        </row>
        <row r="64">
          <cell r="A64">
            <v>16</v>
          </cell>
          <cell r="B64" t="str">
            <v>MADRID</v>
          </cell>
          <cell r="C64">
            <v>1455.3047064755867</v>
          </cell>
          <cell r="D64">
            <v>4.7123568006640637E-2</v>
          </cell>
          <cell r="E64">
            <v>4.9885730743512768E-2</v>
          </cell>
        </row>
        <row r="65">
          <cell r="A65">
            <v>17</v>
          </cell>
          <cell r="B65" t="str">
            <v>CASTILLA Y LEÓN</v>
          </cell>
          <cell r="C65">
            <v>1249.2763608956711</v>
          </cell>
          <cell r="D65">
            <v>5.0727655295831342E-2</v>
          </cell>
          <cell r="E65">
            <v>4.9885730743512768E-2</v>
          </cell>
        </row>
        <row r="66">
          <cell r="A66">
            <v>18</v>
          </cell>
          <cell r="B66" t="str">
            <v>CEUTA</v>
          </cell>
          <cell r="C66">
            <v>1268.3171231971812</v>
          </cell>
          <cell r="D66">
            <v>5.4748553092171637E-2</v>
          </cell>
          <cell r="E66">
            <v>4.9885730743512768E-2</v>
          </cell>
        </row>
        <row r="67">
          <cell r="A67">
            <v>19</v>
          </cell>
          <cell r="B67" t="str">
            <v>MELILLA</v>
          </cell>
          <cell r="C67">
            <v>1215.7771774193548</v>
          </cell>
          <cell r="D67">
            <v>5.5845265516779374E-2</v>
          </cell>
          <cell r="E67">
            <v>4.9885730743512768E-2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5"/>
  <sheetViews>
    <sheetView showGridLines="0" showRowColHeaders="0" tabSelected="1" zoomScale="115" zoomScaleNormal="115" workbookViewId="0">
      <selection activeCell="E2" sqref="E2"/>
    </sheetView>
  </sheetViews>
  <sheetFormatPr baseColWidth="10" defaultRowHeight="14.5"/>
  <cols>
    <col min="1" max="1" width="13.81640625" customWidth="1"/>
    <col min="3" max="3" width="26.26953125" customWidth="1"/>
    <col min="4" max="4" width="13.7265625" customWidth="1"/>
    <col min="5" max="5" width="20" customWidth="1"/>
  </cols>
  <sheetData>
    <row r="1" spans="1:18">
      <c r="A1" s="13"/>
      <c r="B1" s="13"/>
      <c r="C1" s="13"/>
      <c r="D1" s="13"/>
      <c r="E1" s="13"/>
    </row>
    <row r="2" spans="1:18">
      <c r="A2" s="13"/>
      <c r="B2" s="13"/>
      <c r="C2" s="13"/>
      <c r="D2" s="13"/>
      <c r="E2" s="13"/>
    </row>
    <row r="3" spans="1:18">
      <c r="A3" s="13"/>
      <c r="B3" s="13"/>
      <c r="C3" s="13"/>
      <c r="D3" s="13"/>
      <c r="E3" s="13"/>
    </row>
    <row r="4" spans="1:18" ht="15.5">
      <c r="A4" s="13"/>
      <c r="B4" s="13"/>
      <c r="C4" s="13"/>
      <c r="D4" s="13"/>
      <c r="E4" s="13"/>
      <c r="H4" s="7"/>
    </row>
    <row r="5" spans="1:18">
      <c r="A5" s="13"/>
      <c r="B5" s="13"/>
      <c r="C5" s="13"/>
      <c r="D5" s="13"/>
      <c r="E5" s="13"/>
    </row>
    <row r="6" spans="1:18">
      <c r="A6" s="13"/>
      <c r="B6" s="13"/>
      <c r="C6" s="13"/>
      <c r="D6" s="13"/>
      <c r="E6" s="13"/>
    </row>
    <row r="7" spans="1:18">
      <c r="A7" s="13"/>
      <c r="B7" s="13"/>
      <c r="C7" s="13"/>
      <c r="D7" s="13"/>
      <c r="E7" s="13"/>
    </row>
    <row r="8" spans="1:18">
      <c r="A8" s="13"/>
      <c r="B8" s="13"/>
      <c r="C8" s="13"/>
      <c r="D8" s="13"/>
      <c r="E8" s="13"/>
    </row>
    <row r="9" spans="1:18">
      <c r="A9" s="13"/>
      <c r="B9" s="13"/>
      <c r="C9" s="13"/>
      <c r="D9" s="13"/>
      <c r="E9" s="13"/>
    </row>
    <row r="10" spans="1:18">
      <c r="A10" s="13"/>
      <c r="B10" s="13"/>
      <c r="C10" s="13"/>
      <c r="D10" s="13"/>
      <c r="E10" s="13"/>
    </row>
    <row r="11" spans="1:18">
      <c r="A11" s="13"/>
      <c r="B11" s="13"/>
      <c r="C11" s="13"/>
      <c r="D11" s="13"/>
      <c r="E11" s="13"/>
      <c r="L11" s="134"/>
      <c r="M11" s="134"/>
    </row>
    <row r="12" spans="1:18">
      <c r="A12" s="13"/>
      <c r="B12" s="13"/>
      <c r="C12" s="13"/>
      <c r="D12" s="13"/>
      <c r="E12" s="13"/>
      <c r="L12" s="134"/>
      <c r="M12" s="134"/>
    </row>
    <row r="13" spans="1:18">
      <c r="A13" s="13"/>
      <c r="B13" s="13"/>
      <c r="C13" s="13"/>
      <c r="D13" s="13"/>
      <c r="E13" s="13"/>
      <c r="L13" s="134"/>
      <c r="M13" s="134"/>
    </row>
    <row r="14" spans="1:18">
      <c r="A14" s="13"/>
      <c r="B14" s="13"/>
      <c r="C14" s="13"/>
      <c r="D14" s="13"/>
      <c r="E14" s="13"/>
    </row>
    <row r="15" spans="1:18">
      <c r="A15" s="13"/>
      <c r="B15" s="13"/>
      <c r="C15" s="13"/>
      <c r="D15" s="13"/>
      <c r="E15" s="13"/>
    </row>
    <row r="16" spans="1:18" ht="15.5">
      <c r="A16" s="13"/>
      <c r="B16" s="13"/>
      <c r="C16" s="13"/>
      <c r="D16" s="13"/>
      <c r="E16" s="13"/>
      <c r="P16" s="138"/>
      <c r="Q16" s="139"/>
      <c r="R16" s="140"/>
    </row>
    <row r="17" spans="1:13">
      <c r="A17" s="13"/>
      <c r="B17" s="13"/>
      <c r="C17" s="13"/>
      <c r="D17" s="13"/>
      <c r="E17" s="13"/>
    </row>
    <row r="18" spans="1:13" ht="1.4" customHeight="1">
      <c r="A18" s="13"/>
      <c r="B18" s="13"/>
      <c r="C18" s="13"/>
      <c r="D18" s="13"/>
      <c r="E18" s="13"/>
      <c r="L18" s="139"/>
      <c r="M18" s="140"/>
    </row>
    <row r="19" spans="1:13">
      <c r="A19" s="13"/>
      <c r="B19" s="13"/>
      <c r="C19" s="13"/>
      <c r="D19" s="13"/>
      <c r="E19" s="13"/>
    </row>
    <row r="20" spans="1:13">
      <c r="A20" s="13"/>
      <c r="B20" s="13"/>
      <c r="C20" s="13"/>
      <c r="D20" s="13"/>
      <c r="E20" s="13"/>
    </row>
    <row r="21" spans="1:13">
      <c r="A21" s="13"/>
      <c r="B21" s="13"/>
      <c r="C21" s="13"/>
      <c r="D21" s="13"/>
      <c r="E21" s="13"/>
    </row>
    <row r="22" spans="1:13">
      <c r="A22" s="13"/>
      <c r="B22" s="13"/>
      <c r="C22" s="13"/>
      <c r="D22" s="13"/>
      <c r="E22" s="13"/>
    </row>
    <row r="23" spans="1:13">
      <c r="A23" s="13"/>
      <c r="B23" s="13"/>
      <c r="C23" s="13"/>
      <c r="D23" s="13"/>
      <c r="E23" s="13"/>
    </row>
    <row r="24" spans="1:13">
      <c r="A24" s="13"/>
      <c r="B24" s="13"/>
      <c r="C24" s="13"/>
      <c r="D24" s="13"/>
      <c r="E24" s="13"/>
    </row>
    <row r="25" spans="1:13">
      <c r="A25" s="13"/>
      <c r="B25" s="13"/>
      <c r="C25" s="13"/>
      <c r="D25" s="13"/>
      <c r="E25" s="13"/>
    </row>
    <row r="26" spans="1:13">
      <c r="A26" s="13"/>
      <c r="B26" s="13"/>
      <c r="C26" s="13"/>
      <c r="D26" s="13"/>
      <c r="E26" s="13"/>
    </row>
    <row r="27" spans="1:13">
      <c r="A27" s="13"/>
      <c r="B27" s="13"/>
      <c r="C27" s="13"/>
      <c r="D27" s="13"/>
      <c r="E27" s="13"/>
    </row>
    <row r="28" spans="1:13">
      <c r="A28" s="13"/>
      <c r="B28" s="13"/>
      <c r="C28" s="13"/>
      <c r="D28" s="13"/>
      <c r="E28" s="13"/>
    </row>
    <row r="29" spans="1:13">
      <c r="A29" s="13"/>
      <c r="B29" s="13"/>
      <c r="C29" s="13"/>
      <c r="D29" s="13"/>
      <c r="E29" s="13"/>
    </row>
    <row r="30" spans="1:13">
      <c r="A30" s="13"/>
      <c r="B30" s="13"/>
      <c r="C30" s="13"/>
      <c r="D30" s="13"/>
      <c r="E30" s="13"/>
    </row>
    <row r="31" spans="1:13">
      <c r="A31" s="13"/>
      <c r="B31" s="13"/>
      <c r="C31" s="13"/>
      <c r="D31" s="13"/>
      <c r="E31" s="13"/>
    </row>
    <row r="32" spans="1:13" ht="15.5">
      <c r="A32" s="13"/>
      <c r="B32" s="13"/>
      <c r="C32" s="13"/>
      <c r="D32" s="13"/>
      <c r="E32" s="13"/>
      <c r="I32" s="14"/>
    </row>
    <row r="33" spans="1:10" ht="15.5">
      <c r="A33" s="13"/>
      <c r="B33" s="13"/>
      <c r="C33" s="13"/>
      <c r="D33" s="13"/>
      <c r="E33" s="13"/>
      <c r="J33" s="138"/>
    </row>
    <row r="34" spans="1:10">
      <c r="A34" s="13"/>
      <c r="B34" s="13"/>
      <c r="C34" s="13"/>
      <c r="D34" s="13"/>
      <c r="E34" s="13"/>
    </row>
    <row r="35" spans="1:10">
      <c r="A35" s="13"/>
      <c r="B35" s="13"/>
      <c r="C35" s="13"/>
      <c r="D35" s="13"/>
      <c r="E35" s="13"/>
    </row>
    <row r="36" spans="1:10">
      <c r="A36" s="13"/>
      <c r="B36" s="13"/>
      <c r="C36" s="13"/>
      <c r="D36" s="13"/>
      <c r="E36" s="13"/>
    </row>
    <row r="37" spans="1:10">
      <c r="A37" s="13"/>
      <c r="B37" s="13"/>
      <c r="C37" s="13"/>
      <c r="D37" s="13"/>
      <c r="E37" s="13"/>
    </row>
    <row r="38" spans="1:10">
      <c r="A38" s="13"/>
      <c r="B38" s="13"/>
      <c r="C38" s="13"/>
      <c r="D38" s="13"/>
      <c r="E38" s="13"/>
    </row>
    <row r="39" spans="1:10">
      <c r="A39" s="13"/>
      <c r="B39" s="13"/>
      <c r="C39" s="13"/>
      <c r="D39" s="13"/>
      <c r="E39" s="13"/>
    </row>
    <row r="40" spans="1:10">
      <c r="A40" s="13"/>
      <c r="B40" s="13"/>
      <c r="C40" s="13"/>
      <c r="D40" s="13"/>
      <c r="E40" s="13"/>
    </row>
    <row r="41" spans="1:10">
      <c r="A41" s="13"/>
      <c r="B41" s="13"/>
      <c r="C41" s="13"/>
      <c r="D41" s="13"/>
      <c r="E41" s="13"/>
    </row>
    <row r="42" spans="1:10">
      <c r="A42" s="13"/>
      <c r="B42" s="13"/>
      <c r="C42" s="13"/>
      <c r="D42" s="13"/>
      <c r="E42" s="13"/>
    </row>
    <row r="43" spans="1:10">
      <c r="A43" s="13"/>
      <c r="B43" s="13"/>
      <c r="C43" s="13"/>
      <c r="D43" s="13"/>
      <c r="E43" s="13"/>
    </row>
    <row r="44" spans="1:10">
      <c r="A44" s="13"/>
      <c r="B44" s="13"/>
      <c r="C44" s="13"/>
      <c r="D44" s="13"/>
      <c r="E44" s="13"/>
    </row>
    <row r="45" spans="1:10" ht="15.5">
      <c r="A45" s="13"/>
      <c r="B45" s="13"/>
      <c r="C45" s="13"/>
      <c r="D45" s="13"/>
      <c r="E45" s="13"/>
      <c r="G45" s="138"/>
    </row>
    <row r="46" spans="1:10">
      <c r="A46" s="13"/>
      <c r="B46" s="13"/>
      <c r="C46" s="13"/>
      <c r="D46" s="13"/>
      <c r="E46" s="13"/>
    </row>
    <row r="47" spans="1:10">
      <c r="A47" s="13"/>
      <c r="B47" s="13"/>
      <c r="C47" s="13"/>
      <c r="D47" s="13"/>
      <c r="E47" s="13"/>
    </row>
    <row r="48" spans="1:10" ht="15.5">
      <c r="A48" s="13"/>
      <c r="B48" s="13"/>
      <c r="C48" s="13"/>
      <c r="D48" s="13"/>
      <c r="E48" s="13"/>
      <c r="G48" s="15"/>
      <c r="J48" s="15"/>
    </row>
    <row r="49" spans="1:14">
      <c r="A49" s="13"/>
      <c r="B49" s="13"/>
      <c r="C49" s="13"/>
      <c r="D49" s="13"/>
      <c r="E49" s="13"/>
    </row>
    <row r="50" spans="1:14" ht="15.5">
      <c r="A50" s="13"/>
      <c r="B50" s="13"/>
      <c r="C50" s="13"/>
      <c r="D50" s="13"/>
      <c r="E50" s="13"/>
      <c r="G50" s="15"/>
    </row>
    <row r="51" spans="1:14" ht="31.5" customHeight="1">
      <c r="A51" s="13"/>
      <c r="B51" s="13"/>
      <c r="C51" s="13"/>
      <c r="D51" s="13"/>
      <c r="E51" s="13"/>
      <c r="N51" s="325"/>
    </row>
    <row r="55" spans="1:14" ht="16.5">
      <c r="B55" s="444" t="s">
        <v>216</v>
      </c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ECA5B-3295-4096-8940-C1E3B4D673F9}">
  <sheetPr>
    <pageSetUpPr autoPageBreaks="0" fitToPage="1"/>
  </sheetPr>
  <dimension ref="A1:HV129"/>
  <sheetViews>
    <sheetView showGridLines="0" showRowColHeaders="0" showOutlineSymbols="0" zoomScaleNormal="100" workbookViewId="0">
      <pane ySplit="9" topLeftCell="A10" activePane="bottomLeft" state="frozen"/>
      <selection activeCell="K51" sqref="K51"/>
      <selection pane="bottomLeft" activeCell="L17" sqref="L17"/>
    </sheetView>
  </sheetViews>
  <sheetFormatPr baseColWidth="10" defaultColWidth="11.453125" defaultRowHeight="15.5"/>
  <cols>
    <col min="1" max="1" width="2.7265625" style="387" customWidth="1"/>
    <col min="2" max="2" width="8" style="393" customWidth="1"/>
    <col min="3" max="3" width="24.7265625" style="387" customWidth="1"/>
    <col min="4" max="9" width="15.7265625" style="387" customWidth="1"/>
    <col min="10" max="16384" width="11.453125" style="387"/>
  </cols>
  <sheetData>
    <row r="1" spans="1:230" s="376" customFormat="1" ht="15.75" customHeight="1">
      <c r="B1" s="377"/>
      <c r="E1" s="378"/>
      <c r="G1" s="378"/>
      <c r="I1" s="378"/>
    </row>
    <row r="2" spans="1:230" s="376" customFormat="1">
      <c r="B2" s="377"/>
      <c r="E2" s="378"/>
      <c r="G2" s="378"/>
      <c r="I2" s="378"/>
    </row>
    <row r="3" spans="1:230" s="376" customFormat="1" ht="18.5">
      <c r="B3" s="379"/>
      <c r="C3" s="380" t="s">
        <v>46</v>
      </c>
      <c r="D3" s="381"/>
      <c r="E3" s="382"/>
      <c r="F3" s="381"/>
      <c r="G3" s="382"/>
      <c r="H3" s="381"/>
      <c r="I3" s="382"/>
    </row>
    <row r="4" spans="1:230" s="376" customFormat="1">
      <c r="B4" s="377"/>
      <c r="C4" s="383"/>
      <c r="D4" s="381"/>
      <c r="E4" s="382"/>
      <c r="F4" s="381"/>
      <c r="G4" s="382"/>
      <c r="H4" s="381"/>
      <c r="I4" s="382"/>
    </row>
    <row r="5" spans="1:230" s="376" customFormat="1" ht="18.5">
      <c r="B5" s="459" t="s">
        <v>229</v>
      </c>
      <c r="C5" s="384"/>
      <c r="D5" s="381"/>
      <c r="E5" s="382"/>
      <c r="F5" s="381"/>
      <c r="G5" s="382"/>
      <c r="H5" s="381"/>
      <c r="I5" s="382"/>
      <c r="K5" s="7" t="s">
        <v>168</v>
      </c>
    </row>
    <row r="6" spans="1:230" ht="9" customHeight="1">
      <c r="A6" s="385"/>
      <c r="B6" s="386"/>
      <c r="C6" s="441"/>
      <c r="D6" s="442"/>
      <c r="E6" s="443"/>
      <c r="F6" s="442"/>
      <c r="G6" s="443"/>
      <c r="H6" s="442"/>
      <c r="I6" s="443"/>
    </row>
    <row r="7" spans="1:230" ht="38.15" customHeight="1">
      <c r="A7" s="385"/>
      <c r="B7" s="527" t="s">
        <v>157</v>
      </c>
      <c r="C7" s="529" t="s">
        <v>47</v>
      </c>
      <c r="D7" s="425" t="s">
        <v>48</v>
      </c>
      <c r="E7" s="426"/>
      <c r="F7" s="427" t="s">
        <v>49</v>
      </c>
      <c r="G7" s="428"/>
      <c r="H7" s="460" t="s">
        <v>50</v>
      </c>
      <c r="I7" s="461"/>
    </row>
    <row r="8" spans="1:230" ht="36.75" customHeight="1">
      <c r="A8" s="385"/>
      <c r="B8" s="528"/>
      <c r="C8" s="530"/>
      <c r="D8" s="462" t="s">
        <v>7</v>
      </c>
      <c r="E8" s="463" t="s">
        <v>51</v>
      </c>
      <c r="F8" s="464" t="s">
        <v>7</v>
      </c>
      <c r="G8" s="465" t="s">
        <v>51</v>
      </c>
      <c r="H8" s="466" t="s">
        <v>7</v>
      </c>
      <c r="I8" s="467" t="s">
        <v>51</v>
      </c>
    </row>
    <row r="9" spans="1:230" ht="24" hidden="1" customHeight="1">
      <c r="B9" s="388"/>
      <c r="C9" s="389"/>
      <c r="D9" s="390"/>
      <c r="E9" s="391"/>
      <c r="F9" s="390"/>
      <c r="G9" s="391"/>
      <c r="H9" s="390"/>
      <c r="I9" s="391"/>
    </row>
    <row r="10" spans="1:230" s="397" customFormat="1" ht="18" customHeight="1">
      <c r="A10" s="392"/>
      <c r="B10" s="393"/>
      <c r="C10" s="394" t="s">
        <v>52</v>
      </c>
      <c r="D10" s="468">
        <v>212094</v>
      </c>
      <c r="E10" s="469">
        <v>1076.7761328939057</v>
      </c>
      <c r="F10" s="470">
        <v>994547</v>
      </c>
      <c r="G10" s="471">
        <v>1311.4424126964343</v>
      </c>
      <c r="H10" s="472">
        <v>394992</v>
      </c>
      <c r="I10" s="473">
        <v>831.41457518126947</v>
      </c>
      <c r="J10" s="392"/>
      <c r="K10" s="392"/>
      <c r="L10" s="392"/>
      <c r="M10" s="392"/>
      <c r="N10" s="392"/>
      <c r="O10" s="392"/>
      <c r="P10" s="392"/>
      <c r="Q10" s="392"/>
      <c r="R10" s="392"/>
      <c r="S10" s="392"/>
      <c r="T10" s="392"/>
      <c r="U10" s="392"/>
      <c r="V10" s="392"/>
      <c r="W10" s="392"/>
      <c r="X10" s="392"/>
      <c r="Y10" s="392"/>
      <c r="Z10" s="392"/>
      <c r="AA10" s="392"/>
      <c r="AB10" s="392"/>
      <c r="AC10" s="392"/>
      <c r="AD10" s="392"/>
      <c r="AE10" s="392"/>
      <c r="AF10" s="392"/>
      <c r="AG10" s="392"/>
      <c r="AH10" s="392"/>
      <c r="AI10" s="392"/>
      <c r="AJ10" s="392"/>
      <c r="AK10" s="392"/>
      <c r="AL10" s="392"/>
      <c r="AM10" s="392"/>
      <c r="AN10" s="392"/>
      <c r="AO10" s="392"/>
      <c r="AP10" s="392"/>
      <c r="AQ10" s="392"/>
      <c r="AR10" s="392"/>
      <c r="AS10" s="392"/>
      <c r="AT10" s="392"/>
      <c r="AU10" s="392"/>
      <c r="AV10" s="392"/>
      <c r="AW10" s="392"/>
      <c r="AX10" s="392"/>
      <c r="AY10" s="392"/>
      <c r="AZ10" s="392"/>
      <c r="BA10" s="392"/>
      <c r="BB10" s="392"/>
      <c r="BC10" s="392"/>
      <c r="BD10" s="392"/>
      <c r="BE10" s="392"/>
      <c r="BF10" s="392"/>
      <c r="BG10" s="392"/>
      <c r="BH10" s="392"/>
      <c r="BI10" s="392"/>
      <c r="BJ10" s="392"/>
      <c r="BK10" s="392"/>
      <c r="BL10" s="392"/>
      <c r="BM10" s="392"/>
      <c r="BN10" s="392"/>
      <c r="BO10" s="392"/>
      <c r="BP10" s="392"/>
      <c r="BQ10" s="392"/>
      <c r="BR10" s="392"/>
      <c r="BS10" s="392"/>
      <c r="BT10" s="392"/>
      <c r="BU10" s="392"/>
      <c r="BV10" s="392"/>
      <c r="BW10" s="392"/>
      <c r="BX10" s="392"/>
      <c r="BY10" s="392"/>
      <c r="BZ10" s="392"/>
      <c r="CA10" s="392"/>
      <c r="CB10" s="392"/>
      <c r="CC10" s="392"/>
      <c r="CD10" s="392"/>
      <c r="CE10" s="392"/>
      <c r="CF10" s="392"/>
      <c r="CG10" s="392"/>
      <c r="CH10" s="392"/>
      <c r="CI10" s="392"/>
      <c r="CJ10" s="392"/>
      <c r="CK10" s="392"/>
      <c r="CL10" s="392"/>
      <c r="CM10" s="392"/>
      <c r="CN10" s="392"/>
      <c r="CO10" s="392"/>
      <c r="CP10" s="392"/>
      <c r="CQ10" s="392"/>
      <c r="CR10" s="392"/>
      <c r="CS10" s="392"/>
      <c r="CT10" s="392"/>
      <c r="CU10" s="392"/>
      <c r="CV10" s="392"/>
      <c r="CW10" s="392"/>
      <c r="CX10" s="392"/>
      <c r="CY10" s="392"/>
      <c r="CZ10" s="392"/>
      <c r="DA10" s="392"/>
      <c r="DB10" s="392"/>
      <c r="DC10" s="392"/>
      <c r="DD10" s="392"/>
      <c r="DE10" s="392"/>
      <c r="DF10" s="392"/>
      <c r="DG10" s="392"/>
      <c r="DH10" s="392"/>
      <c r="DI10" s="392"/>
      <c r="DJ10" s="392"/>
      <c r="DK10" s="392"/>
      <c r="DL10" s="392"/>
      <c r="DM10" s="392"/>
      <c r="DN10" s="392"/>
      <c r="DO10" s="392"/>
      <c r="DP10" s="392"/>
      <c r="DQ10" s="392"/>
      <c r="DR10" s="392"/>
      <c r="DS10" s="392"/>
      <c r="DT10" s="392"/>
      <c r="DU10" s="392"/>
      <c r="DV10" s="392"/>
      <c r="DW10" s="392"/>
      <c r="DX10" s="392"/>
      <c r="DY10" s="392"/>
      <c r="DZ10" s="392"/>
      <c r="EA10" s="392"/>
      <c r="EB10" s="392"/>
      <c r="EC10" s="392"/>
      <c r="ED10" s="392"/>
      <c r="EE10" s="392"/>
      <c r="EF10" s="392"/>
      <c r="EG10" s="392"/>
      <c r="EH10" s="392"/>
      <c r="EI10" s="392"/>
      <c r="EJ10" s="392"/>
      <c r="EK10" s="392"/>
      <c r="EL10" s="392"/>
      <c r="EM10" s="392"/>
      <c r="EN10" s="392"/>
      <c r="EO10" s="392"/>
      <c r="EP10" s="392"/>
      <c r="EQ10" s="392"/>
      <c r="ER10" s="392"/>
      <c r="ES10" s="392"/>
      <c r="ET10" s="392"/>
      <c r="EU10" s="392"/>
      <c r="EV10" s="392"/>
      <c r="EW10" s="392"/>
      <c r="EX10" s="392"/>
      <c r="EY10" s="392"/>
      <c r="EZ10" s="392"/>
      <c r="FA10" s="392"/>
      <c r="FB10" s="392"/>
      <c r="FC10" s="392"/>
      <c r="FD10" s="392"/>
      <c r="FE10" s="392"/>
      <c r="FF10" s="392"/>
      <c r="FG10" s="392"/>
      <c r="FH10" s="392"/>
      <c r="FI10" s="392"/>
      <c r="FJ10" s="392"/>
      <c r="FK10" s="392"/>
      <c r="FL10" s="392"/>
      <c r="FM10" s="392"/>
      <c r="FN10" s="392"/>
      <c r="FO10" s="392"/>
      <c r="FP10" s="392"/>
      <c r="FQ10" s="392"/>
      <c r="FR10" s="392"/>
      <c r="FS10" s="392"/>
      <c r="FT10" s="392"/>
      <c r="FU10" s="392"/>
      <c r="FV10" s="392"/>
      <c r="FW10" s="392"/>
      <c r="FX10" s="392"/>
      <c r="FY10" s="392"/>
      <c r="FZ10" s="392"/>
      <c r="GA10" s="392"/>
      <c r="GB10" s="392"/>
      <c r="GC10" s="392"/>
      <c r="GD10" s="392"/>
      <c r="GE10" s="392"/>
      <c r="GF10" s="392"/>
      <c r="GG10" s="392"/>
      <c r="GH10" s="392"/>
      <c r="GI10" s="392"/>
      <c r="GJ10" s="392"/>
      <c r="GK10" s="392"/>
      <c r="GL10" s="392"/>
      <c r="GM10" s="392"/>
      <c r="GN10" s="392"/>
      <c r="GO10" s="392"/>
      <c r="GP10" s="392"/>
      <c r="GQ10" s="392"/>
      <c r="GR10" s="392"/>
      <c r="GS10" s="392"/>
      <c r="GT10" s="392"/>
      <c r="GU10" s="392"/>
      <c r="GV10" s="392"/>
      <c r="GW10" s="392"/>
      <c r="GX10" s="392"/>
      <c r="GY10" s="392"/>
      <c r="GZ10" s="392"/>
      <c r="HA10" s="392"/>
      <c r="HB10" s="392"/>
      <c r="HC10" s="392"/>
      <c r="HD10" s="392"/>
      <c r="HE10" s="392"/>
      <c r="HF10" s="392"/>
      <c r="HG10" s="392"/>
      <c r="HH10" s="392"/>
      <c r="HI10" s="392"/>
      <c r="HJ10" s="392"/>
      <c r="HK10" s="392"/>
      <c r="HL10" s="392"/>
      <c r="HM10" s="392"/>
      <c r="HN10" s="392"/>
      <c r="HO10" s="392"/>
      <c r="HP10" s="392"/>
      <c r="HQ10" s="392"/>
      <c r="HR10" s="392"/>
      <c r="HS10" s="392"/>
      <c r="HT10" s="392"/>
      <c r="HU10" s="392"/>
      <c r="HV10" s="392"/>
    </row>
    <row r="11" spans="1:230" s="398" customFormat="1" ht="18" customHeight="1">
      <c r="B11" s="393">
        <v>4</v>
      </c>
      <c r="C11" s="399" t="s">
        <v>53</v>
      </c>
      <c r="D11" s="400">
        <v>10932</v>
      </c>
      <c r="E11" s="401">
        <v>1071.5854418221736</v>
      </c>
      <c r="F11" s="400">
        <v>71278</v>
      </c>
      <c r="G11" s="401">
        <v>1191.1381748926735</v>
      </c>
      <c r="H11" s="400">
        <v>29008</v>
      </c>
      <c r="I11" s="401">
        <v>759.2106415471593</v>
      </c>
    </row>
    <row r="12" spans="1:230" s="398" customFormat="1" ht="18" customHeight="1">
      <c r="B12" s="393">
        <v>11</v>
      </c>
      <c r="C12" s="399" t="s">
        <v>54</v>
      </c>
      <c r="D12" s="400">
        <v>35137</v>
      </c>
      <c r="E12" s="401">
        <v>1157.0842866494011</v>
      </c>
      <c r="F12" s="400">
        <v>128049</v>
      </c>
      <c r="G12" s="401">
        <v>1488.2953466251204</v>
      </c>
      <c r="H12" s="400">
        <v>57140</v>
      </c>
      <c r="I12" s="401">
        <v>932.27528211410549</v>
      </c>
    </row>
    <row r="13" spans="1:230" s="398" customFormat="1" ht="18" customHeight="1">
      <c r="B13" s="393">
        <v>14</v>
      </c>
      <c r="C13" s="399" t="s">
        <v>55</v>
      </c>
      <c r="D13" s="400">
        <v>16486</v>
      </c>
      <c r="E13" s="401">
        <v>1013.6621842775688</v>
      </c>
      <c r="F13" s="400">
        <v>113584</v>
      </c>
      <c r="G13" s="401">
        <v>1208.7363874313285</v>
      </c>
      <c r="H13" s="400">
        <v>42872</v>
      </c>
      <c r="I13" s="401">
        <v>772.0602694066057</v>
      </c>
    </row>
    <row r="14" spans="1:230" s="398" customFormat="1" ht="18" customHeight="1">
      <c r="B14" s="393">
        <v>18</v>
      </c>
      <c r="C14" s="399" t="s">
        <v>56</v>
      </c>
      <c r="D14" s="400">
        <v>23295</v>
      </c>
      <c r="E14" s="401">
        <v>1080.6728658510413</v>
      </c>
      <c r="F14" s="400">
        <v>123136</v>
      </c>
      <c r="G14" s="401">
        <v>1239.745051893841</v>
      </c>
      <c r="H14" s="400">
        <v>45063</v>
      </c>
      <c r="I14" s="401">
        <v>754.99949359785171</v>
      </c>
    </row>
    <row r="15" spans="1:230" s="398" customFormat="1" ht="18" customHeight="1">
      <c r="B15" s="393">
        <v>21</v>
      </c>
      <c r="C15" s="399" t="s">
        <v>57</v>
      </c>
      <c r="D15" s="400">
        <v>12918</v>
      </c>
      <c r="E15" s="401">
        <v>1018.9038481189039</v>
      </c>
      <c r="F15" s="400">
        <v>61772</v>
      </c>
      <c r="G15" s="401">
        <v>1338.4649849446353</v>
      </c>
      <c r="H15" s="400">
        <v>25133</v>
      </c>
      <c r="I15" s="401">
        <v>853.72190466717063</v>
      </c>
    </row>
    <row r="16" spans="1:230" s="398" customFormat="1" ht="18" customHeight="1">
      <c r="B16" s="393">
        <v>23</v>
      </c>
      <c r="C16" s="399" t="s">
        <v>58</v>
      </c>
      <c r="D16" s="400">
        <v>22109</v>
      </c>
      <c r="E16" s="401">
        <v>1006.1711746347642</v>
      </c>
      <c r="F16" s="400">
        <v>85572</v>
      </c>
      <c r="G16" s="401">
        <v>1199.7521370308043</v>
      </c>
      <c r="H16" s="400">
        <v>35818</v>
      </c>
      <c r="I16" s="401">
        <v>795.11451504829961</v>
      </c>
    </row>
    <row r="17" spans="1:230" s="398" customFormat="1" ht="18" customHeight="1">
      <c r="B17" s="393">
        <v>29</v>
      </c>
      <c r="C17" s="399" t="s">
        <v>59</v>
      </c>
      <c r="D17" s="400">
        <v>30716</v>
      </c>
      <c r="E17" s="401">
        <v>1141.646795155619</v>
      </c>
      <c r="F17" s="400">
        <v>178795</v>
      </c>
      <c r="G17" s="401">
        <v>1323.3800629771526</v>
      </c>
      <c r="H17" s="400">
        <v>67808</v>
      </c>
      <c r="I17" s="401">
        <v>827.27609854294485</v>
      </c>
    </row>
    <row r="18" spans="1:230" s="398" customFormat="1" ht="18" customHeight="1">
      <c r="B18" s="393">
        <v>41</v>
      </c>
      <c r="C18" s="399" t="s">
        <v>60</v>
      </c>
      <c r="D18" s="400">
        <v>60501</v>
      </c>
      <c r="E18" s="401">
        <v>1051.9949083486224</v>
      </c>
      <c r="F18" s="400">
        <v>232361</v>
      </c>
      <c r="G18" s="401">
        <v>1363.8497498719667</v>
      </c>
      <c r="H18" s="400">
        <v>92150</v>
      </c>
      <c r="I18" s="401">
        <v>867.65558220292996</v>
      </c>
    </row>
    <row r="19" spans="1:230" s="398" customFormat="1" ht="18" hidden="1" customHeight="1">
      <c r="B19" s="393"/>
      <c r="C19" s="399"/>
      <c r="D19" s="400"/>
      <c r="E19" s="401"/>
      <c r="F19" s="400"/>
      <c r="G19" s="401"/>
      <c r="H19" s="400"/>
      <c r="I19" s="401"/>
    </row>
    <row r="20" spans="1:230" s="397" customFormat="1" ht="18" customHeight="1">
      <c r="A20" s="392"/>
      <c r="B20" s="393"/>
      <c r="C20" s="394" t="s">
        <v>61</v>
      </c>
      <c r="D20" s="468">
        <v>22171</v>
      </c>
      <c r="E20" s="469">
        <v>1221.3074922195665</v>
      </c>
      <c r="F20" s="470">
        <v>209713</v>
      </c>
      <c r="G20" s="471">
        <v>1520.4219388879087</v>
      </c>
      <c r="H20" s="472">
        <v>72918</v>
      </c>
      <c r="I20" s="473">
        <v>946.55199031789118</v>
      </c>
      <c r="J20" s="392"/>
      <c r="K20" s="392"/>
      <c r="L20" s="392"/>
      <c r="M20" s="392"/>
      <c r="N20" s="392"/>
      <c r="O20" s="392"/>
      <c r="P20" s="392"/>
      <c r="Q20" s="392"/>
      <c r="R20" s="392"/>
      <c r="S20" s="392"/>
      <c r="T20" s="392"/>
      <c r="U20" s="392"/>
      <c r="V20" s="392"/>
      <c r="W20" s="392"/>
      <c r="X20" s="392"/>
      <c r="Y20" s="392"/>
      <c r="Z20" s="392"/>
      <c r="AA20" s="392"/>
      <c r="AB20" s="392"/>
      <c r="AC20" s="392"/>
      <c r="AD20" s="392"/>
      <c r="AE20" s="392"/>
      <c r="AF20" s="392"/>
      <c r="AG20" s="392"/>
      <c r="AH20" s="392"/>
      <c r="AI20" s="392"/>
      <c r="AJ20" s="392"/>
      <c r="AK20" s="392"/>
      <c r="AL20" s="392"/>
      <c r="AM20" s="392"/>
      <c r="AN20" s="392"/>
      <c r="AO20" s="392"/>
      <c r="AP20" s="392"/>
      <c r="AQ20" s="392"/>
      <c r="AR20" s="392"/>
      <c r="AS20" s="392"/>
      <c r="AT20" s="392"/>
      <c r="AU20" s="392"/>
      <c r="AV20" s="392"/>
      <c r="AW20" s="392"/>
      <c r="AX20" s="392"/>
      <c r="AY20" s="392"/>
      <c r="AZ20" s="392"/>
      <c r="BA20" s="392"/>
      <c r="BB20" s="392"/>
      <c r="BC20" s="392"/>
      <c r="BD20" s="392"/>
      <c r="BE20" s="392"/>
      <c r="BF20" s="392"/>
      <c r="BG20" s="392"/>
      <c r="BH20" s="392"/>
      <c r="BI20" s="392"/>
      <c r="BJ20" s="392"/>
      <c r="BK20" s="392"/>
      <c r="BL20" s="392"/>
      <c r="BM20" s="392"/>
      <c r="BN20" s="392"/>
      <c r="BO20" s="392"/>
      <c r="BP20" s="392"/>
      <c r="BQ20" s="392"/>
      <c r="BR20" s="392"/>
      <c r="BS20" s="392"/>
      <c r="BT20" s="392"/>
      <c r="BU20" s="392"/>
      <c r="BV20" s="392"/>
      <c r="BW20" s="392"/>
      <c r="BX20" s="392"/>
      <c r="BY20" s="392"/>
      <c r="BZ20" s="392"/>
      <c r="CA20" s="392"/>
      <c r="CB20" s="392"/>
      <c r="CC20" s="392"/>
      <c r="CD20" s="392"/>
      <c r="CE20" s="392"/>
      <c r="CF20" s="392"/>
      <c r="CG20" s="392"/>
      <c r="CH20" s="392"/>
      <c r="CI20" s="392"/>
      <c r="CJ20" s="392"/>
      <c r="CK20" s="392"/>
      <c r="CL20" s="392"/>
      <c r="CM20" s="392"/>
      <c r="CN20" s="392"/>
      <c r="CO20" s="392"/>
      <c r="CP20" s="392"/>
      <c r="CQ20" s="392"/>
      <c r="CR20" s="392"/>
      <c r="CS20" s="392"/>
      <c r="CT20" s="392"/>
      <c r="CU20" s="392"/>
      <c r="CV20" s="392"/>
      <c r="CW20" s="392"/>
      <c r="CX20" s="392"/>
      <c r="CY20" s="392"/>
      <c r="CZ20" s="392"/>
      <c r="DA20" s="392"/>
      <c r="DB20" s="392"/>
      <c r="DC20" s="392"/>
      <c r="DD20" s="392"/>
      <c r="DE20" s="392"/>
      <c r="DF20" s="392"/>
      <c r="DG20" s="392"/>
      <c r="DH20" s="392"/>
      <c r="DI20" s="392"/>
      <c r="DJ20" s="392"/>
      <c r="DK20" s="392"/>
      <c r="DL20" s="392"/>
      <c r="DM20" s="392"/>
      <c r="DN20" s="392"/>
      <c r="DO20" s="392"/>
      <c r="DP20" s="392"/>
      <c r="DQ20" s="392"/>
      <c r="DR20" s="392"/>
      <c r="DS20" s="392"/>
      <c r="DT20" s="392"/>
      <c r="DU20" s="392"/>
      <c r="DV20" s="392"/>
      <c r="DW20" s="392"/>
      <c r="DX20" s="392"/>
      <c r="DY20" s="392"/>
      <c r="DZ20" s="392"/>
      <c r="EA20" s="392"/>
      <c r="EB20" s="392"/>
      <c r="EC20" s="392"/>
      <c r="ED20" s="392"/>
      <c r="EE20" s="392"/>
      <c r="EF20" s="392"/>
      <c r="EG20" s="392"/>
      <c r="EH20" s="392"/>
      <c r="EI20" s="392"/>
      <c r="EJ20" s="392"/>
      <c r="EK20" s="392"/>
      <c r="EL20" s="392"/>
      <c r="EM20" s="392"/>
      <c r="EN20" s="392"/>
      <c r="EO20" s="392"/>
      <c r="EP20" s="392"/>
      <c r="EQ20" s="392"/>
      <c r="ER20" s="392"/>
      <c r="ES20" s="392"/>
      <c r="ET20" s="392"/>
      <c r="EU20" s="392"/>
      <c r="EV20" s="392"/>
      <c r="EW20" s="392"/>
      <c r="EX20" s="392"/>
      <c r="EY20" s="392"/>
      <c r="EZ20" s="392"/>
      <c r="FA20" s="392"/>
      <c r="FB20" s="392"/>
      <c r="FC20" s="392"/>
      <c r="FD20" s="392"/>
      <c r="FE20" s="392"/>
      <c r="FF20" s="392"/>
      <c r="FG20" s="392"/>
      <c r="FH20" s="392"/>
      <c r="FI20" s="392"/>
      <c r="FJ20" s="392"/>
      <c r="FK20" s="392"/>
      <c r="FL20" s="392"/>
      <c r="FM20" s="392"/>
      <c r="FN20" s="392"/>
      <c r="FO20" s="392"/>
      <c r="FP20" s="392"/>
      <c r="FQ20" s="392"/>
      <c r="FR20" s="392"/>
      <c r="FS20" s="392"/>
      <c r="FT20" s="392"/>
      <c r="FU20" s="392"/>
      <c r="FV20" s="392"/>
      <c r="FW20" s="392"/>
      <c r="FX20" s="392"/>
      <c r="FY20" s="392"/>
      <c r="FZ20" s="392"/>
      <c r="GA20" s="392"/>
      <c r="GB20" s="392"/>
      <c r="GC20" s="392"/>
      <c r="GD20" s="392"/>
      <c r="GE20" s="392"/>
      <c r="GF20" s="392"/>
      <c r="GG20" s="392"/>
      <c r="GH20" s="392"/>
      <c r="GI20" s="392"/>
      <c r="GJ20" s="392"/>
      <c r="GK20" s="392"/>
      <c r="GL20" s="392"/>
      <c r="GM20" s="392"/>
      <c r="GN20" s="392"/>
      <c r="GO20" s="392"/>
      <c r="GP20" s="392"/>
      <c r="GQ20" s="392"/>
      <c r="GR20" s="392"/>
      <c r="GS20" s="392"/>
      <c r="GT20" s="392"/>
      <c r="GU20" s="392"/>
      <c r="GV20" s="392"/>
      <c r="GW20" s="392"/>
      <c r="GX20" s="392"/>
      <c r="GY20" s="392"/>
      <c r="GZ20" s="392"/>
      <c r="HA20" s="392"/>
      <c r="HB20" s="392"/>
      <c r="HC20" s="392"/>
      <c r="HD20" s="392"/>
      <c r="HE20" s="392"/>
      <c r="HF20" s="392"/>
      <c r="HG20" s="392"/>
      <c r="HH20" s="392"/>
      <c r="HI20" s="392"/>
      <c r="HJ20" s="392"/>
      <c r="HK20" s="392"/>
      <c r="HL20" s="392"/>
      <c r="HM20" s="392"/>
      <c r="HN20" s="392"/>
      <c r="HO20" s="392"/>
      <c r="HP20" s="392"/>
      <c r="HQ20" s="392"/>
      <c r="HR20" s="392"/>
      <c r="HS20" s="392"/>
      <c r="HT20" s="392"/>
      <c r="HU20" s="392"/>
      <c r="HV20" s="392"/>
    </row>
    <row r="21" spans="1:230" s="398" customFormat="1" ht="18" customHeight="1">
      <c r="B21" s="393">
        <v>22</v>
      </c>
      <c r="C21" s="399" t="s">
        <v>62</v>
      </c>
      <c r="D21" s="400">
        <v>4985</v>
      </c>
      <c r="E21" s="401">
        <v>1119.7642467402206</v>
      </c>
      <c r="F21" s="400">
        <v>35290</v>
      </c>
      <c r="G21" s="401">
        <v>1386.2724669878153</v>
      </c>
      <c r="H21" s="400">
        <v>12837</v>
      </c>
      <c r="I21" s="401">
        <v>873.30582768559634</v>
      </c>
    </row>
    <row r="22" spans="1:230" s="398" customFormat="1" ht="18" customHeight="1">
      <c r="B22" s="393">
        <v>40</v>
      </c>
      <c r="C22" s="399" t="s">
        <v>63</v>
      </c>
      <c r="D22" s="400">
        <v>3522</v>
      </c>
      <c r="E22" s="401">
        <v>1103.880113571834</v>
      </c>
      <c r="F22" s="400">
        <v>23421</v>
      </c>
      <c r="G22" s="401">
        <v>1401.5725374663762</v>
      </c>
      <c r="H22" s="400">
        <v>8105</v>
      </c>
      <c r="I22" s="401">
        <v>859.27830351634782</v>
      </c>
    </row>
    <row r="23" spans="1:230" s="398" customFormat="1" ht="18" customHeight="1">
      <c r="B23" s="393">
        <v>50</v>
      </c>
      <c r="C23" s="399" t="s">
        <v>64</v>
      </c>
      <c r="D23" s="400">
        <v>13664</v>
      </c>
      <c r="E23" s="401">
        <v>1288.6210392271662</v>
      </c>
      <c r="F23" s="400">
        <v>151002</v>
      </c>
      <c r="G23" s="401">
        <v>1570.2074165242846</v>
      </c>
      <c r="H23" s="400">
        <v>51976</v>
      </c>
      <c r="I23" s="401">
        <v>978.2515097352624</v>
      </c>
    </row>
    <row r="24" spans="1:230" s="398" customFormat="1" ht="18" hidden="1" customHeight="1">
      <c r="B24" s="393"/>
      <c r="C24" s="399"/>
      <c r="D24" s="400"/>
      <c r="E24" s="401"/>
      <c r="F24" s="400"/>
      <c r="G24" s="401"/>
      <c r="H24" s="400"/>
      <c r="I24" s="401"/>
    </row>
    <row r="25" spans="1:230" s="397" customFormat="1" ht="18" customHeight="1">
      <c r="A25" s="392"/>
      <c r="B25" s="393">
        <v>33</v>
      </c>
      <c r="C25" s="394" t="s">
        <v>65</v>
      </c>
      <c r="D25" s="468">
        <v>27031</v>
      </c>
      <c r="E25" s="469">
        <v>1319.6643120861236</v>
      </c>
      <c r="F25" s="470">
        <v>186928</v>
      </c>
      <c r="G25" s="471">
        <v>1717.8937251776085</v>
      </c>
      <c r="H25" s="472">
        <v>76898</v>
      </c>
      <c r="I25" s="473">
        <v>1032.6248743790475</v>
      </c>
      <c r="J25" s="392"/>
      <c r="K25" s="392"/>
      <c r="L25" s="392"/>
      <c r="M25" s="392"/>
      <c r="N25" s="392"/>
      <c r="O25" s="392"/>
      <c r="P25" s="392"/>
      <c r="Q25" s="392"/>
      <c r="R25" s="392"/>
      <c r="S25" s="392"/>
      <c r="T25" s="392"/>
      <c r="U25" s="392"/>
      <c r="V25" s="392"/>
      <c r="W25" s="392"/>
      <c r="X25" s="392"/>
      <c r="Y25" s="392"/>
      <c r="Z25" s="392"/>
      <c r="AA25" s="392"/>
      <c r="AB25" s="392"/>
      <c r="AC25" s="392"/>
      <c r="AD25" s="392"/>
      <c r="AE25" s="392"/>
      <c r="AF25" s="392"/>
      <c r="AG25" s="392"/>
      <c r="AH25" s="392"/>
      <c r="AI25" s="392"/>
      <c r="AJ25" s="392"/>
      <c r="AK25" s="392"/>
      <c r="AL25" s="392"/>
      <c r="AM25" s="392"/>
      <c r="AN25" s="392"/>
      <c r="AO25" s="392"/>
      <c r="AP25" s="392"/>
      <c r="AQ25" s="392"/>
      <c r="AR25" s="392"/>
      <c r="AS25" s="392"/>
      <c r="AT25" s="392"/>
      <c r="AU25" s="392"/>
      <c r="AV25" s="392"/>
      <c r="AW25" s="392"/>
      <c r="AX25" s="392"/>
      <c r="AY25" s="392"/>
      <c r="AZ25" s="392"/>
      <c r="BA25" s="392"/>
      <c r="BB25" s="392"/>
      <c r="BC25" s="392"/>
      <c r="BD25" s="392"/>
      <c r="BE25" s="392"/>
      <c r="BF25" s="392"/>
      <c r="BG25" s="392"/>
      <c r="BH25" s="392"/>
      <c r="BI25" s="392"/>
      <c r="BJ25" s="392"/>
      <c r="BK25" s="392"/>
      <c r="BL25" s="392"/>
      <c r="BM25" s="392"/>
      <c r="BN25" s="392"/>
      <c r="BO25" s="392"/>
      <c r="BP25" s="392"/>
      <c r="BQ25" s="392"/>
      <c r="BR25" s="392"/>
      <c r="BS25" s="392"/>
      <c r="BT25" s="392"/>
      <c r="BU25" s="392"/>
      <c r="BV25" s="392"/>
      <c r="BW25" s="392"/>
      <c r="BX25" s="392"/>
      <c r="BY25" s="392"/>
      <c r="BZ25" s="392"/>
      <c r="CA25" s="392"/>
      <c r="CB25" s="392"/>
      <c r="CC25" s="392"/>
      <c r="CD25" s="392"/>
      <c r="CE25" s="392"/>
      <c r="CF25" s="392"/>
      <c r="CG25" s="392"/>
      <c r="CH25" s="392"/>
      <c r="CI25" s="392"/>
      <c r="CJ25" s="392"/>
      <c r="CK25" s="392"/>
      <c r="CL25" s="392"/>
      <c r="CM25" s="392"/>
      <c r="CN25" s="392"/>
      <c r="CO25" s="392"/>
      <c r="CP25" s="392"/>
      <c r="CQ25" s="392"/>
      <c r="CR25" s="392"/>
      <c r="CS25" s="392"/>
      <c r="CT25" s="392"/>
      <c r="CU25" s="392"/>
      <c r="CV25" s="392"/>
      <c r="CW25" s="392"/>
      <c r="CX25" s="392"/>
      <c r="CY25" s="392"/>
      <c r="CZ25" s="392"/>
      <c r="DA25" s="392"/>
      <c r="DB25" s="392"/>
      <c r="DC25" s="392"/>
      <c r="DD25" s="392"/>
      <c r="DE25" s="392"/>
      <c r="DF25" s="392"/>
      <c r="DG25" s="392"/>
      <c r="DH25" s="392"/>
      <c r="DI25" s="392"/>
      <c r="DJ25" s="392"/>
      <c r="DK25" s="392"/>
      <c r="DL25" s="392"/>
      <c r="DM25" s="392"/>
      <c r="DN25" s="392"/>
      <c r="DO25" s="392"/>
      <c r="DP25" s="392"/>
      <c r="DQ25" s="392"/>
      <c r="DR25" s="392"/>
      <c r="DS25" s="392"/>
      <c r="DT25" s="392"/>
      <c r="DU25" s="392"/>
      <c r="DV25" s="392"/>
      <c r="DW25" s="392"/>
      <c r="DX25" s="392"/>
      <c r="DY25" s="392"/>
      <c r="DZ25" s="392"/>
      <c r="EA25" s="392"/>
      <c r="EB25" s="392"/>
      <c r="EC25" s="392"/>
      <c r="ED25" s="392"/>
      <c r="EE25" s="392"/>
      <c r="EF25" s="392"/>
      <c r="EG25" s="392"/>
      <c r="EH25" s="392"/>
      <c r="EI25" s="392"/>
      <c r="EJ25" s="392"/>
      <c r="EK25" s="392"/>
      <c r="EL25" s="392"/>
      <c r="EM25" s="392"/>
      <c r="EN25" s="392"/>
      <c r="EO25" s="392"/>
      <c r="EP25" s="392"/>
      <c r="EQ25" s="392"/>
      <c r="ER25" s="392"/>
      <c r="ES25" s="392"/>
      <c r="ET25" s="392"/>
      <c r="EU25" s="392"/>
      <c r="EV25" s="392"/>
      <c r="EW25" s="392"/>
      <c r="EX25" s="392"/>
      <c r="EY25" s="392"/>
      <c r="EZ25" s="392"/>
      <c r="FA25" s="392"/>
      <c r="FB25" s="392"/>
      <c r="FC25" s="392"/>
      <c r="FD25" s="392"/>
      <c r="FE25" s="392"/>
      <c r="FF25" s="392"/>
      <c r="FG25" s="392"/>
      <c r="FH25" s="392"/>
      <c r="FI25" s="392"/>
      <c r="FJ25" s="392"/>
      <c r="FK25" s="392"/>
      <c r="FL25" s="392"/>
      <c r="FM25" s="392"/>
      <c r="FN25" s="392"/>
      <c r="FO25" s="392"/>
      <c r="FP25" s="392"/>
      <c r="FQ25" s="392"/>
      <c r="FR25" s="392"/>
      <c r="FS25" s="392"/>
      <c r="FT25" s="392"/>
      <c r="FU25" s="392"/>
      <c r="FV25" s="392"/>
      <c r="FW25" s="392"/>
      <c r="FX25" s="392"/>
      <c r="FY25" s="392"/>
      <c r="FZ25" s="392"/>
      <c r="GA25" s="392"/>
      <c r="GB25" s="392"/>
      <c r="GC25" s="392"/>
      <c r="GD25" s="392"/>
      <c r="GE25" s="392"/>
      <c r="GF25" s="392"/>
      <c r="GG25" s="392"/>
      <c r="GH25" s="392"/>
      <c r="GI25" s="392"/>
      <c r="GJ25" s="392"/>
      <c r="GK25" s="392"/>
      <c r="GL25" s="392"/>
      <c r="GM25" s="392"/>
      <c r="GN25" s="392"/>
      <c r="GO25" s="392"/>
      <c r="GP25" s="392"/>
      <c r="GQ25" s="392"/>
      <c r="GR25" s="392"/>
      <c r="GS25" s="392"/>
      <c r="GT25" s="392"/>
      <c r="GU25" s="392"/>
      <c r="GV25" s="392"/>
      <c r="GW25" s="392"/>
      <c r="GX25" s="392"/>
      <c r="GY25" s="392"/>
      <c r="GZ25" s="392"/>
      <c r="HA25" s="392"/>
      <c r="HB25" s="392"/>
      <c r="HC25" s="392"/>
      <c r="HD25" s="392"/>
      <c r="HE25" s="392"/>
      <c r="HF25" s="392"/>
      <c r="HG25" s="392"/>
      <c r="HH25" s="392"/>
      <c r="HI25" s="392"/>
      <c r="HJ25" s="392"/>
      <c r="HK25" s="392"/>
      <c r="HL25" s="392"/>
      <c r="HM25" s="392"/>
      <c r="HN25" s="392"/>
      <c r="HO25" s="392"/>
      <c r="HP25" s="392"/>
      <c r="HQ25" s="392"/>
      <c r="HR25" s="392"/>
      <c r="HS25" s="392"/>
      <c r="HT25" s="392"/>
      <c r="HU25" s="392"/>
      <c r="HV25" s="392"/>
    </row>
    <row r="26" spans="1:230" s="397" customFormat="1" ht="18" hidden="1" customHeight="1">
      <c r="A26" s="392"/>
      <c r="B26" s="393"/>
      <c r="C26" s="394"/>
      <c r="D26" s="468"/>
      <c r="E26" s="469"/>
      <c r="F26" s="470"/>
      <c r="G26" s="471"/>
      <c r="H26" s="472"/>
      <c r="I26" s="473"/>
      <c r="J26" s="392"/>
      <c r="K26" s="392"/>
      <c r="L26" s="392"/>
      <c r="M26" s="392"/>
      <c r="N26" s="392"/>
      <c r="O26" s="392"/>
      <c r="P26" s="392"/>
      <c r="Q26" s="392"/>
      <c r="R26" s="392"/>
      <c r="S26" s="392"/>
      <c r="T26" s="392"/>
      <c r="U26" s="392"/>
      <c r="V26" s="392"/>
      <c r="W26" s="392"/>
      <c r="X26" s="392"/>
      <c r="Y26" s="392"/>
      <c r="Z26" s="392"/>
      <c r="AA26" s="392"/>
      <c r="AB26" s="392"/>
      <c r="AC26" s="392"/>
      <c r="AD26" s="392"/>
      <c r="AE26" s="392"/>
      <c r="AF26" s="392"/>
      <c r="AG26" s="392"/>
      <c r="AH26" s="392"/>
      <c r="AI26" s="392"/>
      <c r="AJ26" s="392"/>
      <c r="AK26" s="392"/>
      <c r="AL26" s="392"/>
      <c r="AM26" s="392"/>
      <c r="AN26" s="392"/>
      <c r="AO26" s="392"/>
      <c r="AP26" s="392"/>
      <c r="AQ26" s="392"/>
      <c r="AR26" s="392"/>
      <c r="AS26" s="392"/>
      <c r="AT26" s="392"/>
      <c r="AU26" s="392"/>
      <c r="AV26" s="392"/>
      <c r="AW26" s="392"/>
      <c r="AX26" s="392"/>
      <c r="AY26" s="392"/>
      <c r="AZ26" s="392"/>
      <c r="BA26" s="392"/>
      <c r="BB26" s="392"/>
      <c r="BC26" s="392"/>
      <c r="BD26" s="392"/>
      <c r="BE26" s="392"/>
      <c r="BF26" s="392"/>
      <c r="BG26" s="392"/>
      <c r="BH26" s="392"/>
      <c r="BI26" s="392"/>
      <c r="BJ26" s="392"/>
      <c r="BK26" s="392"/>
      <c r="BL26" s="392"/>
      <c r="BM26" s="392"/>
      <c r="BN26" s="392"/>
      <c r="BO26" s="392"/>
      <c r="BP26" s="392"/>
      <c r="BQ26" s="392"/>
      <c r="BR26" s="392"/>
      <c r="BS26" s="392"/>
      <c r="BT26" s="392"/>
      <c r="BU26" s="392"/>
      <c r="BV26" s="392"/>
      <c r="BW26" s="392"/>
      <c r="BX26" s="392"/>
      <c r="BY26" s="392"/>
      <c r="BZ26" s="392"/>
      <c r="CA26" s="392"/>
      <c r="CB26" s="392"/>
      <c r="CC26" s="392"/>
      <c r="CD26" s="392"/>
      <c r="CE26" s="392"/>
      <c r="CF26" s="392"/>
      <c r="CG26" s="392"/>
      <c r="CH26" s="392"/>
      <c r="CI26" s="392"/>
      <c r="CJ26" s="392"/>
      <c r="CK26" s="392"/>
      <c r="CL26" s="392"/>
      <c r="CM26" s="392"/>
      <c r="CN26" s="392"/>
      <c r="CO26" s="392"/>
      <c r="CP26" s="392"/>
      <c r="CQ26" s="392"/>
      <c r="CR26" s="392"/>
      <c r="CS26" s="392"/>
      <c r="CT26" s="392"/>
      <c r="CU26" s="392"/>
      <c r="CV26" s="392"/>
      <c r="CW26" s="392"/>
      <c r="CX26" s="392"/>
      <c r="CY26" s="392"/>
      <c r="CZ26" s="392"/>
      <c r="DA26" s="392"/>
      <c r="DB26" s="392"/>
      <c r="DC26" s="392"/>
      <c r="DD26" s="392"/>
      <c r="DE26" s="392"/>
      <c r="DF26" s="392"/>
      <c r="DG26" s="392"/>
      <c r="DH26" s="392"/>
      <c r="DI26" s="392"/>
      <c r="DJ26" s="392"/>
      <c r="DK26" s="392"/>
      <c r="DL26" s="392"/>
      <c r="DM26" s="392"/>
      <c r="DN26" s="392"/>
      <c r="DO26" s="392"/>
      <c r="DP26" s="392"/>
      <c r="DQ26" s="392"/>
      <c r="DR26" s="392"/>
      <c r="DS26" s="392"/>
      <c r="DT26" s="392"/>
      <c r="DU26" s="392"/>
      <c r="DV26" s="392"/>
      <c r="DW26" s="392"/>
      <c r="DX26" s="392"/>
      <c r="DY26" s="392"/>
      <c r="DZ26" s="392"/>
      <c r="EA26" s="392"/>
      <c r="EB26" s="392"/>
      <c r="EC26" s="392"/>
      <c r="ED26" s="392"/>
      <c r="EE26" s="392"/>
      <c r="EF26" s="392"/>
      <c r="EG26" s="392"/>
      <c r="EH26" s="392"/>
      <c r="EI26" s="392"/>
      <c r="EJ26" s="392"/>
      <c r="EK26" s="392"/>
      <c r="EL26" s="392"/>
      <c r="EM26" s="392"/>
      <c r="EN26" s="392"/>
      <c r="EO26" s="392"/>
      <c r="EP26" s="392"/>
      <c r="EQ26" s="392"/>
      <c r="ER26" s="392"/>
      <c r="ES26" s="392"/>
      <c r="ET26" s="392"/>
      <c r="EU26" s="392"/>
      <c r="EV26" s="392"/>
      <c r="EW26" s="392"/>
      <c r="EX26" s="392"/>
      <c r="EY26" s="392"/>
      <c r="EZ26" s="392"/>
      <c r="FA26" s="392"/>
      <c r="FB26" s="392"/>
      <c r="FC26" s="392"/>
      <c r="FD26" s="392"/>
      <c r="FE26" s="392"/>
      <c r="FF26" s="392"/>
      <c r="FG26" s="392"/>
      <c r="FH26" s="392"/>
      <c r="FI26" s="392"/>
      <c r="FJ26" s="392"/>
      <c r="FK26" s="392"/>
      <c r="FL26" s="392"/>
      <c r="FM26" s="392"/>
      <c r="FN26" s="392"/>
      <c r="FO26" s="392"/>
      <c r="FP26" s="392"/>
      <c r="FQ26" s="392"/>
      <c r="FR26" s="392"/>
      <c r="FS26" s="392"/>
      <c r="FT26" s="392"/>
      <c r="FU26" s="392"/>
      <c r="FV26" s="392"/>
      <c r="FW26" s="392"/>
      <c r="FX26" s="392"/>
      <c r="FY26" s="392"/>
      <c r="FZ26" s="392"/>
      <c r="GA26" s="392"/>
      <c r="GB26" s="392"/>
      <c r="GC26" s="392"/>
      <c r="GD26" s="392"/>
      <c r="GE26" s="392"/>
      <c r="GF26" s="392"/>
      <c r="GG26" s="392"/>
      <c r="GH26" s="392"/>
      <c r="GI26" s="392"/>
      <c r="GJ26" s="392"/>
      <c r="GK26" s="392"/>
      <c r="GL26" s="392"/>
      <c r="GM26" s="392"/>
      <c r="GN26" s="392"/>
      <c r="GO26" s="392"/>
      <c r="GP26" s="392"/>
      <c r="GQ26" s="392"/>
      <c r="GR26" s="392"/>
      <c r="GS26" s="392"/>
      <c r="GT26" s="392"/>
      <c r="GU26" s="392"/>
      <c r="GV26" s="392"/>
      <c r="GW26" s="392"/>
      <c r="GX26" s="392"/>
      <c r="GY26" s="392"/>
      <c r="GZ26" s="392"/>
      <c r="HA26" s="392"/>
      <c r="HB26" s="392"/>
      <c r="HC26" s="392"/>
      <c r="HD26" s="392"/>
      <c r="HE26" s="392"/>
      <c r="HF26" s="392"/>
      <c r="HG26" s="392"/>
      <c r="HH26" s="392"/>
      <c r="HI26" s="392"/>
      <c r="HJ26" s="392"/>
      <c r="HK26" s="392"/>
      <c r="HL26" s="392"/>
      <c r="HM26" s="392"/>
      <c r="HN26" s="392"/>
      <c r="HO26" s="392"/>
      <c r="HP26" s="392"/>
      <c r="HQ26" s="392"/>
      <c r="HR26" s="392"/>
      <c r="HS26" s="392"/>
      <c r="HT26" s="392"/>
      <c r="HU26" s="392"/>
      <c r="HV26" s="392"/>
    </row>
    <row r="27" spans="1:230" s="397" customFormat="1" ht="18" customHeight="1">
      <c r="A27" s="392"/>
      <c r="B27" s="393">
        <v>7</v>
      </c>
      <c r="C27" s="394" t="s">
        <v>205</v>
      </c>
      <c r="D27" s="468">
        <v>18244</v>
      </c>
      <c r="E27" s="469">
        <v>1095.5424183293137</v>
      </c>
      <c r="F27" s="470">
        <v>140829</v>
      </c>
      <c r="G27" s="471">
        <v>1338.1314884008266</v>
      </c>
      <c r="H27" s="472">
        <v>45499</v>
      </c>
      <c r="I27" s="473">
        <v>812.38130266599251</v>
      </c>
      <c r="J27" s="392"/>
      <c r="K27" s="392"/>
      <c r="L27" s="392"/>
      <c r="M27" s="392"/>
      <c r="N27" s="392"/>
      <c r="O27" s="392"/>
      <c r="P27" s="392"/>
      <c r="Q27" s="392"/>
      <c r="R27" s="392"/>
      <c r="S27" s="392"/>
      <c r="T27" s="392"/>
      <c r="U27" s="392"/>
      <c r="V27" s="392"/>
      <c r="W27" s="392"/>
      <c r="X27" s="392"/>
      <c r="Y27" s="392"/>
      <c r="Z27" s="392"/>
      <c r="AA27" s="392"/>
      <c r="AB27" s="392"/>
      <c r="AC27" s="392"/>
      <c r="AD27" s="392"/>
      <c r="AE27" s="392"/>
      <c r="AF27" s="392"/>
      <c r="AG27" s="392"/>
      <c r="AH27" s="392"/>
      <c r="AI27" s="392"/>
      <c r="AJ27" s="392"/>
      <c r="AK27" s="392"/>
      <c r="AL27" s="392"/>
      <c r="AM27" s="392"/>
      <c r="AN27" s="392"/>
      <c r="AO27" s="392"/>
      <c r="AP27" s="392"/>
      <c r="AQ27" s="392"/>
      <c r="AR27" s="392"/>
      <c r="AS27" s="392"/>
      <c r="AT27" s="392"/>
      <c r="AU27" s="392"/>
      <c r="AV27" s="392"/>
      <c r="AW27" s="392"/>
      <c r="AX27" s="392"/>
      <c r="AY27" s="392"/>
      <c r="AZ27" s="392"/>
      <c r="BA27" s="392"/>
      <c r="BB27" s="392"/>
      <c r="BC27" s="392"/>
      <c r="BD27" s="392"/>
      <c r="BE27" s="392"/>
      <c r="BF27" s="392"/>
      <c r="BG27" s="392"/>
      <c r="BH27" s="392"/>
      <c r="BI27" s="392"/>
      <c r="BJ27" s="392"/>
      <c r="BK27" s="392"/>
      <c r="BL27" s="392"/>
      <c r="BM27" s="392"/>
      <c r="BN27" s="392"/>
      <c r="BO27" s="392"/>
      <c r="BP27" s="392"/>
      <c r="BQ27" s="392"/>
      <c r="BR27" s="392"/>
      <c r="BS27" s="392"/>
      <c r="BT27" s="392"/>
      <c r="BU27" s="392"/>
      <c r="BV27" s="392"/>
      <c r="BW27" s="392"/>
      <c r="BX27" s="392"/>
      <c r="BY27" s="392"/>
      <c r="BZ27" s="392"/>
      <c r="CA27" s="392"/>
      <c r="CB27" s="392"/>
      <c r="CC27" s="392"/>
      <c r="CD27" s="392"/>
      <c r="CE27" s="392"/>
      <c r="CF27" s="392"/>
      <c r="CG27" s="392"/>
      <c r="CH27" s="392"/>
      <c r="CI27" s="392"/>
      <c r="CJ27" s="392"/>
      <c r="CK27" s="392"/>
      <c r="CL27" s="392"/>
      <c r="CM27" s="392"/>
      <c r="CN27" s="392"/>
      <c r="CO27" s="392"/>
      <c r="CP27" s="392"/>
      <c r="CQ27" s="392"/>
      <c r="CR27" s="392"/>
      <c r="CS27" s="392"/>
      <c r="CT27" s="392"/>
      <c r="CU27" s="392"/>
      <c r="CV27" s="392"/>
      <c r="CW27" s="392"/>
      <c r="CX27" s="392"/>
      <c r="CY27" s="392"/>
      <c r="CZ27" s="392"/>
      <c r="DA27" s="392"/>
      <c r="DB27" s="392"/>
      <c r="DC27" s="392"/>
      <c r="DD27" s="392"/>
      <c r="DE27" s="392"/>
      <c r="DF27" s="392"/>
      <c r="DG27" s="392"/>
      <c r="DH27" s="392"/>
      <c r="DI27" s="392"/>
      <c r="DJ27" s="392"/>
      <c r="DK27" s="392"/>
      <c r="DL27" s="392"/>
      <c r="DM27" s="392"/>
      <c r="DN27" s="392"/>
      <c r="DO27" s="392"/>
      <c r="DP27" s="392"/>
      <c r="DQ27" s="392"/>
      <c r="DR27" s="392"/>
      <c r="DS27" s="392"/>
      <c r="DT27" s="392"/>
      <c r="DU27" s="392"/>
      <c r="DV27" s="392"/>
      <c r="DW27" s="392"/>
      <c r="DX27" s="392"/>
      <c r="DY27" s="392"/>
      <c r="DZ27" s="392"/>
      <c r="EA27" s="392"/>
      <c r="EB27" s="392"/>
      <c r="EC27" s="392"/>
      <c r="ED27" s="392"/>
      <c r="EE27" s="392"/>
      <c r="EF27" s="392"/>
      <c r="EG27" s="392"/>
      <c r="EH27" s="392"/>
      <c r="EI27" s="392"/>
      <c r="EJ27" s="392"/>
      <c r="EK27" s="392"/>
      <c r="EL27" s="392"/>
      <c r="EM27" s="392"/>
      <c r="EN27" s="392"/>
      <c r="EO27" s="392"/>
      <c r="EP27" s="392"/>
      <c r="EQ27" s="392"/>
      <c r="ER27" s="392"/>
      <c r="ES27" s="392"/>
      <c r="ET27" s="392"/>
      <c r="EU27" s="392"/>
      <c r="EV27" s="392"/>
      <c r="EW27" s="392"/>
      <c r="EX27" s="392"/>
      <c r="EY27" s="392"/>
      <c r="EZ27" s="392"/>
      <c r="FA27" s="392"/>
      <c r="FB27" s="392"/>
      <c r="FC27" s="392"/>
      <c r="FD27" s="392"/>
      <c r="FE27" s="392"/>
      <c r="FF27" s="392"/>
      <c r="FG27" s="392"/>
      <c r="FH27" s="392"/>
      <c r="FI27" s="392"/>
      <c r="FJ27" s="392"/>
      <c r="FK27" s="392"/>
      <c r="FL27" s="392"/>
      <c r="FM27" s="392"/>
      <c r="FN27" s="392"/>
      <c r="FO27" s="392"/>
      <c r="FP27" s="392"/>
      <c r="FQ27" s="392"/>
      <c r="FR27" s="392"/>
      <c r="FS27" s="392"/>
      <c r="FT27" s="392"/>
      <c r="FU27" s="392"/>
      <c r="FV27" s="392"/>
      <c r="FW27" s="392"/>
      <c r="FX27" s="392"/>
      <c r="FY27" s="392"/>
      <c r="FZ27" s="392"/>
      <c r="GA27" s="392"/>
      <c r="GB27" s="392"/>
      <c r="GC27" s="392"/>
      <c r="GD27" s="392"/>
      <c r="GE27" s="392"/>
      <c r="GF27" s="392"/>
      <c r="GG27" s="392"/>
      <c r="GH27" s="392"/>
      <c r="GI27" s="392"/>
      <c r="GJ27" s="392"/>
      <c r="GK27" s="392"/>
      <c r="GL27" s="392"/>
      <c r="GM27" s="392"/>
      <c r="GN27" s="392"/>
      <c r="GO27" s="392"/>
      <c r="GP27" s="392"/>
      <c r="GQ27" s="392"/>
      <c r="GR27" s="392"/>
      <c r="GS27" s="392"/>
      <c r="GT27" s="392"/>
      <c r="GU27" s="392"/>
      <c r="GV27" s="392"/>
      <c r="GW27" s="392"/>
      <c r="GX27" s="392"/>
      <c r="GY27" s="392"/>
      <c r="GZ27" s="392"/>
      <c r="HA27" s="392"/>
      <c r="HB27" s="392"/>
      <c r="HC27" s="392"/>
      <c r="HD27" s="392"/>
      <c r="HE27" s="392"/>
      <c r="HF27" s="392"/>
      <c r="HG27" s="392"/>
      <c r="HH27" s="392"/>
      <c r="HI27" s="392"/>
      <c r="HJ27" s="392"/>
      <c r="HK27" s="392"/>
      <c r="HL27" s="392"/>
      <c r="HM27" s="392"/>
      <c r="HN27" s="392"/>
      <c r="HO27" s="392"/>
      <c r="HP27" s="392"/>
      <c r="HQ27" s="392"/>
      <c r="HR27" s="392"/>
      <c r="HS27" s="392"/>
      <c r="HT27" s="392"/>
      <c r="HU27" s="392"/>
      <c r="HV27" s="392"/>
    </row>
    <row r="28" spans="1:230" s="397" customFormat="1" ht="18" hidden="1" customHeight="1">
      <c r="A28" s="392"/>
      <c r="B28" s="393"/>
      <c r="C28" s="394"/>
      <c r="D28" s="468"/>
      <c r="E28" s="469"/>
      <c r="F28" s="470"/>
      <c r="G28" s="471"/>
      <c r="H28" s="472"/>
      <c r="I28" s="473"/>
      <c r="J28" s="392"/>
      <c r="K28" s="392"/>
      <c r="L28" s="392"/>
      <c r="M28" s="392"/>
      <c r="N28" s="392"/>
      <c r="O28" s="392"/>
      <c r="P28" s="392"/>
      <c r="Q28" s="392"/>
      <c r="R28" s="392"/>
      <c r="S28" s="392"/>
      <c r="T28" s="392"/>
      <c r="U28" s="392"/>
      <c r="V28" s="392"/>
      <c r="W28" s="392"/>
      <c r="X28" s="392"/>
      <c r="Y28" s="392"/>
      <c r="Z28" s="392"/>
      <c r="AA28" s="392"/>
      <c r="AB28" s="392"/>
      <c r="AC28" s="392"/>
      <c r="AD28" s="392"/>
      <c r="AE28" s="392"/>
      <c r="AF28" s="392"/>
      <c r="AG28" s="392"/>
      <c r="AH28" s="392"/>
      <c r="AI28" s="392"/>
      <c r="AJ28" s="392"/>
      <c r="AK28" s="392"/>
      <c r="AL28" s="392"/>
      <c r="AM28" s="392"/>
      <c r="AN28" s="392"/>
      <c r="AO28" s="392"/>
      <c r="AP28" s="392"/>
      <c r="AQ28" s="392"/>
      <c r="AR28" s="392"/>
      <c r="AS28" s="392"/>
      <c r="AT28" s="392"/>
      <c r="AU28" s="392"/>
      <c r="AV28" s="392"/>
      <c r="AW28" s="392"/>
      <c r="AX28" s="392"/>
      <c r="AY28" s="392"/>
      <c r="AZ28" s="392"/>
      <c r="BA28" s="392"/>
      <c r="BB28" s="392"/>
      <c r="BC28" s="392"/>
      <c r="BD28" s="392"/>
      <c r="BE28" s="392"/>
      <c r="BF28" s="392"/>
      <c r="BG28" s="392"/>
      <c r="BH28" s="392"/>
      <c r="BI28" s="392"/>
      <c r="BJ28" s="392"/>
      <c r="BK28" s="392"/>
      <c r="BL28" s="392"/>
      <c r="BM28" s="392"/>
      <c r="BN28" s="392"/>
      <c r="BO28" s="392"/>
      <c r="BP28" s="392"/>
      <c r="BQ28" s="392"/>
      <c r="BR28" s="392"/>
      <c r="BS28" s="392"/>
      <c r="BT28" s="392"/>
      <c r="BU28" s="392"/>
      <c r="BV28" s="392"/>
      <c r="BW28" s="392"/>
      <c r="BX28" s="392"/>
      <c r="BY28" s="392"/>
      <c r="BZ28" s="392"/>
      <c r="CA28" s="392"/>
      <c r="CB28" s="392"/>
      <c r="CC28" s="392"/>
      <c r="CD28" s="392"/>
      <c r="CE28" s="392"/>
      <c r="CF28" s="392"/>
      <c r="CG28" s="392"/>
      <c r="CH28" s="392"/>
      <c r="CI28" s="392"/>
      <c r="CJ28" s="392"/>
      <c r="CK28" s="392"/>
      <c r="CL28" s="392"/>
      <c r="CM28" s="392"/>
      <c r="CN28" s="392"/>
      <c r="CO28" s="392"/>
      <c r="CP28" s="392"/>
      <c r="CQ28" s="392"/>
      <c r="CR28" s="392"/>
      <c r="CS28" s="392"/>
      <c r="CT28" s="392"/>
      <c r="CU28" s="392"/>
      <c r="CV28" s="392"/>
      <c r="CW28" s="392"/>
      <c r="CX28" s="392"/>
      <c r="CY28" s="392"/>
      <c r="CZ28" s="392"/>
      <c r="DA28" s="392"/>
      <c r="DB28" s="392"/>
      <c r="DC28" s="392"/>
      <c r="DD28" s="392"/>
      <c r="DE28" s="392"/>
      <c r="DF28" s="392"/>
      <c r="DG28" s="392"/>
      <c r="DH28" s="392"/>
      <c r="DI28" s="392"/>
      <c r="DJ28" s="392"/>
      <c r="DK28" s="392"/>
      <c r="DL28" s="392"/>
      <c r="DM28" s="392"/>
      <c r="DN28" s="392"/>
      <c r="DO28" s="392"/>
      <c r="DP28" s="392"/>
      <c r="DQ28" s="392"/>
      <c r="DR28" s="392"/>
      <c r="DS28" s="392"/>
      <c r="DT28" s="392"/>
      <c r="DU28" s="392"/>
      <c r="DV28" s="392"/>
      <c r="DW28" s="392"/>
      <c r="DX28" s="392"/>
      <c r="DY28" s="392"/>
      <c r="DZ28" s="392"/>
      <c r="EA28" s="392"/>
      <c r="EB28" s="392"/>
      <c r="EC28" s="392"/>
      <c r="ED28" s="392"/>
      <c r="EE28" s="392"/>
      <c r="EF28" s="392"/>
      <c r="EG28" s="392"/>
      <c r="EH28" s="392"/>
      <c r="EI28" s="392"/>
      <c r="EJ28" s="392"/>
      <c r="EK28" s="392"/>
      <c r="EL28" s="392"/>
      <c r="EM28" s="392"/>
      <c r="EN28" s="392"/>
      <c r="EO28" s="392"/>
      <c r="EP28" s="392"/>
      <c r="EQ28" s="392"/>
      <c r="ER28" s="392"/>
      <c r="ES28" s="392"/>
      <c r="ET28" s="392"/>
      <c r="EU28" s="392"/>
      <c r="EV28" s="392"/>
      <c r="EW28" s="392"/>
      <c r="EX28" s="392"/>
      <c r="EY28" s="392"/>
      <c r="EZ28" s="392"/>
      <c r="FA28" s="392"/>
      <c r="FB28" s="392"/>
      <c r="FC28" s="392"/>
      <c r="FD28" s="392"/>
      <c r="FE28" s="392"/>
      <c r="FF28" s="392"/>
      <c r="FG28" s="392"/>
      <c r="FH28" s="392"/>
      <c r="FI28" s="392"/>
      <c r="FJ28" s="392"/>
      <c r="FK28" s="392"/>
      <c r="FL28" s="392"/>
      <c r="FM28" s="392"/>
      <c r="FN28" s="392"/>
      <c r="FO28" s="392"/>
      <c r="FP28" s="392"/>
      <c r="FQ28" s="392"/>
      <c r="FR28" s="392"/>
      <c r="FS28" s="392"/>
      <c r="FT28" s="392"/>
      <c r="FU28" s="392"/>
      <c r="FV28" s="392"/>
      <c r="FW28" s="392"/>
      <c r="FX28" s="392"/>
      <c r="FY28" s="392"/>
      <c r="FZ28" s="392"/>
      <c r="GA28" s="392"/>
      <c r="GB28" s="392"/>
      <c r="GC28" s="392"/>
      <c r="GD28" s="392"/>
      <c r="GE28" s="392"/>
      <c r="GF28" s="392"/>
      <c r="GG28" s="392"/>
      <c r="GH28" s="392"/>
      <c r="GI28" s="392"/>
      <c r="GJ28" s="392"/>
      <c r="GK28" s="392"/>
      <c r="GL28" s="392"/>
      <c r="GM28" s="392"/>
      <c r="GN28" s="392"/>
      <c r="GO28" s="392"/>
      <c r="GP28" s="392"/>
      <c r="GQ28" s="392"/>
      <c r="GR28" s="392"/>
      <c r="GS28" s="392"/>
      <c r="GT28" s="392"/>
      <c r="GU28" s="392"/>
      <c r="GV28" s="392"/>
      <c r="GW28" s="392"/>
      <c r="GX28" s="392"/>
      <c r="GY28" s="392"/>
      <c r="GZ28" s="392"/>
      <c r="HA28" s="392"/>
      <c r="HB28" s="392"/>
      <c r="HC28" s="392"/>
      <c r="HD28" s="392"/>
      <c r="HE28" s="392"/>
      <c r="HF28" s="392"/>
      <c r="HG28" s="392"/>
      <c r="HH28" s="392"/>
      <c r="HI28" s="392"/>
      <c r="HJ28" s="392"/>
      <c r="HK28" s="392"/>
      <c r="HL28" s="392"/>
      <c r="HM28" s="392"/>
      <c r="HN28" s="392"/>
      <c r="HO28" s="392"/>
      <c r="HP28" s="392"/>
      <c r="HQ28" s="392"/>
      <c r="HR28" s="392"/>
      <c r="HS28" s="392"/>
      <c r="HT28" s="392"/>
      <c r="HU28" s="392"/>
      <c r="HV28" s="392"/>
    </row>
    <row r="29" spans="1:230" s="397" customFormat="1" ht="18" customHeight="1">
      <c r="A29" s="392"/>
      <c r="B29" s="393"/>
      <c r="C29" s="394" t="s">
        <v>66</v>
      </c>
      <c r="D29" s="468">
        <v>56018</v>
      </c>
      <c r="E29" s="469">
        <v>1113.890734763826</v>
      </c>
      <c r="F29" s="470">
        <v>209424</v>
      </c>
      <c r="G29" s="471">
        <v>1335.9783806536025</v>
      </c>
      <c r="H29" s="472">
        <v>83497</v>
      </c>
      <c r="I29" s="473">
        <v>843.93338886427057</v>
      </c>
      <c r="J29" s="392"/>
      <c r="K29" s="392"/>
      <c r="L29" s="392"/>
      <c r="M29" s="392"/>
      <c r="N29" s="392"/>
      <c r="O29" s="392"/>
      <c r="P29" s="392"/>
      <c r="Q29" s="392"/>
      <c r="R29" s="392"/>
      <c r="S29" s="392"/>
      <c r="T29" s="392"/>
      <c r="U29" s="392"/>
      <c r="V29" s="392"/>
      <c r="W29" s="392"/>
      <c r="X29" s="392"/>
      <c r="Y29" s="392"/>
      <c r="Z29" s="392"/>
      <c r="AA29" s="392"/>
      <c r="AB29" s="392"/>
      <c r="AC29" s="392"/>
      <c r="AD29" s="392"/>
      <c r="AE29" s="392"/>
      <c r="AF29" s="392"/>
      <c r="AG29" s="392"/>
      <c r="AH29" s="392"/>
      <c r="AI29" s="392"/>
      <c r="AJ29" s="392"/>
      <c r="AK29" s="392"/>
      <c r="AL29" s="392"/>
      <c r="AM29" s="392"/>
      <c r="AN29" s="392"/>
      <c r="AO29" s="392"/>
      <c r="AP29" s="392"/>
      <c r="AQ29" s="392"/>
      <c r="AR29" s="392"/>
      <c r="AS29" s="392"/>
      <c r="AT29" s="392"/>
      <c r="AU29" s="392"/>
      <c r="AV29" s="392"/>
      <c r="AW29" s="392"/>
      <c r="AX29" s="392"/>
      <c r="AY29" s="392"/>
      <c r="AZ29" s="392"/>
      <c r="BA29" s="392"/>
      <c r="BB29" s="392"/>
      <c r="BC29" s="392"/>
      <c r="BD29" s="392"/>
      <c r="BE29" s="392"/>
      <c r="BF29" s="392"/>
      <c r="BG29" s="392"/>
      <c r="BH29" s="392"/>
      <c r="BI29" s="392"/>
      <c r="BJ29" s="392"/>
      <c r="BK29" s="392"/>
      <c r="BL29" s="392"/>
      <c r="BM29" s="392"/>
      <c r="BN29" s="392"/>
      <c r="BO29" s="392"/>
      <c r="BP29" s="392"/>
      <c r="BQ29" s="392"/>
      <c r="BR29" s="392"/>
      <c r="BS29" s="392"/>
      <c r="BT29" s="392"/>
      <c r="BU29" s="392"/>
      <c r="BV29" s="392"/>
      <c r="BW29" s="392"/>
      <c r="BX29" s="392"/>
      <c r="BY29" s="392"/>
      <c r="BZ29" s="392"/>
      <c r="CA29" s="392"/>
      <c r="CB29" s="392"/>
      <c r="CC29" s="392"/>
      <c r="CD29" s="392"/>
      <c r="CE29" s="392"/>
      <c r="CF29" s="392"/>
      <c r="CG29" s="392"/>
      <c r="CH29" s="392"/>
      <c r="CI29" s="392"/>
      <c r="CJ29" s="392"/>
      <c r="CK29" s="392"/>
      <c r="CL29" s="392"/>
      <c r="CM29" s="392"/>
      <c r="CN29" s="392"/>
      <c r="CO29" s="392"/>
      <c r="CP29" s="392"/>
      <c r="CQ29" s="392"/>
      <c r="CR29" s="392"/>
      <c r="CS29" s="392"/>
      <c r="CT29" s="392"/>
      <c r="CU29" s="392"/>
      <c r="CV29" s="392"/>
      <c r="CW29" s="392"/>
      <c r="CX29" s="392"/>
      <c r="CY29" s="392"/>
      <c r="CZ29" s="392"/>
      <c r="DA29" s="392"/>
      <c r="DB29" s="392"/>
      <c r="DC29" s="392"/>
      <c r="DD29" s="392"/>
      <c r="DE29" s="392"/>
      <c r="DF29" s="392"/>
      <c r="DG29" s="392"/>
      <c r="DH29" s="392"/>
      <c r="DI29" s="392"/>
      <c r="DJ29" s="392"/>
      <c r="DK29" s="392"/>
      <c r="DL29" s="392"/>
      <c r="DM29" s="392"/>
      <c r="DN29" s="392"/>
      <c r="DO29" s="392"/>
      <c r="DP29" s="392"/>
      <c r="DQ29" s="392"/>
      <c r="DR29" s="392"/>
      <c r="DS29" s="392"/>
      <c r="DT29" s="392"/>
      <c r="DU29" s="392"/>
      <c r="DV29" s="392"/>
      <c r="DW29" s="392"/>
      <c r="DX29" s="392"/>
      <c r="DY29" s="392"/>
      <c r="DZ29" s="392"/>
      <c r="EA29" s="392"/>
      <c r="EB29" s="392"/>
      <c r="EC29" s="392"/>
      <c r="ED29" s="392"/>
      <c r="EE29" s="392"/>
      <c r="EF29" s="392"/>
      <c r="EG29" s="392"/>
      <c r="EH29" s="392"/>
      <c r="EI29" s="392"/>
      <c r="EJ29" s="392"/>
      <c r="EK29" s="392"/>
      <c r="EL29" s="392"/>
      <c r="EM29" s="392"/>
      <c r="EN29" s="392"/>
      <c r="EO29" s="392"/>
      <c r="EP29" s="392"/>
      <c r="EQ29" s="392"/>
      <c r="ER29" s="392"/>
      <c r="ES29" s="392"/>
      <c r="ET29" s="392"/>
      <c r="EU29" s="392"/>
      <c r="EV29" s="392"/>
      <c r="EW29" s="392"/>
      <c r="EX29" s="392"/>
      <c r="EY29" s="392"/>
      <c r="EZ29" s="392"/>
      <c r="FA29" s="392"/>
      <c r="FB29" s="392"/>
      <c r="FC29" s="392"/>
      <c r="FD29" s="392"/>
      <c r="FE29" s="392"/>
      <c r="FF29" s="392"/>
      <c r="FG29" s="392"/>
      <c r="FH29" s="392"/>
      <c r="FI29" s="392"/>
      <c r="FJ29" s="392"/>
      <c r="FK29" s="392"/>
      <c r="FL29" s="392"/>
      <c r="FM29" s="392"/>
      <c r="FN29" s="392"/>
      <c r="FO29" s="392"/>
      <c r="FP29" s="392"/>
      <c r="FQ29" s="392"/>
      <c r="FR29" s="392"/>
      <c r="FS29" s="392"/>
      <c r="FT29" s="392"/>
      <c r="FU29" s="392"/>
      <c r="FV29" s="392"/>
      <c r="FW29" s="392"/>
      <c r="FX29" s="392"/>
      <c r="FY29" s="392"/>
      <c r="FZ29" s="392"/>
      <c r="GA29" s="392"/>
      <c r="GB29" s="392"/>
      <c r="GC29" s="392"/>
      <c r="GD29" s="392"/>
      <c r="GE29" s="392"/>
      <c r="GF29" s="392"/>
      <c r="GG29" s="392"/>
      <c r="GH29" s="392"/>
      <c r="GI29" s="392"/>
      <c r="GJ29" s="392"/>
      <c r="GK29" s="392"/>
      <c r="GL29" s="392"/>
      <c r="GM29" s="392"/>
      <c r="GN29" s="392"/>
      <c r="GO29" s="392"/>
      <c r="GP29" s="392"/>
      <c r="GQ29" s="392"/>
      <c r="GR29" s="392"/>
      <c r="GS29" s="392"/>
      <c r="GT29" s="392"/>
      <c r="GU29" s="392"/>
      <c r="GV29" s="392"/>
      <c r="GW29" s="392"/>
      <c r="GX29" s="392"/>
      <c r="GY29" s="392"/>
      <c r="GZ29" s="392"/>
      <c r="HA29" s="392"/>
      <c r="HB29" s="392"/>
      <c r="HC29" s="392"/>
      <c r="HD29" s="392"/>
      <c r="HE29" s="392"/>
      <c r="HF29" s="392"/>
      <c r="HG29" s="392"/>
      <c r="HH29" s="392"/>
      <c r="HI29" s="392"/>
      <c r="HJ29" s="392"/>
      <c r="HK29" s="392"/>
      <c r="HL29" s="392"/>
      <c r="HM29" s="392"/>
      <c r="HN29" s="392"/>
      <c r="HO29" s="392"/>
      <c r="HP29" s="392"/>
      <c r="HQ29" s="392"/>
      <c r="HR29" s="392"/>
      <c r="HS29" s="392"/>
      <c r="HT29" s="392"/>
      <c r="HU29" s="392"/>
      <c r="HV29" s="392"/>
    </row>
    <row r="30" spans="1:230" s="398" customFormat="1" ht="18" customHeight="1">
      <c r="B30" s="393">
        <v>35</v>
      </c>
      <c r="C30" s="399" t="s">
        <v>67</v>
      </c>
      <c r="D30" s="400">
        <v>31584</v>
      </c>
      <c r="E30" s="401">
        <v>1167.8968686676797</v>
      </c>
      <c r="F30" s="400">
        <v>108513</v>
      </c>
      <c r="G30" s="401">
        <v>1357.0404733073456</v>
      </c>
      <c r="H30" s="400">
        <v>43035</v>
      </c>
      <c r="I30" s="401">
        <v>852.82008551179274</v>
      </c>
    </row>
    <row r="31" spans="1:230" s="398" customFormat="1" ht="18" customHeight="1">
      <c r="B31" s="393">
        <v>38</v>
      </c>
      <c r="C31" s="399" t="s">
        <v>68</v>
      </c>
      <c r="D31" s="400">
        <v>24434</v>
      </c>
      <c r="E31" s="401">
        <v>1044.081054268642</v>
      </c>
      <c r="F31" s="400">
        <v>100911</v>
      </c>
      <c r="G31" s="401">
        <v>1313.329602421936</v>
      </c>
      <c r="H31" s="400">
        <v>40462</v>
      </c>
      <c r="I31" s="401">
        <v>834.48158247244328</v>
      </c>
    </row>
    <row r="32" spans="1:230" s="398" customFormat="1" ht="18" hidden="1" customHeight="1">
      <c r="B32" s="393"/>
      <c r="C32" s="399"/>
      <c r="D32" s="400"/>
      <c r="E32" s="401"/>
      <c r="F32" s="400"/>
      <c r="G32" s="401"/>
      <c r="H32" s="400"/>
      <c r="I32" s="401"/>
    </row>
    <row r="33" spans="1:230" s="397" customFormat="1" ht="18" customHeight="1">
      <c r="A33" s="392"/>
      <c r="B33" s="393">
        <v>39</v>
      </c>
      <c r="C33" s="394" t="s">
        <v>69</v>
      </c>
      <c r="D33" s="468">
        <v>13363</v>
      </c>
      <c r="E33" s="469">
        <v>1224.735022824216</v>
      </c>
      <c r="F33" s="470">
        <v>93206</v>
      </c>
      <c r="G33" s="471">
        <v>1536.9252931141773</v>
      </c>
      <c r="H33" s="472">
        <v>34948</v>
      </c>
      <c r="I33" s="473">
        <v>950.26258183587049</v>
      </c>
      <c r="J33" s="392"/>
      <c r="K33" s="392"/>
      <c r="L33" s="392"/>
      <c r="M33" s="392"/>
      <c r="N33" s="392"/>
      <c r="O33" s="392"/>
      <c r="P33" s="392"/>
      <c r="Q33" s="392"/>
      <c r="R33" s="392"/>
      <c r="S33" s="392"/>
      <c r="T33" s="392"/>
      <c r="U33" s="392"/>
      <c r="V33" s="392"/>
      <c r="W33" s="392"/>
      <c r="X33" s="392"/>
      <c r="Y33" s="392"/>
      <c r="Z33" s="392"/>
      <c r="AA33" s="392"/>
      <c r="AB33" s="392"/>
      <c r="AC33" s="392"/>
      <c r="AD33" s="392"/>
      <c r="AE33" s="392"/>
      <c r="AF33" s="392"/>
      <c r="AG33" s="392"/>
      <c r="AH33" s="392"/>
      <c r="AI33" s="392"/>
      <c r="AJ33" s="392"/>
      <c r="AK33" s="392"/>
      <c r="AL33" s="392"/>
      <c r="AM33" s="392"/>
      <c r="AN33" s="392"/>
      <c r="AO33" s="392"/>
      <c r="AP33" s="392"/>
      <c r="AQ33" s="392"/>
      <c r="AR33" s="392"/>
      <c r="AS33" s="392"/>
      <c r="AT33" s="392"/>
      <c r="AU33" s="392"/>
      <c r="AV33" s="392"/>
      <c r="AW33" s="392"/>
      <c r="AX33" s="392"/>
      <c r="AY33" s="392"/>
      <c r="AZ33" s="392"/>
      <c r="BA33" s="392"/>
      <c r="BB33" s="392"/>
      <c r="BC33" s="392"/>
      <c r="BD33" s="392"/>
      <c r="BE33" s="392"/>
      <c r="BF33" s="392"/>
      <c r="BG33" s="392"/>
      <c r="BH33" s="392"/>
      <c r="BI33" s="392"/>
      <c r="BJ33" s="392"/>
      <c r="BK33" s="392"/>
      <c r="BL33" s="392"/>
      <c r="BM33" s="392"/>
      <c r="BN33" s="392"/>
      <c r="BO33" s="392"/>
      <c r="BP33" s="392"/>
      <c r="BQ33" s="392"/>
      <c r="BR33" s="392"/>
      <c r="BS33" s="392"/>
      <c r="BT33" s="392"/>
      <c r="BU33" s="392"/>
      <c r="BV33" s="392"/>
      <c r="BW33" s="392"/>
      <c r="BX33" s="392"/>
      <c r="BY33" s="392"/>
      <c r="BZ33" s="392"/>
      <c r="CA33" s="392"/>
      <c r="CB33" s="392"/>
      <c r="CC33" s="392"/>
      <c r="CD33" s="392"/>
      <c r="CE33" s="392"/>
      <c r="CF33" s="392"/>
      <c r="CG33" s="392"/>
      <c r="CH33" s="392"/>
      <c r="CI33" s="392"/>
      <c r="CJ33" s="392"/>
      <c r="CK33" s="392"/>
      <c r="CL33" s="392"/>
      <c r="CM33" s="392"/>
      <c r="CN33" s="392"/>
      <c r="CO33" s="392"/>
      <c r="CP33" s="392"/>
      <c r="CQ33" s="392"/>
      <c r="CR33" s="392"/>
      <c r="CS33" s="392"/>
      <c r="CT33" s="392"/>
      <c r="CU33" s="392"/>
      <c r="CV33" s="392"/>
      <c r="CW33" s="392"/>
      <c r="CX33" s="392"/>
      <c r="CY33" s="392"/>
      <c r="CZ33" s="392"/>
      <c r="DA33" s="392"/>
      <c r="DB33" s="392"/>
      <c r="DC33" s="392"/>
      <c r="DD33" s="392"/>
      <c r="DE33" s="392"/>
      <c r="DF33" s="392"/>
      <c r="DG33" s="392"/>
      <c r="DH33" s="392"/>
      <c r="DI33" s="392"/>
      <c r="DJ33" s="392"/>
      <c r="DK33" s="392"/>
      <c r="DL33" s="392"/>
      <c r="DM33" s="392"/>
      <c r="DN33" s="392"/>
      <c r="DO33" s="392"/>
      <c r="DP33" s="392"/>
      <c r="DQ33" s="392"/>
      <c r="DR33" s="392"/>
      <c r="DS33" s="392"/>
      <c r="DT33" s="392"/>
      <c r="DU33" s="392"/>
      <c r="DV33" s="392"/>
      <c r="DW33" s="392"/>
      <c r="DX33" s="392"/>
      <c r="DY33" s="392"/>
      <c r="DZ33" s="392"/>
      <c r="EA33" s="392"/>
      <c r="EB33" s="392"/>
      <c r="EC33" s="392"/>
      <c r="ED33" s="392"/>
      <c r="EE33" s="392"/>
      <c r="EF33" s="392"/>
      <c r="EG33" s="392"/>
      <c r="EH33" s="392"/>
      <c r="EI33" s="392"/>
      <c r="EJ33" s="392"/>
      <c r="EK33" s="392"/>
      <c r="EL33" s="392"/>
      <c r="EM33" s="392"/>
      <c r="EN33" s="392"/>
      <c r="EO33" s="392"/>
      <c r="EP33" s="392"/>
      <c r="EQ33" s="392"/>
      <c r="ER33" s="392"/>
      <c r="ES33" s="392"/>
      <c r="ET33" s="392"/>
      <c r="EU33" s="392"/>
      <c r="EV33" s="392"/>
      <c r="EW33" s="392"/>
      <c r="EX33" s="392"/>
      <c r="EY33" s="392"/>
      <c r="EZ33" s="392"/>
      <c r="FA33" s="392"/>
      <c r="FB33" s="392"/>
      <c r="FC33" s="392"/>
      <c r="FD33" s="392"/>
      <c r="FE33" s="392"/>
      <c r="FF33" s="392"/>
      <c r="FG33" s="392"/>
      <c r="FH33" s="392"/>
      <c r="FI33" s="392"/>
      <c r="FJ33" s="392"/>
      <c r="FK33" s="392"/>
      <c r="FL33" s="392"/>
      <c r="FM33" s="392"/>
      <c r="FN33" s="392"/>
      <c r="FO33" s="392"/>
      <c r="FP33" s="392"/>
      <c r="FQ33" s="392"/>
      <c r="FR33" s="392"/>
      <c r="FS33" s="392"/>
      <c r="FT33" s="392"/>
      <c r="FU33" s="392"/>
      <c r="FV33" s="392"/>
      <c r="FW33" s="392"/>
      <c r="FX33" s="392"/>
      <c r="FY33" s="392"/>
      <c r="FZ33" s="392"/>
      <c r="GA33" s="392"/>
      <c r="GB33" s="392"/>
      <c r="GC33" s="392"/>
      <c r="GD33" s="392"/>
      <c r="GE33" s="392"/>
      <c r="GF33" s="392"/>
      <c r="GG33" s="392"/>
      <c r="GH33" s="392"/>
      <c r="GI33" s="392"/>
      <c r="GJ33" s="392"/>
      <c r="GK33" s="392"/>
      <c r="GL33" s="392"/>
      <c r="GM33" s="392"/>
      <c r="GN33" s="392"/>
      <c r="GO33" s="392"/>
      <c r="GP33" s="392"/>
      <c r="GQ33" s="392"/>
      <c r="GR33" s="392"/>
      <c r="GS33" s="392"/>
      <c r="GT33" s="392"/>
      <c r="GU33" s="392"/>
      <c r="GV33" s="392"/>
      <c r="GW33" s="392"/>
      <c r="GX33" s="392"/>
      <c r="GY33" s="392"/>
      <c r="GZ33" s="392"/>
      <c r="HA33" s="392"/>
      <c r="HB33" s="392"/>
      <c r="HC33" s="392"/>
      <c r="HD33" s="392"/>
      <c r="HE33" s="392"/>
      <c r="HF33" s="392"/>
      <c r="HG33" s="392"/>
      <c r="HH33" s="392"/>
      <c r="HI33" s="392"/>
      <c r="HJ33" s="392"/>
      <c r="HK33" s="392"/>
      <c r="HL33" s="392"/>
      <c r="HM33" s="392"/>
      <c r="HN33" s="392"/>
      <c r="HO33" s="392"/>
      <c r="HP33" s="392"/>
      <c r="HQ33" s="392"/>
      <c r="HR33" s="392"/>
      <c r="HS33" s="392"/>
      <c r="HT33" s="392"/>
      <c r="HU33" s="392"/>
      <c r="HV33" s="392"/>
    </row>
    <row r="34" spans="1:230" s="397" customFormat="1" ht="18" hidden="1" customHeight="1">
      <c r="A34" s="392"/>
      <c r="B34" s="393"/>
      <c r="C34" s="394"/>
      <c r="D34" s="468"/>
      <c r="E34" s="469"/>
      <c r="F34" s="470"/>
      <c r="G34" s="471"/>
      <c r="H34" s="472"/>
      <c r="I34" s="473"/>
      <c r="J34" s="392"/>
      <c r="K34" s="392"/>
      <c r="L34" s="392"/>
      <c r="M34" s="392"/>
      <c r="N34" s="392"/>
      <c r="O34" s="392"/>
      <c r="P34" s="392"/>
      <c r="Q34" s="392"/>
      <c r="R34" s="392"/>
      <c r="S34" s="392"/>
      <c r="T34" s="392"/>
      <c r="U34" s="392"/>
      <c r="V34" s="392"/>
      <c r="W34" s="392"/>
      <c r="X34" s="392"/>
      <c r="Y34" s="392"/>
      <c r="Z34" s="392"/>
      <c r="AA34" s="392"/>
      <c r="AB34" s="392"/>
      <c r="AC34" s="392"/>
      <c r="AD34" s="392"/>
      <c r="AE34" s="392"/>
      <c r="AF34" s="392"/>
      <c r="AG34" s="392"/>
      <c r="AH34" s="392"/>
      <c r="AI34" s="392"/>
      <c r="AJ34" s="392"/>
      <c r="AK34" s="392"/>
      <c r="AL34" s="392"/>
      <c r="AM34" s="392"/>
      <c r="AN34" s="392"/>
      <c r="AO34" s="392"/>
      <c r="AP34" s="392"/>
      <c r="AQ34" s="392"/>
      <c r="AR34" s="392"/>
      <c r="AS34" s="392"/>
      <c r="AT34" s="392"/>
      <c r="AU34" s="392"/>
      <c r="AV34" s="392"/>
      <c r="AW34" s="392"/>
      <c r="AX34" s="392"/>
      <c r="AY34" s="392"/>
      <c r="AZ34" s="392"/>
      <c r="BA34" s="392"/>
      <c r="BB34" s="392"/>
      <c r="BC34" s="392"/>
      <c r="BD34" s="392"/>
      <c r="BE34" s="392"/>
      <c r="BF34" s="392"/>
      <c r="BG34" s="392"/>
      <c r="BH34" s="392"/>
      <c r="BI34" s="392"/>
      <c r="BJ34" s="392"/>
      <c r="BK34" s="392"/>
      <c r="BL34" s="392"/>
      <c r="BM34" s="392"/>
      <c r="BN34" s="392"/>
      <c r="BO34" s="392"/>
      <c r="BP34" s="392"/>
      <c r="BQ34" s="392"/>
      <c r="BR34" s="392"/>
      <c r="BS34" s="392"/>
      <c r="BT34" s="392"/>
      <c r="BU34" s="392"/>
      <c r="BV34" s="392"/>
      <c r="BW34" s="392"/>
      <c r="BX34" s="392"/>
      <c r="BY34" s="392"/>
      <c r="BZ34" s="392"/>
      <c r="CA34" s="392"/>
      <c r="CB34" s="392"/>
      <c r="CC34" s="392"/>
      <c r="CD34" s="392"/>
      <c r="CE34" s="392"/>
      <c r="CF34" s="392"/>
      <c r="CG34" s="392"/>
      <c r="CH34" s="392"/>
      <c r="CI34" s="392"/>
      <c r="CJ34" s="392"/>
      <c r="CK34" s="392"/>
      <c r="CL34" s="392"/>
      <c r="CM34" s="392"/>
      <c r="CN34" s="392"/>
      <c r="CO34" s="392"/>
      <c r="CP34" s="392"/>
      <c r="CQ34" s="392"/>
      <c r="CR34" s="392"/>
      <c r="CS34" s="392"/>
      <c r="CT34" s="392"/>
      <c r="CU34" s="392"/>
      <c r="CV34" s="392"/>
      <c r="CW34" s="392"/>
      <c r="CX34" s="392"/>
      <c r="CY34" s="392"/>
      <c r="CZ34" s="392"/>
      <c r="DA34" s="392"/>
      <c r="DB34" s="392"/>
      <c r="DC34" s="392"/>
      <c r="DD34" s="392"/>
      <c r="DE34" s="392"/>
      <c r="DF34" s="392"/>
      <c r="DG34" s="392"/>
      <c r="DH34" s="392"/>
      <c r="DI34" s="392"/>
      <c r="DJ34" s="392"/>
      <c r="DK34" s="392"/>
      <c r="DL34" s="392"/>
      <c r="DM34" s="392"/>
      <c r="DN34" s="392"/>
      <c r="DO34" s="392"/>
      <c r="DP34" s="392"/>
      <c r="DQ34" s="392"/>
      <c r="DR34" s="392"/>
      <c r="DS34" s="392"/>
      <c r="DT34" s="392"/>
      <c r="DU34" s="392"/>
      <c r="DV34" s="392"/>
      <c r="DW34" s="392"/>
      <c r="DX34" s="392"/>
      <c r="DY34" s="392"/>
      <c r="DZ34" s="392"/>
      <c r="EA34" s="392"/>
      <c r="EB34" s="392"/>
      <c r="EC34" s="392"/>
      <c r="ED34" s="392"/>
      <c r="EE34" s="392"/>
      <c r="EF34" s="392"/>
      <c r="EG34" s="392"/>
      <c r="EH34" s="392"/>
      <c r="EI34" s="392"/>
      <c r="EJ34" s="392"/>
      <c r="EK34" s="392"/>
      <c r="EL34" s="392"/>
      <c r="EM34" s="392"/>
      <c r="EN34" s="392"/>
      <c r="EO34" s="392"/>
      <c r="EP34" s="392"/>
      <c r="EQ34" s="392"/>
      <c r="ER34" s="392"/>
      <c r="ES34" s="392"/>
      <c r="ET34" s="392"/>
      <c r="EU34" s="392"/>
      <c r="EV34" s="392"/>
      <c r="EW34" s="392"/>
      <c r="EX34" s="392"/>
      <c r="EY34" s="392"/>
      <c r="EZ34" s="392"/>
      <c r="FA34" s="392"/>
      <c r="FB34" s="392"/>
      <c r="FC34" s="392"/>
      <c r="FD34" s="392"/>
      <c r="FE34" s="392"/>
      <c r="FF34" s="392"/>
      <c r="FG34" s="392"/>
      <c r="FH34" s="392"/>
      <c r="FI34" s="392"/>
      <c r="FJ34" s="392"/>
      <c r="FK34" s="392"/>
      <c r="FL34" s="392"/>
      <c r="FM34" s="392"/>
      <c r="FN34" s="392"/>
      <c r="FO34" s="392"/>
      <c r="FP34" s="392"/>
      <c r="FQ34" s="392"/>
      <c r="FR34" s="392"/>
      <c r="FS34" s="392"/>
      <c r="FT34" s="392"/>
      <c r="FU34" s="392"/>
      <c r="FV34" s="392"/>
      <c r="FW34" s="392"/>
      <c r="FX34" s="392"/>
      <c r="FY34" s="392"/>
      <c r="FZ34" s="392"/>
      <c r="GA34" s="392"/>
      <c r="GB34" s="392"/>
      <c r="GC34" s="392"/>
      <c r="GD34" s="392"/>
      <c r="GE34" s="392"/>
      <c r="GF34" s="392"/>
      <c r="GG34" s="392"/>
      <c r="GH34" s="392"/>
      <c r="GI34" s="392"/>
      <c r="GJ34" s="392"/>
      <c r="GK34" s="392"/>
      <c r="GL34" s="392"/>
      <c r="GM34" s="392"/>
      <c r="GN34" s="392"/>
      <c r="GO34" s="392"/>
      <c r="GP34" s="392"/>
      <c r="GQ34" s="392"/>
      <c r="GR34" s="392"/>
      <c r="GS34" s="392"/>
      <c r="GT34" s="392"/>
      <c r="GU34" s="392"/>
      <c r="GV34" s="392"/>
      <c r="GW34" s="392"/>
      <c r="GX34" s="392"/>
      <c r="GY34" s="392"/>
      <c r="GZ34" s="392"/>
      <c r="HA34" s="392"/>
      <c r="HB34" s="392"/>
      <c r="HC34" s="392"/>
      <c r="HD34" s="392"/>
      <c r="HE34" s="392"/>
      <c r="HF34" s="392"/>
      <c r="HG34" s="392"/>
      <c r="HH34" s="392"/>
      <c r="HI34" s="392"/>
      <c r="HJ34" s="392"/>
      <c r="HK34" s="392"/>
      <c r="HL34" s="392"/>
      <c r="HM34" s="392"/>
      <c r="HN34" s="392"/>
      <c r="HO34" s="392"/>
      <c r="HP34" s="392"/>
      <c r="HQ34" s="392"/>
      <c r="HR34" s="392"/>
      <c r="HS34" s="392"/>
      <c r="HT34" s="392"/>
      <c r="HU34" s="392"/>
      <c r="HV34" s="392"/>
    </row>
    <row r="35" spans="1:230" s="397" customFormat="1" ht="18" customHeight="1">
      <c r="A35" s="392"/>
      <c r="B35" s="393"/>
      <c r="C35" s="394" t="s">
        <v>70</v>
      </c>
      <c r="D35" s="468">
        <v>48130</v>
      </c>
      <c r="E35" s="469">
        <v>1160.553232495326</v>
      </c>
      <c r="F35" s="470">
        <v>409945</v>
      </c>
      <c r="G35" s="471">
        <v>1443.9095383770994</v>
      </c>
      <c r="H35" s="472">
        <v>148843</v>
      </c>
      <c r="I35" s="473">
        <v>896.57495186202959</v>
      </c>
      <c r="J35" s="392"/>
      <c r="K35" s="392"/>
      <c r="L35" s="392"/>
      <c r="M35" s="392"/>
      <c r="N35" s="392"/>
      <c r="O35" s="392"/>
      <c r="P35" s="392"/>
      <c r="Q35" s="392"/>
      <c r="R35" s="392"/>
      <c r="S35" s="392"/>
      <c r="T35" s="392"/>
      <c r="U35" s="392"/>
      <c r="V35" s="392"/>
      <c r="W35" s="392"/>
      <c r="X35" s="392"/>
      <c r="Y35" s="392"/>
      <c r="Z35" s="392"/>
      <c r="AA35" s="392"/>
      <c r="AB35" s="392"/>
      <c r="AC35" s="392"/>
      <c r="AD35" s="392"/>
      <c r="AE35" s="392"/>
      <c r="AF35" s="392"/>
      <c r="AG35" s="392"/>
      <c r="AH35" s="392"/>
      <c r="AI35" s="392"/>
      <c r="AJ35" s="392"/>
      <c r="AK35" s="392"/>
      <c r="AL35" s="392"/>
      <c r="AM35" s="392"/>
      <c r="AN35" s="392"/>
      <c r="AO35" s="392"/>
      <c r="AP35" s="392"/>
      <c r="AQ35" s="392"/>
      <c r="AR35" s="392"/>
      <c r="AS35" s="392"/>
      <c r="AT35" s="392"/>
      <c r="AU35" s="392"/>
      <c r="AV35" s="392"/>
      <c r="AW35" s="392"/>
      <c r="AX35" s="392"/>
      <c r="AY35" s="392"/>
      <c r="AZ35" s="392"/>
      <c r="BA35" s="392"/>
      <c r="BB35" s="392"/>
      <c r="BC35" s="392"/>
      <c r="BD35" s="392"/>
      <c r="BE35" s="392"/>
      <c r="BF35" s="392"/>
      <c r="BG35" s="392"/>
      <c r="BH35" s="392"/>
      <c r="BI35" s="392"/>
      <c r="BJ35" s="392"/>
      <c r="BK35" s="392"/>
      <c r="BL35" s="392"/>
      <c r="BM35" s="392"/>
      <c r="BN35" s="392"/>
      <c r="BO35" s="392"/>
      <c r="BP35" s="392"/>
      <c r="BQ35" s="392"/>
      <c r="BR35" s="392"/>
      <c r="BS35" s="392"/>
      <c r="BT35" s="392"/>
      <c r="BU35" s="392"/>
      <c r="BV35" s="392"/>
      <c r="BW35" s="392"/>
      <c r="BX35" s="392"/>
      <c r="BY35" s="392"/>
      <c r="BZ35" s="392"/>
      <c r="CA35" s="392"/>
      <c r="CB35" s="392"/>
      <c r="CC35" s="392"/>
      <c r="CD35" s="392"/>
      <c r="CE35" s="392"/>
      <c r="CF35" s="392"/>
      <c r="CG35" s="392"/>
      <c r="CH35" s="392"/>
      <c r="CI35" s="392"/>
      <c r="CJ35" s="392"/>
      <c r="CK35" s="392"/>
      <c r="CL35" s="392"/>
      <c r="CM35" s="392"/>
      <c r="CN35" s="392"/>
      <c r="CO35" s="392"/>
      <c r="CP35" s="392"/>
      <c r="CQ35" s="392"/>
      <c r="CR35" s="392"/>
      <c r="CS35" s="392"/>
      <c r="CT35" s="392"/>
      <c r="CU35" s="392"/>
      <c r="CV35" s="392"/>
      <c r="CW35" s="392"/>
      <c r="CX35" s="392"/>
      <c r="CY35" s="392"/>
      <c r="CZ35" s="392"/>
      <c r="DA35" s="392"/>
      <c r="DB35" s="392"/>
      <c r="DC35" s="392"/>
      <c r="DD35" s="392"/>
      <c r="DE35" s="392"/>
      <c r="DF35" s="392"/>
      <c r="DG35" s="392"/>
      <c r="DH35" s="392"/>
      <c r="DI35" s="392"/>
      <c r="DJ35" s="392"/>
      <c r="DK35" s="392"/>
      <c r="DL35" s="392"/>
      <c r="DM35" s="392"/>
      <c r="DN35" s="392"/>
      <c r="DO35" s="392"/>
      <c r="DP35" s="392"/>
      <c r="DQ35" s="392"/>
      <c r="DR35" s="392"/>
      <c r="DS35" s="392"/>
      <c r="DT35" s="392"/>
      <c r="DU35" s="392"/>
      <c r="DV35" s="392"/>
      <c r="DW35" s="392"/>
      <c r="DX35" s="392"/>
      <c r="DY35" s="392"/>
      <c r="DZ35" s="392"/>
      <c r="EA35" s="392"/>
      <c r="EB35" s="392"/>
      <c r="EC35" s="392"/>
      <c r="ED35" s="392"/>
      <c r="EE35" s="392"/>
      <c r="EF35" s="392"/>
      <c r="EG35" s="392"/>
      <c r="EH35" s="392"/>
      <c r="EI35" s="392"/>
      <c r="EJ35" s="392"/>
      <c r="EK35" s="392"/>
      <c r="EL35" s="392"/>
      <c r="EM35" s="392"/>
      <c r="EN35" s="392"/>
      <c r="EO35" s="392"/>
      <c r="EP35" s="392"/>
      <c r="EQ35" s="392"/>
      <c r="ER35" s="392"/>
      <c r="ES35" s="392"/>
      <c r="ET35" s="392"/>
      <c r="EU35" s="392"/>
      <c r="EV35" s="392"/>
      <c r="EW35" s="392"/>
      <c r="EX35" s="392"/>
      <c r="EY35" s="392"/>
      <c r="EZ35" s="392"/>
      <c r="FA35" s="392"/>
      <c r="FB35" s="392"/>
      <c r="FC35" s="392"/>
      <c r="FD35" s="392"/>
      <c r="FE35" s="392"/>
      <c r="FF35" s="392"/>
      <c r="FG35" s="392"/>
      <c r="FH35" s="392"/>
      <c r="FI35" s="392"/>
      <c r="FJ35" s="392"/>
      <c r="FK35" s="392"/>
      <c r="FL35" s="392"/>
      <c r="FM35" s="392"/>
      <c r="FN35" s="392"/>
      <c r="FO35" s="392"/>
      <c r="FP35" s="392"/>
      <c r="FQ35" s="392"/>
      <c r="FR35" s="392"/>
      <c r="FS35" s="392"/>
      <c r="FT35" s="392"/>
      <c r="FU35" s="392"/>
      <c r="FV35" s="392"/>
      <c r="FW35" s="392"/>
      <c r="FX35" s="392"/>
      <c r="FY35" s="392"/>
      <c r="FZ35" s="392"/>
      <c r="GA35" s="392"/>
      <c r="GB35" s="392"/>
      <c r="GC35" s="392"/>
      <c r="GD35" s="392"/>
      <c r="GE35" s="392"/>
      <c r="GF35" s="392"/>
      <c r="GG35" s="392"/>
      <c r="GH35" s="392"/>
      <c r="GI35" s="392"/>
      <c r="GJ35" s="392"/>
      <c r="GK35" s="392"/>
      <c r="GL35" s="392"/>
      <c r="GM35" s="392"/>
      <c r="GN35" s="392"/>
      <c r="GO35" s="392"/>
      <c r="GP35" s="392"/>
      <c r="GQ35" s="392"/>
      <c r="GR35" s="392"/>
      <c r="GS35" s="392"/>
      <c r="GT35" s="392"/>
      <c r="GU35" s="392"/>
      <c r="GV35" s="392"/>
      <c r="GW35" s="392"/>
      <c r="GX35" s="392"/>
      <c r="GY35" s="392"/>
      <c r="GZ35" s="392"/>
      <c r="HA35" s="392"/>
      <c r="HB35" s="392"/>
      <c r="HC35" s="392"/>
      <c r="HD35" s="392"/>
      <c r="HE35" s="392"/>
      <c r="HF35" s="392"/>
      <c r="HG35" s="392"/>
      <c r="HH35" s="392"/>
      <c r="HI35" s="392"/>
      <c r="HJ35" s="392"/>
      <c r="HK35" s="392"/>
      <c r="HL35" s="392"/>
      <c r="HM35" s="392"/>
      <c r="HN35" s="392"/>
      <c r="HO35" s="392"/>
      <c r="HP35" s="392"/>
      <c r="HQ35" s="392"/>
      <c r="HR35" s="392"/>
      <c r="HS35" s="392"/>
      <c r="HT35" s="392"/>
      <c r="HU35" s="392"/>
      <c r="HV35" s="392"/>
    </row>
    <row r="36" spans="1:230" s="398" customFormat="1" ht="18" customHeight="1">
      <c r="B36" s="393">
        <v>5</v>
      </c>
      <c r="C36" s="399" t="s">
        <v>71</v>
      </c>
      <c r="D36" s="400">
        <v>3258</v>
      </c>
      <c r="E36" s="401">
        <v>1039.0816912216083</v>
      </c>
      <c r="F36" s="400">
        <v>25328</v>
      </c>
      <c r="G36" s="401">
        <v>1258.727697804801</v>
      </c>
      <c r="H36" s="400">
        <v>9602</v>
      </c>
      <c r="I36" s="401">
        <v>825.22772963965838</v>
      </c>
    </row>
    <row r="37" spans="1:230" s="398" customFormat="1" ht="18" customHeight="1">
      <c r="B37" s="393">
        <v>9</v>
      </c>
      <c r="C37" s="399" t="s">
        <v>72</v>
      </c>
      <c r="D37" s="400">
        <v>5212</v>
      </c>
      <c r="E37" s="401">
        <v>1298.0267287029933</v>
      </c>
      <c r="F37" s="400">
        <v>65034</v>
      </c>
      <c r="G37" s="401">
        <v>1536.2148100993327</v>
      </c>
      <c r="H37" s="400">
        <v>20669</v>
      </c>
      <c r="I37" s="401">
        <v>927.88789733417195</v>
      </c>
    </row>
    <row r="38" spans="1:230" s="398" customFormat="1" ht="18" customHeight="1">
      <c r="B38" s="393">
        <v>24</v>
      </c>
      <c r="C38" s="399" t="s">
        <v>73</v>
      </c>
      <c r="D38" s="400">
        <v>13844</v>
      </c>
      <c r="E38" s="401">
        <v>1228.5620196475008</v>
      </c>
      <c r="F38" s="400">
        <v>87718</v>
      </c>
      <c r="G38" s="401">
        <v>1449.6629437515674</v>
      </c>
      <c r="H38" s="400">
        <v>33997</v>
      </c>
      <c r="I38" s="401">
        <v>876.88159072859366</v>
      </c>
    </row>
    <row r="39" spans="1:230" s="398" customFormat="1" ht="18" customHeight="1">
      <c r="B39" s="393">
        <v>34</v>
      </c>
      <c r="C39" s="399" t="s">
        <v>74</v>
      </c>
      <c r="D39" s="400">
        <v>3978</v>
      </c>
      <c r="E39" s="401">
        <v>1128.6966867772751</v>
      </c>
      <c r="F39" s="400">
        <v>28184</v>
      </c>
      <c r="G39" s="401">
        <v>1488.2893244393983</v>
      </c>
      <c r="H39" s="400">
        <v>10181</v>
      </c>
      <c r="I39" s="401">
        <v>927.30343286514073</v>
      </c>
    </row>
    <row r="40" spans="1:230" s="398" customFormat="1" ht="18" customHeight="1">
      <c r="B40" s="393">
        <v>37</v>
      </c>
      <c r="C40" s="399" t="s">
        <v>75</v>
      </c>
      <c r="D40" s="400">
        <v>5530</v>
      </c>
      <c r="E40" s="401">
        <v>1091.4973508137432</v>
      </c>
      <c r="F40" s="400">
        <v>53899</v>
      </c>
      <c r="G40" s="401">
        <v>1338.3314597673425</v>
      </c>
      <c r="H40" s="400">
        <v>19981</v>
      </c>
      <c r="I40" s="401">
        <v>853.72221960862805</v>
      </c>
    </row>
    <row r="41" spans="1:230" s="398" customFormat="1" ht="18" customHeight="1">
      <c r="B41" s="393">
        <v>40</v>
      </c>
      <c r="C41" s="399" t="s">
        <v>76</v>
      </c>
      <c r="D41" s="400">
        <v>2608</v>
      </c>
      <c r="E41" s="401">
        <v>1056.6896740797545</v>
      </c>
      <c r="F41" s="400">
        <v>23284</v>
      </c>
      <c r="G41" s="401">
        <v>1378.2716925785949</v>
      </c>
      <c r="H41" s="400">
        <v>8371</v>
      </c>
      <c r="I41" s="401">
        <v>858.25326245370945</v>
      </c>
    </row>
    <row r="42" spans="1:230" s="398" customFormat="1" ht="18" customHeight="1">
      <c r="B42" s="393">
        <v>42</v>
      </c>
      <c r="C42" s="399" t="s">
        <v>77</v>
      </c>
      <c r="D42" s="400">
        <v>1251</v>
      </c>
      <c r="E42" s="401">
        <v>1153.628960831335</v>
      </c>
      <c r="F42" s="400">
        <v>15703</v>
      </c>
      <c r="G42" s="401">
        <v>1379.0270878176145</v>
      </c>
      <c r="H42" s="400">
        <v>5116</v>
      </c>
      <c r="I42" s="401">
        <v>835.93905981235332</v>
      </c>
    </row>
    <row r="43" spans="1:230" s="398" customFormat="1" ht="18" customHeight="1">
      <c r="B43" s="393">
        <v>47</v>
      </c>
      <c r="C43" s="399" t="s">
        <v>78</v>
      </c>
      <c r="D43" s="400">
        <v>10272</v>
      </c>
      <c r="E43" s="401">
        <v>1134.564207554517</v>
      </c>
      <c r="F43" s="400">
        <v>79608</v>
      </c>
      <c r="G43" s="401">
        <v>1596.5793362476134</v>
      </c>
      <c r="H43" s="400">
        <v>28459</v>
      </c>
      <c r="I43" s="401">
        <v>1000.953056678028</v>
      </c>
    </row>
    <row r="44" spans="1:230" s="398" customFormat="1" ht="18" customHeight="1">
      <c r="B44" s="393">
        <v>49</v>
      </c>
      <c r="C44" s="399" t="s">
        <v>79</v>
      </c>
      <c r="D44" s="400">
        <v>2177</v>
      </c>
      <c r="E44" s="401">
        <v>1065.390542030317</v>
      </c>
      <c r="F44" s="400">
        <v>31187</v>
      </c>
      <c r="G44" s="401">
        <v>1219.9637861929648</v>
      </c>
      <c r="H44" s="400">
        <v>12467</v>
      </c>
      <c r="I44" s="401">
        <v>809.24723349643091</v>
      </c>
    </row>
    <row r="45" spans="1:230" s="398" customFormat="1" ht="18" hidden="1" customHeight="1">
      <c r="B45" s="393"/>
      <c r="C45" s="399"/>
      <c r="D45" s="400"/>
      <c r="E45" s="401"/>
      <c r="F45" s="400"/>
      <c r="G45" s="401"/>
      <c r="H45" s="400"/>
      <c r="I45" s="401"/>
    </row>
    <row r="46" spans="1:230" s="397" customFormat="1" ht="18" customHeight="1">
      <c r="A46" s="392"/>
      <c r="B46" s="393"/>
      <c r="C46" s="394" t="s">
        <v>80</v>
      </c>
      <c r="D46" s="468">
        <v>46469</v>
      </c>
      <c r="E46" s="469">
        <v>1074.8080821623018</v>
      </c>
      <c r="F46" s="470">
        <v>238282</v>
      </c>
      <c r="G46" s="471">
        <v>1355.4724153314139</v>
      </c>
      <c r="H46" s="472">
        <v>95234</v>
      </c>
      <c r="I46" s="473">
        <v>885.8382840162127</v>
      </c>
      <c r="J46" s="392"/>
      <c r="K46" s="392"/>
      <c r="L46" s="392"/>
      <c r="M46" s="392"/>
      <c r="N46" s="392"/>
      <c r="O46" s="392"/>
      <c r="P46" s="392"/>
      <c r="Q46" s="392"/>
      <c r="R46" s="392"/>
      <c r="S46" s="392"/>
      <c r="T46" s="392"/>
      <c r="U46" s="392"/>
      <c r="V46" s="392"/>
      <c r="W46" s="392"/>
      <c r="X46" s="392"/>
      <c r="Y46" s="392"/>
      <c r="Z46" s="392"/>
      <c r="AA46" s="392"/>
      <c r="AB46" s="392"/>
      <c r="AC46" s="392"/>
      <c r="AD46" s="392"/>
      <c r="AE46" s="392"/>
      <c r="AF46" s="392"/>
      <c r="AG46" s="392"/>
      <c r="AH46" s="392"/>
      <c r="AI46" s="392"/>
      <c r="AJ46" s="392"/>
      <c r="AK46" s="392"/>
      <c r="AL46" s="392"/>
      <c r="AM46" s="392"/>
      <c r="AN46" s="392"/>
      <c r="AO46" s="392"/>
      <c r="AP46" s="392"/>
      <c r="AQ46" s="392"/>
      <c r="AR46" s="392"/>
      <c r="AS46" s="392"/>
      <c r="AT46" s="392"/>
      <c r="AU46" s="392"/>
      <c r="AV46" s="392"/>
      <c r="AW46" s="392"/>
      <c r="AX46" s="392"/>
      <c r="AY46" s="392"/>
      <c r="AZ46" s="392"/>
      <c r="BA46" s="392"/>
      <c r="BB46" s="392"/>
      <c r="BC46" s="392"/>
      <c r="BD46" s="392"/>
      <c r="BE46" s="392"/>
      <c r="BF46" s="392"/>
      <c r="BG46" s="392"/>
      <c r="BH46" s="392"/>
      <c r="BI46" s="392"/>
      <c r="BJ46" s="392"/>
      <c r="BK46" s="392"/>
      <c r="BL46" s="392"/>
      <c r="BM46" s="392"/>
      <c r="BN46" s="392"/>
      <c r="BO46" s="392"/>
      <c r="BP46" s="392"/>
      <c r="BQ46" s="392"/>
      <c r="BR46" s="392"/>
      <c r="BS46" s="392"/>
      <c r="BT46" s="392"/>
      <c r="BU46" s="392"/>
      <c r="BV46" s="392"/>
      <c r="BW46" s="392"/>
      <c r="BX46" s="392"/>
      <c r="BY46" s="392"/>
      <c r="BZ46" s="392"/>
      <c r="CA46" s="392"/>
      <c r="CB46" s="392"/>
      <c r="CC46" s="392"/>
      <c r="CD46" s="392"/>
      <c r="CE46" s="392"/>
      <c r="CF46" s="392"/>
      <c r="CG46" s="392"/>
      <c r="CH46" s="392"/>
      <c r="CI46" s="392"/>
      <c r="CJ46" s="392"/>
      <c r="CK46" s="392"/>
      <c r="CL46" s="392"/>
      <c r="CM46" s="392"/>
      <c r="CN46" s="392"/>
      <c r="CO46" s="392"/>
      <c r="CP46" s="392"/>
      <c r="CQ46" s="392"/>
      <c r="CR46" s="392"/>
      <c r="CS46" s="392"/>
      <c r="CT46" s="392"/>
      <c r="CU46" s="392"/>
      <c r="CV46" s="392"/>
      <c r="CW46" s="392"/>
      <c r="CX46" s="392"/>
      <c r="CY46" s="392"/>
      <c r="CZ46" s="392"/>
      <c r="DA46" s="392"/>
      <c r="DB46" s="392"/>
      <c r="DC46" s="392"/>
      <c r="DD46" s="392"/>
      <c r="DE46" s="392"/>
      <c r="DF46" s="392"/>
      <c r="DG46" s="392"/>
      <c r="DH46" s="392"/>
      <c r="DI46" s="392"/>
      <c r="DJ46" s="392"/>
      <c r="DK46" s="392"/>
      <c r="DL46" s="392"/>
      <c r="DM46" s="392"/>
      <c r="DN46" s="392"/>
      <c r="DO46" s="392"/>
      <c r="DP46" s="392"/>
      <c r="DQ46" s="392"/>
      <c r="DR46" s="392"/>
      <c r="DS46" s="392"/>
      <c r="DT46" s="392"/>
      <c r="DU46" s="392"/>
      <c r="DV46" s="392"/>
      <c r="DW46" s="392"/>
      <c r="DX46" s="392"/>
      <c r="DY46" s="392"/>
      <c r="DZ46" s="392"/>
      <c r="EA46" s="392"/>
      <c r="EB46" s="392"/>
      <c r="EC46" s="392"/>
      <c r="ED46" s="392"/>
      <c r="EE46" s="392"/>
      <c r="EF46" s="392"/>
      <c r="EG46" s="392"/>
      <c r="EH46" s="392"/>
      <c r="EI46" s="392"/>
      <c r="EJ46" s="392"/>
      <c r="EK46" s="392"/>
      <c r="EL46" s="392"/>
      <c r="EM46" s="392"/>
      <c r="EN46" s="392"/>
      <c r="EO46" s="392"/>
      <c r="EP46" s="392"/>
      <c r="EQ46" s="392"/>
      <c r="ER46" s="392"/>
      <c r="ES46" s="392"/>
      <c r="ET46" s="392"/>
      <c r="EU46" s="392"/>
      <c r="EV46" s="392"/>
      <c r="EW46" s="392"/>
      <c r="EX46" s="392"/>
      <c r="EY46" s="392"/>
      <c r="EZ46" s="392"/>
      <c r="FA46" s="392"/>
      <c r="FB46" s="392"/>
      <c r="FC46" s="392"/>
      <c r="FD46" s="392"/>
      <c r="FE46" s="392"/>
      <c r="FF46" s="392"/>
      <c r="FG46" s="392"/>
      <c r="FH46" s="392"/>
      <c r="FI46" s="392"/>
      <c r="FJ46" s="392"/>
      <c r="FK46" s="392"/>
      <c r="FL46" s="392"/>
      <c r="FM46" s="392"/>
      <c r="FN46" s="392"/>
      <c r="FO46" s="392"/>
      <c r="FP46" s="392"/>
      <c r="FQ46" s="392"/>
      <c r="FR46" s="392"/>
      <c r="FS46" s="392"/>
      <c r="FT46" s="392"/>
      <c r="FU46" s="392"/>
      <c r="FV46" s="392"/>
      <c r="FW46" s="392"/>
      <c r="FX46" s="392"/>
      <c r="FY46" s="392"/>
      <c r="FZ46" s="392"/>
      <c r="GA46" s="392"/>
      <c r="GB46" s="392"/>
      <c r="GC46" s="392"/>
      <c r="GD46" s="392"/>
      <c r="GE46" s="392"/>
      <c r="GF46" s="392"/>
      <c r="GG46" s="392"/>
      <c r="GH46" s="392"/>
      <c r="GI46" s="392"/>
      <c r="GJ46" s="392"/>
      <c r="GK46" s="392"/>
      <c r="GL46" s="392"/>
      <c r="GM46" s="392"/>
      <c r="GN46" s="392"/>
      <c r="GO46" s="392"/>
      <c r="GP46" s="392"/>
      <c r="GQ46" s="392"/>
      <c r="GR46" s="392"/>
      <c r="GS46" s="392"/>
      <c r="GT46" s="392"/>
      <c r="GU46" s="392"/>
      <c r="GV46" s="392"/>
      <c r="GW46" s="392"/>
      <c r="GX46" s="392"/>
      <c r="GY46" s="392"/>
      <c r="GZ46" s="392"/>
      <c r="HA46" s="392"/>
      <c r="HB46" s="392"/>
      <c r="HC46" s="392"/>
      <c r="HD46" s="392"/>
      <c r="HE46" s="392"/>
      <c r="HF46" s="392"/>
      <c r="HG46" s="392"/>
      <c r="HH46" s="392"/>
      <c r="HI46" s="392"/>
      <c r="HJ46" s="392"/>
      <c r="HK46" s="392"/>
      <c r="HL46" s="392"/>
      <c r="HM46" s="392"/>
      <c r="HN46" s="392"/>
      <c r="HO46" s="392"/>
      <c r="HP46" s="392"/>
      <c r="HQ46" s="392"/>
      <c r="HR46" s="392"/>
      <c r="HS46" s="392"/>
      <c r="HT46" s="392"/>
      <c r="HU46" s="392"/>
      <c r="HV46" s="392"/>
    </row>
    <row r="47" spans="1:230" s="398" customFormat="1" ht="18" customHeight="1">
      <c r="B47" s="393">
        <v>2</v>
      </c>
      <c r="C47" s="399" t="s">
        <v>81</v>
      </c>
      <c r="D47" s="400">
        <v>6842</v>
      </c>
      <c r="E47" s="401">
        <v>1091.4141362174803</v>
      </c>
      <c r="F47" s="400">
        <v>46720</v>
      </c>
      <c r="G47" s="401">
        <v>1309.5227953767126</v>
      </c>
      <c r="H47" s="400">
        <v>18450</v>
      </c>
      <c r="I47" s="401">
        <v>852.63559620596209</v>
      </c>
    </row>
    <row r="48" spans="1:230" s="398" customFormat="1" ht="18" customHeight="1">
      <c r="B48" s="393">
        <v>13</v>
      </c>
      <c r="C48" s="399" t="s">
        <v>82</v>
      </c>
      <c r="D48" s="400">
        <v>15747</v>
      </c>
      <c r="E48" s="401">
        <v>1057.2756055121608</v>
      </c>
      <c r="F48" s="400">
        <v>56880</v>
      </c>
      <c r="G48" s="401">
        <v>1384.1218874824192</v>
      </c>
      <c r="H48" s="400">
        <v>26412</v>
      </c>
      <c r="I48" s="401">
        <v>913.87670301378182</v>
      </c>
    </row>
    <row r="49" spans="1:230" s="398" customFormat="1" ht="18" customHeight="1">
      <c r="B49" s="393">
        <v>16</v>
      </c>
      <c r="C49" s="399" t="s">
        <v>83</v>
      </c>
      <c r="D49" s="400">
        <v>6529</v>
      </c>
      <c r="E49" s="401">
        <v>1010.8933864297749</v>
      </c>
      <c r="F49" s="400">
        <v>26297</v>
      </c>
      <c r="G49" s="401">
        <v>1233.1842518157964</v>
      </c>
      <c r="H49" s="400">
        <v>10869</v>
      </c>
      <c r="I49" s="401">
        <v>840.43294323304815</v>
      </c>
    </row>
    <row r="50" spans="1:230" s="398" customFormat="1" ht="18" customHeight="1">
      <c r="B50" s="393">
        <v>19</v>
      </c>
      <c r="C50" s="399" t="s">
        <v>84</v>
      </c>
      <c r="D50" s="400">
        <v>5865</v>
      </c>
      <c r="E50" s="401">
        <v>1185.2921926683716</v>
      </c>
      <c r="F50" s="400">
        <v>28919</v>
      </c>
      <c r="G50" s="401">
        <v>1542.6258943946884</v>
      </c>
      <c r="H50" s="400">
        <v>9479</v>
      </c>
      <c r="I50" s="401">
        <v>958.20338854309523</v>
      </c>
    </row>
    <row r="51" spans="1:230" s="398" customFormat="1" ht="18" customHeight="1">
      <c r="B51" s="393">
        <v>45</v>
      </c>
      <c r="C51" s="399" t="s">
        <v>85</v>
      </c>
      <c r="D51" s="400">
        <v>11486</v>
      </c>
      <c r="E51" s="401">
        <v>1068.8682448197806</v>
      </c>
      <c r="F51" s="400">
        <v>79466</v>
      </c>
      <c r="G51" s="401">
        <v>1334.3401656054164</v>
      </c>
      <c r="H51" s="400">
        <v>30024</v>
      </c>
      <c r="I51" s="401">
        <v>875.16684419131366</v>
      </c>
    </row>
    <row r="52" spans="1:230" s="398" customFormat="1" ht="18" hidden="1" customHeight="1">
      <c r="B52" s="393"/>
      <c r="C52" s="399"/>
      <c r="D52" s="400"/>
      <c r="E52" s="401"/>
      <c r="F52" s="400"/>
      <c r="G52" s="401"/>
      <c r="H52" s="400"/>
      <c r="I52" s="401"/>
    </row>
    <row r="53" spans="1:230" s="397" customFormat="1" ht="18" customHeight="1">
      <c r="A53" s="392"/>
      <c r="B53" s="393"/>
      <c r="C53" s="394" t="s">
        <v>86</v>
      </c>
      <c r="D53" s="468">
        <v>163088</v>
      </c>
      <c r="E53" s="469">
        <v>1282.0896742249581</v>
      </c>
      <c r="F53" s="470">
        <v>1192249</v>
      </c>
      <c r="G53" s="471">
        <v>1482.2858287824104</v>
      </c>
      <c r="H53" s="472">
        <v>390588</v>
      </c>
      <c r="I53" s="473">
        <v>916.10261728470914</v>
      </c>
      <c r="J53" s="392"/>
      <c r="K53" s="392"/>
      <c r="L53" s="392"/>
      <c r="M53" s="392"/>
      <c r="N53" s="392"/>
      <c r="O53" s="392"/>
      <c r="P53" s="392"/>
      <c r="Q53" s="392"/>
      <c r="R53" s="392"/>
      <c r="S53" s="392"/>
      <c r="T53" s="392"/>
      <c r="U53" s="392"/>
      <c r="V53" s="392"/>
      <c r="W53" s="392"/>
      <c r="X53" s="392"/>
      <c r="Y53" s="392"/>
      <c r="Z53" s="392"/>
      <c r="AA53" s="392"/>
      <c r="AB53" s="392"/>
      <c r="AC53" s="392"/>
      <c r="AD53" s="392"/>
      <c r="AE53" s="392"/>
      <c r="AF53" s="392"/>
      <c r="AG53" s="392"/>
      <c r="AH53" s="392"/>
      <c r="AI53" s="392"/>
      <c r="AJ53" s="392"/>
      <c r="AK53" s="392"/>
      <c r="AL53" s="392"/>
      <c r="AM53" s="392"/>
      <c r="AN53" s="392"/>
      <c r="AO53" s="392"/>
      <c r="AP53" s="392"/>
      <c r="AQ53" s="392"/>
      <c r="AR53" s="392"/>
      <c r="AS53" s="392"/>
      <c r="AT53" s="392"/>
      <c r="AU53" s="392"/>
      <c r="AV53" s="392"/>
      <c r="AW53" s="392"/>
      <c r="AX53" s="392"/>
      <c r="AY53" s="392"/>
      <c r="AZ53" s="392"/>
      <c r="BA53" s="392"/>
      <c r="BB53" s="392"/>
      <c r="BC53" s="392"/>
      <c r="BD53" s="392"/>
      <c r="BE53" s="392"/>
      <c r="BF53" s="392"/>
      <c r="BG53" s="392"/>
      <c r="BH53" s="392"/>
      <c r="BI53" s="392"/>
      <c r="BJ53" s="392"/>
      <c r="BK53" s="392"/>
      <c r="BL53" s="392"/>
      <c r="BM53" s="392"/>
      <c r="BN53" s="392"/>
      <c r="BO53" s="392"/>
      <c r="BP53" s="392"/>
      <c r="BQ53" s="392"/>
      <c r="BR53" s="392"/>
      <c r="BS53" s="392"/>
      <c r="BT53" s="392"/>
      <c r="BU53" s="392"/>
      <c r="BV53" s="392"/>
      <c r="BW53" s="392"/>
      <c r="BX53" s="392"/>
      <c r="BY53" s="392"/>
      <c r="BZ53" s="392"/>
      <c r="CA53" s="392"/>
      <c r="CB53" s="392"/>
      <c r="CC53" s="392"/>
      <c r="CD53" s="392"/>
      <c r="CE53" s="392"/>
      <c r="CF53" s="392"/>
      <c r="CG53" s="392"/>
      <c r="CH53" s="392"/>
      <c r="CI53" s="392"/>
      <c r="CJ53" s="392"/>
      <c r="CK53" s="392"/>
      <c r="CL53" s="392"/>
      <c r="CM53" s="392"/>
      <c r="CN53" s="392"/>
      <c r="CO53" s="392"/>
      <c r="CP53" s="392"/>
      <c r="CQ53" s="392"/>
      <c r="CR53" s="392"/>
      <c r="CS53" s="392"/>
      <c r="CT53" s="392"/>
      <c r="CU53" s="392"/>
      <c r="CV53" s="392"/>
      <c r="CW53" s="392"/>
      <c r="CX53" s="392"/>
      <c r="CY53" s="392"/>
      <c r="CZ53" s="392"/>
      <c r="DA53" s="392"/>
      <c r="DB53" s="392"/>
      <c r="DC53" s="392"/>
      <c r="DD53" s="392"/>
      <c r="DE53" s="392"/>
      <c r="DF53" s="392"/>
      <c r="DG53" s="392"/>
      <c r="DH53" s="392"/>
      <c r="DI53" s="392"/>
      <c r="DJ53" s="392"/>
      <c r="DK53" s="392"/>
      <c r="DL53" s="392"/>
      <c r="DM53" s="392"/>
      <c r="DN53" s="392"/>
      <c r="DO53" s="392"/>
      <c r="DP53" s="392"/>
      <c r="DQ53" s="392"/>
      <c r="DR53" s="392"/>
      <c r="DS53" s="392"/>
      <c r="DT53" s="392"/>
      <c r="DU53" s="392"/>
      <c r="DV53" s="392"/>
      <c r="DW53" s="392"/>
      <c r="DX53" s="392"/>
      <c r="DY53" s="392"/>
      <c r="DZ53" s="392"/>
      <c r="EA53" s="392"/>
      <c r="EB53" s="392"/>
      <c r="EC53" s="392"/>
      <c r="ED53" s="392"/>
      <c r="EE53" s="392"/>
      <c r="EF53" s="392"/>
      <c r="EG53" s="392"/>
      <c r="EH53" s="392"/>
      <c r="EI53" s="392"/>
      <c r="EJ53" s="392"/>
      <c r="EK53" s="392"/>
      <c r="EL53" s="392"/>
      <c r="EM53" s="392"/>
      <c r="EN53" s="392"/>
      <c r="EO53" s="392"/>
      <c r="EP53" s="392"/>
      <c r="EQ53" s="392"/>
      <c r="ER53" s="392"/>
      <c r="ES53" s="392"/>
      <c r="ET53" s="392"/>
      <c r="EU53" s="392"/>
      <c r="EV53" s="392"/>
      <c r="EW53" s="392"/>
      <c r="EX53" s="392"/>
      <c r="EY53" s="392"/>
      <c r="EZ53" s="392"/>
      <c r="FA53" s="392"/>
      <c r="FB53" s="392"/>
      <c r="FC53" s="392"/>
      <c r="FD53" s="392"/>
      <c r="FE53" s="392"/>
      <c r="FF53" s="392"/>
      <c r="FG53" s="392"/>
      <c r="FH53" s="392"/>
      <c r="FI53" s="392"/>
      <c r="FJ53" s="392"/>
      <c r="FK53" s="392"/>
      <c r="FL53" s="392"/>
      <c r="FM53" s="392"/>
      <c r="FN53" s="392"/>
      <c r="FO53" s="392"/>
      <c r="FP53" s="392"/>
      <c r="FQ53" s="392"/>
      <c r="FR53" s="392"/>
      <c r="FS53" s="392"/>
      <c r="FT53" s="392"/>
      <c r="FU53" s="392"/>
      <c r="FV53" s="392"/>
      <c r="FW53" s="392"/>
      <c r="FX53" s="392"/>
      <c r="FY53" s="392"/>
      <c r="FZ53" s="392"/>
      <c r="GA53" s="392"/>
      <c r="GB53" s="392"/>
      <c r="GC53" s="392"/>
      <c r="GD53" s="392"/>
      <c r="GE53" s="392"/>
      <c r="GF53" s="392"/>
      <c r="GG53" s="392"/>
      <c r="GH53" s="392"/>
      <c r="GI53" s="392"/>
      <c r="GJ53" s="392"/>
      <c r="GK53" s="392"/>
      <c r="GL53" s="392"/>
      <c r="GM53" s="392"/>
      <c r="GN53" s="392"/>
      <c r="GO53" s="392"/>
      <c r="GP53" s="392"/>
      <c r="GQ53" s="392"/>
      <c r="GR53" s="392"/>
      <c r="GS53" s="392"/>
      <c r="GT53" s="392"/>
      <c r="GU53" s="392"/>
      <c r="GV53" s="392"/>
      <c r="GW53" s="392"/>
      <c r="GX53" s="392"/>
      <c r="GY53" s="392"/>
      <c r="GZ53" s="392"/>
      <c r="HA53" s="392"/>
      <c r="HB53" s="392"/>
      <c r="HC53" s="392"/>
      <c r="HD53" s="392"/>
      <c r="HE53" s="392"/>
      <c r="HF53" s="392"/>
      <c r="HG53" s="392"/>
      <c r="HH53" s="392"/>
      <c r="HI53" s="392"/>
      <c r="HJ53" s="392"/>
      <c r="HK53" s="392"/>
      <c r="HL53" s="392"/>
      <c r="HM53" s="392"/>
      <c r="HN53" s="392"/>
      <c r="HO53" s="392"/>
      <c r="HP53" s="392"/>
      <c r="HQ53" s="392"/>
      <c r="HR53" s="392"/>
      <c r="HS53" s="392"/>
      <c r="HT53" s="392"/>
      <c r="HU53" s="392"/>
      <c r="HV53" s="392"/>
    </row>
    <row r="54" spans="1:230" s="398" customFormat="1" ht="18" customHeight="1">
      <c r="B54" s="393">
        <v>8</v>
      </c>
      <c r="C54" s="399" t="s">
        <v>87</v>
      </c>
      <c r="D54" s="400">
        <v>120380</v>
      </c>
      <c r="E54" s="401">
        <v>1323.9143971589965</v>
      </c>
      <c r="F54" s="400">
        <v>894632</v>
      </c>
      <c r="G54" s="401">
        <v>1523.5118551203177</v>
      </c>
      <c r="H54" s="400">
        <v>290070</v>
      </c>
      <c r="I54" s="401">
        <v>946.76596231944018</v>
      </c>
    </row>
    <row r="55" spans="1:230" s="398" customFormat="1" ht="18" customHeight="1">
      <c r="B55" s="393">
        <v>17</v>
      </c>
      <c r="C55" s="399" t="s">
        <v>209</v>
      </c>
      <c r="D55" s="400">
        <v>13340</v>
      </c>
      <c r="E55" s="401">
        <v>1156.3995884557723</v>
      </c>
      <c r="F55" s="400">
        <v>114554</v>
      </c>
      <c r="G55" s="401">
        <v>1340.0864972851232</v>
      </c>
      <c r="H55" s="400">
        <v>36217</v>
      </c>
      <c r="I55" s="401">
        <v>808.0270723693294</v>
      </c>
    </row>
    <row r="56" spans="1:230" s="398" customFormat="1" ht="18" customHeight="1">
      <c r="B56" s="393">
        <v>25</v>
      </c>
      <c r="C56" s="399" t="s">
        <v>206</v>
      </c>
      <c r="D56" s="400">
        <v>11140</v>
      </c>
      <c r="E56" s="401">
        <v>1137.1469640933572</v>
      </c>
      <c r="F56" s="400">
        <v>65117</v>
      </c>
      <c r="G56" s="401">
        <v>1299.8182820154491</v>
      </c>
      <c r="H56" s="400">
        <v>23884</v>
      </c>
      <c r="I56" s="401">
        <v>787.74249330095461</v>
      </c>
    </row>
    <row r="57" spans="1:230" s="398" customFormat="1" ht="18" customHeight="1">
      <c r="B57" s="393">
        <v>43</v>
      </c>
      <c r="C57" s="399" t="s">
        <v>88</v>
      </c>
      <c r="D57" s="400">
        <v>18228</v>
      </c>
      <c r="E57" s="401">
        <v>1186.4405294053104</v>
      </c>
      <c r="F57" s="400">
        <v>117946</v>
      </c>
      <c r="G57" s="401">
        <v>1408.4310059688332</v>
      </c>
      <c r="H57" s="400">
        <v>40417</v>
      </c>
      <c r="I57" s="401">
        <v>868.73167726451732</v>
      </c>
    </row>
    <row r="58" spans="1:230" s="398" customFormat="1" ht="18" hidden="1" customHeight="1">
      <c r="B58" s="393"/>
      <c r="C58" s="399"/>
      <c r="D58" s="400"/>
      <c r="E58" s="401"/>
      <c r="F58" s="400"/>
      <c r="G58" s="401"/>
      <c r="H58" s="400"/>
      <c r="I58" s="401"/>
    </row>
    <row r="59" spans="1:230" s="397" customFormat="1" ht="18" customHeight="1">
      <c r="A59" s="392"/>
      <c r="B59" s="393"/>
      <c r="C59" s="394" t="s">
        <v>89</v>
      </c>
      <c r="D59" s="468">
        <v>98390</v>
      </c>
      <c r="E59" s="469">
        <v>1114.1335764813496</v>
      </c>
      <c r="F59" s="470">
        <v>671966</v>
      </c>
      <c r="G59" s="471">
        <v>1330.9159791864465</v>
      </c>
      <c r="H59" s="472">
        <v>245644</v>
      </c>
      <c r="I59" s="473">
        <v>842.01527336307811</v>
      </c>
      <c r="J59" s="392"/>
      <c r="K59" s="392"/>
      <c r="L59" s="392"/>
      <c r="M59" s="392"/>
      <c r="N59" s="392"/>
      <c r="O59" s="392"/>
      <c r="P59" s="392"/>
      <c r="Q59" s="392"/>
      <c r="R59" s="392"/>
      <c r="S59" s="392"/>
      <c r="T59" s="392"/>
      <c r="U59" s="392"/>
      <c r="V59" s="392"/>
      <c r="W59" s="392"/>
      <c r="X59" s="392"/>
      <c r="Y59" s="392"/>
      <c r="Z59" s="392"/>
      <c r="AA59" s="392"/>
      <c r="AB59" s="392"/>
      <c r="AC59" s="392"/>
      <c r="AD59" s="392"/>
      <c r="AE59" s="392"/>
      <c r="AF59" s="392"/>
      <c r="AG59" s="392"/>
      <c r="AH59" s="392"/>
      <c r="AI59" s="392"/>
      <c r="AJ59" s="392"/>
      <c r="AK59" s="392"/>
      <c r="AL59" s="392"/>
      <c r="AM59" s="392"/>
      <c r="AN59" s="392"/>
      <c r="AO59" s="392"/>
      <c r="AP59" s="392"/>
      <c r="AQ59" s="392"/>
      <c r="AR59" s="392"/>
      <c r="AS59" s="392"/>
      <c r="AT59" s="392"/>
      <c r="AU59" s="392"/>
      <c r="AV59" s="392"/>
      <c r="AW59" s="392"/>
      <c r="AX59" s="392"/>
      <c r="AY59" s="392"/>
      <c r="AZ59" s="392"/>
      <c r="BA59" s="392"/>
      <c r="BB59" s="392"/>
      <c r="BC59" s="392"/>
      <c r="BD59" s="392"/>
      <c r="BE59" s="392"/>
      <c r="BF59" s="392"/>
      <c r="BG59" s="392"/>
      <c r="BH59" s="392"/>
      <c r="BI59" s="392"/>
      <c r="BJ59" s="392"/>
      <c r="BK59" s="392"/>
      <c r="BL59" s="392"/>
      <c r="BM59" s="392"/>
      <c r="BN59" s="392"/>
      <c r="BO59" s="392"/>
      <c r="BP59" s="392"/>
      <c r="BQ59" s="392"/>
      <c r="BR59" s="392"/>
      <c r="BS59" s="392"/>
      <c r="BT59" s="392"/>
      <c r="BU59" s="392"/>
      <c r="BV59" s="392"/>
      <c r="BW59" s="392"/>
      <c r="BX59" s="392"/>
      <c r="BY59" s="392"/>
      <c r="BZ59" s="392"/>
      <c r="CA59" s="392"/>
      <c r="CB59" s="392"/>
      <c r="CC59" s="392"/>
      <c r="CD59" s="392"/>
      <c r="CE59" s="392"/>
      <c r="CF59" s="392"/>
      <c r="CG59" s="392"/>
      <c r="CH59" s="392"/>
      <c r="CI59" s="392"/>
      <c r="CJ59" s="392"/>
      <c r="CK59" s="392"/>
      <c r="CL59" s="392"/>
      <c r="CM59" s="392"/>
      <c r="CN59" s="392"/>
      <c r="CO59" s="392"/>
      <c r="CP59" s="392"/>
      <c r="CQ59" s="392"/>
      <c r="CR59" s="392"/>
      <c r="CS59" s="392"/>
      <c r="CT59" s="392"/>
      <c r="CU59" s="392"/>
      <c r="CV59" s="392"/>
      <c r="CW59" s="392"/>
      <c r="CX59" s="392"/>
      <c r="CY59" s="392"/>
      <c r="CZ59" s="392"/>
      <c r="DA59" s="392"/>
      <c r="DB59" s="392"/>
      <c r="DC59" s="392"/>
      <c r="DD59" s="392"/>
      <c r="DE59" s="392"/>
      <c r="DF59" s="392"/>
      <c r="DG59" s="392"/>
      <c r="DH59" s="392"/>
      <c r="DI59" s="392"/>
      <c r="DJ59" s="392"/>
      <c r="DK59" s="392"/>
      <c r="DL59" s="392"/>
      <c r="DM59" s="392"/>
      <c r="DN59" s="392"/>
      <c r="DO59" s="392"/>
      <c r="DP59" s="392"/>
      <c r="DQ59" s="392"/>
      <c r="DR59" s="392"/>
      <c r="DS59" s="392"/>
      <c r="DT59" s="392"/>
      <c r="DU59" s="392"/>
      <c r="DV59" s="392"/>
      <c r="DW59" s="392"/>
      <c r="DX59" s="392"/>
      <c r="DY59" s="392"/>
      <c r="DZ59" s="392"/>
      <c r="EA59" s="392"/>
      <c r="EB59" s="392"/>
      <c r="EC59" s="392"/>
      <c r="ED59" s="392"/>
      <c r="EE59" s="392"/>
      <c r="EF59" s="392"/>
      <c r="EG59" s="392"/>
      <c r="EH59" s="392"/>
      <c r="EI59" s="392"/>
      <c r="EJ59" s="392"/>
      <c r="EK59" s="392"/>
      <c r="EL59" s="392"/>
      <c r="EM59" s="392"/>
      <c r="EN59" s="392"/>
      <c r="EO59" s="392"/>
      <c r="EP59" s="392"/>
      <c r="EQ59" s="392"/>
      <c r="ER59" s="392"/>
      <c r="ES59" s="392"/>
      <c r="ET59" s="392"/>
      <c r="EU59" s="392"/>
      <c r="EV59" s="392"/>
      <c r="EW59" s="392"/>
      <c r="EX59" s="392"/>
      <c r="EY59" s="392"/>
      <c r="EZ59" s="392"/>
      <c r="FA59" s="392"/>
      <c r="FB59" s="392"/>
      <c r="FC59" s="392"/>
      <c r="FD59" s="392"/>
      <c r="FE59" s="392"/>
      <c r="FF59" s="392"/>
      <c r="FG59" s="392"/>
      <c r="FH59" s="392"/>
      <c r="FI59" s="392"/>
      <c r="FJ59" s="392"/>
      <c r="FK59" s="392"/>
      <c r="FL59" s="392"/>
      <c r="FM59" s="392"/>
      <c r="FN59" s="392"/>
      <c r="FO59" s="392"/>
      <c r="FP59" s="392"/>
      <c r="FQ59" s="392"/>
      <c r="FR59" s="392"/>
      <c r="FS59" s="392"/>
      <c r="FT59" s="392"/>
      <c r="FU59" s="392"/>
      <c r="FV59" s="392"/>
      <c r="FW59" s="392"/>
      <c r="FX59" s="392"/>
      <c r="FY59" s="392"/>
      <c r="FZ59" s="392"/>
      <c r="GA59" s="392"/>
      <c r="GB59" s="392"/>
      <c r="GC59" s="392"/>
      <c r="GD59" s="392"/>
      <c r="GE59" s="392"/>
      <c r="GF59" s="392"/>
      <c r="GG59" s="392"/>
      <c r="GH59" s="392"/>
      <c r="GI59" s="392"/>
      <c r="GJ59" s="392"/>
      <c r="GK59" s="392"/>
      <c r="GL59" s="392"/>
      <c r="GM59" s="392"/>
      <c r="GN59" s="392"/>
      <c r="GO59" s="392"/>
      <c r="GP59" s="392"/>
      <c r="GQ59" s="392"/>
      <c r="GR59" s="392"/>
      <c r="GS59" s="392"/>
      <c r="GT59" s="392"/>
      <c r="GU59" s="392"/>
      <c r="GV59" s="392"/>
      <c r="GW59" s="392"/>
      <c r="GX59" s="392"/>
      <c r="GY59" s="392"/>
      <c r="GZ59" s="392"/>
      <c r="HA59" s="392"/>
      <c r="HB59" s="392"/>
      <c r="HC59" s="392"/>
      <c r="HD59" s="392"/>
      <c r="HE59" s="392"/>
      <c r="HF59" s="392"/>
      <c r="HG59" s="392"/>
      <c r="HH59" s="392"/>
      <c r="HI59" s="392"/>
      <c r="HJ59" s="392"/>
      <c r="HK59" s="392"/>
      <c r="HL59" s="392"/>
      <c r="HM59" s="392"/>
      <c r="HN59" s="392"/>
      <c r="HO59" s="392"/>
      <c r="HP59" s="392"/>
      <c r="HQ59" s="392"/>
      <c r="HR59" s="392"/>
      <c r="HS59" s="392"/>
      <c r="HT59" s="392"/>
      <c r="HU59" s="392"/>
      <c r="HV59" s="392"/>
    </row>
    <row r="60" spans="1:230" s="398" customFormat="1" ht="18" customHeight="1">
      <c r="B60" s="393">
        <v>3</v>
      </c>
      <c r="C60" s="399" t="s">
        <v>210</v>
      </c>
      <c r="D60" s="400">
        <v>24389</v>
      </c>
      <c r="E60" s="401">
        <v>1066.7673627455001</v>
      </c>
      <c r="F60" s="400">
        <v>224997</v>
      </c>
      <c r="G60" s="401">
        <v>1236.6010137912951</v>
      </c>
      <c r="H60" s="400">
        <v>82393</v>
      </c>
      <c r="I60" s="401">
        <v>809.050850314954</v>
      </c>
    </row>
    <row r="61" spans="1:230" s="398" customFormat="1" ht="18" customHeight="1">
      <c r="B61" s="393">
        <v>12</v>
      </c>
      <c r="C61" s="399" t="s">
        <v>208</v>
      </c>
      <c r="D61" s="400">
        <v>14129</v>
      </c>
      <c r="E61" s="401">
        <v>1127.9783693113457</v>
      </c>
      <c r="F61" s="400">
        <v>90282</v>
      </c>
      <c r="G61" s="401">
        <v>1281.2639999113887</v>
      </c>
      <c r="H61" s="400">
        <v>30570</v>
      </c>
      <c r="I61" s="401">
        <v>819.43339156035336</v>
      </c>
    </row>
    <row r="62" spans="1:230" s="398" customFormat="1" ht="18" customHeight="1">
      <c r="B62" s="393">
        <v>46</v>
      </c>
      <c r="C62" s="399" t="s">
        <v>90</v>
      </c>
      <c r="D62" s="400">
        <v>59872</v>
      </c>
      <c r="E62" s="401">
        <v>1130.161127071085</v>
      </c>
      <c r="F62" s="400">
        <v>356687</v>
      </c>
      <c r="G62" s="401">
        <v>1402.9770979318002</v>
      </c>
      <c r="H62" s="400">
        <v>132681</v>
      </c>
      <c r="I62" s="401">
        <v>867.68862399288514</v>
      </c>
    </row>
    <row r="63" spans="1:230" s="398" customFormat="1" ht="18" hidden="1" customHeight="1">
      <c r="B63" s="393"/>
      <c r="C63" s="399"/>
      <c r="D63" s="400"/>
      <c r="E63" s="401"/>
      <c r="F63" s="400"/>
      <c r="G63" s="401"/>
      <c r="H63" s="400"/>
      <c r="I63" s="401"/>
    </row>
    <row r="64" spans="1:230" s="397" customFormat="1" ht="18" customHeight="1">
      <c r="A64" s="392"/>
      <c r="B64" s="393"/>
      <c r="C64" s="394" t="s">
        <v>91</v>
      </c>
      <c r="D64" s="468">
        <v>29183</v>
      </c>
      <c r="E64" s="469">
        <v>994.32077785011836</v>
      </c>
      <c r="F64" s="470">
        <v>141633</v>
      </c>
      <c r="G64" s="471">
        <v>1218.8254263483798</v>
      </c>
      <c r="H64" s="472">
        <v>59278</v>
      </c>
      <c r="I64" s="473">
        <v>817.10527598771898</v>
      </c>
      <c r="J64" s="392"/>
      <c r="K64" s="392"/>
      <c r="L64" s="392"/>
      <c r="M64" s="392"/>
      <c r="N64" s="392"/>
      <c r="O64" s="392"/>
      <c r="P64" s="392"/>
      <c r="Q64" s="392"/>
      <c r="R64" s="392"/>
      <c r="S64" s="392"/>
      <c r="T64" s="392"/>
      <c r="U64" s="392"/>
      <c r="V64" s="392"/>
      <c r="W64" s="392"/>
      <c r="X64" s="392"/>
      <c r="Y64" s="392"/>
      <c r="Z64" s="392"/>
      <c r="AA64" s="392"/>
      <c r="AB64" s="392"/>
      <c r="AC64" s="392"/>
      <c r="AD64" s="392"/>
      <c r="AE64" s="392"/>
      <c r="AF64" s="392"/>
      <c r="AG64" s="392"/>
      <c r="AH64" s="392"/>
      <c r="AI64" s="392"/>
      <c r="AJ64" s="392"/>
      <c r="AK64" s="392"/>
      <c r="AL64" s="392"/>
      <c r="AM64" s="392"/>
      <c r="AN64" s="392"/>
      <c r="AO64" s="392"/>
      <c r="AP64" s="392"/>
      <c r="AQ64" s="392"/>
      <c r="AR64" s="392"/>
      <c r="AS64" s="392"/>
      <c r="AT64" s="392"/>
      <c r="AU64" s="392"/>
      <c r="AV64" s="392"/>
      <c r="AW64" s="392"/>
      <c r="AX64" s="392"/>
      <c r="AY64" s="392"/>
      <c r="AZ64" s="392"/>
      <c r="BA64" s="392"/>
      <c r="BB64" s="392"/>
      <c r="BC64" s="392"/>
      <c r="BD64" s="392"/>
      <c r="BE64" s="392"/>
      <c r="BF64" s="392"/>
      <c r="BG64" s="392"/>
      <c r="BH64" s="392"/>
      <c r="BI64" s="392"/>
      <c r="BJ64" s="392"/>
      <c r="BK64" s="392"/>
      <c r="BL64" s="392"/>
      <c r="BM64" s="392"/>
      <c r="BN64" s="392"/>
      <c r="BO64" s="392"/>
      <c r="BP64" s="392"/>
      <c r="BQ64" s="392"/>
      <c r="BR64" s="392"/>
      <c r="BS64" s="392"/>
      <c r="BT64" s="392"/>
      <c r="BU64" s="392"/>
      <c r="BV64" s="392"/>
      <c r="BW64" s="392"/>
      <c r="BX64" s="392"/>
      <c r="BY64" s="392"/>
      <c r="BZ64" s="392"/>
      <c r="CA64" s="392"/>
      <c r="CB64" s="392"/>
      <c r="CC64" s="392"/>
      <c r="CD64" s="392"/>
      <c r="CE64" s="392"/>
      <c r="CF64" s="392"/>
      <c r="CG64" s="392"/>
      <c r="CH64" s="392"/>
      <c r="CI64" s="392"/>
      <c r="CJ64" s="392"/>
      <c r="CK64" s="392"/>
      <c r="CL64" s="392"/>
      <c r="CM64" s="392"/>
      <c r="CN64" s="392"/>
      <c r="CO64" s="392"/>
      <c r="CP64" s="392"/>
      <c r="CQ64" s="392"/>
      <c r="CR64" s="392"/>
      <c r="CS64" s="392"/>
      <c r="CT64" s="392"/>
      <c r="CU64" s="392"/>
      <c r="CV64" s="392"/>
      <c r="CW64" s="392"/>
      <c r="CX64" s="392"/>
      <c r="CY64" s="392"/>
      <c r="CZ64" s="392"/>
      <c r="DA64" s="392"/>
      <c r="DB64" s="392"/>
      <c r="DC64" s="392"/>
      <c r="DD64" s="392"/>
      <c r="DE64" s="392"/>
      <c r="DF64" s="392"/>
      <c r="DG64" s="392"/>
      <c r="DH64" s="392"/>
      <c r="DI64" s="392"/>
      <c r="DJ64" s="392"/>
      <c r="DK64" s="392"/>
      <c r="DL64" s="392"/>
      <c r="DM64" s="392"/>
      <c r="DN64" s="392"/>
      <c r="DO64" s="392"/>
      <c r="DP64" s="392"/>
      <c r="DQ64" s="392"/>
      <c r="DR64" s="392"/>
      <c r="DS64" s="392"/>
      <c r="DT64" s="392"/>
      <c r="DU64" s="392"/>
      <c r="DV64" s="392"/>
      <c r="DW64" s="392"/>
      <c r="DX64" s="392"/>
      <c r="DY64" s="392"/>
      <c r="DZ64" s="392"/>
      <c r="EA64" s="392"/>
      <c r="EB64" s="392"/>
      <c r="EC64" s="392"/>
      <c r="ED64" s="392"/>
      <c r="EE64" s="392"/>
      <c r="EF64" s="392"/>
      <c r="EG64" s="392"/>
      <c r="EH64" s="392"/>
      <c r="EI64" s="392"/>
      <c r="EJ64" s="392"/>
      <c r="EK64" s="392"/>
      <c r="EL64" s="392"/>
      <c r="EM64" s="392"/>
      <c r="EN64" s="392"/>
      <c r="EO64" s="392"/>
      <c r="EP64" s="392"/>
      <c r="EQ64" s="392"/>
      <c r="ER64" s="392"/>
      <c r="ES64" s="392"/>
      <c r="ET64" s="392"/>
      <c r="EU64" s="392"/>
      <c r="EV64" s="392"/>
      <c r="EW64" s="392"/>
      <c r="EX64" s="392"/>
      <c r="EY64" s="392"/>
      <c r="EZ64" s="392"/>
      <c r="FA64" s="392"/>
      <c r="FB64" s="392"/>
      <c r="FC64" s="392"/>
      <c r="FD64" s="392"/>
      <c r="FE64" s="392"/>
      <c r="FF64" s="392"/>
      <c r="FG64" s="392"/>
      <c r="FH64" s="392"/>
      <c r="FI64" s="392"/>
      <c r="FJ64" s="392"/>
      <c r="FK64" s="392"/>
      <c r="FL64" s="392"/>
      <c r="FM64" s="392"/>
      <c r="FN64" s="392"/>
      <c r="FO64" s="392"/>
      <c r="FP64" s="392"/>
      <c r="FQ64" s="392"/>
      <c r="FR64" s="392"/>
      <c r="FS64" s="392"/>
      <c r="FT64" s="392"/>
      <c r="FU64" s="392"/>
      <c r="FV64" s="392"/>
      <c r="FW64" s="392"/>
      <c r="FX64" s="392"/>
      <c r="FY64" s="392"/>
      <c r="FZ64" s="392"/>
      <c r="GA64" s="392"/>
      <c r="GB64" s="392"/>
      <c r="GC64" s="392"/>
      <c r="GD64" s="392"/>
      <c r="GE64" s="392"/>
      <c r="GF64" s="392"/>
      <c r="GG64" s="392"/>
      <c r="GH64" s="392"/>
      <c r="GI64" s="392"/>
      <c r="GJ64" s="392"/>
      <c r="GK64" s="392"/>
      <c r="GL64" s="392"/>
      <c r="GM64" s="392"/>
      <c r="GN64" s="392"/>
      <c r="GO64" s="392"/>
      <c r="GP64" s="392"/>
      <c r="GQ64" s="392"/>
      <c r="GR64" s="392"/>
      <c r="GS64" s="392"/>
      <c r="GT64" s="392"/>
      <c r="GU64" s="392"/>
      <c r="GV64" s="392"/>
      <c r="GW64" s="392"/>
      <c r="GX64" s="392"/>
      <c r="GY64" s="392"/>
      <c r="GZ64" s="392"/>
      <c r="HA64" s="392"/>
      <c r="HB64" s="392"/>
      <c r="HC64" s="392"/>
      <c r="HD64" s="392"/>
      <c r="HE64" s="392"/>
      <c r="HF64" s="392"/>
      <c r="HG64" s="392"/>
      <c r="HH64" s="392"/>
      <c r="HI64" s="392"/>
      <c r="HJ64" s="392"/>
      <c r="HK64" s="392"/>
      <c r="HL64" s="392"/>
      <c r="HM64" s="392"/>
      <c r="HN64" s="392"/>
      <c r="HO64" s="392"/>
      <c r="HP64" s="392"/>
      <c r="HQ64" s="392"/>
      <c r="HR64" s="392"/>
      <c r="HS64" s="392"/>
      <c r="HT64" s="392"/>
      <c r="HU64" s="392"/>
      <c r="HV64" s="392"/>
    </row>
    <row r="65" spans="1:230" s="398" customFormat="1" ht="18" customHeight="1">
      <c r="B65" s="393">
        <v>6</v>
      </c>
      <c r="C65" s="399" t="s">
        <v>92</v>
      </c>
      <c r="D65" s="400">
        <v>18755</v>
      </c>
      <c r="E65" s="401">
        <v>987.59767528659017</v>
      </c>
      <c r="F65" s="400">
        <v>80292</v>
      </c>
      <c r="G65" s="401">
        <v>1236.5532001942909</v>
      </c>
      <c r="H65" s="400">
        <v>35431</v>
      </c>
      <c r="I65" s="401">
        <v>836.30215065902746</v>
      </c>
    </row>
    <row r="66" spans="1:230" s="398" customFormat="1" ht="18" customHeight="1">
      <c r="B66" s="393">
        <v>10</v>
      </c>
      <c r="C66" s="399" t="s">
        <v>93</v>
      </c>
      <c r="D66" s="400">
        <v>10428</v>
      </c>
      <c r="E66" s="401">
        <v>1006.4124338319907</v>
      </c>
      <c r="F66" s="400">
        <v>61341</v>
      </c>
      <c r="G66" s="401">
        <v>1195.6207440374301</v>
      </c>
      <c r="H66" s="400">
        <v>23847</v>
      </c>
      <c r="I66" s="401">
        <v>788.58326204554032</v>
      </c>
    </row>
    <row r="67" spans="1:230" s="398" customFormat="1" ht="18" hidden="1" customHeight="1">
      <c r="B67" s="393"/>
      <c r="C67" s="399"/>
      <c r="D67" s="400"/>
      <c r="E67" s="401"/>
      <c r="F67" s="400"/>
      <c r="G67" s="401"/>
      <c r="H67" s="400"/>
      <c r="I67" s="401"/>
    </row>
    <row r="68" spans="1:230" s="397" customFormat="1" ht="18" customHeight="1">
      <c r="A68" s="392"/>
      <c r="B68" s="393"/>
      <c r="C68" s="394" t="s">
        <v>94</v>
      </c>
      <c r="D68" s="468">
        <v>78530</v>
      </c>
      <c r="E68" s="469">
        <v>1055.9699834458168</v>
      </c>
      <c r="F68" s="470">
        <v>489670</v>
      </c>
      <c r="G68" s="471">
        <v>1238.2994589825796</v>
      </c>
      <c r="H68" s="472">
        <v>184043</v>
      </c>
      <c r="I68" s="473">
        <v>764.32730894410554</v>
      </c>
      <c r="J68" s="392"/>
      <c r="K68" s="392"/>
      <c r="L68" s="392"/>
      <c r="M68" s="392"/>
      <c r="N68" s="392"/>
      <c r="O68" s="392"/>
      <c r="P68" s="392"/>
      <c r="Q68" s="392"/>
      <c r="R68" s="392"/>
      <c r="S68" s="392"/>
      <c r="T68" s="392"/>
      <c r="U68" s="392"/>
      <c r="V68" s="392"/>
      <c r="W68" s="392"/>
      <c r="X68" s="392"/>
      <c r="Y68" s="392"/>
      <c r="Z68" s="392"/>
      <c r="AA68" s="392"/>
      <c r="AB68" s="392"/>
      <c r="AC68" s="392"/>
      <c r="AD68" s="392"/>
      <c r="AE68" s="392"/>
      <c r="AF68" s="392"/>
      <c r="AG68" s="392"/>
      <c r="AH68" s="392"/>
      <c r="AI68" s="392"/>
      <c r="AJ68" s="392"/>
      <c r="AK68" s="392"/>
      <c r="AL68" s="392"/>
      <c r="AM68" s="392"/>
      <c r="AN68" s="392"/>
      <c r="AO68" s="392"/>
      <c r="AP68" s="392"/>
      <c r="AQ68" s="392"/>
      <c r="AR68" s="392"/>
      <c r="AS68" s="392"/>
      <c r="AT68" s="392"/>
      <c r="AU68" s="392"/>
      <c r="AV68" s="392"/>
      <c r="AW68" s="392"/>
      <c r="AX68" s="392"/>
      <c r="AY68" s="392"/>
      <c r="AZ68" s="392"/>
      <c r="BA68" s="392"/>
      <c r="BB68" s="392"/>
      <c r="BC68" s="392"/>
      <c r="BD68" s="392"/>
      <c r="BE68" s="392"/>
      <c r="BF68" s="392"/>
      <c r="BG68" s="392"/>
      <c r="BH68" s="392"/>
      <c r="BI68" s="392"/>
      <c r="BJ68" s="392"/>
      <c r="BK68" s="392"/>
      <c r="BL68" s="392"/>
      <c r="BM68" s="392"/>
      <c r="BN68" s="392"/>
      <c r="BO68" s="392"/>
      <c r="BP68" s="392"/>
      <c r="BQ68" s="392"/>
      <c r="BR68" s="392"/>
      <c r="BS68" s="392"/>
      <c r="BT68" s="392"/>
      <c r="BU68" s="392"/>
      <c r="BV68" s="392"/>
      <c r="BW68" s="392"/>
      <c r="BX68" s="392"/>
      <c r="BY68" s="392"/>
      <c r="BZ68" s="392"/>
      <c r="CA68" s="392"/>
      <c r="CB68" s="392"/>
      <c r="CC68" s="392"/>
      <c r="CD68" s="392"/>
      <c r="CE68" s="392"/>
      <c r="CF68" s="392"/>
      <c r="CG68" s="392"/>
      <c r="CH68" s="392"/>
      <c r="CI68" s="392"/>
      <c r="CJ68" s="392"/>
      <c r="CK68" s="392"/>
      <c r="CL68" s="392"/>
      <c r="CM68" s="392"/>
      <c r="CN68" s="392"/>
      <c r="CO68" s="392"/>
      <c r="CP68" s="392"/>
      <c r="CQ68" s="392"/>
      <c r="CR68" s="392"/>
      <c r="CS68" s="392"/>
      <c r="CT68" s="392"/>
      <c r="CU68" s="392"/>
      <c r="CV68" s="392"/>
      <c r="CW68" s="392"/>
      <c r="CX68" s="392"/>
      <c r="CY68" s="392"/>
      <c r="CZ68" s="392"/>
      <c r="DA68" s="392"/>
      <c r="DB68" s="392"/>
      <c r="DC68" s="392"/>
      <c r="DD68" s="392"/>
      <c r="DE68" s="392"/>
      <c r="DF68" s="392"/>
      <c r="DG68" s="392"/>
      <c r="DH68" s="392"/>
      <c r="DI68" s="392"/>
      <c r="DJ68" s="392"/>
      <c r="DK68" s="392"/>
      <c r="DL68" s="392"/>
      <c r="DM68" s="392"/>
      <c r="DN68" s="392"/>
      <c r="DO68" s="392"/>
      <c r="DP68" s="392"/>
      <c r="DQ68" s="392"/>
      <c r="DR68" s="392"/>
      <c r="DS68" s="392"/>
      <c r="DT68" s="392"/>
      <c r="DU68" s="392"/>
      <c r="DV68" s="392"/>
      <c r="DW68" s="392"/>
      <c r="DX68" s="392"/>
      <c r="DY68" s="392"/>
      <c r="DZ68" s="392"/>
      <c r="EA68" s="392"/>
      <c r="EB68" s="392"/>
      <c r="EC68" s="392"/>
      <c r="ED68" s="392"/>
      <c r="EE68" s="392"/>
      <c r="EF68" s="392"/>
      <c r="EG68" s="392"/>
      <c r="EH68" s="392"/>
      <c r="EI68" s="392"/>
      <c r="EJ68" s="392"/>
      <c r="EK68" s="392"/>
      <c r="EL68" s="392"/>
      <c r="EM68" s="392"/>
      <c r="EN68" s="392"/>
      <c r="EO68" s="392"/>
      <c r="EP68" s="392"/>
      <c r="EQ68" s="392"/>
      <c r="ER68" s="392"/>
      <c r="ES68" s="392"/>
      <c r="ET68" s="392"/>
      <c r="EU68" s="392"/>
      <c r="EV68" s="392"/>
      <c r="EW68" s="392"/>
      <c r="EX68" s="392"/>
      <c r="EY68" s="392"/>
      <c r="EZ68" s="392"/>
      <c r="FA68" s="392"/>
      <c r="FB68" s="392"/>
      <c r="FC68" s="392"/>
      <c r="FD68" s="392"/>
      <c r="FE68" s="392"/>
      <c r="FF68" s="392"/>
      <c r="FG68" s="392"/>
      <c r="FH68" s="392"/>
      <c r="FI68" s="392"/>
      <c r="FJ68" s="392"/>
      <c r="FK68" s="392"/>
      <c r="FL68" s="392"/>
      <c r="FM68" s="392"/>
      <c r="FN68" s="392"/>
      <c r="FO68" s="392"/>
      <c r="FP68" s="392"/>
      <c r="FQ68" s="392"/>
      <c r="FR68" s="392"/>
      <c r="FS68" s="392"/>
      <c r="FT68" s="392"/>
      <c r="FU68" s="392"/>
      <c r="FV68" s="392"/>
      <c r="FW68" s="392"/>
      <c r="FX68" s="392"/>
      <c r="FY68" s="392"/>
      <c r="FZ68" s="392"/>
      <c r="GA68" s="392"/>
      <c r="GB68" s="392"/>
      <c r="GC68" s="392"/>
      <c r="GD68" s="392"/>
      <c r="GE68" s="392"/>
      <c r="GF68" s="392"/>
      <c r="GG68" s="392"/>
      <c r="GH68" s="392"/>
      <c r="GI68" s="392"/>
      <c r="GJ68" s="392"/>
      <c r="GK68" s="392"/>
      <c r="GL68" s="392"/>
      <c r="GM68" s="392"/>
      <c r="GN68" s="392"/>
      <c r="GO68" s="392"/>
      <c r="GP68" s="392"/>
      <c r="GQ68" s="392"/>
      <c r="GR68" s="392"/>
      <c r="GS68" s="392"/>
      <c r="GT68" s="392"/>
      <c r="GU68" s="392"/>
      <c r="GV68" s="392"/>
      <c r="GW68" s="392"/>
      <c r="GX68" s="392"/>
      <c r="GY68" s="392"/>
      <c r="GZ68" s="392"/>
      <c r="HA68" s="392"/>
      <c r="HB68" s="392"/>
      <c r="HC68" s="392"/>
      <c r="HD68" s="392"/>
      <c r="HE68" s="392"/>
      <c r="HF68" s="392"/>
      <c r="HG68" s="392"/>
      <c r="HH68" s="392"/>
      <c r="HI68" s="392"/>
      <c r="HJ68" s="392"/>
      <c r="HK68" s="392"/>
      <c r="HL68" s="392"/>
      <c r="HM68" s="392"/>
      <c r="HN68" s="392"/>
      <c r="HO68" s="392"/>
      <c r="HP68" s="392"/>
      <c r="HQ68" s="392"/>
      <c r="HR68" s="392"/>
      <c r="HS68" s="392"/>
      <c r="HT68" s="392"/>
      <c r="HU68" s="392"/>
      <c r="HV68" s="392"/>
    </row>
    <row r="69" spans="1:230" s="398" customFormat="1" ht="18" customHeight="1">
      <c r="B69" s="393">
        <v>15</v>
      </c>
      <c r="C69" s="399" t="s">
        <v>200</v>
      </c>
      <c r="D69" s="400">
        <v>29750</v>
      </c>
      <c r="E69" s="401">
        <v>1055.1258978151261</v>
      </c>
      <c r="F69" s="400">
        <v>193373</v>
      </c>
      <c r="G69" s="401">
        <v>1304.0740306557793</v>
      </c>
      <c r="H69" s="400">
        <v>74069</v>
      </c>
      <c r="I69" s="401">
        <v>809.04972282601352</v>
      </c>
    </row>
    <row r="70" spans="1:230" s="398" customFormat="1" ht="18" customHeight="1">
      <c r="B70" s="393">
        <v>27</v>
      </c>
      <c r="C70" s="399" t="s">
        <v>95</v>
      </c>
      <c r="D70" s="400">
        <v>11648</v>
      </c>
      <c r="E70" s="401">
        <v>1045.8592917239012</v>
      </c>
      <c r="F70" s="400">
        <v>70717</v>
      </c>
      <c r="G70" s="401">
        <v>1117.5694987061102</v>
      </c>
      <c r="H70" s="400">
        <v>26690</v>
      </c>
      <c r="I70" s="401">
        <v>666.76721618583758</v>
      </c>
    </row>
    <row r="71" spans="1:230" s="398" customFormat="1" ht="18" customHeight="1">
      <c r="B71" s="393">
        <v>32</v>
      </c>
      <c r="C71" s="399" t="s">
        <v>207</v>
      </c>
      <c r="D71" s="400">
        <v>12593</v>
      </c>
      <c r="E71" s="401">
        <v>1068.0187159533073</v>
      </c>
      <c r="F71" s="400">
        <v>67463</v>
      </c>
      <c r="G71" s="401">
        <v>1035.5116278552689</v>
      </c>
      <c r="H71" s="400">
        <v>24706</v>
      </c>
      <c r="I71" s="401">
        <v>658.72264105885199</v>
      </c>
    </row>
    <row r="72" spans="1:230" s="398" customFormat="1" ht="18" customHeight="1">
      <c r="B72" s="393">
        <v>36</v>
      </c>
      <c r="C72" s="399" t="s">
        <v>96</v>
      </c>
      <c r="D72" s="400">
        <v>24539</v>
      </c>
      <c r="E72" s="401">
        <v>1055.6093818003992</v>
      </c>
      <c r="F72" s="400">
        <v>158117</v>
      </c>
      <c r="G72" s="401">
        <v>1298.3771849959205</v>
      </c>
      <c r="H72" s="400">
        <v>58578</v>
      </c>
      <c r="I72" s="401">
        <v>796.76957953497902</v>
      </c>
    </row>
    <row r="73" spans="1:230" s="398" customFormat="1" ht="18" hidden="1" customHeight="1">
      <c r="B73" s="393"/>
      <c r="C73" s="399"/>
      <c r="D73" s="400"/>
      <c r="E73" s="401"/>
      <c r="F73" s="400"/>
      <c r="G73" s="401"/>
      <c r="H73" s="400"/>
      <c r="I73" s="401"/>
    </row>
    <row r="74" spans="1:230" s="397" customFormat="1" ht="18" customHeight="1">
      <c r="A74" s="392"/>
      <c r="B74" s="393">
        <v>28</v>
      </c>
      <c r="C74" s="394" t="s">
        <v>97</v>
      </c>
      <c r="D74" s="468">
        <v>93337</v>
      </c>
      <c r="E74" s="469">
        <v>1261.1498638267783</v>
      </c>
      <c r="F74" s="470">
        <v>858854</v>
      </c>
      <c r="G74" s="471">
        <v>1669.2510106257878</v>
      </c>
      <c r="H74" s="472">
        <v>273628</v>
      </c>
      <c r="I74" s="473">
        <v>1026.2198691288904</v>
      </c>
      <c r="J74" s="392"/>
      <c r="K74" s="392"/>
      <c r="L74" s="392"/>
      <c r="M74" s="392"/>
      <c r="N74" s="392"/>
      <c r="O74" s="392"/>
      <c r="P74" s="392"/>
      <c r="Q74" s="392"/>
      <c r="R74" s="392"/>
      <c r="S74" s="392"/>
      <c r="T74" s="392"/>
      <c r="U74" s="392"/>
      <c r="V74" s="392"/>
      <c r="W74" s="392"/>
      <c r="X74" s="392"/>
      <c r="Y74" s="392"/>
      <c r="Z74" s="392"/>
      <c r="AA74" s="392"/>
      <c r="AB74" s="392"/>
      <c r="AC74" s="392"/>
      <c r="AD74" s="392"/>
      <c r="AE74" s="392"/>
      <c r="AF74" s="392"/>
      <c r="AG74" s="392"/>
      <c r="AH74" s="392"/>
      <c r="AI74" s="392"/>
      <c r="AJ74" s="392"/>
      <c r="AK74" s="392"/>
      <c r="AL74" s="392"/>
      <c r="AM74" s="392"/>
      <c r="AN74" s="392"/>
      <c r="AO74" s="392"/>
      <c r="AP74" s="392"/>
      <c r="AQ74" s="392"/>
      <c r="AR74" s="392"/>
      <c r="AS74" s="392"/>
      <c r="AT74" s="392"/>
      <c r="AU74" s="392"/>
      <c r="AV74" s="392"/>
      <c r="AW74" s="392"/>
      <c r="AX74" s="392"/>
      <c r="AY74" s="392"/>
      <c r="AZ74" s="392"/>
      <c r="BA74" s="392"/>
      <c r="BB74" s="392"/>
      <c r="BC74" s="392"/>
      <c r="BD74" s="392"/>
      <c r="BE74" s="392"/>
      <c r="BF74" s="392"/>
      <c r="BG74" s="392"/>
      <c r="BH74" s="392"/>
      <c r="BI74" s="392"/>
      <c r="BJ74" s="392"/>
      <c r="BK74" s="392"/>
      <c r="BL74" s="392"/>
      <c r="BM74" s="392"/>
      <c r="BN74" s="392"/>
      <c r="BO74" s="392"/>
      <c r="BP74" s="392"/>
      <c r="BQ74" s="392"/>
      <c r="BR74" s="392"/>
      <c r="BS74" s="392"/>
      <c r="BT74" s="392"/>
      <c r="BU74" s="392"/>
      <c r="BV74" s="392"/>
      <c r="BW74" s="392"/>
      <c r="BX74" s="392"/>
      <c r="BY74" s="392"/>
      <c r="BZ74" s="392"/>
      <c r="CA74" s="392"/>
      <c r="CB74" s="392"/>
      <c r="CC74" s="392"/>
      <c r="CD74" s="392"/>
      <c r="CE74" s="392"/>
      <c r="CF74" s="392"/>
      <c r="CG74" s="392"/>
      <c r="CH74" s="392"/>
      <c r="CI74" s="392"/>
      <c r="CJ74" s="392"/>
      <c r="CK74" s="392"/>
      <c r="CL74" s="392"/>
      <c r="CM74" s="392"/>
      <c r="CN74" s="392"/>
      <c r="CO74" s="392"/>
      <c r="CP74" s="392"/>
      <c r="CQ74" s="392"/>
      <c r="CR74" s="392"/>
      <c r="CS74" s="392"/>
      <c r="CT74" s="392"/>
      <c r="CU74" s="392"/>
      <c r="CV74" s="392"/>
      <c r="CW74" s="392"/>
      <c r="CX74" s="392"/>
      <c r="CY74" s="392"/>
      <c r="CZ74" s="392"/>
      <c r="DA74" s="392"/>
      <c r="DB74" s="392"/>
      <c r="DC74" s="392"/>
      <c r="DD74" s="392"/>
      <c r="DE74" s="392"/>
      <c r="DF74" s="392"/>
      <c r="DG74" s="392"/>
      <c r="DH74" s="392"/>
      <c r="DI74" s="392"/>
      <c r="DJ74" s="392"/>
      <c r="DK74" s="392"/>
      <c r="DL74" s="392"/>
      <c r="DM74" s="392"/>
      <c r="DN74" s="392"/>
      <c r="DO74" s="392"/>
      <c r="DP74" s="392"/>
      <c r="DQ74" s="392"/>
      <c r="DR74" s="392"/>
      <c r="DS74" s="392"/>
      <c r="DT74" s="392"/>
      <c r="DU74" s="392"/>
      <c r="DV74" s="392"/>
      <c r="DW74" s="392"/>
      <c r="DX74" s="392"/>
      <c r="DY74" s="392"/>
      <c r="DZ74" s="392"/>
      <c r="EA74" s="392"/>
      <c r="EB74" s="392"/>
      <c r="EC74" s="392"/>
      <c r="ED74" s="392"/>
      <c r="EE74" s="392"/>
      <c r="EF74" s="392"/>
      <c r="EG74" s="392"/>
      <c r="EH74" s="392"/>
      <c r="EI74" s="392"/>
      <c r="EJ74" s="392"/>
      <c r="EK74" s="392"/>
      <c r="EL74" s="392"/>
      <c r="EM74" s="392"/>
      <c r="EN74" s="392"/>
      <c r="EO74" s="392"/>
      <c r="EP74" s="392"/>
      <c r="EQ74" s="392"/>
      <c r="ER74" s="392"/>
      <c r="ES74" s="392"/>
      <c r="ET74" s="392"/>
      <c r="EU74" s="392"/>
      <c r="EV74" s="392"/>
      <c r="EW74" s="392"/>
      <c r="EX74" s="392"/>
      <c r="EY74" s="392"/>
      <c r="EZ74" s="392"/>
      <c r="FA74" s="392"/>
      <c r="FB74" s="392"/>
      <c r="FC74" s="392"/>
      <c r="FD74" s="392"/>
      <c r="FE74" s="392"/>
      <c r="FF74" s="392"/>
      <c r="FG74" s="392"/>
      <c r="FH74" s="392"/>
      <c r="FI74" s="392"/>
      <c r="FJ74" s="392"/>
      <c r="FK74" s="392"/>
      <c r="FL74" s="392"/>
      <c r="FM74" s="392"/>
      <c r="FN74" s="392"/>
      <c r="FO74" s="392"/>
      <c r="FP74" s="392"/>
      <c r="FQ74" s="392"/>
      <c r="FR74" s="392"/>
      <c r="FS74" s="392"/>
      <c r="FT74" s="392"/>
      <c r="FU74" s="392"/>
      <c r="FV74" s="392"/>
      <c r="FW74" s="392"/>
      <c r="FX74" s="392"/>
      <c r="FY74" s="392"/>
      <c r="FZ74" s="392"/>
      <c r="GA74" s="392"/>
      <c r="GB74" s="392"/>
      <c r="GC74" s="392"/>
      <c r="GD74" s="392"/>
      <c r="GE74" s="392"/>
      <c r="GF74" s="392"/>
      <c r="GG74" s="392"/>
      <c r="GH74" s="392"/>
      <c r="GI74" s="392"/>
      <c r="GJ74" s="392"/>
      <c r="GK74" s="392"/>
      <c r="GL74" s="392"/>
      <c r="GM74" s="392"/>
      <c r="GN74" s="392"/>
      <c r="GO74" s="392"/>
      <c r="GP74" s="392"/>
      <c r="GQ74" s="392"/>
      <c r="GR74" s="392"/>
      <c r="GS74" s="392"/>
      <c r="GT74" s="392"/>
      <c r="GU74" s="392"/>
      <c r="GV74" s="392"/>
      <c r="GW74" s="392"/>
      <c r="GX74" s="392"/>
      <c r="GY74" s="392"/>
      <c r="GZ74" s="392"/>
      <c r="HA74" s="392"/>
      <c r="HB74" s="392"/>
      <c r="HC74" s="392"/>
      <c r="HD74" s="392"/>
      <c r="HE74" s="392"/>
      <c r="HF74" s="392"/>
      <c r="HG74" s="392"/>
      <c r="HH74" s="392"/>
      <c r="HI74" s="392"/>
      <c r="HJ74" s="392"/>
      <c r="HK74" s="392"/>
      <c r="HL74" s="392"/>
      <c r="HM74" s="392"/>
      <c r="HN74" s="392"/>
      <c r="HO74" s="392"/>
      <c r="HP74" s="392"/>
      <c r="HQ74" s="392"/>
      <c r="HR74" s="392"/>
      <c r="HS74" s="392"/>
      <c r="HT74" s="392"/>
      <c r="HU74" s="392"/>
      <c r="HV74" s="392"/>
    </row>
    <row r="75" spans="1:230" s="397" customFormat="1" ht="18" hidden="1" customHeight="1">
      <c r="A75" s="392"/>
      <c r="B75" s="393"/>
      <c r="C75" s="394"/>
      <c r="D75" s="468"/>
      <c r="E75" s="469"/>
      <c r="F75" s="470"/>
      <c r="G75" s="471"/>
      <c r="H75" s="472"/>
      <c r="I75" s="473"/>
      <c r="J75" s="392"/>
      <c r="K75" s="392"/>
      <c r="L75" s="392"/>
      <c r="M75" s="392"/>
      <c r="N75" s="392"/>
      <c r="O75" s="392"/>
      <c r="P75" s="392"/>
      <c r="Q75" s="392"/>
      <c r="R75" s="392"/>
      <c r="S75" s="392"/>
      <c r="T75" s="392"/>
      <c r="U75" s="392"/>
      <c r="V75" s="392"/>
      <c r="W75" s="392"/>
      <c r="X75" s="392"/>
      <c r="Y75" s="392"/>
      <c r="Z75" s="392"/>
      <c r="AA75" s="392"/>
      <c r="AB75" s="392"/>
      <c r="AC75" s="392"/>
      <c r="AD75" s="392"/>
      <c r="AE75" s="392"/>
      <c r="AF75" s="392"/>
      <c r="AG75" s="392"/>
      <c r="AH75" s="392"/>
      <c r="AI75" s="392"/>
      <c r="AJ75" s="392"/>
      <c r="AK75" s="392"/>
      <c r="AL75" s="392"/>
      <c r="AM75" s="392"/>
      <c r="AN75" s="392"/>
      <c r="AO75" s="392"/>
      <c r="AP75" s="392"/>
      <c r="AQ75" s="392"/>
      <c r="AR75" s="392"/>
      <c r="AS75" s="392"/>
      <c r="AT75" s="392"/>
      <c r="AU75" s="392"/>
      <c r="AV75" s="392"/>
      <c r="AW75" s="392"/>
      <c r="AX75" s="392"/>
      <c r="AY75" s="392"/>
      <c r="AZ75" s="392"/>
      <c r="BA75" s="392"/>
      <c r="BB75" s="392"/>
      <c r="BC75" s="392"/>
      <c r="BD75" s="392"/>
      <c r="BE75" s="392"/>
      <c r="BF75" s="392"/>
      <c r="BG75" s="392"/>
      <c r="BH75" s="392"/>
      <c r="BI75" s="392"/>
      <c r="BJ75" s="392"/>
      <c r="BK75" s="392"/>
      <c r="BL75" s="392"/>
      <c r="BM75" s="392"/>
      <c r="BN75" s="392"/>
      <c r="BO75" s="392"/>
      <c r="BP75" s="392"/>
      <c r="BQ75" s="392"/>
      <c r="BR75" s="392"/>
      <c r="BS75" s="392"/>
      <c r="BT75" s="392"/>
      <c r="BU75" s="392"/>
      <c r="BV75" s="392"/>
      <c r="BW75" s="392"/>
      <c r="BX75" s="392"/>
      <c r="BY75" s="392"/>
      <c r="BZ75" s="392"/>
      <c r="CA75" s="392"/>
      <c r="CB75" s="392"/>
      <c r="CC75" s="392"/>
      <c r="CD75" s="392"/>
      <c r="CE75" s="392"/>
      <c r="CF75" s="392"/>
      <c r="CG75" s="392"/>
      <c r="CH75" s="392"/>
      <c r="CI75" s="392"/>
      <c r="CJ75" s="392"/>
      <c r="CK75" s="392"/>
      <c r="CL75" s="392"/>
      <c r="CM75" s="392"/>
      <c r="CN75" s="392"/>
      <c r="CO75" s="392"/>
      <c r="CP75" s="392"/>
      <c r="CQ75" s="392"/>
      <c r="CR75" s="392"/>
      <c r="CS75" s="392"/>
      <c r="CT75" s="392"/>
      <c r="CU75" s="392"/>
      <c r="CV75" s="392"/>
      <c r="CW75" s="392"/>
      <c r="CX75" s="392"/>
      <c r="CY75" s="392"/>
      <c r="CZ75" s="392"/>
      <c r="DA75" s="392"/>
      <c r="DB75" s="392"/>
      <c r="DC75" s="392"/>
      <c r="DD75" s="392"/>
      <c r="DE75" s="392"/>
      <c r="DF75" s="392"/>
      <c r="DG75" s="392"/>
      <c r="DH75" s="392"/>
      <c r="DI75" s="392"/>
      <c r="DJ75" s="392"/>
      <c r="DK75" s="392"/>
      <c r="DL75" s="392"/>
      <c r="DM75" s="392"/>
      <c r="DN75" s="392"/>
      <c r="DO75" s="392"/>
      <c r="DP75" s="392"/>
      <c r="DQ75" s="392"/>
      <c r="DR75" s="392"/>
      <c r="DS75" s="392"/>
      <c r="DT75" s="392"/>
      <c r="DU75" s="392"/>
      <c r="DV75" s="392"/>
      <c r="DW75" s="392"/>
      <c r="DX75" s="392"/>
      <c r="DY75" s="392"/>
      <c r="DZ75" s="392"/>
      <c r="EA75" s="392"/>
      <c r="EB75" s="392"/>
      <c r="EC75" s="392"/>
      <c r="ED75" s="392"/>
      <c r="EE75" s="392"/>
      <c r="EF75" s="392"/>
      <c r="EG75" s="392"/>
      <c r="EH75" s="392"/>
      <c r="EI75" s="392"/>
      <c r="EJ75" s="392"/>
      <c r="EK75" s="392"/>
      <c r="EL75" s="392"/>
      <c r="EM75" s="392"/>
      <c r="EN75" s="392"/>
      <c r="EO75" s="392"/>
      <c r="EP75" s="392"/>
      <c r="EQ75" s="392"/>
      <c r="ER75" s="392"/>
      <c r="ES75" s="392"/>
      <c r="ET75" s="392"/>
      <c r="EU75" s="392"/>
      <c r="EV75" s="392"/>
      <c r="EW75" s="392"/>
      <c r="EX75" s="392"/>
      <c r="EY75" s="392"/>
      <c r="EZ75" s="392"/>
      <c r="FA75" s="392"/>
      <c r="FB75" s="392"/>
      <c r="FC75" s="392"/>
      <c r="FD75" s="392"/>
      <c r="FE75" s="392"/>
      <c r="FF75" s="392"/>
      <c r="FG75" s="392"/>
      <c r="FH75" s="392"/>
      <c r="FI75" s="392"/>
      <c r="FJ75" s="392"/>
      <c r="FK75" s="392"/>
      <c r="FL75" s="392"/>
      <c r="FM75" s="392"/>
      <c r="FN75" s="392"/>
      <c r="FO75" s="392"/>
      <c r="FP75" s="392"/>
      <c r="FQ75" s="392"/>
      <c r="FR75" s="392"/>
      <c r="FS75" s="392"/>
      <c r="FT75" s="392"/>
      <c r="FU75" s="392"/>
      <c r="FV75" s="392"/>
      <c r="FW75" s="392"/>
      <c r="FX75" s="392"/>
      <c r="FY75" s="392"/>
      <c r="FZ75" s="392"/>
      <c r="GA75" s="392"/>
      <c r="GB75" s="392"/>
      <c r="GC75" s="392"/>
      <c r="GD75" s="392"/>
      <c r="GE75" s="392"/>
      <c r="GF75" s="392"/>
      <c r="GG75" s="392"/>
      <c r="GH75" s="392"/>
      <c r="GI75" s="392"/>
      <c r="GJ75" s="392"/>
      <c r="GK75" s="392"/>
      <c r="GL75" s="392"/>
      <c r="GM75" s="392"/>
      <c r="GN75" s="392"/>
      <c r="GO75" s="392"/>
      <c r="GP75" s="392"/>
      <c r="GQ75" s="392"/>
      <c r="GR75" s="392"/>
      <c r="GS75" s="392"/>
      <c r="GT75" s="392"/>
      <c r="GU75" s="392"/>
      <c r="GV75" s="392"/>
      <c r="GW75" s="392"/>
      <c r="GX75" s="392"/>
      <c r="GY75" s="392"/>
      <c r="GZ75" s="392"/>
      <c r="HA75" s="392"/>
      <c r="HB75" s="392"/>
      <c r="HC75" s="392"/>
      <c r="HD75" s="392"/>
      <c r="HE75" s="392"/>
      <c r="HF75" s="392"/>
      <c r="HG75" s="392"/>
      <c r="HH75" s="392"/>
      <c r="HI75" s="392"/>
      <c r="HJ75" s="392"/>
      <c r="HK75" s="392"/>
      <c r="HL75" s="392"/>
      <c r="HM75" s="392"/>
      <c r="HN75" s="392"/>
      <c r="HO75" s="392"/>
      <c r="HP75" s="392"/>
      <c r="HQ75" s="392"/>
      <c r="HR75" s="392"/>
      <c r="HS75" s="392"/>
      <c r="HT75" s="392"/>
      <c r="HU75" s="392"/>
      <c r="HV75" s="392"/>
    </row>
    <row r="76" spans="1:230" s="397" customFormat="1" ht="18" customHeight="1">
      <c r="A76" s="392"/>
      <c r="B76" s="393">
        <v>30</v>
      </c>
      <c r="C76" s="394" t="s">
        <v>98</v>
      </c>
      <c r="D76" s="468">
        <v>30675</v>
      </c>
      <c r="E76" s="469">
        <v>1054.1484</v>
      </c>
      <c r="F76" s="470">
        <v>158551</v>
      </c>
      <c r="G76" s="471">
        <v>1301.8757858985439</v>
      </c>
      <c r="H76" s="472">
        <v>62430</v>
      </c>
      <c r="I76" s="473">
        <v>827.56819285599863</v>
      </c>
      <c r="J76" s="392"/>
      <c r="K76" s="392"/>
      <c r="L76" s="392"/>
      <c r="M76" s="392"/>
      <c r="N76" s="392"/>
      <c r="O76" s="392"/>
      <c r="P76" s="392"/>
      <c r="Q76" s="392"/>
      <c r="R76" s="392"/>
      <c r="S76" s="392"/>
      <c r="T76" s="392"/>
      <c r="U76" s="392"/>
      <c r="V76" s="392"/>
      <c r="W76" s="392"/>
      <c r="X76" s="392"/>
      <c r="Y76" s="392"/>
      <c r="Z76" s="392"/>
      <c r="AA76" s="392"/>
      <c r="AB76" s="392"/>
      <c r="AC76" s="392"/>
      <c r="AD76" s="392"/>
      <c r="AE76" s="392"/>
      <c r="AF76" s="392"/>
      <c r="AG76" s="392"/>
      <c r="AH76" s="392"/>
      <c r="AI76" s="392"/>
      <c r="AJ76" s="392"/>
      <c r="AK76" s="392"/>
      <c r="AL76" s="392"/>
      <c r="AM76" s="392"/>
      <c r="AN76" s="392"/>
      <c r="AO76" s="392"/>
      <c r="AP76" s="392"/>
      <c r="AQ76" s="392"/>
      <c r="AR76" s="392"/>
      <c r="AS76" s="392"/>
      <c r="AT76" s="392"/>
      <c r="AU76" s="392"/>
      <c r="AV76" s="392"/>
      <c r="AW76" s="392"/>
      <c r="AX76" s="392"/>
      <c r="AY76" s="392"/>
      <c r="AZ76" s="392"/>
      <c r="BA76" s="392"/>
      <c r="BB76" s="392"/>
      <c r="BC76" s="392"/>
      <c r="BD76" s="392"/>
      <c r="BE76" s="392"/>
      <c r="BF76" s="392"/>
      <c r="BG76" s="392"/>
      <c r="BH76" s="392"/>
      <c r="BI76" s="392"/>
      <c r="BJ76" s="392"/>
      <c r="BK76" s="392"/>
      <c r="BL76" s="392"/>
      <c r="BM76" s="392"/>
      <c r="BN76" s="392"/>
      <c r="BO76" s="392"/>
      <c r="BP76" s="392"/>
      <c r="BQ76" s="392"/>
      <c r="BR76" s="392"/>
      <c r="BS76" s="392"/>
      <c r="BT76" s="392"/>
      <c r="BU76" s="392"/>
      <c r="BV76" s="392"/>
      <c r="BW76" s="392"/>
      <c r="BX76" s="392"/>
      <c r="BY76" s="392"/>
      <c r="BZ76" s="392"/>
      <c r="CA76" s="392"/>
      <c r="CB76" s="392"/>
      <c r="CC76" s="392"/>
      <c r="CD76" s="392"/>
      <c r="CE76" s="392"/>
      <c r="CF76" s="392"/>
      <c r="CG76" s="392"/>
      <c r="CH76" s="392"/>
      <c r="CI76" s="392"/>
      <c r="CJ76" s="392"/>
      <c r="CK76" s="392"/>
      <c r="CL76" s="392"/>
      <c r="CM76" s="392"/>
      <c r="CN76" s="392"/>
      <c r="CO76" s="392"/>
      <c r="CP76" s="392"/>
      <c r="CQ76" s="392"/>
      <c r="CR76" s="392"/>
      <c r="CS76" s="392"/>
      <c r="CT76" s="392"/>
      <c r="CU76" s="392"/>
      <c r="CV76" s="392"/>
      <c r="CW76" s="392"/>
      <c r="CX76" s="392"/>
      <c r="CY76" s="392"/>
      <c r="CZ76" s="392"/>
      <c r="DA76" s="392"/>
      <c r="DB76" s="392"/>
      <c r="DC76" s="392"/>
      <c r="DD76" s="392"/>
      <c r="DE76" s="392"/>
      <c r="DF76" s="392"/>
      <c r="DG76" s="392"/>
      <c r="DH76" s="392"/>
      <c r="DI76" s="392"/>
      <c r="DJ76" s="392"/>
      <c r="DK76" s="392"/>
      <c r="DL76" s="392"/>
      <c r="DM76" s="392"/>
      <c r="DN76" s="392"/>
      <c r="DO76" s="392"/>
      <c r="DP76" s="392"/>
      <c r="DQ76" s="392"/>
      <c r="DR76" s="392"/>
      <c r="DS76" s="392"/>
      <c r="DT76" s="392"/>
      <c r="DU76" s="392"/>
      <c r="DV76" s="392"/>
      <c r="DW76" s="392"/>
      <c r="DX76" s="392"/>
      <c r="DY76" s="392"/>
      <c r="DZ76" s="392"/>
      <c r="EA76" s="392"/>
      <c r="EB76" s="392"/>
      <c r="EC76" s="392"/>
      <c r="ED76" s="392"/>
      <c r="EE76" s="392"/>
      <c r="EF76" s="392"/>
      <c r="EG76" s="392"/>
      <c r="EH76" s="392"/>
      <c r="EI76" s="392"/>
      <c r="EJ76" s="392"/>
      <c r="EK76" s="392"/>
      <c r="EL76" s="392"/>
      <c r="EM76" s="392"/>
      <c r="EN76" s="392"/>
      <c r="EO76" s="392"/>
      <c r="EP76" s="392"/>
      <c r="EQ76" s="392"/>
      <c r="ER76" s="392"/>
      <c r="ES76" s="392"/>
      <c r="ET76" s="392"/>
      <c r="EU76" s="392"/>
      <c r="EV76" s="392"/>
      <c r="EW76" s="392"/>
      <c r="EX76" s="392"/>
      <c r="EY76" s="392"/>
      <c r="EZ76" s="392"/>
      <c r="FA76" s="392"/>
      <c r="FB76" s="392"/>
      <c r="FC76" s="392"/>
      <c r="FD76" s="392"/>
      <c r="FE76" s="392"/>
      <c r="FF76" s="392"/>
      <c r="FG76" s="392"/>
      <c r="FH76" s="392"/>
      <c r="FI76" s="392"/>
      <c r="FJ76" s="392"/>
      <c r="FK76" s="392"/>
      <c r="FL76" s="392"/>
      <c r="FM76" s="392"/>
      <c r="FN76" s="392"/>
      <c r="FO76" s="392"/>
      <c r="FP76" s="392"/>
      <c r="FQ76" s="392"/>
      <c r="FR76" s="392"/>
      <c r="FS76" s="392"/>
      <c r="FT76" s="392"/>
      <c r="FU76" s="392"/>
      <c r="FV76" s="392"/>
      <c r="FW76" s="392"/>
      <c r="FX76" s="392"/>
      <c r="FY76" s="392"/>
      <c r="FZ76" s="392"/>
      <c r="GA76" s="392"/>
      <c r="GB76" s="392"/>
      <c r="GC76" s="392"/>
      <c r="GD76" s="392"/>
      <c r="GE76" s="392"/>
      <c r="GF76" s="392"/>
      <c r="GG76" s="392"/>
      <c r="GH76" s="392"/>
      <c r="GI76" s="392"/>
      <c r="GJ76" s="392"/>
      <c r="GK76" s="392"/>
      <c r="GL76" s="392"/>
      <c r="GM76" s="392"/>
      <c r="GN76" s="392"/>
      <c r="GO76" s="392"/>
      <c r="GP76" s="392"/>
      <c r="GQ76" s="392"/>
      <c r="GR76" s="392"/>
      <c r="GS76" s="392"/>
      <c r="GT76" s="392"/>
      <c r="GU76" s="392"/>
      <c r="GV76" s="392"/>
      <c r="GW76" s="392"/>
      <c r="GX76" s="392"/>
      <c r="GY76" s="392"/>
      <c r="GZ76" s="392"/>
      <c r="HA76" s="392"/>
      <c r="HB76" s="392"/>
      <c r="HC76" s="392"/>
      <c r="HD76" s="392"/>
      <c r="HE76" s="392"/>
      <c r="HF76" s="392"/>
      <c r="HG76" s="392"/>
      <c r="HH76" s="392"/>
      <c r="HI76" s="392"/>
      <c r="HJ76" s="392"/>
      <c r="HK76" s="392"/>
      <c r="HL76" s="392"/>
      <c r="HM76" s="392"/>
      <c r="HN76" s="392"/>
      <c r="HO76" s="392"/>
      <c r="HP76" s="392"/>
      <c r="HQ76" s="392"/>
      <c r="HR76" s="392"/>
      <c r="HS76" s="392"/>
      <c r="HT76" s="392"/>
      <c r="HU76" s="392"/>
      <c r="HV76" s="392"/>
    </row>
    <row r="77" spans="1:230" s="397" customFormat="1" ht="18" hidden="1" customHeight="1">
      <c r="A77" s="392"/>
      <c r="B77" s="393"/>
      <c r="C77" s="394"/>
      <c r="D77" s="468"/>
      <c r="E77" s="469"/>
      <c r="F77" s="470"/>
      <c r="G77" s="471"/>
      <c r="H77" s="472"/>
      <c r="I77" s="473"/>
      <c r="J77" s="392"/>
      <c r="K77" s="392"/>
      <c r="L77" s="392"/>
      <c r="M77" s="392"/>
      <c r="N77" s="392"/>
      <c r="O77" s="392"/>
      <c r="P77" s="392"/>
      <c r="Q77" s="392"/>
      <c r="R77" s="392"/>
      <c r="S77" s="392"/>
      <c r="T77" s="392"/>
      <c r="U77" s="392"/>
      <c r="V77" s="392"/>
      <c r="W77" s="392"/>
      <c r="X77" s="392"/>
      <c r="Y77" s="392"/>
      <c r="Z77" s="392"/>
      <c r="AA77" s="392"/>
      <c r="AB77" s="392"/>
      <c r="AC77" s="392"/>
      <c r="AD77" s="392"/>
      <c r="AE77" s="392"/>
      <c r="AF77" s="392"/>
      <c r="AG77" s="392"/>
      <c r="AH77" s="392"/>
      <c r="AI77" s="392"/>
      <c r="AJ77" s="392"/>
      <c r="AK77" s="392"/>
      <c r="AL77" s="392"/>
      <c r="AM77" s="392"/>
      <c r="AN77" s="392"/>
      <c r="AO77" s="392"/>
      <c r="AP77" s="392"/>
      <c r="AQ77" s="392"/>
      <c r="AR77" s="392"/>
      <c r="AS77" s="392"/>
      <c r="AT77" s="392"/>
      <c r="AU77" s="392"/>
      <c r="AV77" s="392"/>
      <c r="AW77" s="392"/>
      <c r="AX77" s="392"/>
      <c r="AY77" s="392"/>
      <c r="AZ77" s="392"/>
      <c r="BA77" s="392"/>
      <c r="BB77" s="392"/>
      <c r="BC77" s="392"/>
      <c r="BD77" s="392"/>
      <c r="BE77" s="392"/>
      <c r="BF77" s="392"/>
      <c r="BG77" s="392"/>
      <c r="BH77" s="392"/>
      <c r="BI77" s="392"/>
      <c r="BJ77" s="392"/>
      <c r="BK77" s="392"/>
      <c r="BL77" s="392"/>
      <c r="BM77" s="392"/>
      <c r="BN77" s="392"/>
      <c r="BO77" s="392"/>
      <c r="BP77" s="392"/>
      <c r="BQ77" s="392"/>
      <c r="BR77" s="392"/>
      <c r="BS77" s="392"/>
      <c r="BT77" s="392"/>
      <c r="BU77" s="392"/>
      <c r="BV77" s="392"/>
      <c r="BW77" s="392"/>
      <c r="BX77" s="392"/>
      <c r="BY77" s="392"/>
      <c r="BZ77" s="392"/>
      <c r="CA77" s="392"/>
      <c r="CB77" s="392"/>
      <c r="CC77" s="392"/>
      <c r="CD77" s="392"/>
      <c r="CE77" s="392"/>
      <c r="CF77" s="392"/>
      <c r="CG77" s="392"/>
      <c r="CH77" s="392"/>
      <c r="CI77" s="392"/>
      <c r="CJ77" s="392"/>
      <c r="CK77" s="392"/>
      <c r="CL77" s="392"/>
      <c r="CM77" s="392"/>
      <c r="CN77" s="392"/>
      <c r="CO77" s="392"/>
      <c r="CP77" s="392"/>
      <c r="CQ77" s="392"/>
      <c r="CR77" s="392"/>
      <c r="CS77" s="392"/>
      <c r="CT77" s="392"/>
      <c r="CU77" s="392"/>
      <c r="CV77" s="392"/>
      <c r="CW77" s="392"/>
      <c r="CX77" s="392"/>
      <c r="CY77" s="392"/>
      <c r="CZ77" s="392"/>
      <c r="DA77" s="392"/>
      <c r="DB77" s="392"/>
      <c r="DC77" s="392"/>
      <c r="DD77" s="392"/>
      <c r="DE77" s="392"/>
      <c r="DF77" s="392"/>
      <c r="DG77" s="392"/>
      <c r="DH77" s="392"/>
      <c r="DI77" s="392"/>
      <c r="DJ77" s="392"/>
      <c r="DK77" s="392"/>
      <c r="DL77" s="392"/>
      <c r="DM77" s="392"/>
      <c r="DN77" s="392"/>
      <c r="DO77" s="392"/>
      <c r="DP77" s="392"/>
      <c r="DQ77" s="392"/>
      <c r="DR77" s="392"/>
      <c r="DS77" s="392"/>
      <c r="DT77" s="392"/>
      <c r="DU77" s="392"/>
      <c r="DV77" s="392"/>
      <c r="DW77" s="392"/>
      <c r="DX77" s="392"/>
      <c r="DY77" s="392"/>
      <c r="DZ77" s="392"/>
      <c r="EA77" s="392"/>
      <c r="EB77" s="392"/>
      <c r="EC77" s="392"/>
      <c r="ED77" s="392"/>
      <c r="EE77" s="392"/>
      <c r="EF77" s="392"/>
      <c r="EG77" s="392"/>
      <c r="EH77" s="392"/>
      <c r="EI77" s="392"/>
      <c r="EJ77" s="392"/>
      <c r="EK77" s="392"/>
      <c r="EL77" s="392"/>
      <c r="EM77" s="392"/>
      <c r="EN77" s="392"/>
      <c r="EO77" s="392"/>
      <c r="EP77" s="392"/>
      <c r="EQ77" s="392"/>
      <c r="ER77" s="392"/>
      <c r="ES77" s="392"/>
      <c r="ET77" s="392"/>
      <c r="EU77" s="392"/>
      <c r="EV77" s="392"/>
      <c r="EW77" s="392"/>
      <c r="EX77" s="392"/>
      <c r="EY77" s="392"/>
      <c r="EZ77" s="392"/>
      <c r="FA77" s="392"/>
      <c r="FB77" s="392"/>
      <c r="FC77" s="392"/>
      <c r="FD77" s="392"/>
      <c r="FE77" s="392"/>
      <c r="FF77" s="392"/>
      <c r="FG77" s="392"/>
      <c r="FH77" s="392"/>
      <c r="FI77" s="392"/>
      <c r="FJ77" s="392"/>
      <c r="FK77" s="392"/>
      <c r="FL77" s="392"/>
      <c r="FM77" s="392"/>
      <c r="FN77" s="392"/>
      <c r="FO77" s="392"/>
      <c r="FP77" s="392"/>
      <c r="FQ77" s="392"/>
      <c r="FR77" s="392"/>
      <c r="FS77" s="392"/>
      <c r="FT77" s="392"/>
      <c r="FU77" s="392"/>
      <c r="FV77" s="392"/>
      <c r="FW77" s="392"/>
      <c r="FX77" s="392"/>
      <c r="FY77" s="392"/>
      <c r="FZ77" s="392"/>
      <c r="GA77" s="392"/>
      <c r="GB77" s="392"/>
      <c r="GC77" s="392"/>
      <c r="GD77" s="392"/>
      <c r="GE77" s="392"/>
      <c r="GF77" s="392"/>
      <c r="GG77" s="392"/>
      <c r="GH77" s="392"/>
      <c r="GI77" s="392"/>
      <c r="GJ77" s="392"/>
      <c r="GK77" s="392"/>
      <c r="GL77" s="392"/>
      <c r="GM77" s="392"/>
      <c r="GN77" s="392"/>
      <c r="GO77" s="392"/>
      <c r="GP77" s="392"/>
      <c r="GQ77" s="392"/>
      <c r="GR77" s="392"/>
      <c r="GS77" s="392"/>
      <c r="GT77" s="392"/>
      <c r="GU77" s="392"/>
      <c r="GV77" s="392"/>
      <c r="GW77" s="392"/>
      <c r="GX77" s="392"/>
      <c r="GY77" s="392"/>
      <c r="GZ77" s="392"/>
      <c r="HA77" s="392"/>
      <c r="HB77" s="392"/>
      <c r="HC77" s="392"/>
      <c r="HD77" s="392"/>
      <c r="HE77" s="392"/>
      <c r="HF77" s="392"/>
      <c r="HG77" s="392"/>
      <c r="HH77" s="392"/>
      <c r="HI77" s="392"/>
      <c r="HJ77" s="392"/>
      <c r="HK77" s="392"/>
      <c r="HL77" s="392"/>
      <c r="HM77" s="392"/>
      <c r="HN77" s="392"/>
      <c r="HO77" s="392"/>
      <c r="HP77" s="392"/>
      <c r="HQ77" s="392"/>
      <c r="HR77" s="392"/>
      <c r="HS77" s="392"/>
      <c r="HT77" s="392"/>
      <c r="HU77" s="392"/>
      <c r="HV77" s="392"/>
    </row>
    <row r="78" spans="1:230" s="397" customFormat="1" ht="18" customHeight="1">
      <c r="A78" s="392"/>
      <c r="B78" s="393">
        <v>31</v>
      </c>
      <c r="C78" s="394" t="s">
        <v>99</v>
      </c>
      <c r="D78" s="468">
        <v>10368</v>
      </c>
      <c r="E78" s="469">
        <v>1388.2960763888889</v>
      </c>
      <c r="F78" s="470">
        <v>101062</v>
      </c>
      <c r="G78" s="471">
        <v>1628.3698026953748</v>
      </c>
      <c r="H78" s="472">
        <v>30062</v>
      </c>
      <c r="I78" s="473">
        <v>994.64373128866998</v>
      </c>
      <c r="J78" s="392"/>
      <c r="K78" s="392"/>
      <c r="L78" s="392"/>
      <c r="M78" s="392"/>
      <c r="N78" s="392"/>
      <c r="O78" s="392"/>
      <c r="P78" s="392"/>
      <c r="Q78" s="392"/>
      <c r="R78" s="392"/>
      <c r="S78" s="392"/>
      <c r="T78" s="392"/>
      <c r="U78" s="392"/>
      <c r="V78" s="392"/>
      <c r="W78" s="392"/>
      <c r="X78" s="392"/>
      <c r="Y78" s="392"/>
      <c r="Z78" s="392"/>
      <c r="AA78" s="392"/>
      <c r="AB78" s="392"/>
      <c r="AC78" s="392"/>
      <c r="AD78" s="392"/>
      <c r="AE78" s="392"/>
      <c r="AF78" s="392"/>
      <c r="AG78" s="392"/>
      <c r="AH78" s="392"/>
      <c r="AI78" s="392"/>
      <c r="AJ78" s="392"/>
      <c r="AK78" s="392"/>
      <c r="AL78" s="392"/>
      <c r="AM78" s="392"/>
      <c r="AN78" s="392"/>
      <c r="AO78" s="392"/>
      <c r="AP78" s="392"/>
      <c r="AQ78" s="392"/>
      <c r="AR78" s="392"/>
      <c r="AS78" s="392"/>
      <c r="AT78" s="392"/>
      <c r="AU78" s="392"/>
      <c r="AV78" s="392"/>
      <c r="AW78" s="392"/>
      <c r="AX78" s="392"/>
      <c r="AY78" s="392"/>
      <c r="AZ78" s="392"/>
      <c r="BA78" s="392"/>
      <c r="BB78" s="392"/>
      <c r="BC78" s="392"/>
      <c r="BD78" s="392"/>
      <c r="BE78" s="392"/>
      <c r="BF78" s="392"/>
      <c r="BG78" s="392"/>
      <c r="BH78" s="392"/>
      <c r="BI78" s="392"/>
      <c r="BJ78" s="392"/>
      <c r="BK78" s="392"/>
      <c r="BL78" s="392"/>
      <c r="BM78" s="392"/>
      <c r="BN78" s="392"/>
      <c r="BO78" s="392"/>
      <c r="BP78" s="392"/>
      <c r="BQ78" s="392"/>
      <c r="BR78" s="392"/>
      <c r="BS78" s="392"/>
      <c r="BT78" s="392"/>
      <c r="BU78" s="392"/>
      <c r="BV78" s="392"/>
      <c r="BW78" s="392"/>
      <c r="BX78" s="392"/>
      <c r="BY78" s="392"/>
      <c r="BZ78" s="392"/>
      <c r="CA78" s="392"/>
      <c r="CB78" s="392"/>
      <c r="CC78" s="392"/>
      <c r="CD78" s="392"/>
      <c r="CE78" s="392"/>
      <c r="CF78" s="392"/>
      <c r="CG78" s="392"/>
      <c r="CH78" s="392"/>
      <c r="CI78" s="392"/>
      <c r="CJ78" s="392"/>
      <c r="CK78" s="392"/>
      <c r="CL78" s="392"/>
      <c r="CM78" s="392"/>
      <c r="CN78" s="392"/>
      <c r="CO78" s="392"/>
      <c r="CP78" s="392"/>
      <c r="CQ78" s="392"/>
      <c r="CR78" s="392"/>
      <c r="CS78" s="392"/>
      <c r="CT78" s="392"/>
      <c r="CU78" s="392"/>
      <c r="CV78" s="392"/>
      <c r="CW78" s="392"/>
      <c r="CX78" s="392"/>
      <c r="CY78" s="392"/>
      <c r="CZ78" s="392"/>
      <c r="DA78" s="392"/>
      <c r="DB78" s="392"/>
      <c r="DC78" s="392"/>
      <c r="DD78" s="392"/>
      <c r="DE78" s="392"/>
      <c r="DF78" s="392"/>
      <c r="DG78" s="392"/>
      <c r="DH78" s="392"/>
      <c r="DI78" s="392"/>
      <c r="DJ78" s="392"/>
      <c r="DK78" s="392"/>
      <c r="DL78" s="392"/>
      <c r="DM78" s="392"/>
      <c r="DN78" s="392"/>
      <c r="DO78" s="392"/>
      <c r="DP78" s="392"/>
      <c r="DQ78" s="392"/>
      <c r="DR78" s="392"/>
      <c r="DS78" s="392"/>
      <c r="DT78" s="392"/>
      <c r="DU78" s="392"/>
      <c r="DV78" s="392"/>
      <c r="DW78" s="392"/>
      <c r="DX78" s="392"/>
      <c r="DY78" s="392"/>
      <c r="DZ78" s="392"/>
      <c r="EA78" s="392"/>
      <c r="EB78" s="392"/>
      <c r="EC78" s="392"/>
      <c r="ED78" s="392"/>
      <c r="EE78" s="392"/>
      <c r="EF78" s="392"/>
      <c r="EG78" s="392"/>
      <c r="EH78" s="392"/>
      <c r="EI78" s="392"/>
      <c r="EJ78" s="392"/>
      <c r="EK78" s="392"/>
      <c r="EL78" s="392"/>
      <c r="EM78" s="392"/>
      <c r="EN78" s="392"/>
      <c r="EO78" s="392"/>
      <c r="EP78" s="392"/>
      <c r="EQ78" s="392"/>
      <c r="ER78" s="392"/>
      <c r="ES78" s="392"/>
      <c r="ET78" s="392"/>
      <c r="EU78" s="392"/>
      <c r="EV78" s="392"/>
      <c r="EW78" s="392"/>
      <c r="EX78" s="392"/>
      <c r="EY78" s="392"/>
      <c r="EZ78" s="392"/>
      <c r="FA78" s="392"/>
      <c r="FB78" s="392"/>
      <c r="FC78" s="392"/>
      <c r="FD78" s="392"/>
      <c r="FE78" s="392"/>
      <c r="FF78" s="392"/>
      <c r="FG78" s="392"/>
      <c r="FH78" s="392"/>
      <c r="FI78" s="392"/>
      <c r="FJ78" s="392"/>
      <c r="FK78" s="392"/>
      <c r="FL78" s="392"/>
      <c r="FM78" s="392"/>
      <c r="FN78" s="392"/>
      <c r="FO78" s="392"/>
      <c r="FP78" s="392"/>
      <c r="FQ78" s="392"/>
      <c r="FR78" s="392"/>
      <c r="FS78" s="392"/>
      <c r="FT78" s="392"/>
      <c r="FU78" s="392"/>
      <c r="FV78" s="392"/>
      <c r="FW78" s="392"/>
      <c r="FX78" s="392"/>
      <c r="FY78" s="392"/>
      <c r="FZ78" s="392"/>
      <c r="GA78" s="392"/>
      <c r="GB78" s="392"/>
      <c r="GC78" s="392"/>
      <c r="GD78" s="392"/>
      <c r="GE78" s="392"/>
      <c r="GF78" s="392"/>
      <c r="GG78" s="392"/>
      <c r="GH78" s="392"/>
      <c r="GI78" s="392"/>
      <c r="GJ78" s="392"/>
      <c r="GK78" s="392"/>
      <c r="GL78" s="392"/>
      <c r="GM78" s="392"/>
      <c r="GN78" s="392"/>
      <c r="GO78" s="392"/>
      <c r="GP78" s="392"/>
      <c r="GQ78" s="392"/>
      <c r="GR78" s="392"/>
      <c r="GS78" s="392"/>
      <c r="GT78" s="392"/>
      <c r="GU78" s="392"/>
      <c r="GV78" s="392"/>
      <c r="GW78" s="392"/>
      <c r="GX78" s="392"/>
      <c r="GY78" s="392"/>
      <c r="GZ78" s="392"/>
      <c r="HA78" s="392"/>
      <c r="HB78" s="392"/>
      <c r="HC78" s="392"/>
      <c r="HD78" s="392"/>
      <c r="HE78" s="392"/>
      <c r="HF78" s="392"/>
      <c r="HG78" s="392"/>
      <c r="HH78" s="392"/>
      <c r="HI78" s="392"/>
      <c r="HJ78" s="392"/>
      <c r="HK78" s="392"/>
      <c r="HL78" s="392"/>
      <c r="HM78" s="392"/>
      <c r="HN78" s="392"/>
      <c r="HO78" s="392"/>
      <c r="HP78" s="392"/>
      <c r="HQ78" s="392"/>
      <c r="HR78" s="392"/>
      <c r="HS78" s="392"/>
      <c r="HT78" s="392"/>
      <c r="HU78" s="392"/>
      <c r="HV78" s="392"/>
    </row>
    <row r="79" spans="1:230" s="397" customFormat="1" ht="18" hidden="1" customHeight="1">
      <c r="A79" s="392"/>
      <c r="B79" s="393"/>
      <c r="C79" s="394"/>
      <c r="D79" s="468"/>
      <c r="E79" s="469"/>
      <c r="F79" s="470"/>
      <c r="G79" s="471"/>
      <c r="H79" s="472"/>
      <c r="I79" s="473"/>
      <c r="J79" s="392"/>
      <c r="K79" s="392"/>
      <c r="L79" s="392"/>
      <c r="M79" s="392"/>
      <c r="N79" s="392"/>
      <c r="O79" s="392"/>
      <c r="P79" s="392"/>
      <c r="Q79" s="392"/>
      <c r="R79" s="392"/>
      <c r="S79" s="392"/>
      <c r="T79" s="392"/>
      <c r="U79" s="392"/>
      <c r="V79" s="392"/>
      <c r="W79" s="392"/>
      <c r="X79" s="392"/>
      <c r="Y79" s="392"/>
      <c r="Z79" s="392"/>
      <c r="AA79" s="392"/>
      <c r="AB79" s="392"/>
      <c r="AC79" s="392"/>
      <c r="AD79" s="392"/>
      <c r="AE79" s="392"/>
      <c r="AF79" s="392"/>
      <c r="AG79" s="392"/>
      <c r="AH79" s="392"/>
      <c r="AI79" s="392"/>
      <c r="AJ79" s="392"/>
      <c r="AK79" s="392"/>
      <c r="AL79" s="392"/>
      <c r="AM79" s="392"/>
      <c r="AN79" s="392"/>
      <c r="AO79" s="392"/>
      <c r="AP79" s="392"/>
      <c r="AQ79" s="392"/>
      <c r="AR79" s="392"/>
      <c r="AS79" s="392"/>
      <c r="AT79" s="392"/>
      <c r="AU79" s="392"/>
      <c r="AV79" s="392"/>
      <c r="AW79" s="392"/>
      <c r="AX79" s="392"/>
      <c r="AY79" s="392"/>
      <c r="AZ79" s="392"/>
      <c r="BA79" s="392"/>
      <c r="BB79" s="392"/>
      <c r="BC79" s="392"/>
      <c r="BD79" s="392"/>
      <c r="BE79" s="392"/>
      <c r="BF79" s="392"/>
      <c r="BG79" s="392"/>
      <c r="BH79" s="392"/>
      <c r="BI79" s="392"/>
      <c r="BJ79" s="392"/>
      <c r="BK79" s="392"/>
      <c r="BL79" s="392"/>
      <c r="BM79" s="392"/>
      <c r="BN79" s="392"/>
      <c r="BO79" s="392"/>
      <c r="BP79" s="392"/>
      <c r="BQ79" s="392"/>
      <c r="BR79" s="392"/>
      <c r="BS79" s="392"/>
      <c r="BT79" s="392"/>
      <c r="BU79" s="392"/>
      <c r="BV79" s="392"/>
      <c r="BW79" s="392"/>
      <c r="BX79" s="392"/>
      <c r="BY79" s="392"/>
      <c r="BZ79" s="392"/>
      <c r="CA79" s="392"/>
      <c r="CB79" s="392"/>
      <c r="CC79" s="392"/>
      <c r="CD79" s="392"/>
      <c r="CE79" s="392"/>
      <c r="CF79" s="392"/>
      <c r="CG79" s="392"/>
      <c r="CH79" s="392"/>
      <c r="CI79" s="392"/>
      <c r="CJ79" s="392"/>
      <c r="CK79" s="392"/>
      <c r="CL79" s="392"/>
      <c r="CM79" s="392"/>
      <c r="CN79" s="392"/>
      <c r="CO79" s="392"/>
      <c r="CP79" s="392"/>
      <c r="CQ79" s="392"/>
      <c r="CR79" s="392"/>
      <c r="CS79" s="392"/>
      <c r="CT79" s="392"/>
      <c r="CU79" s="392"/>
      <c r="CV79" s="392"/>
      <c r="CW79" s="392"/>
      <c r="CX79" s="392"/>
      <c r="CY79" s="392"/>
      <c r="CZ79" s="392"/>
      <c r="DA79" s="392"/>
      <c r="DB79" s="392"/>
      <c r="DC79" s="392"/>
      <c r="DD79" s="392"/>
      <c r="DE79" s="392"/>
      <c r="DF79" s="392"/>
      <c r="DG79" s="392"/>
      <c r="DH79" s="392"/>
      <c r="DI79" s="392"/>
      <c r="DJ79" s="392"/>
      <c r="DK79" s="392"/>
      <c r="DL79" s="392"/>
      <c r="DM79" s="392"/>
      <c r="DN79" s="392"/>
      <c r="DO79" s="392"/>
      <c r="DP79" s="392"/>
      <c r="DQ79" s="392"/>
      <c r="DR79" s="392"/>
      <c r="DS79" s="392"/>
      <c r="DT79" s="392"/>
      <c r="DU79" s="392"/>
      <c r="DV79" s="392"/>
      <c r="DW79" s="392"/>
      <c r="DX79" s="392"/>
      <c r="DY79" s="392"/>
      <c r="DZ79" s="392"/>
      <c r="EA79" s="392"/>
      <c r="EB79" s="392"/>
      <c r="EC79" s="392"/>
      <c r="ED79" s="392"/>
      <c r="EE79" s="392"/>
      <c r="EF79" s="392"/>
      <c r="EG79" s="392"/>
      <c r="EH79" s="392"/>
      <c r="EI79" s="392"/>
      <c r="EJ79" s="392"/>
      <c r="EK79" s="392"/>
      <c r="EL79" s="392"/>
      <c r="EM79" s="392"/>
      <c r="EN79" s="392"/>
      <c r="EO79" s="392"/>
      <c r="EP79" s="392"/>
      <c r="EQ79" s="392"/>
      <c r="ER79" s="392"/>
      <c r="ES79" s="392"/>
      <c r="ET79" s="392"/>
      <c r="EU79" s="392"/>
      <c r="EV79" s="392"/>
      <c r="EW79" s="392"/>
      <c r="EX79" s="392"/>
      <c r="EY79" s="392"/>
      <c r="EZ79" s="392"/>
      <c r="FA79" s="392"/>
      <c r="FB79" s="392"/>
      <c r="FC79" s="392"/>
      <c r="FD79" s="392"/>
      <c r="FE79" s="392"/>
      <c r="FF79" s="392"/>
      <c r="FG79" s="392"/>
      <c r="FH79" s="392"/>
      <c r="FI79" s="392"/>
      <c r="FJ79" s="392"/>
      <c r="FK79" s="392"/>
      <c r="FL79" s="392"/>
      <c r="FM79" s="392"/>
      <c r="FN79" s="392"/>
      <c r="FO79" s="392"/>
      <c r="FP79" s="392"/>
      <c r="FQ79" s="392"/>
      <c r="FR79" s="392"/>
      <c r="FS79" s="392"/>
      <c r="FT79" s="392"/>
      <c r="FU79" s="392"/>
      <c r="FV79" s="392"/>
      <c r="FW79" s="392"/>
      <c r="FX79" s="392"/>
      <c r="FY79" s="392"/>
      <c r="FZ79" s="392"/>
      <c r="GA79" s="392"/>
      <c r="GB79" s="392"/>
      <c r="GC79" s="392"/>
      <c r="GD79" s="392"/>
      <c r="GE79" s="392"/>
      <c r="GF79" s="392"/>
      <c r="GG79" s="392"/>
      <c r="GH79" s="392"/>
      <c r="GI79" s="392"/>
      <c r="GJ79" s="392"/>
      <c r="GK79" s="392"/>
      <c r="GL79" s="392"/>
      <c r="GM79" s="392"/>
      <c r="GN79" s="392"/>
      <c r="GO79" s="392"/>
      <c r="GP79" s="392"/>
      <c r="GQ79" s="392"/>
      <c r="GR79" s="392"/>
      <c r="GS79" s="392"/>
      <c r="GT79" s="392"/>
      <c r="GU79" s="392"/>
      <c r="GV79" s="392"/>
      <c r="GW79" s="392"/>
      <c r="GX79" s="392"/>
      <c r="GY79" s="392"/>
      <c r="GZ79" s="392"/>
      <c r="HA79" s="392"/>
      <c r="HB79" s="392"/>
      <c r="HC79" s="392"/>
      <c r="HD79" s="392"/>
      <c r="HE79" s="392"/>
      <c r="HF79" s="392"/>
      <c r="HG79" s="392"/>
      <c r="HH79" s="392"/>
      <c r="HI79" s="392"/>
      <c r="HJ79" s="392"/>
      <c r="HK79" s="392"/>
      <c r="HL79" s="392"/>
      <c r="HM79" s="392"/>
      <c r="HN79" s="392"/>
      <c r="HO79" s="392"/>
      <c r="HP79" s="392"/>
      <c r="HQ79" s="392"/>
      <c r="HR79" s="392"/>
      <c r="HS79" s="392"/>
      <c r="HT79" s="392"/>
      <c r="HU79" s="392"/>
      <c r="HV79" s="392"/>
    </row>
    <row r="80" spans="1:230" s="397" customFormat="1" ht="18" customHeight="1">
      <c r="A80" s="392"/>
      <c r="B80" s="393"/>
      <c r="C80" s="394" t="s">
        <v>100</v>
      </c>
      <c r="D80" s="468">
        <v>41194</v>
      </c>
      <c r="E80" s="469">
        <v>1481.9003308734282</v>
      </c>
      <c r="F80" s="470">
        <v>389375</v>
      </c>
      <c r="G80" s="471">
        <v>1771.5510867672544</v>
      </c>
      <c r="H80" s="472">
        <v>133681</v>
      </c>
      <c r="I80" s="473">
        <v>1090.7964433240327</v>
      </c>
      <c r="J80" s="392"/>
      <c r="K80" s="392"/>
      <c r="L80" s="392"/>
      <c r="M80" s="392"/>
      <c r="N80" s="392"/>
      <c r="O80" s="392"/>
      <c r="P80" s="392"/>
      <c r="Q80" s="392"/>
      <c r="R80" s="392"/>
      <c r="S80" s="392"/>
      <c r="T80" s="392"/>
      <c r="U80" s="392"/>
      <c r="V80" s="392"/>
      <c r="W80" s="392"/>
      <c r="X80" s="392"/>
      <c r="Y80" s="392"/>
      <c r="Z80" s="392"/>
      <c r="AA80" s="392"/>
      <c r="AB80" s="392"/>
      <c r="AC80" s="392"/>
      <c r="AD80" s="392"/>
      <c r="AE80" s="392"/>
      <c r="AF80" s="392"/>
      <c r="AG80" s="392"/>
      <c r="AH80" s="392"/>
      <c r="AI80" s="392"/>
      <c r="AJ80" s="392"/>
      <c r="AK80" s="392"/>
      <c r="AL80" s="392"/>
      <c r="AM80" s="392"/>
      <c r="AN80" s="392"/>
      <c r="AO80" s="392"/>
      <c r="AP80" s="392"/>
      <c r="AQ80" s="392"/>
      <c r="AR80" s="392"/>
      <c r="AS80" s="392"/>
      <c r="AT80" s="392"/>
      <c r="AU80" s="392"/>
      <c r="AV80" s="392"/>
      <c r="AW80" s="392"/>
      <c r="AX80" s="392"/>
      <c r="AY80" s="392"/>
      <c r="AZ80" s="392"/>
      <c r="BA80" s="392"/>
      <c r="BB80" s="392"/>
      <c r="BC80" s="392"/>
      <c r="BD80" s="392"/>
      <c r="BE80" s="392"/>
      <c r="BF80" s="392"/>
      <c r="BG80" s="392"/>
      <c r="BH80" s="392"/>
      <c r="BI80" s="392"/>
      <c r="BJ80" s="392"/>
      <c r="BK80" s="392"/>
      <c r="BL80" s="392"/>
      <c r="BM80" s="392"/>
      <c r="BN80" s="392"/>
      <c r="BO80" s="392"/>
      <c r="BP80" s="392"/>
      <c r="BQ80" s="392"/>
      <c r="BR80" s="392"/>
      <c r="BS80" s="392"/>
      <c r="BT80" s="392"/>
      <c r="BU80" s="392"/>
      <c r="BV80" s="392"/>
      <c r="BW80" s="392"/>
      <c r="BX80" s="392"/>
      <c r="BY80" s="392"/>
      <c r="BZ80" s="392"/>
      <c r="CA80" s="392"/>
      <c r="CB80" s="392"/>
      <c r="CC80" s="392"/>
      <c r="CD80" s="392"/>
      <c r="CE80" s="392"/>
      <c r="CF80" s="392"/>
      <c r="CG80" s="392"/>
      <c r="CH80" s="392"/>
      <c r="CI80" s="392"/>
      <c r="CJ80" s="392"/>
      <c r="CK80" s="392"/>
      <c r="CL80" s="392"/>
      <c r="CM80" s="392"/>
      <c r="CN80" s="392"/>
      <c r="CO80" s="392"/>
      <c r="CP80" s="392"/>
      <c r="CQ80" s="392"/>
      <c r="CR80" s="392"/>
      <c r="CS80" s="392"/>
      <c r="CT80" s="392"/>
      <c r="CU80" s="392"/>
      <c r="CV80" s="392"/>
      <c r="CW80" s="392"/>
      <c r="CX80" s="392"/>
      <c r="CY80" s="392"/>
      <c r="CZ80" s="392"/>
      <c r="DA80" s="392"/>
      <c r="DB80" s="392"/>
      <c r="DC80" s="392"/>
      <c r="DD80" s="392"/>
      <c r="DE80" s="392"/>
      <c r="DF80" s="392"/>
      <c r="DG80" s="392"/>
      <c r="DH80" s="392"/>
      <c r="DI80" s="392"/>
      <c r="DJ80" s="392"/>
      <c r="DK80" s="392"/>
      <c r="DL80" s="392"/>
      <c r="DM80" s="392"/>
      <c r="DN80" s="392"/>
      <c r="DO80" s="392"/>
      <c r="DP80" s="392"/>
      <c r="DQ80" s="392"/>
      <c r="DR80" s="392"/>
      <c r="DS80" s="392"/>
      <c r="DT80" s="392"/>
      <c r="DU80" s="392"/>
      <c r="DV80" s="392"/>
      <c r="DW80" s="392"/>
      <c r="DX80" s="392"/>
      <c r="DY80" s="392"/>
      <c r="DZ80" s="392"/>
      <c r="EA80" s="392"/>
      <c r="EB80" s="392"/>
      <c r="EC80" s="392"/>
      <c r="ED80" s="392"/>
      <c r="EE80" s="392"/>
      <c r="EF80" s="392"/>
      <c r="EG80" s="392"/>
      <c r="EH80" s="392"/>
      <c r="EI80" s="392"/>
      <c r="EJ80" s="392"/>
      <c r="EK80" s="392"/>
      <c r="EL80" s="392"/>
      <c r="EM80" s="392"/>
      <c r="EN80" s="392"/>
      <c r="EO80" s="392"/>
      <c r="EP80" s="392"/>
      <c r="EQ80" s="392"/>
      <c r="ER80" s="392"/>
      <c r="ES80" s="392"/>
      <c r="ET80" s="392"/>
      <c r="EU80" s="392"/>
      <c r="EV80" s="392"/>
      <c r="EW80" s="392"/>
      <c r="EX80" s="392"/>
      <c r="EY80" s="392"/>
      <c r="EZ80" s="392"/>
      <c r="FA80" s="392"/>
      <c r="FB80" s="392"/>
      <c r="FC80" s="392"/>
      <c r="FD80" s="392"/>
      <c r="FE80" s="392"/>
      <c r="FF80" s="392"/>
      <c r="FG80" s="392"/>
      <c r="FH80" s="392"/>
      <c r="FI80" s="392"/>
      <c r="FJ80" s="392"/>
      <c r="FK80" s="392"/>
      <c r="FL80" s="392"/>
      <c r="FM80" s="392"/>
      <c r="FN80" s="392"/>
      <c r="FO80" s="392"/>
      <c r="FP80" s="392"/>
      <c r="FQ80" s="392"/>
      <c r="FR80" s="392"/>
      <c r="FS80" s="392"/>
      <c r="FT80" s="392"/>
      <c r="FU80" s="392"/>
      <c r="FV80" s="392"/>
      <c r="FW80" s="392"/>
      <c r="FX80" s="392"/>
      <c r="FY80" s="392"/>
      <c r="FZ80" s="392"/>
      <c r="GA80" s="392"/>
      <c r="GB80" s="392"/>
      <c r="GC80" s="392"/>
      <c r="GD80" s="392"/>
      <c r="GE80" s="392"/>
      <c r="GF80" s="392"/>
      <c r="GG80" s="392"/>
      <c r="GH80" s="392"/>
      <c r="GI80" s="392"/>
      <c r="GJ80" s="392"/>
      <c r="GK80" s="392"/>
      <c r="GL80" s="392"/>
      <c r="GM80" s="392"/>
      <c r="GN80" s="392"/>
      <c r="GO80" s="392"/>
      <c r="GP80" s="392"/>
      <c r="GQ80" s="392"/>
      <c r="GR80" s="392"/>
      <c r="GS80" s="392"/>
      <c r="GT80" s="392"/>
      <c r="GU80" s="392"/>
      <c r="GV80" s="392"/>
      <c r="GW80" s="392"/>
      <c r="GX80" s="392"/>
      <c r="GY80" s="392"/>
      <c r="GZ80" s="392"/>
      <c r="HA80" s="392"/>
      <c r="HB80" s="392"/>
      <c r="HC80" s="392"/>
      <c r="HD80" s="392"/>
      <c r="HE80" s="392"/>
      <c r="HF80" s="392"/>
      <c r="HG80" s="392"/>
      <c r="HH80" s="392"/>
      <c r="HI80" s="392"/>
      <c r="HJ80" s="392"/>
      <c r="HK80" s="392"/>
      <c r="HL80" s="392"/>
      <c r="HM80" s="392"/>
      <c r="HN80" s="392"/>
      <c r="HO80" s="392"/>
      <c r="HP80" s="392"/>
      <c r="HQ80" s="392"/>
      <c r="HR80" s="392"/>
      <c r="HS80" s="392"/>
      <c r="HT80" s="392"/>
      <c r="HU80" s="392"/>
      <c r="HV80" s="392"/>
    </row>
    <row r="81" spans="1:230" s="398" customFormat="1" ht="18" customHeight="1">
      <c r="B81" s="393">
        <v>1</v>
      </c>
      <c r="C81" s="399" t="s">
        <v>202</v>
      </c>
      <c r="D81" s="400">
        <v>6448</v>
      </c>
      <c r="E81" s="401">
        <v>1473.4001225186107</v>
      </c>
      <c r="F81" s="400">
        <v>57444</v>
      </c>
      <c r="G81" s="401">
        <v>1786.2175896525312</v>
      </c>
      <c r="H81" s="400">
        <v>17346</v>
      </c>
      <c r="I81" s="401">
        <v>1081.1906958376571</v>
      </c>
    </row>
    <row r="82" spans="1:230" s="398" customFormat="1" ht="18" customHeight="1">
      <c r="B82" s="393">
        <v>20</v>
      </c>
      <c r="C82" s="399" t="s">
        <v>204</v>
      </c>
      <c r="D82" s="400">
        <v>12475</v>
      </c>
      <c r="E82" s="401">
        <v>1526.5320521042086</v>
      </c>
      <c r="F82" s="400">
        <v>134788</v>
      </c>
      <c r="G82" s="401">
        <v>1717.9020998160074</v>
      </c>
      <c r="H82" s="400">
        <v>43345</v>
      </c>
      <c r="I82" s="401">
        <v>1064.1027491060099</v>
      </c>
    </row>
    <row r="83" spans="1:230" s="398" customFormat="1" ht="18" customHeight="1">
      <c r="B83" s="393">
        <v>48</v>
      </c>
      <c r="C83" s="399" t="s">
        <v>211</v>
      </c>
      <c r="D83" s="400">
        <v>22271</v>
      </c>
      <c r="E83" s="401">
        <v>1459.3610924520679</v>
      </c>
      <c r="F83" s="400">
        <v>197143</v>
      </c>
      <c r="G83" s="401">
        <v>1803.9577005523909</v>
      </c>
      <c r="H83" s="400">
        <v>72990</v>
      </c>
      <c r="I83" s="401">
        <v>1108.9312490752156</v>
      </c>
    </row>
    <row r="84" spans="1:230" s="398" customFormat="1" ht="18" hidden="1" customHeight="1">
      <c r="B84" s="393"/>
      <c r="C84" s="399"/>
      <c r="D84" s="400"/>
      <c r="E84" s="401"/>
      <c r="F84" s="400"/>
      <c r="G84" s="401"/>
      <c r="H84" s="400"/>
      <c r="I84" s="401"/>
    </row>
    <row r="85" spans="1:230" s="397" customFormat="1" ht="18" customHeight="1">
      <c r="A85" s="392"/>
      <c r="B85" s="393">
        <v>26</v>
      </c>
      <c r="C85" s="394" t="s">
        <v>101</v>
      </c>
      <c r="D85" s="468">
        <v>4859</v>
      </c>
      <c r="E85" s="469">
        <v>1205.5209055361186</v>
      </c>
      <c r="F85" s="470">
        <v>51157</v>
      </c>
      <c r="G85" s="471">
        <v>1399.4045538245009</v>
      </c>
      <c r="H85" s="472">
        <v>16018</v>
      </c>
      <c r="I85" s="473">
        <v>888.62727993507303</v>
      </c>
      <c r="J85" s="392"/>
      <c r="K85" s="392"/>
      <c r="L85" s="392"/>
      <c r="M85" s="392"/>
      <c r="N85" s="392"/>
      <c r="O85" s="392"/>
      <c r="P85" s="392"/>
      <c r="Q85" s="392"/>
      <c r="R85" s="392"/>
      <c r="S85" s="392"/>
      <c r="T85" s="392"/>
      <c r="U85" s="392"/>
      <c r="V85" s="392"/>
      <c r="W85" s="392"/>
      <c r="X85" s="392"/>
      <c r="Y85" s="392"/>
      <c r="Z85" s="392"/>
      <c r="AA85" s="392"/>
      <c r="AB85" s="392"/>
      <c r="AC85" s="392"/>
      <c r="AD85" s="392"/>
      <c r="AE85" s="392"/>
      <c r="AF85" s="392"/>
      <c r="AG85" s="392"/>
      <c r="AH85" s="392"/>
      <c r="AI85" s="392"/>
      <c r="AJ85" s="392"/>
      <c r="AK85" s="392"/>
      <c r="AL85" s="392"/>
      <c r="AM85" s="392"/>
      <c r="AN85" s="392"/>
      <c r="AO85" s="392"/>
      <c r="AP85" s="392"/>
      <c r="AQ85" s="392"/>
      <c r="AR85" s="392"/>
      <c r="AS85" s="392"/>
      <c r="AT85" s="392"/>
      <c r="AU85" s="392"/>
      <c r="AV85" s="392"/>
      <c r="AW85" s="392"/>
      <c r="AX85" s="392"/>
      <c r="AY85" s="392"/>
      <c r="AZ85" s="392"/>
      <c r="BA85" s="392"/>
      <c r="BB85" s="392"/>
      <c r="BC85" s="392"/>
      <c r="BD85" s="392"/>
      <c r="BE85" s="392"/>
      <c r="BF85" s="392"/>
      <c r="BG85" s="392"/>
      <c r="BH85" s="392"/>
      <c r="BI85" s="392"/>
      <c r="BJ85" s="392"/>
      <c r="BK85" s="392"/>
      <c r="BL85" s="392"/>
      <c r="BM85" s="392"/>
      <c r="BN85" s="392"/>
      <c r="BO85" s="392"/>
      <c r="BP85" s="392"/>
      <c r="BQ85" s="392"/>
      <c r="BR85" s="392"/>
      <c r="BS85" s="392"/>
      <c r="BT85" s="392"/>
      <c r="BU85" s="392"/>
      <c r="BV85" s="392"/>
      <c r="BW85" s="392"/>
      <c r="BX85" s="392"/>
      <c r="BY85" s="392"/>
      <c r="BZ85" s="392"/>
      <c r="CA85" s="392"/>
      <c r="CB85" s="392"/>
      <c r="CC85" s="392"/>
      <c r="CD85" s="392"/>
      <c r="CE85" s="392"/>
      <c r="CF85" s="392"/>
      <c r="CG85" s="392"/>
      <c r="CH85" s="392"/>
      <c r="CI85" s="392"/>
      <c r="CJ85" s="392"/>
      <c r="CK85" s="392"/>
      <c r="CL85" s="392"/>
      <c r="CM85" s="392"/>
      <c r="CN85" s="392"/>
      <c r="CO85" s="392"/>
      <c r="CP85" s="392"/>
      <c r="CQ85" s="392"/>
      <c r="CR85" s="392"/>
      <c r="CS85" s="392"/>
      <c r="CT85" s="392"/>
      <c r="CU85" s="392"/>
      <c r="CV85" s="392"/>
      <c r="CW85" s="392"/>
      <c r="CX85" s="392"/>
      <c r="CY85" s="392"/>
      <c r="CZ85" s="392"/>
      <c r="DA85" s="392"/>
      <c r="DB85" s="392"/>
      <c r="DC85" s="392"/>
      <c r="DD85" s="392"/>
      <c r="DE85" s="392"/>
      <c r="DF85" s="392"/>
      <c r="DG85" s="392"/>
      <c r="DH85" s="392"/>
      <c r="DI85" s="392"/>
      <c r="DJ85" s="392"/>
      <c r="DK85" s="392"/>
      <c r="DL85" s="392"/>
      <c r="DM85" s="392"/>
      <c r="DN85" s="392"/>
      <c r="DO85" s="392"/>
      <c r="DP85" s="392"/>
      <c r="DQ85" s="392"/>
      <c r="DR85" s="392"/>
      <c r="DS85" s="392"/>
      <c r="DT85" s="392"/>
      <c r="DU85" s="392"/>
      <c r="DV85" s="392"/>
      <c r="DW85" s="392"/>
      <c r="DX85" s="392"/>
      <c r="DY85" s="392"/>
      <c r="DZ85" s="392"/>
      <c r="EA85" s="392"/>
      <c r="EB85" s="392"/>
      <c r="EC85" s="392"/>
      <c r="ED85" s="392"/>
      <c r="EE85" s="392"/>
      <c r="EF85" s="392"/>
      <c r="EG85" s="392"/>
      <c r="EH85" s="392"/>
      <c r="EI85" s="392"/>
      <c r="EJ85" s="392"/>
      <c r="EK85" s="392"/>
      <c r="EL85" s="392"/>
      <c r="EM85" s="392"/>
      <c r="EN85" s="392"/>
      <c r="EO85" s="392"/>
      <c r="EP85" s="392"/>
      <c r="EQ85" s="392"/>
      <c r="ER85" s="392"/>
      <c r="ES85" s="392"/>
      <c r="ET85" s="392"/>
      <c r="EU85" s="392"/>
      <c r="EV85" s="392"/>
      <c r="EW85" s="392"/>
      <c r="EX85" s="392"/>
      <c r="EY85" s="392"/>
      <c r="EZ85" s="392"/>
      <c r="FA85" s="392"/>
      <c r="FB85" s="392"/>
      <c r="FC85" s="392"/>
      <c r="FD85" s="392"/>
      <c r="FE85" s="392"/>
      <c r="FF85" s="392"/>
      <c r="FG85" s="392"/>
      <c r="FH85" s="392"/>
      <c r="FI85" s="392"/>
      <c r="FJ85" s="392"/>
      <c r="FK85" s="392"/>
      <c r="FL85" s="392"/>
      <c r="FM85" s="392"/>
      <c r="FN85" s="392"/>
      <c r="FO85" s="392"/>
      <c r="FP85" s="392"/>
      <c r="FQ85" s="392"/>
      <c r="FR85" s="392"/>
      <c r="FS85" s="392"/>
      <c r="FT85" s="392"/>
      <c r="FU85" s="392"/>
      <c r="FV85" s="392"/>
      <c r="FW85" s="392"/>
      <c r="FX85" s="392"/>
      <c r="FY85" s="392"/>
      <c r="FZ85" s="392"/>
      <c r="GA85" s="392"/>
      <c r="GB85" s="392"/>
      <c r="GC85" s="392"/>
      <c r="GD85" s="392"/>
      <c r="GE85" s="392"/>
      <c r="GF85" s="392"/>
      <c r="GG85" s="392"/>
      <c r="GH85" s="392"/>
      <c r="GI85" s="392"/>
      <c r="GJ85" s="392"/>
      <c r="GK85" s="392"/>
      <c r="GL85" s="392"/>
      <c r="GM85" s="392"/>
      <c r="GN85" s="392"/>
      <c r="GO85" s="392"/>
      <c r="GP85" s="392"/>
      <c r="GQ85" s="392"/>
      <c r="GR85" s="392"/>
      <c r="GS85" s="392"/>
      <c r="GT85" s="392"/>
      <c r="GU85" s="392"/>
      <c r="GV85" s="392"/>
      <c r="GW85" s="392"/>
      <c r="GX85" s="392"/>
      <c r="GY85" s="392"/>
      <c r="GZ85" s="392"/>
      <c r="HA85" s="392"/>
      <c r="HB85" s="392"/>
      <c r="HC85" s="392"/>
      <c r="HD85" s="392"/>
      <c r="HE85" s="392"/>
      <c r="HF85" s="392"/>
      <c r="HG85" s="392"/>
      <c r="HH85" s="392"/>
      <c r="HI85" s="392"/>
      <c r="HJ85" s="392"/>
      <c r="HK85" s="392"/>
      <c r="HL85" s="392"/>
      <c r="HM85" s="392"/>
      <c r="HN85" s="392"/>
      <c r="HO85" s="392"/>
      <c r="HP85" s="392"/>
      <c r="HQ85" s="392"/>
      <c r="HR85" s="392"/>
      <c r="HS85" s="392"/>
      <c r="HT85" s="392"/>
      <c r="HU85" s="392"/>
      <c r="HV85" s="392"/>
    </row>
    <row r="86" spans="1:230" s="397" customFormat="1" ht="18" hidden="1" customHeight="1">
      <c r="A86" s="392"/>
      <c r="B86" s="393"/>
      <c r="C86" s="394"/>
      <c r="D86" s="395"/>
      <c r="E86" s="396"/>
      <c r="F86" s="395"/>
      <c r="G86" s="396"/>
      <c r="H86" s="395"/>
      <c r="I86" s="396"/>
      <c r="J86" s="392"/>
      <c r="K86" s="392"/>
      <c r="L86" s="392"/>
      <c r="M86" s="392"/>
      <c r="N86" s="392"/>
      <c r="O86" s="392"/>
      <c r="P86" s="392"/>
      <c r="Q86" s="392"/>
      <c r="R86" s="392"/>
      <c r="S86" s="392"/>
      <c r="T86" s="392"/>
      <c r="U86" s="392"/>
      <c r="V86" s="392"/>
      <c r="W86" s="392"/>
      <c r="X86" s="392"/>
      <c r="Y86" s="392"/>
      <c r="Z86" s="392"/>
      <c r="AA86" s="392"/>
      <c r="AB86" s="392"/>
      <c r="AC86" s="392"/>
      <c r="AD86" s="392"/>
      <c r="AE86" s="392"/>
      <c r="AF86" s="392"/>
      <c r="AG86" s="392"/>
      <c r="AH86" s="392"/>
      <c r="AI86" s="392"/>
      <c r="AJ86" s="392"/>
      <c r="AK86" s="392"/>
      <c r="AL86" s="392"/>
      <c r="AM86" s="392"/>
      <c r="AN86" s="392"/>
      <c r="AO86" s="392"/>
      <c r="AP86" s="392"/>
      <c r="AQ86" s="392"/>
      <c r="AR86" s="392"/>
      <c r="AS86" s="392"/>
      <c r="AT86" s="392"/>
      <c r="AU86" s="392"/>
      <c r="AV86" s="392"/>
      <c r="AW86" s="392"/>
      <c r="AX86" s="392"/>
      <c r="AY86" s="392"/>
      <c r="AZ86" s="392"/>
      <c r="BA86" s="392"/>
      <c r="BB86" s="392"/>
      <c r="BC86" s="392"/>
      <c r="BD86" s="392"/>
      <c r="BE86" s="392"/>
      <c r="BF86" s="392"/>
      <c r="BG86" s="392"/>
      <c r="BH86" s="392"/>
      <c r="BI86" s="392"/>
      <c r="BJ86" s="392"/>
      <c r="BK86" s="392"/>
      <c r="BL86" s="392"/>
      <c r="BM86" s="392"/>
      <c r="BN86" s="392"/>
      <c r="BO86" s="392"/>
      <c r="BP86" s="392"/>
      <c r="BQ86" s="392"/>
      <c r="BR86" s="392"/>
      <c r="BS86" s="392"/>
      <c r="BT86" s="392"/>
      <c r="BU86" s="392"/>
      <c r="BV86" s="392"/>
      <c r="BW86" s="392"/>
      <c r="BX86" s="392"/>
      <c r="BY86" s="392"/>
      <c r="BZ86" s="392"/>
      <c r="CA86" s="392"/>
      <c r="CB86" s="392"/>
      <c r="CC86" s="392"/>
      <c r="CD86" s="392"/>
      <c r="CE86" s="392"/>
      <c r="CF86" s="392"/>
      <c r="CG86" s="392"/>
      <c r="CH86" s="392"/>
      <c r="CI86" s="392"/>
      <c r="CJ86" s="392"/>
      <c r="CK86" s="392"/>
      <c r="CL86" s="392"/>
      <c r="CM86" s="392"/>
      <c r="CN86" s="392"/>
      <c r="CO86" s="392"/>
      <c r="CP86" s="392"/>
      <c r="CQ86" s="392"/>
      <c r="CR86" s="392"/>
      <c r="CS86" s="392"/>
      <c r="CT86" s="392"/>
      <c r="CU86" s="392"/>
      <c r="CV86" s="392"/>
      <c r="CW86" s="392"/>
      <c r="CX86" s="392"/>
      <c r="CY86" s="392"/>
      <c r="CZ86" s="392"/>
      <c r="DA86" s="392"/>
      <c r="DB86" s="392"/>
      <c r="DC86" s="392"/>
      <c r="DD86" s="392"/>
      <c r="DE86" s="392"/>
      <c r="DF86" s="392"/>
      <c r="DG86" s="392"/>
      <c r="DH86" s="392"/>
      <c r="DI86" s="392"/>
      <c r="DJ86" s="392"/>
      <c r="DK86" s="392"/>
      <c r="DL86" s="392"/>
      <c r="DM86" s="392"/>
      <c r="DN86" s="392"/>
      <c r="DO86" s="392"/>
      <c r="DP86" s="392"/>
      <c r="DQ86" s="392"/>
      <c r="DR86" s="392"/>
      <c r="DS86" s="392"/>
      <c r="DT86" s="392"/>
      <c r="DU86" s="392"/>
      <c r="DV86" s="392"/>
      <c r="DW86" s="392"/>
      <c r="DX86" s="392"/>
      <c r="DY86" s="392"/>
      <c r="DZ86" s="392"/>
      <c r="EA86" s="392"/>
      <c r="EB86" s="392"/>
      <c r="EC86" s="392"/>
      <c r="ED86" s="392"/>
      <c r="EE86" s="392"/>
      <c r="EF86" s="392"/>
      <c r="EG86" s="392"/>
      <c r="EH86" s="392"/>
      <c r="EI86" s="392"/>
      <c r="EJ86" s="392"/>
      <c r="EK86" s="392"/>
      <c r="EL86" s="392"/>
      <c r="EM86" s="392"/>
      <c r="EN86" s="392"/>
      <c r="EO86" s="392"/>
      <c r="EP86" s="392"/>
      <c r="EQ86" s="392"/>
      <c r="ER86" s="392"/>
      <c r="ES86" s="392"/>
      <c r="ET86" s="392"/>
      <c r="EU86" s="392"/>
      <c r="EV86" s="392"/>
      <c r="EW86" s="392"/>
      <c r="EX86" s="392"/>
      <c r="EY86" s="392"/>
      <c r="EZ86" s="392"/>
      <c r="FA86" s="392"/>
      <c r="FB86" s="392"/>
      <c r="FC86" s="392"/>
      <c r="FD86" s="392"/>
      <c r="FE86" s="392"/>
      <c r="FF86" s="392"/>
      <c r="FG86" s="392"/>
      <c r="FH86" s="392"/>
      <c r="FI86" s="392"/>
      <c r="FJ86" s="392"/>
      <c r="FK86" s="392"/>
      <c r="FL86" s="392"/>
      <c r="FM86" s="392"/>
      <c r="FN86" s="392"/>
      <c r="FO86" s="392"/>
      <c r="FP86" s="392"/>
      <c r="FQ86" s="392"/>
      <c r="FR86" s="392"/>
      <c r="FS86" s="392"/>
      <c r="FT86" s="392"/>
      <c r="FU86" s="392"/>
      <c r="FV86" s="392"/>
      <c r="FW86" s="392"/>
      <c r="FX86" s="392"/>
      <c r="FY86" s="392"/>
      <c r="FZ86" s="392"/>
      <c r="GA86" s="392"/>
      <c r="GB86" s="392"/>
      <c r="GC86" s="392"/>
      <c r="GD86" s="392"/>
      <c r="GE86" s="392"/>
      <c r="GF86" s="392"/>
      <c r="GG86" s="392"/>
      <c r="GH86" s="392"/>
      <c r="GI86" s="392"/>
      <c r="GJ86" s="392"/>
      <c r="GK86" s="392"/>
      <c r="GL86" s="392"/>
      <c r="GM86" s="392"/>
      <c r="GN86" s="392"/>
      <c r="GO86" s="392"/>
      <c r="GP86" s="392"/>
      <c r="GQ86" s="392"/>
      <c r="GR86" s="392"/>
      <c r="GS86" s="392"/>
      <c r="GT86" s="392"/>
      <c r="GU86" s="392"/>
      <c r="GV86" s="392"/>
      <c r="GW86" s="392"/>
      <c r="GX86" s="392"/>
      <c r="GY86" s="392"/>
      <c r="GZ86" s="392"/>
      <c r="HA86" s="392"/>
      <c r="HB86" s="392"/>
      <c r="HC86" s="392"/>
      <c r="HD86" s="392"/>
      <c r="HE86" s="392"/>
      <c r="HF86" s="392"/>
      <c r="HG86" s="392"/>
      <c r="HH86" s="392"/>
      <c r="HI86" s="392"/>
      <c r="HJ86" s="392"/>
      <c r="HK86" s="392"/>
      <c r="HL86" s="392"/>
      <c r="HM86" s="392"/>
      <c r="HN86" s="392"/>
      <c r="HO86" s="392"/>
      <c r="HP86" s="392"/>
      <c r="HQ86" s="392"/>
      <c r="HR86" s="392"/>
      <c r="HS86" s="392"/>
      <c r="HT86" s="392"/>
      <c r="HU86" s="392"/>
      <c r="HV86" s="392"/>
    </row>
    <row r="87" spans="1:230" s="397" customFormat="1" ht="18" customHeight="1">
      <c r="A87" s="392"/>
      <c r="B87" s="393">
        <v>51</v>
      </c>
      <c r="C87" s="399" t="s">
        <v>102</v>
      </c>
      <c r="D87" s="400">
        <v>1035</v>
      </c>
      <c r="E87" s="401">
        <v>1320.3542512077295</v>
      </c>
      <c r="F87" s="400">
        <v>4808</v>
      </c>
      <c r="G87" s="401">
        <v>1596.8765682196338</v>
      </c>
      <c r="H87" s="400">
        <v>2630</v>
      </c>
      <c r="I87" s="401">
        <v>961.76264258555113</v>
      </c>
      <c r="J87" s="392"/>
      <c r="K87" s="392"/>
      <c r="L87" s="392"/>
      <c r="M87" s="392"/>
      <c r="N87" s="392"/>
      <c r="O87" s="392"/>
      <c r="P87" s="392"/>
      <c r="Q87" s="392"/>
      <c r="R87" s="392"/>
      <c r="S87" s="392"/>
      <c r="T87" s="392"/>
      <c r="U87" s="392"/>
      <c r="V87" s="392"/>
      <c r="W87" s="392"/>
      <c r="X87" s="392"/>
      <c r="Y87" s="392"/>
      <c r="Z87" s="392"/>
      <c r="AA87" s="392"/>
      <c r="AB87" s="392"/>
      <c r="AC87" s="392"/>
      <c r="AD87" s="392"/>
      <c r="AE87" s="392"/>
      <c r="AF87" s="392"/>
      <c r="AG87" s="392"/>
      <c r="AH87" s="392"/>
      <c r="AI87" s="392"/>
      <c r="AJ87" s="392"/>
      <c r="AK87" s="392"/>
      <c r="AL87" s="392"/>
      <c r="AM87" s="392"/>
      <c r="AN87" s="392"/>
      <c r="AO87" s="392"/>
      <c r="AP87" s="392"/>
      <c r="AQ87" s="392"/>
      <c r="AR87" s="392"/>
      <c r="AS87" s="392"/>
      <c r="AT87" s="392"/>
      <c r="AU87" s="392"/>
      <c r="AV87" s="392"/>
      <c r="AW87" s="392"/>
      <c r="AX87" s="392"/>
      <c r="AY87" s="392"/>
      <c r="AZ87" s="392"/>
      <c r="BA87" s="392"/>
      <c r="BB87" s="392"/>
      <c r="BC87" s="392"/>
      <c r="BD87" s="392"/>
      <c r="BE87" s="392"/>
      <c r="BF87" s="392"/>
      <c r="BG87" s="392"/>
      <c r="BH87" s="392"/>
      <c r="BI87" s="392"/>
      <c r="BJ87" s="392"/>
      <c r="BK87" s="392"/>
      <c r="BL87" s="392"/>
      <c r="BM87" s="392"/>
      <c r="BN87" s="392"/>
      <c r="BO87" s="392"/>
      <c r="BP87" s="392"/>
      <c r="BQ87" s="392"/>
      <c r="BR87" s="392"/>
      <c r="BS87" s="392"/>
      <c r="BT87" s="392"/>
      <c r="BU87" s="392"/>
      <c r="BV87" s="392"/>
      <c r="BW87" s="392"/>
      <c r="BX87" s="392"/>
      <c r="BY87" s="392"/>
      <c r="BZ87" s="392"/>
      <c r="CA87" s="392"/>
      <c r="CB87" s="392"/>
      <c r="CC87" s="392"/>
      <c r="CD87" s="392"/>
      <c r="CE87" s="392"/>
      <c r="CF87" s="392"/>
      <c r="CG87" s="392"/>
      <c r="CH87" s="392"/>
      <c r="CI87" s="392"/>
      <c r="CJ87" s="392"/>
      <c r="CK87" s="392"/>
      <c r="CL87" s="392"/>
      <c r="CM87" s="392"/>
      <c r="CN87" s="392"/>
      <c r="CO87" s="392"/>
      <c r="CP87" s="392"/>
      <c r="CQ87" s="392"/>
      <c r="CR87" s="392"/>
      <c r="CS87" s="392"/>
      <c r="CT87" s="392"/>
      <c r="CU87" s="392"/>
      <c r="CV87" s="392"/>
      <c r="CW87" s="392"/>
      <c r="CX87" s="392"/>
      <c r="CY87" s="392"/>
      <c r="CZ87" s="392"/>
      <c r="DA87" s="392"/>
      <c r="DB87" s="392"/>
      <c r="DC87" s="392"/>
      <c r="DD87" s="392"/>
      <c r="DE87" s="392"/>
      <c r="DF87" s="392"/>
      <c r="DG87" s="392"/>
      <c r="DH87" s="392"/>
      <c r="DI87" s="392"/>
      <c r="DJ87" s="392"/>
      <c r="DK87" s="392"/>
      <c r="DL87" s="392"/>
      <c r="DM87" s="392"/>
      <c r="DN87" s="392"/>
      <c r="DO87" s="392"/>
      <c r="DP87" s="392"/>
      <c r="DQ87" s="392"/>
      <c r="DR87" s="392"/>
      <c r="DS87" s="392"/>
      <c r="DT87" s="392"/>
      <c r="DU87" s="392"/>
      <c r="DV87" s="392"/>
      <c r="DW87" s="392"/>
      <c r="DX87" s="392"/>
      <c r="DY87" s="392"/>
      <c r="DZ87" s="392"/>
      <c r="EA87" s="392"/>
      <c r="EB87" s="392"/>
      <c r="EC87" s="392"/>
      <c r="ED87" s="392"/>
      <c r="EE87" s="392"/>
      <c r="EF87" s="392"/>
      <c r="EG87" s="392"/>
      <c r="EH87" s="392"/>
      <c r="EI87" s="392"/>
      <c r="EJ87" s="392"/>
      <c r="EK87" s="392"/>
      <c r="EL87" s="392"/>
      <c r="EM87" s="392"/>
      <c r="EN87" s="392"/>
      <c r="EO87" s="392"/>
      <c r="EP87" s="392"/>
      <c r="EQ87" s="392"/>
      <c r="ER87" s="392"/>
      <c r="ES87" s="392"/>
      <c r="ET87" s="392"/>
      <c r="EU87" s="392"/>
      <c r="EV87" s="392"/>
      <c r="EW87" s="392"/>
      <c r="EX87" s="392"/>
      <c r="EY87" s="392"/>
      <c r="EZ87" s="392"/>
      <c r="FA87" s="392"/>
      <c r="FB87" s="392"/>
      <c r="FC87" s="392"/>
      <c r="FD87" s="392"/>
      <c r="FE87" s="392"/>
      <c r="FF87" s="392"/>
      <c r="FG87" s="392"/>
      <c r="FH87" s="392"/>
      <c r="FI87" s="392"/>
      <c r="FJ87" s="392"/>
      <c r="FK87" s="392"/>
      <c r="FL87" s="392"/>
      <c r="FM87" s="392"/>
      <c r="FN87" s="392"/>
      <c r="FO87" s="392"/>
      <c r="FP87" s="392"/>
      <c r="FQ87" s="392"/>
      <c r="FR87" s="392"/>
      <c r="FS87" s="392"/>
      <c r="FT87" s="392"/>
      <c r="FU87" s="392"/>
      <c r="FV87" s="392"/>
      <c r="FW87" s="392"/>
      <c r="FX87" s="392"/>
      <c r="FY87" s="392"/>
      <c r="FZ87" s="392"/>
      <c r="GA87" s="392"/>
      <c r="GB87" s="392"/>
      <c r="GC87" s="392"/>
      <c r="GD87" s="392"/>
      <c r="GE87" s="392"/>
      <c r="GF87" s="392"/>
      <c r="GG87" s="392"/>
      <c r="GH87" s="392"/>
      <c r="GI87" s="392"/>
      <c r="GJ87" s="392"/>
      <c r="GK87" s="392"/>
      <c r="GL87" s="392"/>
      <c r="GM87" s="392"/>
      <c r="GN87" s="392"/>
      <c r="GO87" s="392"/>
      <c r="GP87" s="392"/>
      <c r="GQ87" s="392"/>
      <c r="GR87" s="392"/>
      <c r="GS87" s="392"/>
      <c r="GT87" s="392"/>
      <c r="GU87" s="392"/>
      <c r="GV87" s="392"/>
      <c r="GW87" s="392"/>
      <c r="GX87" s="392"/>
      <c r="GY87" s="392"/>
      <c r="GZ87" s="392"/>
      <c r="HA87" s="392"/>
      <c r="HB87" s="392"/>
      <c r="HC87" s="392"/>
      <c r="HD87" s="392"/>
      <c r="HE87" s="392"/>
      <c r="HF87" s="392"/>
      <c r="HG87" s="392"/>
      <c r="HH87" s="392"/>
      <c r="HI87" s="392"/>
      <c r="HJ87" s="392"/>
      <c r="HK87" s="392"/>
      <c r="HL87" s="392"/>
      <c r="HM87" s="392"/>
      <c r="HN87" s="392"/>
      <c r="HO87" s="392"/>
      <c r="HP87" s="392"/>
      <c r="HQ87" s="392"/>
      <c r="HR87" s="392"/>
      <c r="HS87" s="392"/>
      <c r="HT87" s="392"/>
      <c r="HU87" s="392"/>
      <c r="HV87" s="392"/>
    </row>
    <row r="88" spans="1:230" s="397" customFormat="1" ht="18" customHeight="1">
      <c r="A88" s="392"/>
      <c r="B88" s="393">
        <v>52</v>
      </c>
      <c r="C88" s="399" t="s">
        <v>103</v>
      </c>
      <c r="D88" s="402">
        <v>1324</v>
      </c>
      <c r="E88" s="403">
        <v>1287.3445241691843</v>
      </c>
      <c r="F88" s="402">
        <v>4522</v>
      </c>
      <c r="G88" s="403">
        <v>1532.5906877487837</v>
      </c>
      <c r="H88" s="402">
        <v>2273</v>
      </c>
      <c r="I88" s="403">
        <v>894.46647602287726</v>
      </c>
      <c r="J88" s="392"/>
      <c r="K88" s="392"/>
      <c r="L88" s="392"/>
      <c r="M88" s="392"/>
      <c r="N88" s="392"/>
      <c r="O88" s="392"/>
      <c r="P88" s="392"/>
      <c r="Q88" s="392"/>
      <c r="R88" s="392"/>
      <c r="S88" s="392"/>
      <c r="T88" s="392"/>
      <c r="U88" s="392"/>
      <c r="V88" s="392"/>
      <c r="W88" s="392"/>
      <c r="X88" s="392"/>
      <c r="Y88" s="392"/>
      <c r="Z88" s="392"/>
      <c r="AA88" s="392"/>
      <c r="AB88" s="392"/>
      <c r="AC88" s="392"/>
      <c r="AD88" s="392"/>
      <c r="AE88" s="392"/>
      <c r="AF88" s="392"/>
      <c r="AG88" s="392"/>
      <c r="AH88" s="392"/>
      <c r="AI88" s="392"/>
      <c r="AJ88" s="392"/>
      <c r="AK88" s="392"/>
      <c r="AL88" s="392"/>
      <c r="AM88" s="392"/>
      <c r="AN88" s="392"/>
      <c r="AO88" s="392"/>
      <c r="AP88" s="392"/>
      <c r="AQ88" s="392"/>
      <c r="AR88" s="392"/>
      <c r="AS88" s="392"/>
      <c r="AT88" s="392"/>
      <c r="AU88" s="392"/>
      <c r="AV88" s="392"/>
      <c r="AW88" s="392"/>
      <c r="AX88" s="392"/>
      <c r="AY88" s="392"/>
      <c r="AZ88" s="392"/>
      <c r="BA88" s="392"/>
      <c r="BB88" s="392"/>
      <c r="BC88" s="392"/>
      <c r="BD88" s="392"/>
      <c r="BE88" s="392"/>
      <c r="BF88" s="392"/>
      <c r="BG88" s="392"/>
      <c r="BH88" s="392"/>
      <c r="BI88" s="392"/>
      <c r="BJ88" s="392"/>
      <c r="BK88" s="392"/>
      <c r="BL88" s="392"/>
      <c r="BM88" s="392"/>
      <c r="BN88" s="392"/>
      <c r="BO88" s="392"/>
      <c r="BP88" s="392"/>
      <c r="BQ88" s="392"/>
      <c r="BR88" s="392"/>
      <c r="BS88" s="392"/>
      <c r="BT88" s="392"/>
      <c r="BU88" s="392"/>
      <c r="BV88" s="392"/>
      <c r="BW88" s="392"/>
      <c r="BX88" s="392"/>
      <c r="BY88" s="392"/>
      <c r="BZ88" s="392"/>
      <c r="CA88" s="392"/>
      <c r="CB88" s="392"/>
      <c r="CC88" s="392"/>
      <c r="CD88" s="392"/>
      <c r="CE88" s="392"/>
      <c r="CF88" s="392"/>
      <c r="CG88" s="392"/>
      <c r="CH88" s="392"/>
      <c r="CI88" s="392"/>
      <c r="CJ88" s="392"/>
      <c r="CK88" s="392"/>
      <c r="CL88" s="392"/>
      <c r="CM88" s="392"/>
      <c r="CN88" s="392"/>
      <c r="CO88" s="392"/>
      <c r="CP88" s="392"/>
      <c r="CQ88" s="392"/>
      <c r="CR88" s="392"/>
      <c r="CS88" s="392"/>
      <c r="CT88" s="392"/>
      <c r="CU88" s="392"/>
      <c r="CV88" s="392"/>
      <c r="CW88" s="392"/>
      <c r="CX88" s="392"/>
      <c r="CY88" s="392"/>
      <c r="CZ88" s="392"/>
      <c r="DA88" s="392"/>
      <c r="DB88" s="392"/>
      <c r="DC88" s="392"/>
      <c r="DD88" s="392"/>
      <c r="DE88" s="392"/>
      <c r="DF88" s="392"/>
      <c r="DG88" s="392"/>
      <c r="DH88" s="392"/>
      <c r="DI88" s="392"/>
      <c r="DJ88" s="392"/>
      <c r="DK88" s="392"/>
      <c r="DL88" s="392"/>
      <c r="DM88" s="392"/>
      <c r="DN88" s="392"/>
      <c r="DO88" s="392"/>
      <c r="DP88" s="392"/>
      <c r="DQ88" s="392"/>
      <c r="DR88" s="392"/>
      <c r="DS88" s="392"/>
      <c r="DT88" s="392"/>
      <c r="DU88" s="392"/>
      <c r="DV88" s="392"/>
      <c r="DW88" s="392"/>
      <c r="DX88" s="392"/>
      <c r="DY88" s="392"/>
      <c r="DZ88" s="392"/>
      <c r="EA88" s="392"/>
      <c r="EB88" s="392"/>
      <c r="EC88" s="392"/>
      <c r="ED88" s="392"/>
      <c r="EE88" s="392"/>
      <c r="EF88" s="392"/>
      <c r="EG88" s="392"/>
      <c r="EH88" s="392"/>
      <c r="EI88" s="392"/>
      <c r="EJ88" s="392"/>
      <c r="EK88" s="392"/>
      <c r="EL88" s="392"/>
      <c r="EM88" s="392"/>
      <c r="EN88" s="392"/>
      <c r="EO88" s="392"/>
      <c r="EP88" s="392"/>
      <c r="EQ88" s="392"/>
      <c r="ER88" s="392"/>
      <c r="ES88" s="392"/>
      <c r="ET88" s="392"/>
      <c r="EU88" s="392"/>
      <c r="EV88" s="392"/>
      <c r="EW88" s="392"/>
      <c r="EX88" s="392"/>
      <c r="EY88" s="392"/>
      <c r="EZ88" s="392"/>
      <c r="FA88" s="392"/>
      <c r="FB88" s="392"/>
      <c r="FC88" s="392"/>
      <c r="FD88" s="392"/>
      <c r="FE88" s="392"/>
      <c r="FF88" s="392"/>
      <c r="FG88" s="392"/>
      <c r="FH88" s="392"/>
      <c r="FI88" s="392"/>
      <c r="FJ88" s="392"/>
      <c r="FK88" s="392"/>
      <c r="FL88" s="392"/>
      <c r="FM88" s="392"/>
      <c r="FN88" s="392"/>
      <c r="FO88" s="392"/>
      <c r="FP88" s="392"/>
      <c r="FQ88" s="392"/>
      <c r="FR88" s="392"/>
      <c r="FS88" s="392"/>
      <c r="FT88" s="392"/>
      <c r="FU88" s="392"/>
      <c r="FV88" s="392"/>
      <c r="FW88" s="392"/>
      <c r="FX88" s="392"/>
      <c r="FY88" s="392"/>
      <c r="FZ88" s="392"/>
      <c r="GA88" s="392"/>
      <c r="GB88" s="392"/>
      <c r="GC88" s="392"/>
      <c r="GD88" s="392"/>
      <c r="GE88" s="392"/>
      <c r="GF88" s="392"/>
      <c r="GG88" s="392"/>
      <c r="GH88" s="392"/>
      <c r="GI88" s="392"/>
      <c r="GJ88" s="392"/>
      <c r="GK88" s="392"/>
      <c r="GL88" s="392"/>
      <c r="GM88" s="392"/>
      <c r="GN88" s="392"/>
      <c r="GO88" s="392"/>
      <c r="GP88" s="392"/>
      <c r="GQ88" s="392"/>
      <c r="GR88" s="392"/>
      <c r="GS88" s="392"/>
      <c r="GT88" s="392"/>
      <c r="GU88" s="392"/>
      <c r="GV88" s="392"/>
      <c r="GW88" s="392"/>
      <c r="GX88" s="392"/>
      <c r="GY88" s="392"/>
      <c r="GZ88" s="392"/>
      <c r="HA88" s="392"/>
      <c r="HB88" s="392"/>
      <c r="HC88" s="392"/>
      <c r="HD88" s="392"/>
      <c r="HE88" s="392"/>
      <c r="HF88" s="392"/>
      <c r="HG88" s="392"/>
      <c r="HH88" s="392"/>
      <c r="HI88" s="392"/>
      <c r="HJ88" s="392"/>
      <c r="HK88" s="392"/>
      <c r="HL88" s="392"/>
      <c r="HM88" s="392"/>
      <c r="HN88" s="392"/>
      <c r="HO88" s="392"/>
      <c r="HP88" s="392"/>
      <c r="HQ88" s="392"/>
      <c r="HR88" s="392"/>
      <c r="HS88" s="392"/>
      <c r="HT88" s="392"/>
      <c r="HU88" s="392"/>
      <c r="HV88" s="392"/>
    </row>
    <row r="89" spans="1:230" s="397" customFormat="1" ht="18" hidden="1" customHeight="1">
      <c r="A89" s="392"/>
      <c r="B89" s="393"/>
      <c r="C89" s="399"/>
      <c r="D89" s="404"/>
      <c r="E89" s="405"/>
      <c r="F89" s="404"/>
      <c r="G89" s="405"/>
      <c r="H89" s="404"/>
      <c r="I89" s="405"/>
      <c r="J89" s="392"/>
      <c r="K89" s="392"/>
      <c r="L89" s="392"/>
      <c r="M89" s="392"/>
      <c r="N89" s="392"/>
      <c r="O89" s="392"/>
      <c r="P89" s="392"/>
      <c r="Q89" s="392"/>
      <c r="R89" s="392"/>
      <c r="S89" s="392"/>
      <c r="T89" s="392"/>
      <c r="U89" s="392"/>
      <c r="V89" s="392"/>
      <c r="W89" s="392"/>
      <c r="X89" s="392"/>
      <c r="Y89" s="392"/>
      <c r="Z89" s="392"/>
      <c r="AA89" s="392"/>
      <c r="AB89" s="392"/>
      <c r="AC89" s="392"/>
      <c r="AD89" s="392"/>
      <c r="AE89" s="392"/>
      <c r="AF89" s="392"/>
      <c r="AG89" s="392"/>
      <c r="AH89" s="392"/>
      <c r="AI89" s="392"/>
      <c r="AJ89" s="392"/>
      <c r="AK89" s="392"/>
      <c r="AL89" s="392"/>
      <c r="AM89" s="392"/>
      <c r="AN89" s="392"/>
      <c r="AO89" s="392"/>
      <c r="AP89" s="392"/>
      <c r="AQ89" s="392"/>
      <c r="AR89" s="392"/>
      <c r="AS89" s="392"/>
      <c r="AT89" s="392"/>
      <c r="AU89" s="392"/>
      <c r="AV89" s="392"/>
      <c r="AW89" s="392"/>
      <c r="AX89" s="392"/>
      <c r="AY89" s="392"/>
      <c r="AZ89" s="392"/>
      <c r="BA89" s="392"/>
      <c r="BB89" s="392"/>
      <c r="BC89" s="392"/>
      <c r="BD89" s="392"/>
      <c r="BE89" s="392"/>
      <c r="BF89" s="392"/>
      <c r="BG89" s="392"/>
      <c r="BH89" s="392"/>
      <c r="BI89" s="392"/>
      <c r="BJ89" s="392"/>
      <c r="BK89" s="392"/>
      <c r="BL89" s="392"/>
      <c r="BM89" s="392"/>
      <c r="BN89" s="392"/>
      <c r="BO89" s="392"/>
      <c r="BP89" s="392"/>
      <c r="BQ89" s="392"/>
      <c r="BR89" s="392"/>
      <c r="BS89" s="392"/>
      <c r="BT89" s="392"/>
      <c r="BU89" s="392"/>
      <c r="BV89" s="392"/>
      <c r="BW89" s="392"/>
      <c r="BX89" s="392"/>
      <c r="BY89" s="392"/>
      <c r="BZ89" s="392"/>
      <c r="CA89" s="392"/>
      <c r="CB89" s="392"/>
      <c r="CC89" s="392"/>
      <c r="CD89" s="392"/>
      <c r="CE89" s="392"/>
      <c r="CF89" s="392"/>
      <c r="CG89" s="392"/>
      <c r="CH89" s="392"/>
      <c r="CI89" s="392"/>
      <c r="CJ89" s="392"/>
      <c r="CK89" s="392"/>
      <c r="CL89" s="392"/>
      <c r="CM89" s="392"/>
      <c r="CN89" s="392"/>
      <c r="CO89" s="392"/>
      <c r="CP89" s="392"/>
      <c r="CQ89" s="392"/>
      <c r="CR89" s="392"/>
      <c r="CS89" s="392"/>
      <c r="CT89" s="392"/>
      <c r="CU89" s="392"/>
      <c r="CV89" s="392"/>
      <c r="CW89" s="392"/>
      <c r="CX89" s="392"/>
      <c r="CY89" s="392"/>
      <c r="CZ89" s="392"/>
      <c r="DA89" s="392"/>
      <c r="DB89" s="392"/>
      <c r="DC89" s="392"/>
      <c r="DD89" s="392"/>
      <c r="DE89" s="392"/>
      <c r="DF89" s="392"/>
      <c r="DG89" s="392"/>
      <c r="DH89" s="392"/>
      <c r="DI89" s="392"/>
      <c r="DJ89" s="392"/>
      <c r="DK89" s="392"/>
      <c r="DL89" s="392"/>
      <c r="DM89" s="392"/>
      <c r="DN89" s="392"/>
      <c r="DO89" s="392"/>
      <c r="DP89" s="392"/>
      <c r="DQ89" s="392"/>
      <c r="DR89" s="392"/>
      <c r="DS89" s="392"/>
      <c r="DT89" s="392"/>
      <c r="DU89" s="392"/>
      <c r="DV89" s="392"/>
      <c r="DW89" s="392"/>
      <c r="DX89" s="392"/>
      <c r="DY89" s="392"/>
      <c r="DZ89" s="392"/>
      <c r="EA89" s="392"/>
      <c r="EB89" s="392"/>
      <c r="EC89" s="392"/>
      <c r="ED89" s="392"/>
      <c r="EE89" s="392"/>
      <c r="EF89" s="392"/>
      <c r="EG89" s="392"/>
      <c r="EH89" s="392"/>
      <c r="EI89" s="392"/>
      <c r="EJ89" s="392"/>
      <c r="EK89" s="392"/>
      <c r="EL89" s="392"/>
      <c r="EM89" s="392"/>
      <c r="EN89" s="392"/>
      <c r="EO89" s="392"/>
      <c r="EP89" s="392"/>
      <c r="EQ89" s="392"/>
      <c r="ER89" s="392"/>
      <c r="ES89" s="392"/>
      <c r="ET89" s="392"/>
      <c r="EU89" s="392"/>
      <c r="EV89" s="392"/>
      <c r="EW89" s="392"/>
      <c r="EX89" s="392"/>
      <c r="EY89" s="392"/>
      <c r="EZ89" s="392"/>
      <c r="FA89" s="392"/>
      <c r="FB89" s="392"/>
      <c r="FC89" s="392"/>
      <c r="FD89" s="392"/>
      <c r="FE89" s="392"/>
      <c r="FF89" s="392"/>
      <c r="FG89" s="392"/>
      <c r="FH89" s="392"/>
      <c r="FI89" s="392"/>
      <c r="FJ89" s="392"/>
      <c r="FK89" s="392"/>
      <c r="FL89" s="392"/>
      <c r="FM89" s="392"/>
      <c r="FN89" s="392"/>
      <c r="FO89" s="392"/>
      <c r="FP89" s="392"/>
      <c r="FQ89" s="392"/>
      <c r="FR89" s="392"/>
      <c r="FS89" s="392"/>
      <c r="FT89" s="392"/>
      <c r="FU89" s="392"/>
      <c r="FV89" s="392"/>
      <c r="FW89" s="392"/>
      <c r="FX89" s="392"/>
      <c r="FY89" s="392"/>
      <c r="FZ89" s="392"/>
      <c r="GA89" s="392"/>
      <c r="GB89" s="392"/>
      <c r="GC89" s="392"/>
      <c r="GD89" s="392"/>
      <c r="GE89" s="392"/>
      <c r="GF89" s="392"/>
      <c r="GG89" s="392"/>
      <c r="GH89" s="392"/>
      <c r="GI89" s="392"/>
      <c r="GJ89" s="392"/>
      <c r="GK89" s="392"/>
      <c r="GL89" s="392"/>
      <c r="GM89" s="392"/>
      <c r="GN89" s="392"/>
      <c r="GO89" s="392"/>
      <c r="GP89" s="392"/>
      <c r="GQ89" s="392"/>
      <c r="GR89" s="392"/>
      <c r="GS89" s="392"/>
      <c r="GT89" s="392"/>
      <c r="GU89" s="392"/>
      <c r="GV89" s="392"/>
      <c r="GW89" s="392"/>
      <c r="GX89" s="392"/>
      <c r="GY89" s="392"/>
      <c r="GZ89" s="392"/>
      <c r="HA89" s="392"/>
      <c r="HB89" s="392"/>
      <c r="HC89" s="392"/>
      <c r="HD89" s="392"/>
      <c r="HE89" s="392"/>
      <c r="HF89" s="392"/>
      <c r="HG89" s="392"/>
      <c r="HH89" s="392"/>
      <c r="HI89" s="392"/>
      <c r="HJ89" s="392"/>
      <c r="HK89" s="392"/>
      <c r="HL89" s="392"/>
      <c r="HM89" s="392"/>
      <c r="HN89" s="392"/>
      <c r="HO89" s="392"/>
      <c r="HP89" s="392"/>
      <c r="HQ89" s="392"/>
      <c r="HR89" s="392"/>
      <c r="HS89" s="392"/>
      <c r="HT89" s="392"/>
      <c r="HU89" s="392"/>
      <c r="HV89" s="392"/>
    </row>
    <row r="90" spans="1:230" s="397" customFormat="1" ht="18" customHeight="1">
      <c r="A90" s="406"/>
      <c r="B90" s="407"/>
      <c r="C90" s="408" t="s">
        <v>45</v>
      </c>
      <c r="D90" s="409">
        <v>995503</v>
      </c>
      <c r="E90" s="410">
        <v>1165.995989826248</v>
      </c>
      <c r="F90" s="474">
        <v>6546721</v>
      </c>
      <c r="G90" s="475">
        <v>1449.8623809720916</v>
      </c>
      <c r="H90" s="476">
        <v>2353104</v>
      </c>
      <c r="I90" s="477">
        <v>899.24740596675883</v>
      </c>
      <c r="J90" s="392"/>
      <c r="K90" s="392"/>
      <c r="L90" s="392"/>
      <c r="M90" s="392"/>
      <c r="N90" s="392"/>
      <c r="O90" s="392"/>
      <c r="P90" s="392"/>
      <c r="Q90" s="392"/>
      <c r="R90" s="392"/>
      <c r="S90" s="392"/>
      <c r="T90" s="392"/>
      <c r="U90" s="392"/>
      <c r="V90" s="392"/>
      <c r="W90" s="392"/>
      <c r="X90" s="392"/>
      <c r="Y90" s="392"/>
      <c r="Z90" s="392"/>
      <c r="AA90" s="392"/>
      <c r="AB90" s="392"/>
      <c r="AC90" s="392"/>
      <c r="AD90" s="392"/>
      <c r="AE90" s="392"/>
      <c r="AF90" s="392"/>
      <c r="AG90" s="392"/>
      <c r="AH90" s="392"/>
      <c r="AI90" s="392"/>
      <c r="AJ90" s="392"/>
      <c r="AK90" s="392"/>
      <c r="AL90" s="392"/>
      <c r="AM90" s="392"/>
      <c r="AN90" s="392"/>
      <c r="AO90" s="392"/>
      <c r="AP90" s="392"/>
      <c r="AQ90" s="392"/>
      <c r="AR90" s="392"/>
      <c r="AS90" s="392"/>
      <c r="AT90" s="392"/>
      <c r="AU90" s="392"/>
      <c r="AV90" s="392"/>
      <c r="AW90" s="392"/>
      <c r="AX90" s="392"/>
      <c r="AY90" s="392"/>
      <c r="AZ90" s="392"/>
      <c r="BA90" s="392"/>
      <c r="BB90" s="392"/>
      <c r="BC90" s="392"/>
      <c r="BD90" s="392"/>
      <c r="BE90" s="392"/>
      <c r="BF90" s="392"/>
      <c r="BG90" s="392"/>
      <c r="BH90" s="392"/>
      <c r="BI90" s="392"/>
      <c r="BJ90" s="392"/>
      <c r="BK90" s="392"/>
      <c r="BL90" s="392"/>
      <c r="BM90" s="392"/>
      <c r="BN90" s="392"/>
      <c r="BO90" s="392"/>
      <c r="BP90" s="392"/>
      <c r="BQ90" s="392"/>
      <c r="BR90" s="392"/>
      <c r="BS90" s="392"/>
      <c r="BT90" s="392"/>
      <c r="BU90" s="392"/>
      <c r="BV90" s="392"/>
      <c r="BW90" s="392"/>
      <c r="BX90" s="392"/>
      <c r="BY90" s="392"/>
      <c r="BZ90" s="392"/>
      <c r="CA90" s="392"/>
      <c r="CB90" s="392"/>
      <c r="CC90" s="392"/>
      <c r="CD90" s="392"/>
      <c r="CE90" s="392"/>
      <c r="CF90" s="392"/>
      <c r="CG90" s="392"/>
      <c r="CH90" s="392"/>
      <c r="CI90" s="392"/>
      <c r="CJ90" s="392"/>
      <c r="CK90" s="392"/>
      <c r="CL90" s="392"/>
      <c r="CM90" s="392"/>
      <c r="CN90" s="392"/>
      <c r="CO90" s="392"/>
      <c r="CP90" s="392"/>
      <c r="CQ90" s="392"/>
      <c r="CR90" s="392"/>
      <c r="CS90" s="392"/>
      <c r="CT90" s="392"/>
      <c r="CU90" s="392"/>
      <c r="CV90" s="392"/>
      <c r="CW90" s="392"/>
      <c r="CX90" s="392"/>
      <c r="CY90" s="392"/>
      <c r="CZ90" s="392"/>
      <c r="DA90" s="392"/>
      <c r="DB90" s="392"/>
      <c r="DC90" s="392"/>
      <c r="DD90" s="392"/>
      <c r="DE90" s="392"/>
      <c r="DF90" s="392"/>
      <c r="DG90" s="392"/>
      <c r="DH90" s="392"/>
      <c r="DI90" s="392"/>
      <c r="DJ90" s="392"/>
      <c r="DK90" s="392"/>
      <c r="DL90" s="392"/>
      <c r="DM90" s="392"/>
      <c r="DN90" s="392"/>
      <c r="DO90" s="392"/>
      <c r="DP90" s="392"/>
      <c r="DQ90" s="392"/>
      <c r="DR90" s="392"/>
      <c r="DS90" s="392"/>
      <c r="DT90" s="392"/>
      <c r="DU90" s="392"/>
      <c r="DV90" s="392"/>
      <c r="DW90" s="392"/>
      <c r="DX90" s="392"/>
      <c r="DY90" s="392"/>
      <c r="DZ90" s="392"/>
      <c r="EA90" s="392"/>
      <c r="EB90" s="392"/>
      <c r="EC90" s="392"/>
      <c r="ED90" s="392"/>
      <c r="EE90" s="392"/>
      <c r="EF90" s="392"/>
      <c r="EG90" s="392"/>
      <c r="EH90" s="392"/>
      <c r="EI90" s="392"/>
      <c r="EJ90" s="392"/>
      <c r="EK90" s="392"/>
      <c r="EL90" s="392"/>
      <c r="EM90" s="392"/>
      <c r="EN90" s="392"/>
      <c r="EO90" s="392"/>
      <c r="EP90" s="392"/>
      <c r="EQ90" s="392"/>
      <c r="ER90" s="392"/>
      <c r="ES90" s="392"/>
      <c r="ET90" s="392"/>
      <c r="EU90" s="392"/>
      <c r="EV90" s="392"/>
      <c r="EW90" s="392"/>
      <c r="EX90" s="392"/>
      <c r="EY90" s="392"/>
      <c r="EZ90" s="392"/>
      <c r="FA90" s="392"/>
      <c r="FB90" s="392"/>
      <c r="FC90" s="392"/>
      <c r="FD90" s="392"/>
      <c r="FE90" s="392"/>
      <c r="FF90" s="392"/>
      <c r="FG90" s="392"/>
      <c r="FH90" s="392"/>
      <c r="FI90" s="392"/>
      <c r="FJ90" s="392"/>
      <c r="FK90" s="392"/>
      <c r="FL90" s="392"/>
      <c r="FM90" s="392"/>
      <c r="FN90" s="392"/>
      <c r="FO90" s="392"/>
      <c r="FP90" s="392"/>
      <c r="FQ90" s="392"/>
      <c r="FR90" s="392"/>
      <c r="FS90" s="392"/>
      <c r="FT90" s="392"/>
      <c r="FU90" s="392"/>
      <c r="FV90" s="392"/>
      <c r="FW90" s="392"/>
      <c r="FX90" s="392"/>
      <c r="FY90" s="392"/>
      <c r="FZ90" s="392"/>
      <c r="GA90" s="392"/>
      <c r="GB90" s="392"/>
      <c r="GC90" s="392"/>
      <c r="GD90" s="392"/>
      <c r="GE90" s="392"/>
      <c r="GF90" s="392"/>
      <c r="GG90" s="392"/>
      <c r="GH90" s="392"/>
      <c r="GI90" s="392"/>
      <c r="GJ90" s="392"/>
      <c r="GK90" s="392"/>
      <c r="GL90" s="392"/>
      <c r="GM90" s="392"/>
      <c r="GN90" s="392"/>
      <c r="GO90" s="392"/>
      <c r="GP90" s="392"/>
      <c r="GQ90" s="392"/>
      <c r="GR90" s="392"/>
      <c r="GS90" s="392"/>
      <c r="GT90" s="392"/>
      <c r="GU90" s="392"/>
      <c r="GV90" s="392"/>
      <c r="GW90" s="392"/>
      <c r="GX90" s="392"/>
      <c r="GY90" s="392"/>
      <c r="GZ90" s="392"/>
      <c r="HA90" s="392"/>
      <c r="HB90" s="392"/>
      <c r="HC90" s="392"/>
      <c r="HD90" s="392"/>
      <c r="HE90" s="392"/>
      <c r="HF90" s="392"/>
      <c r="HG90" s="392"/>
      <c r="HH90" s="392"/>
      <c r="HI90" s="392"/>
      <c r="HJ90" s="392"/>
      <c r="HK90" s="392"/>
      <c r="HL90" s="392"/>
      <c r="HM90" s="392"/>
      <c r="HN90" s="392"/>
      <c r="HO90" s="392"/>
      <c r="HP90" s="392"/>
      <c r="HQ90" s="392"/>
      <c r="HR90" s="392"/>
      <c r="HS90" s="392"/>
      <c r="HT90" s="392"/>
      <c r="HU90" s="392"/>
      <c r="HV90" s="392"/>
    </row>
    <row r="91" spans="1:230" ht="18" customHeight="1">
      <c r="A91" s="385"/>
      <c r="B91" s="386"/>
      <c r="C91" s="385"/>
      <c r="D91" s="385"/>
      <c r="E91" s="385"/>
      <c r="F91" s="385"/>
      <c r="G91" s="385"/>
      <c r="H91" s="385"/>
      <c r="I91" s="385"/>
    </row>
    <row r="92" spans="1:230" ht="18" customHeight="1">
      <c r="A92" s="385"/>
      <c r="B92" s="411"/>
      <c r="C92" s="385"/>
      <c r="D92" s="412"/>
      <c r="E92" s="413"/>
      <c r="F92" s="412"/>
      <c r="G92" s="413"/>
      <c r="H92" s="412"/>
      <c r="I92" s="413"/>
    </row>
    <row r="93" spans="1:230" ht="18" customHeight="1">
      <c r="B93" s="414"/>
      <c r="D93" s="415"/>
      <c r="E93" s="416"/>
      <c r="F93" s="415"/>
      <c r="G93" s="416"/>
      <c r="H93" s="415"/>
      <c r="I93" s="416"/>
    </row>
    <row r="94" spans="1:230" ht="18" customHeight="1">
      <c r="B94" s="414"/>
      <c r="C94" s="417"/>
      <c r="D94" s="415"/>
      <c r="E94" s="416"/>
      <c r="F94" s="415"/>
      <c r="G94" s="416"/>
      <c r="H94" s="415"/>
      <c r="I94" s="416"/>
    </row>
    <row r="95" spans="1:230" ht="18" customHeight="1">
      <c r="B95" s="414"/>
      <c r="E95" s="416"/>
      <c r="G95" s="416"/>
      <c r="I95" s="416"/>
    </row>
    <row r="96" spans="1:230" ht="18" customHeight="1">
      <c r="B96" s="414"/>
      <c r="E96" s="416"/>
      <c r="G96" s="416"/>
      <c r="I96" s="416"/>
    </row>
    <row r="97" spans="2:9" ht="18" customHeight="1">
      <c r="B97" s="414"/>
      <c r="E97" s="416"/>
      <c r="G97" s="416"/>
      <c r="I97" s="416"/>
    </row>
    <row r="98" spans="2:9" ht="18" customHeight="1">
      <c r="B98" s="414"/>
      <c r="E98" s="416"/>
      <c r="G98" s="416"/>
      <c r="I98" s="416"/>
    </row>
    <row r="99" spans="2:9" ht="18" customHeight="1">
      <c r="B99" s="414"/>
      <c r="E99" s="416"/>
      <c r="G99" s="416"/>
      <c r="I99" s="416"/>
    </row>
    <row r="100" spans="2:9" ht="18" customHeight="1">
      <c r="B100" s="414"/>
      <c r="E100" s="416"/>
      <c r="G100" s="416"/>
      <c r="I100" s="416"/>
    </row>
    <row r="101" spans="2:9" ht="18" customHeight="1">
      <c r="B101" s="414"/>
    </row>
    <row r="102" spans="2:9" ht="18" customHeight="1">
      <c r="B102" s="414"/>
    </row>
    <row r="103" spans="2:9" ht="18" customHeight="1">
      <c r="B103" s="414"/>
    </row>
    <row r="104" spans="2:9" ht="18" customHeight="1">
      <c r="B104" s="414"/>
    </row>
    <row r="105" spans="2:9" ht="18" customHeight="1">
      <c r="B105" s="414"/>
    </row>
    <row r="106" spans="2:9" ht="18" customHeight="1">
      <c r="B106" s="414"/>
    </row>
    <row r="107" spans="2:9" ht="18" customHeight="1">
      <c r="B107" s="414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3" customHeight="1"/>
    <row r="129" ht="15.75" customHeight="1"/>
  </sheetData>
  <mergeCells count="2">
    <mergeCell ref="B7:B8"/>
    <mergeCell ref="C7:C8"/>
  </mergeCells>
  <hyperlinks>
    <hyperlink ref="K5" location="Indice!A1" display="Volver al índice" xr:uid="{DBADD4E0-8CC8-49EF-8DBB-2A4A0C96F5E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1D37E-58DE-4F7E-839E-A65E6CF0A104}">
  <sheetPr>
    <pageSetUpPr autoPageBreaks="0" fitToPage="1"/>
  </sheetPr>
  <dimension ref="A1:HI129"/>
  <sheetViews>
    <sheetView showGridLines="0" showRowColHeaders="0" showOutlineSymbols="0" zoomScaleNormal="100" workbookViewId="0">
      <pane ySplit="9" topLeftCell="A70" activePane="bottomLeft" state="frozen"/>
      <selection activeCell="K51" sqref="K51"/>
      <selection pane="bottomLeft" activeCell="L81" sqref="L81"/>
    </sheetView>
  </sheetViews>
  <sheetFormatPr baseColWidth="10" defaultColWidth="11.453125" defaultRowHeight="15.5"/>
  <cols>
    <col min="1" max="1" width="2.7265625" style="387" customWidth="1"/>
    <col min="2" max="2" width="8" style="393" customWidth="1"/>
    <col min="3" max="3" width="24.7265625" style="387" customWidth="1"/>
    <col min="4" max="9" width="15.7265625" style="387" customWidth="1"/>
    <col min="10" max="10" width="11.453125" style="418"/>
    <col min="11" max="11" width="28" style="387" customWidth="1"/>
    <col min="12" max="16384" width="11.453125" style="387"/>
  </cols>
  <sheetData>
    <row r="1" spans="1:217" s="376" customFormat="1" ht="15.75" customHeight="1">
      <c r="B1" s="377"/>
      <c r="E1" s="378"/>
      <c r="G1" s="378"/>
      <c r="I1" s="378"/>
      <c r="J1" s="418"/>
      <c r="K1" s="387"/>
    </row>
    <row r="2" spans="1:217" s="376" customFormat="1">
      <c r="B2" s="377"/>
      <c r="E2" s="378"/>
      <c r="G2" s="378"/>
      <c r="I2" s="378"/>
      <c r="J2" s="418"/>
      <c r="K2" s="387"/>
    </row>
    <row r="3" spans="1:217" s="376" customFormat="1" ht="18.5">
      <c r="B3" s="379"/>
      <c r="C3" s="380" t="s">
        <v>46</v>
      </c>
      <c r="D3" s="381"/>
      <c r="E3" s="382"/>
      <c r="F3" s="381"/>
      <c r="G3" s="382"/>
      <c r="H3" s="381"/>
      <c r="I3" s="382"/>
      <c r="J3" s="418"/>
      <c r="K3" s="387"/>
    </row>
    <row r="4" spans="1:217" s="376" customFormat="1">
      <c r="B4" s="377"/>
      <c r="C4" s="383"/>
      <c r="D4" s="381"/>
      <c r="E4" s="382"/>
      <c r="F4" s="381"/>
      <c r="G4" s="382"/>
      <c r="H4" s="381"/>
      <c r="I4" s="382"/>
      <c r="J4" s="418"/>
      <c r="K4" s="387"/>
    </row>
    <row r="5" spans="1:217" s="376" customFormat="1" ht="18.5">
      <c r="B5" s="459" t="str">
        <f>'Número pensiones (IP-J-V)'!B5</f>
        <v>1 de Diciembre de 2024</v>
      </c>
      <c r="C5" s="478"/>
      <c r="D5" s="479"/>
      <c r="E5" s="480"/>
      <c r="F5" s="479"/>
      <c r="G5" s="480"/>
      <c r="H5" s="479"/>
      <c r="I5" s="480"/>
      <c r="J5" s="418"/>
      <c r="K5" s="419" t="s">
        <v>168</v>
      </c>
    </row>
    <row r="6" spans="1:217" s="422" customFormat="1" ht="9" customHeight="1">
      <c r="A6" s="420"/>
      <c r="B6" s="421"/>
      <c r="C6" s="421"/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  <c r="AC6" s="421"/>
      <c r="AD6" s="421"/>
      <c r="AE6" s="421"/>
      <c r="AF6" s="421"/>
      <c r="AG6" s="421"/>
      <c r="AH6" s="421"/>
      <c r="AI6" s="421"/>
      <c r="AJ6" s="421"/>
      <c r="AK6" s="421"/>
      <c r="AL6" s="421"/>
      <c r="AM6" s="421"/>
      <c r="AN6" s="421"/>
      <c r="AO6" s="421"/>
      <c r="AP6" s="421"/>
      <c r="AQ6" s="421"/>
      <c r="AR6" s="421"/>
      <c r="AS6" s="421"/>
      <c r="AT6" s="421"/>
      <c r="AU6" s="421"/>
      <c r="AV6" s="421"/>
      <c r="AW6" s="421"/>
      <c r="AX6" s="421"/>
      <c r="AY6" s="421"/>
      <c r="AZ6" s="421"/>
      <c r="BA6" s="421"/>
      <c r="BB6" s="421"/>
      <c r="BC6" s="421"/>
      <c r="BD6" s="421"/>
      <c r="BE6" s="421"/>
      <c r="BF6" s="421"/>
      <c r="BG6" s="421"/>
      <c r="BH6" s="421"/>
      <c r="BI6" s="421"/>
      <c r="BJ6" s="421"/>
      <c r="BK6" s="421"/>
      <c r="BL6" s="421"/>
      <c r="BM6" s="421"/>
      <c r="BN6" s="421"/>
      <c r="BO6" s="421"/>
      <c r="BP6" s="421"/>
      <c r="BQ6" s="421"/>
      <c r="BR6" s="421"/>
      <c r="BS6" s="421"/>
      <c r="BT6" s="421"/>
      <c r="BU6" s="421"/>
      <c r="BV6" s="421"/>
      <c r="BW6" s="421"/>
      <c r="BX6" s="421"/>
      <c r="BY6" s="421"/>
      <c r="BZ6" s="421"/>
      <c r="CA6" s="421"/>
      <c r="CB6" s="421"/>
      <c r="CC6" s="421"/>
      <c r="CD6" s="421"/>
      <c r="CE6" s="421"/>
      <c r="CF6" s="421"/>
      <c r="CG6" s="421"/>
      <c r="CH6" s="421"/>
      <c r="CI6" s="421"/>
      <c r="CJ6" s="421"/>
      <c r="CK6" s="421"/>
      <c r="CL6" s="421"/>
      <c r="CM6" s="421"/>
      <c r="CN6" s="421"/>
      <c r="CO6" s="421"/>
      <c r="CP6" s="421"/>
      <c r="CQ6" s="421"/>
      <c r="CR6" s="421"/>
      <c r="CS6" s="421"/>
      <c r="CT6" s="421"/>
      <c r="CU6" s="421"/>
      <c r="CV6" s="421"/>
      <c r="CW6" s="421"/>
      <c r="CX6" s="421"/>
      <c r="CY6" s="421"/>
      <c r="CZ6" s="421"/>
      <c r="DA6" s="421"/>
      <c r="DB6" s="421"/>
      <c r="DC6" s="421"/>
      <c r="DD6" s="421"/>
      <c r="DE6" s="421"/>
      <c r="DF6" s="421"/>
      <c r="DG6" s="421"/>
      <c r="DH6" s="421"/>
      <c r="DI6" s="421"/>
      <c r="DJ6" s="421"/>
      <c r="DK6" s="421"/>
      <c r="DL6" s="421"/>
      <c r="DM6" s="421"/>
      <c r="DN6" s="421"/>
      <c r="DO6" s="421"/>
      <c r="DP6" s="421"/>
      <c r="DQ6" s="421"/>
      <c r="DR6" s="421"/>
      <c r="DS6" s="421"/>
      <c r="DT6" s="421"/>
      <c r="DU6" s="421"/>
      <c r="DV6" s="421"/>
      <c r="DW6" s="421"/>
      <c r="DX6" s="421"/>
      <c r="DY6" s="421"/>
      <c r="DZ6" s="421"/>
      <c r="EA6" s="421"/>
      <c r="EB6" s="421"/>
      <c r="EC6" s="421"/>
      <c r="ED6" s="421"/>
      <c r="EE6" s="421"/>
      <c r="EF6" s="421"/>
      <c r="EG6" s="421"/>
      <c r="EH6" s="421"/>
      <c r="EI6" s="421"/>
      <c r="EJ6" s="421"/>
      <c r="EK6" s="421"/>
      <c r="EL6" s="421"/>
      <c r="EM6" s="421"/>
      <c r="EN6" s="421"/>
      <c r="EO6" s="421"/>
      <c r="EP6" s="421"/>
      <c r="EQ6" s="421"/>
      <c r="ER6" s="421"/>
      <c r="ES6" s="421"/>
      <c r="ET6" s="421"/>
      <c r="EU6" s="421"/>
      <c r="EV6" s="421"/>
      <c r="EW6" s="421"/>
      <c r="EX6" s="421"/>
      <c r="EY6" s="421"/>
      <c r="EZ6" s="421"/>
      <c r="FA6" s="421"/>
      <c r="FB6" s="421"/>
      <c r="FC6" s="421"/>
      <c r="FD6" s="421"/>
      <c r="FE6" s="421"/>
      <c r="FF6" s="421"/>
      <c r="FG6" s="421"/>
      <c r="FH6" s="421"/>
      <c r="FI6" s="421"/>
      <c r="FJ6" s="421"/>
      <c r="FK6" s="421"/>
      <c r="FL6" s="421"/>
      <c r="FM6" s="421"/>
      <c r="FN6" s="421"/>
      <c r="FO6" s="421"/>
      <c r="FP6" s="421"/>
      <c r="FQ6" s="421"/>
      <c r="FR6" s="421"/>
      <c r="FS6" s="421"/>
      <c r="FT6" s="421"/>
      <c r="FU6" s="421"/>
      <c r="FV6" s="421"/>
      <c r="FW6" s="421"/>
      <c r="FX6" s="421"/>
      <c r="FY6" s="421"/>
      <c r="FZ6" s="421"/>
      <c r="GA6" s="421"/>
      <c r="GB6" s="421"/>
      <c r="GC6" s="421"/>
      <c r="GD6" s="421"/>
      <c r="GE6" s="421"/>
      <c r="GF6" s="421"/>
      <c r="GG6" s="421"/>
      <c r="GH6" s="421"/>
      <c r="GI6" s="421"/>
      <c r="GJ6" s="421"/>
      <c r="GK6" s="421"/>
      <c r="GL6" s="421"/>
      <c r="GM6" s="421"/>
      <c r="GN6" s="421"/>
      <c r="GO6" s="421"/>
      <c r="GP6" s="421"/>
      <c r="GQ6" s="421"/>
      <c r="GR6" s="421"/>
      <c r="GS6" s="421"/>
      <c r="GT6" s="421"/>
      <c r="GU6" s="421"/>
      <c r="GV6" s="421"/>
      <c r="GW6" s="421"/>
      <c r="GX6" s="421"/>
      <c r="GY6" s="421"/>
      <c r="GZ6" s="421"/>
      <c r="HA6" s="421"/>
      <c r="HB6" s="421"/>
      <c r="HC6" s="421"/>
      <c r="HD6" s="421"/>
      <c r="HE6" s="421"/>
      <c r="HF6" s="421"/>
      <c r="HG6" s="421"/>
      <c r="HH6" s="421"/>
      <c r="HI6" s="421"/>
    </row>
    <row r="7" spans="1:217" ht="38.15" customHeight="1">
      <c r="A7" s="385"/>
      <c r="B7" s="527" t="s">
        <v>157</v>
      </c>
      <c r="C7" s="529" t="s">
        <v>47</v>
      </c>
      <c r="D7" s="425" t="s">
        <v>104</v>
      </c>
      <c r="E7" s="426"/>
      <c r="F7" s="427" t="s">
        <v>105</v>
      </c>
      <c r="G7" s="428"/>
      <c r="H7" s="461" t="s">
        <v>45</v>
      </c>
      <c r="I7" s="461"/>
    </row>
    <row r="8" spans="1:217" ht="36.75" customHeight="1">
      <c r="A8" s="385"/>
      <c r="B8" s="528"/>
      <c r="C8" s="530"/>
      <c r="D8" s="462" t="s">
        <v>7</v>
      </c>
      <c r="E8" s="463" t="s">
        <v>51</v>
      </c>
      <c r="F8" s="464" t="s">
        <v>7</v>
      </c>
      <c r="G8" s="465" t="s">
        <v>51</v>
      </c>
      <c r="H8" s="466" t="s">
        <v>7</v>
      </c>
      <c r="I8" s="467" t="s">
        <v>51</v>
      </c>
    </row>
    <row r="9" spans="1:217" ht="24" hidden="1" customHeight="1">
      <c r="B9" s="388"/>
      <c r="C9" s="389"/>
      <c r="D9" s="390"/>
      <c r="E9" s="391"/>
      <c r="F9" s="390"/>
      <c r="G9" s="391"/>
      <c r="H9" s="390"/>
      <c r="I9" s="391"/>
    </row>
    <row r="10" spans="1:217" s="397" customFormat="1" ht="18" customHeight="1">
      <c r="A10" s="392"/>
      <c r="B10" s="393"/>
      <c r="C10" s="394" t="s">
        <v>52</v>
      </c>
      <c r="D10" s="468">
        <v>69344</v>
      </c>
      <c r="E10" s="469">
        <v>475.60357622865729</v>
      </c>
      <c r="F10" s="470">
        <v>12512</v>
      </c>
      <c r="G10" s="471">
        <v>708.11617167519159</v>
      </c>
      <c r="H10" s="472">
        <v>1683489</v>
      </c>
      <c r="I10" s="473">
        <v>1130.3377593557188</v>
      </c>
      <c r="J10" s="423"/>
      <c r="K10" s="398"/>
      <c r="L10" s="392"/>
      <c r="M10" s="392"/>
      <c r="N10" s="392"/>
      <c r="O10" s="392"/>
      <c r="P10" s="392"/>
      <c r="Q10" s="392"/>
      <c r="R10" s="392"/>
      <c r="S10" s="392"/>
      <c r="T10" s="392"/>
      <c r="U10" s="392"/>
      <c r="V10" s="392"/>
      <c r="W10" s="392"/>
      <c r="X10" s="392"/>
      <c r="Y10" s="392"/>
      <c r="Z10" s="392"/>
      <c r="AA10" s="392"/>
      <c r="AB10" s="392"/>
      <c r="AC10" s="392"/>
      <c r="AD10" s="392"/>
      <c r="AE10" s="392"/>
      <c r="AF10" s="392"/>
      <c r="AG10" s="392"/>
      <c r="AH10" s="392"/>
      <c r="AI10" s="392"/>
      <c r="AJ10" s="392"/>
      <c r="AK10" s="392"/>
      <c r="AL10" s="392"/>
      <c r="AM10" s="392"/>
      <c r="AN10" s="392"/>
      <c r="AO10" s="392"/>
      <c r="AP10" s="392"/>
      <c r="AQ10" s="392"/>
      <c r="AR10" s="392"/>
      <c r="AS10" s="392"/>
      <c r="AT10" s="392"/>
      <c r="AU10" s="392"/>
      <c r="AV10" s="392"/>
      <c r="AW10" s="392"/>
      <c r="AX10" s="392"/>
      <c r="AY10" s="392"/>
      <c r="AZ10" s="392"/>
      <c r="BA10" s="392"/>
      <c r="BB10" s="392"/>
      <c r="BC10" s="392"/>
      <c r="BD10" s="392"/>
      <c r="BE10" s="392"/>
      <c r="BF10" s="392"/>
      <c r="BG10" s="392"/>
      <c r="BH10" s="392"/>
      <c r="BI10" s="392"/>
      <c r="BJ10" s="392"/>
      <c r="BK10" s="392"/>
      <c r="BL10" s="392"/>
      <c r="BM10" s="392"/>
      <c r="BN10" s="392"/>
      <c r="BO10" s="392"/>
      <c r="BP10" s="392"/>
      <c r="BQ10" s="392"/>
      <c r="BR10" s="392"/>
      <c r="BS10" s="392"/>
      <c r="BT10" s="392"/>
      <c r="BU10" s="392"/>
      <c r="BV10" s="392"/>
      <c r="BW10" s="392"/>
      <c r="BX10" s="392"/>
      <c r="BY10" s="392"/>
      <c r="BZ10" s="392"/>
      <c r="CA10" s="392"/>
      <c r="CB10" s="392"/>
      <c r="CC10" s="392"/>
      <c r="CD10" s="392"/>
      <c r="CE10" s="392"/>
      <c r="CF10" s="392"/>
      <c r="CG10" s="392"/>
      <c r="CH10" s="392"/>
      <c r="CI10" s="392"/>
      <c r="CJ10" s="392"/>
      <c r="CK10" s="392"/>
      <c r="CL10" s="392"/>
      <c r="CM10" s="392"/>
      <c r="CN10" s="392"/>
      <c r="CO10" s="392"/>
      <c r="CP10" s="392"/>
      <c r="CQ10" s="392"/>
      <c r="CR10" s="392"/>
      <c r="CS10" s="392"/>
      <c r="CT10" s="392"/>
      <c r="CU10" s="392"/>
      <c r="CV10" s="392"/>
      <c r="CW10" s="392"/>
      <c r="CX10" s="392"/>
      <c r="CY10" s="392"/>
      <c r="CZ10" s="392"/>
      <c r="DA10" s="392"/>
      <c r="DB10" s="392"/>
      <c r="DC10" s="392"/>
      <c r="DD10" s="392"/>
      <c r="DE10" s="392"/>
      <c r="DF10" s="392"/>
      <c r="DG10" s="392"/>
      <c r="DH10" s="392"/>
      <c r="DI10" s="392"/>
      <c r="DJ10" s="392"/>
      <c r="DK10" s="392"/>
      <c r="DL10" s="392"/>
      <c r="DM10" s="392"/>
      <c r="DN10" s="392"/>
      <c r="DO10" s="392"/>
      <c r="DP10" s="392"/>
      <c r="DQ10" s="392"/>
      <c r="DR10" s="392"/>
      <c r="DS10" s="392"/>
      <c r="DT10" s="392"/>
      <c r="DU10" s="392"/>
      <c r="DV10" s="392"/>
      <c r="DW10" s="392"/>
      <c r="DX10" s="392"/>
      <c r="DY10" s="392"/>
      <c r="DZ10" s="392"/>
      <c r="EA10" s="392"/>
      <c r="EB10" s="392"/>
      <c r="EC10" s="392"/>
      <c r="ED10" s="392"/>
      <c r="EE10" s="392"/>
      <c r="EF10" s="392"/>
      <c r="EG10" s="392"/>
      <c r="EH10" s="392"/>
      <c r="EI10" s="392"/>
      <c r="EJ10" s="392"/>
      <c r="EK10" s="392"/>
      <c r="EL10" s="392"/>
      <c r="EM10" s="392"/>
      <c r="EN10" s="392"/>
      <c r="EO10" s="392"/>
      <c r="EP10" s="392"/>
      <c r="EQ10" s="392"/>
      <c r="ER10" s="392"/>
      <c r="ES10" s="392"/>
      <c r="ET10" s="392"/>
      <c r="EU10" s="392"/>
      <c r="EV10" s="392"/>
      <c r="EW10" s="392"/>
      <c r="EX10" s="392"/>
      <c r="EY10" s="392"/>
      <c r="EZ10" s="392"/>
      <c r="FA10" s="392"/>
      <c r="FB10" s="392"/>
      <c r="FC10" s="392"/>
      <c r="FD10" s="392"/>
      <c r="FE10" s="392"/>
      <c r="FF10" s="392"/>
      <c r="FG10" s="392"/>
      <c r="FH10" s="392"/>
      <c r="FI10" s="392"/>
      <c r="FJ10" s="392"/>
      <c r="FK10" s="392"/>
      <c r="FL10" s="392"/>
      <c r="FM10" s="392"/>
      <c r="FN10" s="392"/>
      <c r="FO10" s="392"/>
      <c r="FP10" s="392"/>
      <c r="FQ10" s="392"/>
      <c r="FR10" s="392"/>
      <c r="FS10" s="392"/>
      <c r="FT10" s="392"/>
      <c r="FU10" s="392"/>
      <c r="FV10" s="392"/>
      <c r="FW10" s="392"/>
      <c r="FX10" s="392"/>
      <c r="FY10" s="392"/>
      <c r="FZ10" s="392"/>
      <c r="GA10" s="392"/>
      <c r="GB10" s="392"/>
      <c r="GC10" s="392"/>
      <c r="GD10" s="392"/>
      <c r="GE10" s="392"/>
      <c r="GF10" s="392"/>
      <c r="GG10" s="392"/>
      <c r="GH10" s="392"/>
      <c r="GI10" s="392"/>
      <c r="GJ10" s="392"/>
      <c r="GK10" s="392"/>
      <c r="GL10" s="392"/>
      <c r="GM10" s="392"/>
      <c r="GN10" s="392"/>
      <c r="GO10" s="392"/>
      <c r="GP10" s="392"/>
      <c r="GQ10" s="392"/>
      <c r="GR10" s="392"/>
      <c r="GS10" s="392"/>
      <c r="GT10" s="392"/>
      <c r="GU10" s="392"/>
      <c r="GV10" s="392"/>
      <c r="GW10" s="392"/>
      <c r="GX10" s="392"/>
      <c r="GY10" s="392"/>
      <c r="GZ10" s="392"/>
      <c r="HA10" s="392"/>
      <c r="HB10" s="392"/>
      <c r="HC10" s="392"/>
      <c r="HD10" s="392"/>
      <c r="HE10" s="392"/>
      <c r="HF10" s="392"/>
      <c r="HG10" s="392"/>
      <c r="HH10" s="392"/>
      <c r="HI10" s="392"/>
    </row>
    <row r="11" spans="1:217" s="398" customFormat="1" ht="18" customHeight="1">
      <c r="B11" s="393">
        <v>4</v>
      </c>
      <c r="C11" s="399" t="s">
        <v>53</v>
      </c>
      <c r="D11" s="400">
        <v>5485</v>
      </c>
      <c r="E11" s="401">
        <v>420.28797265268918</v>
      </c>
      <c r="F11" s="400">
        <v>525</v>
      </c>
      <c r="G11" s="401">
        <v>692.44337142857148</v>
      </c>
      <c r="H11" s="400">
        <v>117228</v>
      </c>
      <c r="I11" s="401">
        <v>1034.8083518442688</v>
      </c>
      <c r="J11" s="423"/>
      <c r="K11" s="423"/>
    </row>
    <row r="12" spans="1:217" s="398" customFormat="1" ht="18" customHeight="1">
      <c r="B12" s="393">
        <v>11</v>
      </c>
      <c r="C12" s="399" t="s">
        <v>54</v>
      </c>
      <c r="D12" s="400">
        <v>10451</v>
      </c>
      <c r="E12" s="401">
        <v>511.26508946512308</v>
      </c>
      <c r="F12" s="400">
        <v>2888</v>
      </c>
      <c r="G12" s="401">
        <v>728.81176246537404</v>
      </c>
      <c r="H12" s="400">
        <v>233665</v>
      </c>
      <c r="I12" s="401">
        <v>1249.4359483020567</v>
      </c>
      <c r="J12" s="423"/>
    </row>
    <row r="13" spans="1:217" s="398" customFormat="1" ht="18" customHeight="1">
      <c r="B13" s="393">
        <v>14</v>
      </c>
      <c r="C13" s="399" t="s">
        <v>55</v>
      </c>
      <c r="D13" s="400">
        <v>6868</v>
      </c>
      <c r="E13" s="401">
        <v>478.69009172976121</v>
      </c>
      <c r="F13" s="400">
        <v>1415</v>
      </c>
      <c r="G13" s="401">
        <v>686.99283392226153</v>
      </c>
      <c r="H13" s="400">
        <v>181225</v>
      </c>
      <c r="I13" s="401">
        <v>1055.9462264036415</v>
      </c>
      <c r="J13" s="423"/>
    </row>
    <row r="14" spans="1:217" s="398" customFormat="1" ht="18" customHeight="1">
      <c r="B14" s="393">
        <v>18</v>
      </c>
      <c r="C14" s="399" t="s">
        <v>56</v>
      </c>
      <c r="D14" s="400">
        <v>7820</v>
      </c>
      <c r="E14" s="401">
        <v>454.3006879795397</v>
      </c>
      <c r="F14" s="400">
        <v>1436</v>
      </c>
      <c r="G14" s="401">
        <v>711.39230501392763</v>
      </c>
      <c r="H14" s="400">
        <v>200750</v>
      </c>
      <c r="I14" s="401">
        <v>1078.0984011457035</v>
      </c>
      <c r="J14" s="423"/>
    </row>
    <row r="15" spans="1:217" s="398" customFormat="1" ht="18" customHeight="1">
      <c r="B15" s="393">
        <v>21</v>
      </c>
      <c r="C15" s="399" t="s">
        <v>57</v>
      </c>
      <c r="D15" s="400">
        <v>4350</v>
      </c>
      <c r="E15" s="401">
        <v>480.04848275862076</v>
      </c>
      <c r="F15" s="400">
        <v>818</v>
      </c>
      <c r="G15" s="401">
        <v>730.88896088019567</v>
      </c>
      <c r="H15" s="400">
        <v>104991</v>
      </c>
      <c r="I15" s="401">
        <v>1142.8077612366767</v>
      </c>
      <c r="J15" s="423"/>
    </row>
    <row r="16" spans="1:217" s="398" customFormat="1" ht="18" customHeight="1">
      <c r="B16" s="393">
        <v>23</v>
      </c>
      <c r="C16" s="399" t="s">
        <v>58</v>
      </c>
      <c r="D16" s="400">
        <v>5411</v>
      </c>
      <c r="E16" s="401">
        <v>466.50425984106448</v>
      </c>
      <c r="F16" s="400">
        <v>845</v>
      </c>
      <c r="G16" s="401">
        <v>650.53439053254442</v>
      </c>
      <c r="H16" s="400">
        <v>149755</v>
      </c>
      <c r="I16" s="401">
        <v>1044.7998142299089</v>
      </c>
      <c r="J16" s="423"/>
    </row>
    <row r="17" spans="1:217" s="398" customFormat="1" ht="18" customHeight="1">
      <c r="B17" s="393">
        <v>29</v>
      </c>
      <c r="C17" s="399" t="s">
        <v>59</v>
      </c>
      <c r="D17" s="400">
        <v>12917</v>
      </c>
      <c r="E17" s="401">
        <v>460.28194549818073</v>
      </c>
      <c r="F17" s="400">
        <v>1693</v>
      </c>
      <c r="G17" s="401">
        <v>700.5035085646781</v>
      </c>
      <c r="H17" s="400">
        <v>291929</v>
      </c>
      <c r="I17" s="401">
        <v>1147.2238569652204</v>
      </c>
      <c r="J17" s="423"/>
    </row>
    <row r="18" spans="1:217" s="398" customFormat="1" ht="18" customHeight="1">
      <c r="B18" s="393">
        <v>41</v>
      </c>
      <c r="C18" s="399" t="s">
        <v>60</v>
      </c>
      <c r="D18" s="400">
        <v>16042</v>
      </c>
      <c r="E18" s="401">
        <v>494.54813240244363</v>
      </c>
      <c r="F18" s="400">
        <v>2892</v>
      </c>
      <c r="G18" s="401">
        <v>713.84267634854768</v>
      </c>
      <c r="H18" s="400">
        <v>403946</v>
      </c>
      <c r="I18" s="401">
        <v>1164.7712113500318</v>
      </c>
      <c r="J18" s="423"/>
    </row>
    <row r="19" spans="1:217" s="398" customFormat="1" ht="18" hidden="1" customHeight="1">
      <c r="B19" s="393"/>
      <c r="C19" s="399"/>
      <c r="D19" s="400"/>
      <c r="E19" s="401"/>
      <c r="F19" s="400"/>
      <c r="G19" s="401"/>
      <c r="H19" s="400"/>
      <c r="I19" s="401"/>
      <c r="J19" s="423"/>
    </row>
    <row r="20" spans="1:217" s="397" customFormat="1" ht="18" customHeight="1">
      <c r="A20" s="392"/>
      <c r="B20" s="393"/>
      <c r="C20" s="394" t="s">
        <v>61</v>
      </c>
      <c r="D20" s="468">
        <v>9349</v>
      </c>
      <c r="E20" s="469">
        <v>516.0716140763717</v>
      </c>
      <c r="F20" s="470">
        <v>832</v>
      </c>
      <c r="G20" s="471">
        <v>793.35944711538468</v>
      </c>
      <c r="H20" s="472">
        <v>314983</v>
      </c>
      <c r="I20" s="473">
        <v>1334.7874681808225</v>
      </c>
      <c r="J20" s="423"/>
      <c r="K20" s="398"/>
      <c r="L20" s="392"/>
      <c r="M20" s="392"/>
      <c r="N20" s="392"/>
      <c r="O20" s="392"/>
      <c r="P20" s="392"/>
      <c r="Q20" s="392"/>
      <c r="R20" s="392"/>
      <c r="S20" s="392"/>
      <c r="T20" s="392"/>
      <c r="U20" s="392"/>
      <c r="V20" s="392"/>
      <c r="W20" s="392"/>
      <c r="X20" s="392"/>
      <c r="Y20" s="392"/>
      <c r="Z20" s="392"/>
      <c r="AA20" s="392"/>
      <c r="AB20" s="392"/>
      <c r="AC20" s="392"/>
      <c r="AD20" s="392"/>
      <c r="AE20" s="392"/>
      <c r="AF20" s="392"/>
      <c r="AG20" s="392"/>
      <c r="AH20" s="392"/>
      <c r="AI20" s="392"/>
      <c r="AJ20" s="392"/>
      <c r="AK20" s="392"/>
      <c r="AL20" s="392"/>
      <c r="AM20" s="392"/>
      <c r="AN20" s="392"/>
      <c r="AO20" s="392"/>
      <c r="AP20" s="392"/>
      <c r="AQ20" s="392"/>
      <c r="AR20" s="392"/>
      <c r="AS20" s="392"/>
      <c r="AT20" s="392"/>
      <c r="AU20" s="392"/>
      <c r="AV20" s="392"/>
      <c r="AW20" s="392"/>
      <c r="AX20" s="392"/>
      <c r="AY20" s="392"/>
      <c r="AZ20" s="392"/>
      <c r="BA20" s="392"/>
      <c r="BB20" s="392"/>
      <c r="BC20" s="392"/>
      <c r="BD20" s="392"/>
      <c r="BE20" s="392"/>
      <c r="BF20" s="392"/>
      <c r="BG20" s="392"/>
      <c r="BH20" s="392"/>
      <c r="BI20" s="392"/>
      <c r="BJ20" s="392"/>
      <c r="BK20" s="392"/>
      <c r="BL20" s="392"/>
      <c r="BM20" s="392"/>
      <c r="BN20" s="392"/>
      <c r="BO20" s="392"/>
      <c r="BP20" s="392"/>
      <c r="BQ20" s="392"/>
      <c r="BR20" s="392"/>
      <c r="BS20" s="392"/>
      <c r="BT20" s="392"/>
      <c r="BU20" s="392"/>
      <c r="BV20" s="392"/>
      <c r="BW20" s="392"/>
      <c r="BX20" s="392"/>
      <c r="BY20" s="392"/>
      <c r="BZ20" s="392"/>
      <c r="CA20" s="392"/>
      <c r="CB20" s="392"/>
      <c r="CC20" s="392"/>
      <c r="CD20" s="392"/>
      <c r="CE20" s="392"/>
      <c r="CF20" s="392"/>
      <c r="CG20" s="392"/>
      <c r="CH20" s="392"/>
      <c r="CI20" s="392"/>
      <c r="CJ20" s="392"/>
      <c r="CK20" s="392"/>
      <c r="CL20" s="392"/>
      <c r="CM20" s="392"/>
      <c r="CN20" s="392"/>
      <c r="CO20" s="392"/>
      <c r="CP20" s="392"/>
      <c r="CQ20" s="392"/>
      <c r="CR20" s="392"/>
      <c r="CS20" s="392"/>
      <c r="CT20" s="392"/>
      <c r="CU20" s="392"/>
      <c r="CV20" s="392"/>
      <c r="CW20" s="392"/>
      <c r="CX20" s="392"/>
      <c r="CY20" s="392"/>
      <c r="CZ20" s="392"/>
      <c r="DA20" s="392"/>
      <c r="DB20" s="392"/>
      <c r="DC20" s="392"/>
      <c r="DD20" s="392"/>
      <c r="DE20" s="392"/>
      <c r="DF20" s="392"/>
      <c r="DG20" s="392"/>
      <c r="DH20" s="392"/>
      <c r="DI20" s="392"/>
      <c r="DJ20" s="392"/>
      <c r="DK20" s="392"/>
      <c r="DL20" s="392"/>
      <c r="DM20" s="392"/>
      <c r="DN20" s="392"/>
      <c r="DO20" s="392"/>
      <c r="DP20" s="392"/>
      <c r="DQ20" s="392"/>
      <c r="DR20" s="392"/>
      <c r="DS20" s="392"/>
      <c r="DT20" s="392"/>
      <c r="DU20" s="392"/>
      <c r="DV20" s="392"/>
      <c r="DW20" s="392"/>
      <c r="DX20" s="392"/>
      <c r="DY20" s="392"/>
      <c r="DZ20" s="392"/>
      <c r="EA20" s="392"/>
      <c r="EB20" s="392"/>
      <c r="EC20" s="392"/>
      <c r="ED20" s="392"/>
      <c r="EE20" s="392"/>
      <c r="EF20" s="392"/>
      <c r="EG20" s="392"/>
      <c r="EH20" s="392"/>
      <c r="EI20" s="392"/>
      <c r="EJ20" s="392"/>
      <c r="EK20" s="392"/>
      <c r="EL20" s="392"/>
      <c r="EM20" s="392"/>
      <c r="EN20" s="392"/>
      <c r="EO20" s="392"/>
      <c r="EP20" s="392"/>
      <c r="EQ20" s="392"/>
      <c r="ER20" s="392"/>
      <c r="ES20" s="392"/>
      <c r="ET20" s="392"/>
      <c r="EU20" s="392"/>
      <c r="EV20" s="392"/>
      <c r="EW20" s="392"/>
      <c r="EX20" s="392"/>
      <c r="EY20" s="392"/>
      <c r="EZ20" s="392"/>
      <c r="FA20" s="392"/>
      <c r="FB20" s="392"/>
      <c r="FC20" s="392"/>
      <c r="FD20" s="392"/>
      <c r="FE20" s="392"/>
      <c r="FF20" s="392"/>
      <c r="FG20" s="392"/>
      <c r="FH20" s="392"/>
      <c r="FI20" s="392"/>
      <c r="FJ20" s="392"/>
      <c r="FK20" s="392"/>
      <c r="FL20" s="392"/>
      <c r="FM20" s="392"/>
      <c r="FN20" s="392"/>
      <c r="FO20" s="392"/>
      <c r="FP20" s="392"/>
      <c r="FQ20" s="392"/>
      <c r="FR20" s="392"/>
      <c r="FS20" s="392"/>
      <c r="FT20" s="392"/>
      <c r="FU20" s="392"/>
      <c r="FV20" s="392"/>
      <c r="FW20" s="392"/>
      <c r="FX20" s="392"/>
      <c r="FY20" s="392"/>
      <c r="FZ20" s="392"/>
      <c r="GA20" s="392"/>
      <c r="GB20" s="392"/>
      <c r="GC20" s="392"/>
      <c r="GD20" s="392"/>
      <c r="GE20" s="392"/>
      <c r="GF20" s="392"/>
      <c r="GG20" s="392"/>
      <c r="GH20" s="392"/>
      <c r="GI20" s="392"/>
      <c r="GJ20" s="392"/>
      <c r="GK20" s="392"/>
      <c r="GL20" s="392"/>
      <c r="GM20" s="392"/>
      <c r="GN20" s="392"/>
      <c r="GO20" s="392"/>
      <c r="GP20" s="392"/>
      <c r="GQ20" s="392"/>
      <c r="GR20" s="392"/>
      <c r="GS20" s="392"/>
      <c r="GT20" s="392"/>
      <c r="GU20" s="392"/>
      <c r="GV20" s="392"/>
      <c r="GW20" s="392"/>
      <c r="GX20" s="392"/>
      <c r="GY20" s="392"/>
      <c r="GZ20" s="392"/>
      <c r="HA20" s="392"/>
      <c r="HB20" s="392"/>
      <c r="HC20" s="392"/>
      <c r="HD20" s="392"/>
      <c r="HE20" s="392"/>
      <c r="HF20" s="392"/>
      <c r="HG20" s="392"/>
      <c r="HH20" s="392"/>
      <c r="HI20" s="392"/>
    </row>
    <row r="21" spans="1:217" s="398" customFormat="1" ht="18" customHeight="1">
      <c r="B21" s="393">
        <v>22</v>
      </c>
      <c r="C21" s="399" t="s">
        <v>62</v>
      </c>
      <c r="D21" s="400">
        <v>1639</v>
      </c>
      <c r="E21" s="401">
        <v>492.56651006711411</v>
      </c>
      <c r="F21" s="400">
        <v>84</v>
      </c>
      <c r="G21" s="401">
        <v>727.00238095238103</v>
      </c>
      <c r="H21" s="400">
        <v>54835</v>
      </c>
      <c r="I21" s="401">
        <v>1214.2352831220946</v>
      </c>
      <c r="J21" s="423"/>
    </row>
    <row r="22" spans="1:217" s="398" customFormat="1" ht="18" customHeight="1">
      <c r="B22" s="393">
        <v>40</v>
      </c>
      <c r="C22" s="399" t="s">
        <v>63</v>
      </c>
      <c r="D22" s="400">
        <v>1015</v>
      </c>
      <c r="E22" s="401">
        <v>498.80691625615759</v>
      </c>
      <c r="F22" s="400">
        <v>100</v>
      </c>
      <c r="G22" s="401">
        <v>783.57039999999995</v>
      </c>
      <c r="H22" s="400">
        <v>36163</v>
      </c>
      <c r="I22" s="401">
        <v>1223.9911752343562</v>
      </c>
      <c r="J22" s="423"/>
    </row>
    <row r="23" spans="1:217" s="398" customFormat="1" ht="18" customHeight="1">
      <c r="B23" s="393">
        <v>50</v>
      </c>
      <c r="C23" s="399" t="s">
        <v>64</v>
      </c>
      <c r="D23" s="400">
        <v>6695</v>
      </c>
      <c r="E23" s="401">
        <v>524.44331441374152</v>
      </c>
      <c r="F23" s="400">
        <v>648</v>
      </c>
      <c r="G23" s="401">
        <v>803.47194444444449</v>
      </c>
      <c r="H23" s="400">
        <v>223985</v>
      </c>
      <c r="I23" s="401">
        <v>1382.1888808179115</v>
      </c>
      <c r="J23" s="423"/>
    </row>
    <row r="24" spans="1:217" s="398" customFormat="1" ht="18" hidden="1" customHeight="1">
      <c r="B24" s="393"/>
      <c r="C24" s="399"/>
      <c r="D24" s="400"/>
      <c r="E24" s="401"/>
      <c r="F24" s="400"/>
      <c r="G24" s="401"/>
      <c r="H24" s="400"/>
      <c r="I24" s="401"/>
      <c r="J24" s="423"/>
    </row>
    <row r="25" spans="1:217" s="397" customFormat="1" ht="18" customHeight="1">
      <c r="A25" s="392"/>
      <c r="B25" s="393">
        <v>33</v>
      </c>
      <c r="C25" s="394" t="s">
        <v>65</v>
      </c>
      <c r="D25" s="468">
        <v>8687</v>
      </c>
      <c r="E25" s="469">
        <v>613.98371819960846</v>
      </c>
      <c r="F25" s="470">
        <v>2010</v>
      </c>
      <c r="G25" s="471">
        <v>1004.7118507462686</v>
      </c>
      <c r="H25" s="472">
        <v>301554</v>
      </c>
      <c r="I25" s="473">
        <v>1470.8948289526923</v>
      </c>
      <c r="J25" s="423"/>
      <c r="K25" s="398"/>
      <c r="L25" s="392"/>
      <c r="M25" s="392"/>
      <c r="N25" s="392"/>
      <c r="O25" s="392"/>
      <c r="P25" s="392"/>
      <c r="Q25" s="392"/>
      <c r="R25" s="392"/>
      <c r="S25" s="392"/>
      <c r="T25" s="392"/>
      <c r="U25" s="392"/>
      <c r="V25" s="392"/>
      <c r="W25" s="392"/>
      <c r="X25" s="392"/>
      <c r="Y25" s="392"/>
      <c r="Z25" s="392"/>
      <c r="AA25" s="392"/>
      <c r="AB25" s="392"/>
      <c r="AC25" s="392"/>
      <c r="AD25" s="392"/>
      <c r="AE25" s="392"/>
      <c r="AF25" s="392"/>
      <c r="AG25" s="392"/>
      <c r="AH25" s="392"/>
      <c r="AI25" s="392"/>
      <c r="AJ25" s="392"/>
      <c r="AK25" s="392"/>
      <c r="AL25" s="392"/>
      <c r="AM25" s="392"/>
      <c r="AN25" s="392"/>
      <c r="AO25" s="392"/>
      <c r="AP25" s="392"/>
      <c r="AQ25" s="392"/>
      <c r="AR25" s="392"/>
      <c r="AS25" s="392"/>
      <c r="AT25" s="392"/>
      <c r="AU25" s="392"/>
      <c r="AV25" s="392"/>
      <c r="AW25" s="392"/>
      <c r="AX25" s="392"/>
      <c r="AY25" s="392"/>
      <c r="AZ25" s="392"/>
      <c r="BA25" s="392"/>
      <c r="BB25" s="392"/>
      <c r="BC25" s="392"/>
      <c r="BD25" s="392"/>
      <c r="BE25" s="392"/>
      <c r="BF25" s="392"/>
      <c r="BG25" s="392"/>
      <c r="BH25" s="392"/>
      <c r="BI25" s="392"/>
      <c r="BJ25" s="392"/>
      <c r="BK25" s="392"/>
      <c r="BL25" s="392"/>
      <c r="BM25" s="392"/>
      <c r="BN25" s="392"/>
      <c r="BO25" s="392"/>
      <c r="BP25" s="392"/>
      <c r="BQ25" s="392"/>
      <c r="BR25" s="392"/>
      <c r="BS25" s="392"/>
      <c r="BT25" s="392"/>
      <c r="BU25" s="392"/>
      <c r="BV25" s="392"/>
      <c r="BW25" s="392"/>
      <c r="BX25" s="392"/>
      <c r="BY25" s="392"/>
      <c r="BZ25" s="392"/>
      <c r="CA25" s="392"/>
      <c r="CB25" s="392"/>
      <c r="CC25" s="392"/>
      <c r="CD25" s="392"/>
      <c r="CE25" s="392"/>
      <c r="CF25" s="392"/>
      <c r="CG25" s="392"/>
      <c r="CH25" s="392"/>
      <c r="CI25" s="392"/>
      <c r="CJ25" s="392"/>
      <c r="CK25" s="392"/>
      <c r="CL25" s="392"/>
      <c r="CM25" s="392"/>
      <c r="CN25" s="392"/>
      <c r="CO25" s="392"/>
      <c r="CP25" s="392"/>
      <c r="CQ25" s="392"/>
      <c r="CR25" s="392"/>
      <c r="CS25" s="392"/>
      <c r="CT25" s="392"/>
      <c r="CU25" s="392"/>
      <c r="CV25" s="392"/>
      <c r="CW25" s="392"/>
      <c r="CX25" s="392"/>
      <c r="CY25" s="392"/>
      <c r="CZ25" s="392"/>
      <c r="DA25" s="392"/>
      <c r="DB25" s="392"/>
      <c r="DC25" s="392"/>
      <c r="DD25" s="392"/>
      <c r="DE25" s="392"/>
      <c r="DF25" s="392"/>
      <c r="DG25" s="392"/>
      <c r="DH25" s="392"/>
      <c r="DI25" s="392"/>
      <c r="DJ25" s="392"/>
      <c r="DK25" s="392"/>
      <c r="DL25" s="392"/>
      <c r="DM25" s="392"/>
      <c r="DN25" s="392"/>
      <c r="DO25" s="392"/>
      <c r="DP25" s="392"/>
      <c r="DQ25" s="392"/>
      <c r="DR25" s="392"/>
      <c r="DS25" s="392"/>
      <c r="DT25" s="392"/>
      <c r="DU25" s="392"/>
      <c r="DV25" s="392"/>
      <c r="DW25" s="392"/>
      <c r="DX25" s="392"/>
      <c r="DY25" s="392"/>
      <c r="DZ25" s="392"/>
      <c r="EA25" s="392"/>
      <c r="EB25" s="392"/>
      <c r="EC25" s="392"/>
      <c r="ED25" s="392"/>
      <c r="EE25" s="392"/>
      <c r="EF25" s="392"/>
      <c r="EG25" s="392"/>
      <c r="EH25" s="392"/>
      <c r="EI25" s="392"/>
      <c r="EJ25" s="392"/>
      <c r="EK25" s="392"/>
      <c r="EL25" s="392"/>
      <c r="EM25" s="392"/>
      <c r="EN25" s="392"/>
      <c r="EO25" s="392"/>
      <c r="EP25" s="392"/>
      <c r="EQ25" s="392"/>
      <c r="ER25" s="392"/>
      <c r="ES25" s="392"/>
      <c r="ET25" s="392"/>
      <c r="EU25" s="392"/>
      <c r="EV25" s="392"/>
      <c r="EW25" s="392"/>
      <c r="EX25" s="392"/>
      <c r="EY25" s="392"/>
      <c r="EZ25" s="392"/>
      <c r="FA25" s="392"/>
      <c r="FB25" s="392"/>
      <c r="FC25" s="392"/>
      <c r="FD25" s="392"/>
      <c r="FE25" s="392"/>
      <c r="FF25" s="392"/>
      <c r="FG25" s="392"/>
      <c r="FH25" s="392"/>
      <c r="FI25" s="392"/>
      <c r="FJ25" s="392"/>
      <c r="FK25" s="392"/>
      <c r="FL25" s="392"/>
      <c r="FM25" s="392"/>
      <c r="FN25" s="392"/>
      <c r="FO25" s="392"/>
      <c r="FP25" s="392"/>
      <c r="FQ25" s="392"/>
      <c r="FR25" s="392"/>
      <c r="FS25" s="392"/>
      <c r="FT25" s="392"/>
      <c r="FU25" s="392"/>
      <c r="FV25" s="392"/>
      <c r="FW25" s="392"/>
      <c r="FX25" s="392"/>
      <c r="FY25" s="392"/>
      <c r="FZ25" s="392"/>
      <c r="GA25" s="392"/>
      <c r="GB25" s="392"/>
      <c r="GC25" s="392"/>
      <c r="GD25" s="392"/>
      <c r="GE25" s="392"/>
      <c r="GF25" s="392"/>
      <c r="GG25" s="392"/>
      <c r="GH25" s="392"/>
      <c r="GI25" s="392"/>
      <c r="GJ25" s="392"/>
      <c r="GK25" s="392"/>
      <c r="GL25" s="392"/>
      <c r="GM25" s="392"/>
      <c r="GN25" s="392"/>
      <c r="GO25" s="392"/>
      <c r="GP25" s="392"/>
      <c r="GQ25" s="392"/>
      <c r="GR25" s="392"/>
      <c r="GS25" s="392"/>
      <c r="GT25" s="392"/>
      <c r="GU25" s="392"/>
      <c r="GV25" s="392"/>
      <c r="GW25" s="392"/>
      <c r="GX25" s="392"/>
      <c r="GY25" s="392"/>
      <c r="GZ25" s="392"/>
      <c r="HA25" s="392"/>
      <c r="HB25" s="392"/>
      <c r="HC25" s="392"/>
      <c r="HD25" s="392"/>
      <c r="HE25" s="392"/>
      <c r="HF25" s="392"/>
      <c r="HG25" s="392"/>
      <c r="HH25" s="392"/>
      <c r="HI25" s="392"/>
    </row>
    <row r="26" spans="1:217" s="397" customFormat="1" ht="18" hidden="1" customHeight="1">
      <c r="A26" s="392"/>
      <c r="B26" s="393"/>
      <c r="C26" s="394"/>
      <c r="D26" s="468"/>
      <c r="E26" s="469"/>
      <c r="F26" s="470"/>
      <c r="G26" s="471"/>
      <c r="H26" s="472"/>
      <c r="I26" s="473"/>
      <c r="J26" s="423"/>
      <c r="K26" s="398"/>
      <c r="L26" s="392"/>
      <c r="M26" s="392"/>
      <c r="N26" s="392"/>
      <c r="O26" s="392"/>
      <c r="P26" s="392"/>
      <c r="Q26" s="392"/>
      <c r="R26" s="392"/>
      <c r="S26" s="392"/>
      <c r="T26" s="392"/>
      <c r="U26" s="392"/>
      <c r="V26" s="392"/>
      <c r="W26" s="392"/>
      <c r="X26" s="392"/>
      <c r="Y26" s="392"/>
      <c r="Z26" s="392"/>
      <c r="AA26" s="392"/>
      <c r="AB26" s="392"/>
      <c r="AC26" s="392"/>
      <c r="AD26" s="392"/>
      <c r="AE26" s="392"/>
      <c r="AF26" s="392"/>
      <c r="AG26" s="392"/>
      <c r="AH26" s="392"/>
      <c r="AI26" s="392"/>
      <c r="AJ26" s="392"/>
      <c r="AK26" s="392"/>
      <c r="AL26" s="392"/>
      <c r="AM26" s="392"/>
      <c r="AN26" s="392"/>
      <c r="AO26" s="392"/>
      <c r="AP26" s="392"/>
      <c r="AQ26" s="392"/>
      <c r="AR26" s="392"/>
      <c r="AS26" s="392"/>
      <c r="AT26" s="392"/>
      <c r="AU26" s="392"/>
      <c r="AV26" s="392"/>
      <c r="AW26" s="392"/>
      <c r="AX26" s="392"/>
      <c r="AY26" s="392"/>
      <c r="AZ26" s="392"/>
      <c r="BA26" s="392"/>
      <c r="BB26" s="392"/>
      <c r="BC26" s="392"/>
      <c r="BD26" s="392"/>
      <c r="BE26" s="392"/>
      <c r="BF26" s="392"/>
      <c r="BG26" s="392"/>
      <c r="BH26" s="392"/>
      <c r="BI26" s="392"/>
      <c r="BJ26" s="392"/>
      <c r="BK26" s="392"/>
      <c r="BL26" s="392"/>
      <c r="BM26" s="392"/>
      <c r="BN26" s="392"/>
      <c r="BO26" s="392"/>
      <c r="BP26" s="392"/>
      <c r="BQ26" s="392"/>
      <c r="BR26" s="392"/>
      <c r="BS26" s="392"/>
      <c r="BT26" s="392"/>
      <c r="BU26" s="392"/>
      <c r="BV26" s="392"/>
      <c r="BW26" s="392"/>
      <c r="BX26" s="392"/>
      <c r="BY26" s="392"/>
      <c r="BZ26" s="392"/>
      <c r="CA26" s="392"/>
      <c r="CB26" s="392"/>
      <c r="CC26" s="392"/>
      <c r="CD26" s="392"/>
      <c r="CE26" s="392"/>
      <c r="CF26" s="392"/>
      <c r="CG26" s="392"/>
      <c r="CH26" s="392"/>
      <c r="CI26" s="392"/>
      <c r="CJ26" s="392"/>
      <c r="CK26" s="392"/>
      <c r="CL26" s="392"/>
      <c r="CM26" s="392"/>
      <c r="CN26" s="392"/>
      <c r="CO26" s="392"/>
      <c r="CP26" s="392"/>
      <c r="CQ26" s="392"/>
      <c r="CR26" s="392"/>
      <c r="CS26" s="392"/>
      <c r="CT26" s="392"/>
      <c r="CU26" s="392"/>
      <c r="CV26" s="392"/>
      <c r="CW26" s="392"/>
      <c r="CX26" s="392"/>
      <c r="CY26" s="392"/>
      <c r="CZ26" s="392"/>
      <c r="DA26" s="392"/>
      <c r="DB26" s="392"/>
      <c r="DC26" s="392"/>
      <c r="DD26" s="392"/>
      <c r="DE26" s="392"/>
      <c r="DF26" s="392"/>
      <c r="DG26" s="392"/>
      <c r="DH26" s="392"/>
      <c r="DI26" s="392"/>
      <c r="DJ26" s="392"/>
      <c r="DK26" s="392"/>
      <c r="DL26" s="392"/>
      <c r="DM26" s="392"/>
      <c r="DN26" s="392"/>
      <c r="DO26" s="392"/>
      <c r="DP26" s="392"/>
      <c r="DQ26" s="392"/>
      <c r="DR26" s="392"/>
      <c r="DS26" s="392"/>
      <c r="DT26" s="392"/>
      <c r="DU26" s="392"/>
      <c r="DV26" s="392"/>
      <c r="DW26" s="392"/>
      <c r="DX26" s="392"/>
      <c r="DY26" s="392"/>
      <c r="DZ26" s="392"/>
      <c r="EA26" s="392"/>
      <c r="EB26" s="392"/>
      <c r="EC26" s="392"/>
      <c r="ED26" s="392"/>
      <c r="EE26" s="392"/>
      <c r="EF26" s="392"/>
      <c r="EG26" s="392"/>
      <c r="EH26" s="392"/>
      <c r="EI26" s="392"/>
      <c r="EJ26" s="392"/>
      <c r="EK26" s="392"/>
      <c r="EL26" s="392"/>
      <c r="EM26" s="392"/>
      <c r="EN26" s="392"/>
      <c r="EO26" s="392"/>
      <c r="EP26" s="392"/>
      <c r="EQ26" s="392"/>
      <c r="ER26" s="392"/>
      <c r="ES26" s="392"/>
      <c r="ET26" s="392"/>
      <c r="EU26" s="392"/>
      <c r="EV26" s="392"/>
      <c r="EW26" s="392"/>
      <c r="EX26" s="392"/>
      <c r="EY26" s="392"/>
      <c r="EZ26" s="392"/>
      <c r="FA26" s="392"/>
      <c r="FB26" s="392"/>
      <c r="FC26" s="392"/>
      <c r="FD26" s="392"/>
      <c r="FE26" s="392"/>
      <c r="FF26" s="392"/>
      <c r="FG26" s="392"/>
      <c r="FH26" s="392"/>
      <c r="FI26" s="392"/>
      <c r="FJ26" s="392"/>
      <c r="FK26" s="392"/>
      <c r="FL26" s="392"/>
      <c r="FM26" s="392"/>
      <c r="FN26" s="392"/>
      <c r="FO26" s="392"/>
      <c r="FP26" s="392"/>
      <c r="FQ26" s="392"/>
      <c r="FR26" s="392"/>
      <c r="FS26" s="392"/>
      <c r="FT26" s="392"/>
      <c r="FU26" s="392"/>
      <c r="FV26" s="392"/>
      <c r="FW26" s="392"/>
      <c r="FX26" s="392"/>
      <c r="FY26" s="392"/>
      <c r="FZ26" s="392"/>
      <c r="GA26" s="392"/>
      <c r="GB26" s="392"/>
      <c r="GC26" s="392"/>
      <c r="GD26" s="392"/>
      <c r="GE26" s="392"/>
      <c r="GF26" s="392"/>
      <c r="GG26" s="392"/>
      <c r="GH26" s="392"/>
      <c r="GI26" s="392"/>
      <c r="GJ26" s="392"/>
      <c r="GK26" s="392"/>
      <c r="GL26" s="392"/>
      <c r="GM26" s="392"/>
      <c r="GN26" s="392"/>
      <c r="GO26" s="392"/>
      <c r="GP26" s="392"/>
      <c r="GQ26" s="392"/>
      <c r="GR26" s="392"/>
      <c r="GS26" s="392"/>
      <c r="GT26" s="392"/>
      <c r="GU26" s="392"/>
      <c r="GV26" s="392"/>
      <c r="GW26" s="392"/>
      <c r="GX26" s="392"/>
      <c r="GY26" s="392"/>
      <c r="GZ26" s="392"/>
      <c r="HA26" s="392"/>
      <c r="HB26" s="392"/>
      <c r="HC26" s="392"/>
      <c r="HD26" s="392"/>
      <c r="HE26" s="392"/>
      <c r="HF26" s="392"/>
      <c r="HG26" s="392"/>
      <c r="HH26" s="392"/>
      <c r="HI26" s="392"/>
    </row>
    <row r="27" spans="1:217" s="397" customFormat="1" ht="18" customHeight="1">
      <c r="A27" s="392"/>
      <c r="B27" s="393">
        <v>7</v>
      </c>
      <c r="C27" s="394" t="s">
        <v>205</v>
      </c>
      <c r="D27" s="468">
        <v>6031</v>
      </c>
      <c r="E27" s="469">
        <v>433.34634057370249</v>
      </c>
      <c r="F27" s="470">
        <v>116</v>
      </c>
      <c r="G27" s="471">
        <v>728.59525862068972</v>
      </c>
      <c r="H27" s="472">
        <v>210719</v>
      </c>
      <c r="I27" s="473">
        <v>1177.375371845917</v>
      </c>
      <c r="J27" s="423"/>
      <c r="K27" s="398"/>
      <c r="L27" s="392"/>
      <c r="M27" s="392"/>
      <c r="N27" s="392"/>
      <c r="O27" s="392"/>
      <c r="P27" s="392"/>
      <c r="Q27" s="392"/>
      <c r="R27" s="392"/>
      <c r="S27" s="392"/>
      <c r="T27" s="392"/>
      <c r="U27" s="392"/>
      <c r="V27" s="392"/>
      <c r="W27" s="392"/>
      <c r="X27" s="392"/>
      <c r="Y27" s="392"/>
      <c r="Z27" s="392"/>
      <c r="AA27" s="392"/>
      <c r="AB27" s="392"/>
      <c r="AC27" s="392"/>
      <c r="AD27" s="392"/>
      <c r="AE27" s="392"/>
      <c r="AF27" s="392"/>
      <c r="AG27" s="392"/>
      <c r="AH27" s="392"/>
      <c r="AI27" s="392"/>
      <c r="AJ27" s="392"/>
      <c r="AK27" s="392"/>
      <c r="AL27" s="392"/>
      <c r="AM27" s="392"/>
      <c r="AN27" s="392"/>
      <c r="AO27" s="392"/>
      <c r="AP27" s="392"/>
      <c r="AQ27" s="392"/>
      <c r="AR27" s="392"/>
      <c r="AS27" s="392"/>
      <c r="AT27" s="392"/>
      <c r="AU27" s="392"/>
      <c r="AV27" s="392"/>
      <c r="AW27" s="392"/>
      <c r="AX27" s="392"/>
      <c r="AY27" s="392"/>
      <c r="AZ27" s="392"/>
      <c r="BA27" s="392"/>
      <c r="BB27" s="392"/>
      <c r="BC27" s="392"/>
      <c r="BD27" s="392"/>
      <c r="BE27" s="392"/>
      <c r="BF27" s="392"/>
      <c r="BG27" s="392"/>
      <c r="BH27" s="392"/>
      <c r="BI27" s="392"/>
      <c r="BJ27" s="392"/>
      <c r="BK27" s="392"/>
      <c r="BL27" s="392"/>
      <c r="BM27" s="392"/>
      <c r="BN27" s="392"/>
      <c r="BO27" s="392"/>
      <c r="BP27" s="392"/>
      <c r="BQ27" s="392"/>
      <c r="BR27" s="392"/>
      <c r="BS27" s="392"/>
      <c r="BT27" s="392"/>
      <c r="BU27" s="392"/>
      <c r="BV27" s="392"/>
      <c r="BW27" s="392"/>
      <c r="BX27" s="392"/>
      <c r="BY27" s="392"/>
      <c r="BZ27" s="392"/>
      <c r="CA27" s="392"/>
      <c r="CB27" s="392"/>
      <c r="CC27" s="392"/>
      <c r="CD27" s="392"/>
      <c r="CE27" s="392"/>
      <c r="CF27" s="392"/>
      <c r="CG27" s="392"/>
      <c r="CH27" s="392"/>
      <c r="CI27" s="392"/>
      <c r="CJ27" s="392"/>
      <c r="CK27" s="392"/>
      <c r="CL27" s="392"/>
      <c r="CM27" s="392"/>
      <c r="CN27" s="392"/>
      <c r="CO27" s="392"/>
      <c r="CP27" s="392"/>
      <c r="CQ27" s="392"/>
      <c r="CR27" s="392"/>
      <c r="CS27" s="392"/>
      <c r="CT27" s="392"/>
      <c r="CU27" s="392"/>
      <c r="CV27" s="392"/>
      <c r="CW27" s="392"/>
      <c r="CX27" s="392"/>
      <c r="CY27" s="392"/>
      <c r="CZ27" s="392"/>
      <c r="DA27" s="392"/>
      <c r="DB27" s="392"/>
      <c r="DC27" s="392"/>
      <c r="DD27" s="392"/>
      <c r="DE27" s="392"/>
      <c r="DF27" s="392"/>
      <c r="DG27" s="392"/>
      <c r="DH27" s="392"/>
      <c r="DI27" s="392"/>
      <c r="DJ27" s="392"/>
      <c r="DK27" s="392"/>
      <c r="DL27" s="392"/>
      <c r="DM27" s="392"/>
      <c r="DN27" s="392"/>
      <c r="DO27" s="392"/>
      <c r="DP27" s="392"/>
      <c r="DQ27" s="392"/>
      <c r="DR27" s="392"/>
      <c r="DS27" s="392"/>
      <c r="DT27" s="392"/>
      <c r="DU27" s="392"/>
      <c r="DV27" s="392"/>
      <c r="DW27" s="392"/>
      <c r="DX27" s="392"/>
      <c r="DY27" s="392"/>
      <c r="DZ27" s="392"/>
      <c r="EA27" s="392"/>
      <c r="EB27" s="392"/>
      <c r="EC27" s="392"/>
      <c r="ED27" s="392"/>
      <c r="EE27" s="392"/>
      <c r="EF27" s="392"/>
      <c r="EG27" s="392"/>
      <c r="EH27" s="392"/>
      <c r="EI27" s="392"/>
      <c r="EJ27" s="392"/>
      <c r="EK27" s="392"/>
      <c r="EL27" s="392"/>
      <c r="EM27" s="392"/>
      <c r="EN27" s="392"/>
      <c r="EO27" s="392"/>
      <c r="EP27" s="392"/>
      <c r="EQ27" s="392"/>
      <c r="ER27" s="392"/>
      <c r="ES27" s="392"/>
      <c r="ET27" s="392"/>
      <c r="EU27" s="392"/>
      <c r="EV27" s="392"/>
      <c r="EW27" s="392"/>
      <c r="EX27" s="392"/>
      <c r="EY27" s="392"/>
      <c r="EZ27" s="392"/>
      <c r="FA27" s="392"/>
      <c r="FB27" s="392"/>
      <c r="FC27" s="392"/>
      <c r="FD27" s="392"/>
      <c r="FE27" s="392"/>
      <c r="FF27" s="392"/>
      <c r="FG27" s="392"/>
      <c r="FH27" s="392"/>
      <c r="FI27" s="392"/>
      <c r="FJ27" s="392"/>
      <c r="FK27" s="392"/>
      <c r="FL27" s="392"/>
      <c r="FM27" s="392"/>
      <c r="FN27" s="392"/>
      <c r="FO27" s="392"/>
      <c r="FP27" s="392"/>
      <c r="FQ27" s="392"/>
      <c r="FR27" s="392"/>
      <c r="FS27" s="392"/>
      <c r="FT27" s="392"/>
      <c r="FU27" s="392"/>
      <c r="FV27" s="392"/>
      <c r="FW27" s="392"/>
      <c r="FX27" s="392"/>
      <c r="FY27" s="392"/>
      <c r="FZ27" s="392"/>
      <c r="GA27" s="392"/>
      <c r="GB27" s="392"/>
      <c r="GC27" s="392"/>
      <c r="GD27" s="392"/>
      <c r="GE27" s="392"/>
      <c r="GF27" s="392"/>
      <c r="GG27" s="392"/>
      <c r="GH27" s="392"/>
      <c r="GI27" s="392"/>
      <c r="GJ27" s="392"/>
      <c r="GK27" s="392"/>
      <c r="GL27" s="392"/>
      <c r="GM27" s="392"/>
      <c r="GN27" s="392"/>
      <c r="GO27" s="392"/>
      <c r="GP27" s="392"/>
      <c r="GQ27" s="392"/>
      <c r="GR27" s="392"/>
      <c r="GS27" s="392"/>
      <c r="GT27" s="392"/>
      <c r="GU27" s="392"/>
      <c r="GV27" s="392"/>
      <c r="GW27" s="392"/>
      <c r="GX27" s="392"/>
      <c r="GY27" s="392"/>
      <c r="GZ27" s="392"/>
      <c r="HA27" s="392"/>
      <c r="HB27" s="392"/>
      <c r="HC27" s="392"/>
      <c r="HD27" s="392"/>
      <c r="HE27" s="392"/>
      <c r="HF27" s="392"/>
      <c r="HG27" s="392"/>
      <c r="HH27" s="392"/>
      <c r="HI27" s="392"/>
    </row>
    <row r="28" spans="1:217" s="397" customFormat="1" ht="18" hidden="1" customHeight="1">
      <c r="A28" s="392"/>
      <c r="B28" s="393"/>
      <c r="C28" s="394"/>
      <c r="D28" s="468"/>
      <c r="E28" s="469"/>
      <c r="F28" s="470"/>
      <c r="G28" s="471"/>
      <c r="H28" s="472"/>
      <c r="I28" s="473"/>
      <c r="J28" s="423"/>
      <c r="K28" s="398"/>
      <c r="L28" s="392"/>
      <c r="M28" s="392"/>
      <c r="N28" s="392"/>
      <c r="O28" s="392"/>
      <c r="P28" s="392"/>
      <c r="Q28" s="392"/>
      <c r="R28" s="392"/>
      <c r="S28" s="392"/>
      <c r="T28" s="392"/>
      <c r="U28" s="392"/>
      <c r="V28" s="392"/>
      <c r="W28" s="392"/>
      <c r="X28" s="392"/>
      <c r="Y28" s="392"/>
      <c r="Z28" s="392"/>
      <c r="AA28" s="392"/>
      <c r="AB28" s="392"/>
      <c r="AC28" s="392"/>
      <c r="AD28" s="392"/>
      <c r="AE28" s="392"/>
      <c r="AF28" s="392"/>
      <c r="AG28" s="392"/>
      <c r="AH28" s="392"/>
      <c r="AI28" s="392"/>
      <c r="AJ28" s="392"/>
      <c r="AK28" s="392"/>
      <c r="AL28" s="392"/>
      <c r="AM28" s="392"/>
      <c r="AN28" s="392"/>
      <c r="AO28" s="392"/>
      <c r="AP28" s="392"/>
      <c r="AQ28" s="392"/>
      <c r="AR28" s="392"/>
      <c r="AS28" s="392"/>
      <c r="AT28" s="392"/>
      <c r="AU28" s="392"/>
      <c r="AV28" s="392"/>
      <c r="AW28" s="392"/>
      <c r="AX28" s="392"/>
      <c r="AY28" s="392"/>
      <c r="AZ28" s="392"/>
      <c r="BA28" s="392"/>
      <c r="BB28" s="392"/>
      <c r="BC28" s="392"/>
      <c r="BD28" s="392"/>
      <c r="BE28" s="392"/>
      <c r="BF28" s="392"/>
      <c r="BG28" s="392"/>
      <c r="BH28" s="392"/>
      <c r="BI28" s="392"/>
      <c r="BJ28" s="392"/>
      <c r="BK28" s="392"/>
      <c r="BL28" s="392"/>
      <c r="BM28" s="392"/>
      <c r="BN28" s="392"/>
      <c r="BO28" s="392"/>
      <c r="BP28" s="392"/>
      <c r="BQ28" s="392"/>
      <c r="BR28" s="392"/>
      <c r="BS28" s="392"/>
      <c r="BT28" s="392"/>
      <c r="BU28" s="392"/>
      <c r="BV28" s="392"/>
      <c r="BW28" s="392"/>
      <c r="BX28" s="392"/>
      <c r="BY28" s="392"/>
      <c r="BZ28" s="392"/>
      <c r="CA28" s="392"/>
      <c r="CB28" s="392"/>
      <c r="CC28" s="392"/>
      <c r="CD28" s="392"/>
      <c r="CE28" s="392"/>
      <c r="CF28" s="392"/>
      <c r="CG28" s="392"/>
      <c r="CH28" s="392"/>
      <c r="CI28" s="392"/>
      <c r="CJ28" s="392"/>
      <c r="CK28" s="392"/>
      <c r="CL28" s="392"/>
      <c r="CM28" s="392"/>
      <c r="CN28" s="392"/>
      <c r="CO28" s="392"/>
      <c r="CP28" s="392"/>
      <c r="CQ28" s="392"/>
      <c r="CR28" s="392"/>
      <c r="CS28" s="392"/>
      <c r="CT28" s="392"/>
      <c r="CU28" s="392"/>
      <c r="CV28" s="392"/>
      <c r="CW28" s="392"/>
      <c r="CX28" s="392"/>
      <c r="CY28" s="392"/>
      <c r="CZ28" s="392"/>
      <c r="DA28" s="392"/>
      <c r="DB28" s="392"/>
      <c r="DC28" s="392"/>
      <c r="DD28" s="392"/>
      <c r="DE28" s="392"/>
      <c r="DF28" s="392"/>
      <c r="DG28" s="392"/>
      <c r="DH28" s="392"/>
      <c r="DI28" s="392"/>
      <c r="DJ28" s="392"/>
      <c r="DK28" s="392"/>
      <c r="DL28" s="392"/>
      <c r="DM28" s="392"/>
      <c r="DN28" s="392"/>
      <c r="DO28" s="392"/>
      <c r="DP28" s="392"/>
      <c r="DQ28" s="392"/>
      <c r="DR28" s="392"/>
      <c r="DS28" s="392"/>
      <c r="DT28" s="392"/>
      <c r="DU28" s="392"/>
      <c r="DV28" s="392"/>
      <c r="DW28" s="392"/>
      <c r="DX28" s="392"/>
      <c r="DY28" s="392"/>
      <c r="DZ28" s="392"/>
      <c r="EA28" s="392"/>
      <c r="EB28" s="392"/>
      <c r="EC28" s="392"/>
      <c r="ED28" s="392"/>
      <c r="EE28" s="392"/>
      <c r="EF28" s="392"/>
      <c r="EG28" s="392"/>
      <c r="EH28" s="392"/>
      <c r="EI28" s="392"/>
      <c r="EJ28" s="392"/>
      <c r="EK28" s="392"/>
      <c r="EL28" s="392"/>
      <c r="EM28" s="392"/>
      <c r="EN28" s="392"/>
      <c r="EO28" s="392"/>
      <c r="EP28" s="392"/>
      <c r="EQ28" s="392"/>
      <c r="ER28" s="392"/>
      <c r="ES28" s="392"/>
      <c r="ET28" s="392"/>
      <c r="EU28" s="392"/>
      <c r="EV28" s="392"/>
      <c r="EW28" s="392"/>
      <c r="EX28" s="392"/>
      <c r="EY28" s="392"/>
      <c r="EZ28" s="392"/>
      <c r="FA28" s="392"/>
      <c r="FB28" s="392"/>
      <c r="FC28" s="392"/>
      <c r="FD28" s="392"/>
      <c r="FE28" s="392"/>
      <c r="FF28" s="392"/>
      <c r="FG28" s="392"/>
      <c r="FH28" s="392"/>
      <c r="FI28" s="392"/>
      <c r="FJ28" s="392"/>
      <c r="FK28" s="392"/>
      <c r="FL28" s="392"/>
      <c r="FM28" s="392"/>
      <c r="FN28" s="392"/>
      <c r="FO28" s="392"/>
      <c r="FP28" s="392"/>
      <c r="FQ28" s="392"/>
      <c r="FR28" s="392"/>
      <c r="FS28" s="392"/>
      <c r="FT28" s="392"/>
      <c r="FU28" s="392"/>
      <c r="FV28" s="392"/>
      <c r="FW28" s="392"/>
      <c r="FX28" s="392"/>
      <c r="FY28" s="392"/>
      <c r="FZ28" s="392"/>
      <c r="GA28" s="392"/>
      <c r="GB28" s="392"/>
      <c r="GC28" s="392"/>
      <c r="GD28" s="392"/>
      <c r="GE28" s="392"/>
      <c r="GF28" s="392"/>
      <c r="GG28" s="392"/>
      <c r="GH28" s="392"/>
      <c r="GI28" s="392"/>
      <c r="GJ28" s="392"/>
      <c r="GK28" s="392"/>
      <c r="GL28" s="392"/>
      <c r="GM28" s="392"/>
      <c r="GN28" s="392"/>
      <c r="GO28" s="392"/>
      <c r="GP28" s="392"/>
      <c r="GQ28" s="392"/>
      <c r="GR28" s="392"/>
      <c r="GS28" s="392"/>
      <c r="GT28" s="392"/>
      <c r="GU28" s="392"/>
      <c r="GV28" s="392"/>
      <c r="GW28" s="392"/>
      <c r="GX28" s="392"/>
      <c r="GY28" s="392"/>
      <c r="GZ28" s="392"/>
      <c r="HA28" s="392"/>
      <c r="HB28" s="392"/>
      <c r="HC28" s="392"/>
      <c r="HD28" s="392"/>
      <c r="HE28" s="392"/>
      <c r="HF28" s="392"/>
      <c r="HG28" s="392"/>
      <c r="HH28" s="392"/>
      <c r="HI28" s="392"/>
    </row>
    <row r="29" spans="1:217" s="397" customFormat="1" ht="18" customHeight="1">
      <c r="A29" s="392"/>
      <c r="B29" s="393"/>
      <c r="C29" s="394" t="s">
        <v>66</v>
      </c>
      <c r="D29" s="468">
        <v>16402</v>
      </c>
      <c r="E29" s="469">
        <v>475.28685526155346</v>
      </c>
      <c r="F29" s="470">
        <v>2588</v>
      </c>
      <c r="G29" s="471">
        <v>725.58982998454405</v>
      </c>
      <c r="H29" s="472">
        <v>367929</v>
      </c>
      <c r="I29" s="473">
        <v>1147.8389994265199</v>
      </c>
      <c r="J29" s="423"/>
      <c r="K29" s="424"/>
      <c r="L29" s="392"/>
      <c r="M29" s="392"/>
      <c r="N29" s="392"/>
      <c r="O29" s="392"/>
      <c r="P29" s="392"/>
      <c r="Q29" s="392"/>
      <c r="R29" s="392"/>
      <c r="S29" s="392"/>
      <c r="T29" s="392"/>
      <c r="U29" s="392"/>
      <c r="V29" s="392"/>
      <c r="W29" s="392"/>
      <c r="X29" s="392"/>
      <c r="Y29" s="392"/>
      <c r="Z29" s="392"/>
      <c r="AA29" s="392"/>
      <c r="AB29" s="392"/>
      <c r="AC29" s="392"/>
      <c r="AD29" s="392"/>
      <c r="AE29" s="392"/>
      <c r="AF29" s="392"/>
      <c r="AG29" s="392"/>
      <c r="AH29" s="392"/>
      <c r="AI29" s="392"/>
      <c r="AJ29" s="392"/>
      <c r="AK29" s="392"/>
      <c r="AL29" s="392"/>
      <c r="AM29" s="392"/>
      <c r="AN29" s="392"/>
      <c r="AO29" s="392"/>
      <c r="AP29" s="392"/>
      <c r="AQ29" s="392"/>
      <c r="AR29" s="392"/>
      <c r="AS29" s="392"/>
      <c r="AT29" s="392"/>
      <c r="AU29" s="392"/>
      <c r="AV29" s="392"/>
      <c r="AW29" s="392"/>
      <c r="AX29" s="392"/>
      <c r="AY29" s="392"/>
      <c r="AZ29" s="392"/>
      <c r="BA29" s="392"/>
      <c r="BB29" s="392"/>
      <c r="BC29" s="392"/>
      <c r="BD29" s="392"/>
      <c r="BE29" s="392"/>
      <c r="BF29" s="392"/>
      <c r="BG29" s="392"/>
      <c r="BH29" s="392"/>
      <c r="BI29" s="392"/>
      <c r="BJ29" s="392"/>
      <c r="BK29" s="392"/>
      <c r="BL29" s="392"/>
      <c r="BM29" s="392"/>
      <c r="BN29" s="392"/>
      <c r="BO29" s="392"/>
      <c r="BP29" s="392"/>
      <c r="BQ29" s="392"/>
      <c r="BR29" s="392"/>
      <c r="BS29" s="392"/>
      <c r="BT29" s="392"/>
      <c r="BU29" s="392"/>
      <c r="BV29" s="392"/>
      <c r="BW29" s="392"/>
      <c r="BX29" s="392"/>
      <c r="BY29" s="392"/>
      <c r="BZ29" s="392"/>
      <c r="CA29" s="392"/>
      <c r="CB29" s="392"/>
      <c r="CC29" s="392"/>
      <c r="CD29" s="392"/>
      <c r="CE29" s="392"/>
      <c r="CF29" s="392"/>
      <c r="CG29" s="392"/>
      <c r="CH29" s="392"/>
      <c r="CI29" s="392"/>
      <c r="CJ29" s="392"/>
      <c r="CK29" s="392"/>
      <c r="CL29" s="392"/>
      <c r="CM29" s="392"/>
      <c r="CN29" s="392"/>
      <c r="CO29" s="392"/>
      <c r="CP29" s="392"/>
      <c r="CQ29" s="392"/>
      <c r="CR29" s="392"/>
      <c r="CS29" s="392"/>
      <c r="CT29" s="392"/>
      <c r="CU29" s="392"/>
      <c r="CV29" s="392"/>
      <c r="CW29" s="392"/>
      <c r="CX29" s="392"/>
      <c r="CY29" s="392"/>
      <c r="CZ29" s="392"/>
      <c r="DA29" s="392"/>
      <c r="DB29" s="392"/>
      <c r="DC29" s="392"/>
      <c r="DD29" s="392"/>
      <c r="DE29" s="392"/>
      <c r="DF29" s="392"/>
      <c r="DG29" s="392"/>
      <c r="DH29" s="392"/>
      <c r="DI29" s="392"/>
      <c r="DJ29" s="392"/>
      <c r="DK29" s="392"/>
      <c r="DL29" s="392"/>
      <c r="DM29" s="392"/>
      <c r="DN29" s="392"/>
      <c r="DO29" s="392"/>
      <c r="DP29" s="392"/>
      <c r="DQ29" s="392"/>
      <c r="DR29" s="392"/>
      <c r="DS29" s="392"/>
      <c r="DT29" s="392"/>
      <c r="DU29" s="392"/>
      <c r="DV29" s="392"/>
      <c r="DW29" s="392"/>
      <c r="DX29" s="392"/>
      <c r="DY29" s="392"/>
      <c r="DZ29" s="392"/>
      <c r="EA29" s="392"/>
      <c r="EB29" s="392"/>
      <c r="EC29" s="392"/>
      <c r="ED29" s="392"/>
      <c r="EE29" s="392"/>
      <c r="EF29" s="392"/>
      <c r="EG29" s="392"/>
      <c r="EH29" s="392"/>
      <c r="EI29" s="392"/>
      <c r="EJ29" s="392"/>
      <c r="EK29" s="392"/>
      <c r="EL29" s="392"/>
      <c r="EM29" s="392"/>
      <c r="EN29" s="392"/>
      <c r="EO29" s="392"/>
      <c r="EP29" s="392"/>
      <c r="EQ29" s="392"/>
      <c r="ER29" s="392"/>
      <c r="ES29" s="392"/>
      <c r="ET29" s="392"/>
      <c r="EU29" s="392"/>
      <c r="EV29" s="392"/>
      <c r="EW29" s="392"/>
      <c r="EX29" s="392"/>
      <c r="EY29" s="392"/>
      <c r="EZ29" s="392"/>
      <c r="FA29" s="392"/>
      <c r="FB29" s="392"/>
      <c r="FC29" s="392"/>
      <c r="FD29" s="392"/>
      <c r="FE29" s="392"/>
      <c r="FF29" s="392"/>
      <c r="FG29" s="392"/>
      <c r="FH29" s="392"/>
      <c r="FI29" s="392"/>
      <c r="FJ29" s="392"/>
      <c r="FK29" s="392"/>
      <c r="FL29" s="392"/>
      <c r="FM29" s="392"/>
      <c r="FN29" s="392"/>
      <c r="FO29" s="392"/>
      <c r="FP29" s="392"/>
      <c r="FQ29" s="392"/>
      <c r="FR29" s="392"/>
      <c r="FS29" s="392"/>
      <c r="FT29" s="392"/>
      <c r="FU29" s="392"/>
      <c r="FV29" s="392"/>
      <c r="FW29" s="392"/>
      <c r="FX29" s="392"/>
      <c r="FY29" s="392"/>
      <c r="FZ29" s="392"/>
      <c r="GA29" s="392"/>
      <c r="GB29" s="392"/>
      <c r="GC29" s="392"/>
      <c r="GD29" s="392"/>
      <c r="GE29" s="392"/>
      <c r="GF29" s="392"/>
      <c r="GG29" s="392"/>
      <c r="GH29" s="392"/>
      <c r="GI29" s="392"/>
      <c r="GJ29" s="392"/>
      <c r="GK29" s="392"/>
      <c r="GL29" s="392"/>
      <c r="GM29" s="392"/>
      <c r="GN29" s="392"/>
      <c r="GO29" s="392"/>
      <c r="GP29" s="392"/>
      <c r="GQ29" s="392"/>
      <c r="GR29" s="392"/>
      <c r="GS29" s="392"/>
      <c r="GT29" s="392"/>
      <c r="GU29" s="392"/>
      <c r="GV29" s="392"/>
      <c r="GW29" s="392"/>
      <c r="GX29" s="392"/>
      <c r="GY29" s="392"/>
      <c r="GZ29" s="392"/>
      <c r="HA29" s="392"/>
      <c r="HB29" s="392"/>
      <c r="HC29" s="392"/>
      <c r="HD29" s="392"/>
      <c r="HE29" s="392"/>
      <c r="HF29" s="392"/>
      <c r="HG29" s="392"/>
      <c r="HH29" s="392"/>
      <c r="HI29" s="392"/>
    </row>
    <row r="30" spans="1:217" s="398" customFormat="1" ht="18" customHeight="1">
      <c r="B30" s="393">
        <v>35</v>
      </c>
      <c r="C30" s="399" t="s">
        <v>67</v>
      </c>
      <c r="D30" s="400">
        <v>9122</v>
      </c>
      <c r="E30" s="401">
        <v>482.41474895856169</v>
      </c>
      <c r="F30" s="400">
        <v>1737</v>
      </c>
      <c r="G30" s="401">
        <v>716.18835348301661</v>
      </c>
      <c r="H30" s="400">
        <v>193991</v>
      </c>
      <c r="I30" s="401">
        <v>1167.5237844539183</v>
      </c>
      <c r="J30" s="423"/>
    </row>
    <row r="31" spans="1:217" s="398" customFormat="1" ht="18" customHeight="1">
      <c r="B31" s="393">
        <v>38</v>
      </c>
      <c r="C31" s="399" t="s">
        <v>68</v>
      </c>
      <c r="D31" s="400">
        <v>7280</v>
      </c>
      <c r="E31" s="401">
        <v>466.35544780219783</v>
      </c>
      <c r="F31" s="400">
        <v>851</v>
      </c>
      <c r="G31" s="401">
        <v>744.77944770857812</v>
      </c>
      <c r="H31" s="400">
        <v>173938</v>
      </c>
      <c r="I31" s="401">
        <v>1125.8847908450136</v>
      </c>
      <c r="J31" s="423"/>
    </row>
    <row r="32" spans="1:217" s="398" customFormat="1" ht="18" hidden="1" customHeight="1">
      <c r="B32" s="393"/>
      <c r="C32" s="399"/>
      <c r="D32" s="400"/>
      <c r="E32" s="401"/>
      <c r="F32" s="400"/>
      <c r="G32" s="401"/>
      <c r="H32" s="400"/>
      <c r="I32" s="401"/>
      <c r="J32" s="423"/>
    </row>
    <row r="33" spans="1:217" s="397" customFormat="1" ht="18" customHeight="1">
      <c r="A33" s="392"/>
      <c r="B33" s="393">
        <v>39</v>
      </c>
      <c r="C33" s="394" t="s">
        <v>69</v>
      </c>
      <c r="D33" s="468">
        <v>4585</v>
      </c>
      <c r="E33" s="469">
        <v>552.0316444929116</v>
      </c>
      <c r="F33" s="470">
        <v>1372</v>
      </c>
      <c r="G33" s="471">
        <v>829.05793002915436</v>
      </c>
      <c r="H33" s="472">
        <v>147474</v>
      </c>
      <c r="I33" s="473">
        <v>1332.4050494324429</v>
      </c>
      <c r="J33" s="423"/>
      <c r="K33" s="398"/>
      <c r="L33" s="392"/>
      <c r="M33" s="392"/>
      <c r="N33" s="392"/>
      <c r="O33" s="392"/>
      <c r="P33" s="392"/>
      <c r="Q33" s="392"/>
      <c r="R33" s="392"/>
      <c r="S33" s="392"/>
      <c r="T33" s="392"/>
      <c r="U33" s="392"/>
      <c r="V33" s="392"/>
      <c r="W33" s="392"/>
      <c r="X33" s="392"/>
      <c r="Y33" s="392"/>
      <c r="Z33" s="392"/>
      <c r="AA33" s="392"/>
      <c r="AB33" s="392"/>
      <c r="AC33" s="392"/>
      <c r="AD33" s="392"/>
      <c r="AE33" s="392"/>
      <c r="AF33" s="392"/>
      <c r="AG33" s="392"/>
      <c r="AH33" s="392"/>
      <c r="AI33" s="392"/>
      <c r="AJ33" s="392"/>
      <c r="AK33" s="392"/>
      <c r="AL33" s="392"/>
      <c r="AM33" s="392"/>
      <c r="AN33" s="392"/>
      <c r="AO33" s="392"/>
      <c r="AP33" s="392"/>
      <c r="AQ33" s="392"/>
      <c r="AR33" s="392"/>
      <c r="AS33" s="392"/>
      <c r="AT33" s="392"/>
      <c r="AU33" s="392"/>
      <c r="AV33" s="392"/>
      <c r="AW33" s="392"/>
      <c r="AX33" s="392"/>
      <c r="AY33" s="392"/>
      <c r="AZ33" s="392"/>
      <c r="BA33" s="392"/>
      <c r="BB33" s="392"/>
      <c r="BC33" s="392"/>
      <c r="BD33" s="392"/>
      <c r="BE33" s="392"/>
      <c r="BF33" s="392"/>
      <c r="BG33" s="392"/>
      <c r="BH33" s="392"/>
      <c r="BI33" s="392"/>
      <c r="BJ33" s="392"/>
      <c r="BK33" s="392"/>
      <c r="BL33" s="392"/>
      <c r="BM33" s="392"/>
      <c r="BN33" s="392"/>
      <c r="BO33" s="392"/>
      <c r="BP33" s="392"/>
      <c r="BQ33" s="392"/>
      <c r="BR33" s="392"/>
      <c r="BS33" s="392"/>
      <c r="BT33" s="392"/>
      <c r="BU33" s="392"/>
      <c r="BV33" s="392"/>
      <c r="BW33" s="392"/>
      <c r="BX33" s="392"/>
      <c r="BY33" s="392"/>
      <c r="BZ33" s="392"/>
      <c r="CA33" s="392"/>
      <c r="CB33" s="392"/>
      <c r="CC33" s="392"/>
      <c r="CD33" s="392"/>
      <c r="CE33" s="392"/>
      <c r="CF33" s="392"/>
      <c r="CG33" s="392"/>
      <c r="CH33" s="392"/>
      <c r="CI33" s="392"/>
      <c r="CJ33" s="392"/>
      <c r="CK33" s="392"/>
      <c r="CL33" s="392"/>
      <c r="CM33" s="392"/>
      <c r="CN33" s="392"/>
      <c r="CO33" s="392"/>
      <c r="CP33" s="392"/>
      <c r="CQ33" s="392"/>
      <c r="CR33" s="392"/>
      <c r="CS33" s="392"/>
      <c r="CT33" s="392"/>
      <c r="CU33" s="392"/>
      <c r="CV33" s="392"/>
      <c r="CW33" s="392"/>
      <c r="CX33" s="392"/>
      <c r="CY33" s="392"/>
      <c r="CZ33" s="392"/>
      <c r="DA33" s="392"/>
      <c r="DB33" s="392"/>
      <c r="DC33" s="392"/>
      <c r="DD33" s="392"/>
      <c r="DE33" s="392"/>
      <c r="DF33" s="392"/>
      <c r="DG33" s="392"/>
      <c r="DH33" s="392"/>
      <c r="DI33" s="392"/>
      <c r="DJ33" s="392"/>
      <c r="DK33" s="392"/>
      <c r="DL33" s="392"/>
      <c r="DM33" s="392"/>
      <c r="DN33" s="392"/>
      <c r="DO33" s="392"/>
      <c r="DP33" s="392"/>
      <c r="DQ33" s="392"/>
      <c r="DR33" s="392"/>
      <c r="DS33" s="392"/>
      <c r="DT33" s="392"/>
      <c r="DU33" s="392"/>
      <c r="DV33" s="392"/>
      <c r="DW33" s="392"/>
      <c r="DX33" s="392"/>
      <c r="DY33" s="392"/>
      <c r="DZ33" s="392"/>
      <c r="EA33" s="392"/>
      <c r="EB33" s="392"/>
      <c r="EC33" s="392"/>
      <c r="ED33" s="392"/>
      <c r="EE33" s="392"/>
      <c r="EF33" s="392"/>
      <c r="EG33" s="392"/>
      <c r="EH33" s="392"/>
      <c r="EI33" s="392"/>
      <c r="EJ33" s="392"/>
      <c r="EK33" s="392"/>
      <c r="EL33" s="392"/>
      <c r="EM33" s="392"/>
      <c r="EN33" s="392"/>
      <c r="EO33" s="392"/>
      <c r="EP33" s="392"/>
      <c r="EQ33" s="392"/>
      <c r="ER33" s="392"/>
      <c r="ES33" s="392"/>
      <c r="ET33" s="392"/>
      <c r="EU33" s="392"/>
      <c r="EV33" s="392"/>
      <c r="EW33" s="392"/>
      <c r="EX33" s="392"/>
      <c r="EY33" s="392"/>
      <c r="EZ33" s="392"/>
      <c r="FA33" s="392"/>
      <c r="FB33" s="392"/>
      <c r="FC33" s="392"/>
      <c r="FD33" s="392"/>
      <c r="FE33" s="392"/>
      <c r="FF33" s="392"/>
      <c r="FG33" s="392"/>
      <c r="FH33" s="392"/>
      <c r="FI33" s="392"/>
      <c r="FJ33" s="392"/>
      <c r="FK33" s="392"/>
      <c r="FL33" s="392"/>
      <c r="FM33" s="392"/>
      <c r="FN33" s="392"/>
      <c r="FO33" s="392"/>
      <c r="FP33" s="392"/>
      <c r="FQ33" s="392"/>
      <c r="FR33" s="392"/>
      <c r="FS33" s="392"/>
      <c r="FT33" s="392"/>
      <c r="FU33" s="392"/>
      <c r="FV33" s="392"/>
      <c r="FW33" s="392"/>
      <c r="FX33" s="392"/>
      <c r="FY33" s="392"/>
      <c r="FZ33" s="392"/>
      <c r="GA33" s="392"/>
      <c r="GB33" s="392"/>
      <c r="GC33" s="392"/>
      <c r="GD33" s="392"/>
      <c r="GE33" s="392"/>
      <c r="GF33" s="392"/>
      <c r="GG33" s="392"/>
      <c r="GH33" s="392"/>
      <c r="GI33" s="392"/>
      <c r="GJ33" s="392"/>
      <c r="GK33" s="392"/>
      <c r="GL33" s="392"/>
      <c r="GM33" s="392"/>
      <c r="GN33" s="392"/>
      <c r="GO33" s="392"/>
      <c r="GP33" s="392"/>
      <c r="GQ33" s="392"/>
      <c r="GR33" s="392"/>
      <c r="GS33" s="392"/>
      <c r="GT33" s="392"/>
      <c r="GU33" s="392"/>
      <c r="GV33" s="392"/>
      <c r="GW33" s="392"/>
      <c r="GX33" s="392"/>
      <c r="GY33" s="392"/>
      <c r="GZ33" s="392"/>
      <c r="HA33" s="392"/>
      <c r="HB33" s="392"/>
      <c r="HC33" s="392"/>
      <c r="HD33" s="392"/>
      <c r="HE33" s="392"/>
      <c r="HF33" s="392"/>
      <c r="HG33" s="392"/>
      <c r="HH33" s="392"/>
      <c r="HI33" s="392"/>
    </row>
    <row r="34" spans="1:217" s="397" customFormat="1" ht="18" hidden="1" customHeight="1">
      <c r="A34" s="392"/>
      <c r="B34" s="393"/>
      <c r="C34" s="394"/>
      <c r="D34" s="468"/>
      <c r="E34" s="469"/>
      <c r="F34" s="470"/>
      <c r="G34" s="471"/>
      <c r="H34" s="472"/>
      <c r="I34" s="473"/>
      <c r="J34" s="423"/>
      <c r="K34" s="398"/>
      <c r="L34" s="392"/>
      <c r="M34" s="392"/>
      <c r="N34" s="392"/>
      <c r="O34" s="392"/>
      <c r="P34" s="392"/>
      <c r="Q34" s="392"/>
      <c r="R34" s="392"/>
      <c r="S34" s="392"/>
      <c r="T34" s="392"/>
      <c r="U34" s="392"/>
      <c r="V34" s="392"/>
      <c r="W34" s="392"/>
      <c r="X34" s="392"/>
      <c r="Y34" s="392"/>
      <c r="Z34" s="392"/>
      <c r="AA34" s="392"/>
      <c r="AB34" s="392"/>
      <c r="AC34" s="392"/>
      <c r="AD34" s="392"/>
      <c r="AE34" s="392"/>
      <c r="AF34" s="392"/>
      <c r="AG34" s="392"/>
      <c r="AH34" s="392"/>
      <c r="AI34" s="392"/>
      <c r="AJ34" s="392"/>
      <c r="AK34" s="392"/>
      <c r="AL34" s="392"/>
      <c r="AM34" s="392"/>
      <c r="AN34" s="392"/>
      <c r="AO34" s="392"/>
      <c r="AP34" s="392"/>
      <c r="AQ34" s="392"/>
      <c r="AR34" s="392"/>
      <c r="AS34" s="392"/>
      <c r="AT34" s="392"/>
      <c r="AU34" s="392"/>
      <c r="AV34" s="392"/>
      <c r="AW34" s="392"/>
      <c r="AX34" s="392"/>
      <c r="AY34" s="392"/>
      <c r="AZ34" s="392"/>
      <c r="BA34" s="392"/>
      <c r="BB34" s="392"/>
      <c r="BC34" s="392"/>
      <c r="BD34" s="392"/>
      <c r="BE34" s="392"/>
      <c r="BF34" s="392"/>
      <c r="BG34" s="392"/>
      <c r="BH34" s="392"/>
      <c r="BI34" s="392"/>
      <c r="BJ34" s="392"/>
      <c r="BK34" s="392"/>
      <c r="BL34" s="392"/>
      <c r="BM34" s="392"/>
      <c r="BN34" s="392"/>
      <c r="BO34" s="392"/>
      <c r="BP34" s="392"/>
      <c r="BQ34" s="392"/>
      <c r="BR34" s="392"/>
      <c r="BS34" s="392"/>
      <c r="BT34" s="392"/>
      <c r="BU34" s="392"/>
      <c r="BV34" s="392"/>
      <c r="BW34" s="392"/>
      <c r="BX34" s="392"/>
      <c r="BY34" s="392"/>
      <c r="BZ34" s="392"/>
      <c r="CA34" s="392"/>
      <c r="CB34" s="392"/>
      <c r="CC34" s="392"/>
      <c r="CD34" s="392"/>
      <c r="CE34" s="392"/>
      <c r="CF34" s="392"/>
      <c r="CG34" s="392"/>
      <c r="CH34" s="392"/>
      <c r="CI34" s="392"/>
      <c r="CJ34" s="392"/>
      <c r="CK34" s="392"/>
      <c r="CL34" s="392"/>
      <c r="CM34" s="392"/>
      <c r="CN34" s="392"/>
      <c r="CO34" s="392"/>
      <c r="CP34" s="392"/>
      <c r="CQ34" s="392"/>
      <c r="CR34" s="392"/>
      <c r="CS34" s="392"/>
      <c r="CT34" s="392"/>
      <c r="CU34" s="392"/>
      <c r="CV34" s="392"/>
      <c r="CW34" s="392"/>
      <c r="CX34" s="392"/>
      <c r="CY34" s="392"/>
      <c r="CZ34" s="392"/>
      <c r="DA34" s="392"/>
      <c r="DB34" s="392"/>
      <c r="DC34" s="392"/>
      <c r="DD34" s="392"/>
      <c r="DE34" s="392"/>
      <c r="DF34" s="392"/>
      <c r="DG34" s="392"/>
      <c r="DH34" s="392"/>
      <c r="DI34" s="392"/>
      <c r="DJ34" s="392"/>
      <c r="DK34" s="392"/>
      <c r="DL34" s="392"/>
      <c r="DM34" s="392"/>
      <c r="DN34" s="392"/>
      <c r="DO34" s="392"/>
      <c r="DP34" s="392"/>
      <c r="DQ34" s="392"/>
      <c r="DR34" s="392"/>
      <c r="DS34" s="392"/>
      <c r="DT34" s="392"/>
      <c r="DU34" s="392"/>
      <c r="DV34" s="392"/>
      <c r="DW34" s="392"/>
      <c r="DX34" s="392"/>
      <c r="DY34" s="392"/>
      <c r="DZ34" s="392"/>
      <c r="EA34" s="392"/>
      <c r="EB34" s="392"/>
      <c r="EC34" s="392"/>
      <c r="ED34" s="392"/>
      <c r="EE34" s="392"/>
      <c r="EF34" s="392"/>
      <c r="EG34" s="392"/>
      <c r="EH34" s="392"/>
      <c r="EI34" s="392"/>
      <c r="EJ34" s="392"/>
      <c r="EK34" s="392"/>
      <c r="EL34" s="392"/>
      <c r="EM34" s="392"/>
      <c r="EN34" s="392"/>
      <c r="EO34" s="392"/>
      <c r="EP34" s="392"/>
      <c r="EQ34" s="392"/>
      <c r="ER34" s="392"/>
      <c r="ES34" s="392"/>
      <c r="ET34" s="392"/>
      <c r="EU34" s="392"/>
      <c r="EV34" s="392"/>
      <c r="EW34" s="392"/>
      <c r="EX34" s="392"/>
      <c r="EY34" s="392"/>
      <c r="EZ34" s="392"/>
      <c r="FA34" s="392"/>
      <c r="FB34" s="392"/>
      <c r="FC34" s="392"/>
      <c r="FD34" s="392"/>
      <c r="FE34" s="392"/>
      <c r="FF34" s="392"/>
      <c r="FG34" s="392"/>
      <c r="FH34" s="392"/>
      <c r="FI34" s="392"/>
      <c r="FJ34" s="392"/>
      <c r="FK34" s="392"/>
      <c r="FL34" s="392"/>
      <c r="FM34" s="392"/>
      <c r="FN34" s="392"/>
      <c r="FO34" s="392"/>
      <c r="FP34" s="392"/>
      <c r="FQ34" s="392"/>
      <c r="FR34" s="392"/>
      <c r="FS34" s="392"/>
      <c r="FT34" s="392"/>
      <c r="FU34" s="392"/>
      <c r="FV34" s="392"/>
      <c r="FW34" s="392"/>
      <c r="FX34" s="392"/>
      <c r="FY34" s="392"/>
      <c r="FZ34" s="392"/>
      <c r="GA34" s="392"/>
      <c r="GB34" s="392"/>
      <c r="GC34" s="392"/>
      <c r="GD34" s="392"/>
      <c r="GE34" s="392"/>
      <c r="GF34" s="392"/>
      <c r="GG34" s="392"/>
      <c r="GH34" s="392"/>
      <c r="GI34" s="392"/>
      <c r="GJ34" s="392"/>
      <c r="GK34" s="392"/>
      <c r="GL34" s="392"/>
      <c r="GM34" s="392"/>
      <c r="GN34" s="392"/>
      <c r="GO34" s="392"/>
      <c r="GP34" s="392"/>
      <c r="GQ34" s="392"/>
      <c r="GR34" s="392"/>
      <c r="GS34" s="392"/>
      <c r="GT34" s="392"/>
      <c r="GU34" s="392"/>
      <c r="GV34" s="392"/>
      <c r="GW34" s="392"/>
      <c r="GX34" s="392"/>
      <c r="GY34" s="392"/>
      <c r="GZ34" s="392"/>
      <c r="HA34" s="392"/>
      <c r="HB34" s="392"/>
      <c r="HC34" s="392"/>
      <c r="HD34" s="392"/>
      <c r="HE34" s="392"/>
      <c r="HF34" s="392"/>
      <c r="HG34" s="392"/>
      <c r="HH34" s="392"/>
      <c r="HI34" s="392"/>
    </row>
    <row r="35" spans="1:217" s="397" customFormat="1" ht="18" customHeight="1">
      <c r="A35" s="392"/>
      <c r="B35" s="393"/>
      <c r="C35" s="394" t="s">
        <v>70</v>
      </c>
      <c r="D35" s="468">
        <v>18943</v>
      </c>
      <c r="E35" s="469">
        <v>542.33447500395948</v>
      </c>
      <c r="F35" s="470">
        <v>3905</v>
      </c>
      <c r="G35" s="471">
        <v>762.2124916773372</v>
      </c>
      <c r="H35" s="472">
        <v>629766</v>
      </c>
      <c r="I35" s="473">
        <v>1261.5474796829296</v>
      </c>
      <c r="J35" s="423"/>
      <c r="K35" s="398"/>
      <c r="L35" s="392"/>
      <c r="M35" s="392"/>
      <c r="N35" s="392"/>
      <c r="O35" s="392"/>
      <c r="P35" s="392"/>
      <c r="Q35" s="392"/>
      <c r="R35" s="392"/>
      <c r="S35" s="392"/>
      <c r="T35" s="392"/>
      <c r="U35" s="392"/>
      <c r="V35" s="392"/>
      <c r="W35" s="392"/>
      <c r="X35" s="392"/>
      <c r="Y35" s="392"/>
      <c r="Z35" s="392"/>
      <c r="AA35" s="392"/>
      <c r="AB35" s="392"/>
      <c r="AC35" s="392"/>
      <c r="AD35" s="392"/>
      <c r="AE35" s="392"/>
      <c r="AF35" s="392"/>
      <c r="AG35" s="392"/>
      <c r="AH35" s="392"/>
      <c r="AI35" s="392"/>
      <c r="AJ35" s="392"/>
      <c r="AK35" s="392"/>
      <c r="AL35" s="392"/>
      <c r="AM35" s="392"/>
      <c r="AN35" s="392"/>
      <c r="AO35" s="392"/>
      <c r="AP35" s="392"/>
      <c r="AQ35" s="392"/>
      <c r="AR35" s="392"/>
      <c r="AS35" s="392"/>
      <c r="AT35" s="392"/>
      <c r="AU35" s="392"/>
      <c r="AV35" s="392"/>
      <c r="AW35" s="392"/>
      <c r="AX35" s="392"/>
      <c r="AY35" s="392"/>
      <c r="AZ35" s="392"/>
      <c r="BA35" s="392"/>
      <c r="BB35" s="392"/>
      <c r="BC35" s="392"/>
      <c r="BD35" s="392"/>
      <c r="BE35" s="392"/>
      <c r="BF35" s="392"/>
      <c r="BG35" s="392"/>
      <c r="BH35" s="392"/>
      <c r="BI35" s="392"/>
      <c r="BJ35" s="392"/>
      <c r="BK35" s="392"/>
      <c r="BL35" s="392"/>
      <c r="BM35" s="392"/>
      <c r="BN35" s="392"/>
      <c r="BO35" s="392"/>
      <c r="BP35" s="392"/>
      <c r="BQ35" s="392"/>
      <c r="BR35" s="392"/>
      <c r="BS35" s="392"/>
      <c r="BT35" s="392"/>
      <c r="BU35" s="392"/>
      <c r="BV35" s="392"/>
      <c r="BW35" s="392"/>
      <c r="BX35" s="392"/>
      <c r="BY35" s="392"/>
      <c r="BZ35" s="392"/>
      <c r="CA35" s="392"/>
      <c r="CB35" s="392"/>
      <c r="CC35" s="392"/>
      <c r="CD35" s="392"/>
      <c r="CE35" s="392"/>
      <c r="CF35" s="392"/>
      <c r="CG35" s="392"/>
      <c r="CH35" s="392"/>
      <c r="CI35" s="392"/>
      <c r="CJ35" s="392"/>
      <c r="CK35" s="392"/>
      <c r="CL35" s="392"/>
      <c r="CM35" s="392"/>
      <c r="CN35" s="392"/>
      <c r="CO35" s="392"/>
      <c r="CP35" s="392"/>
      <c r="CQ35" s="392"/>
      <c r="CR35" s="392"/>
      <c r="CS35" s="392"/>
      <c r="CT35" s="392"/>
      <c r="CU35" s="392"/>
      <c r="CV35" s="392"/>
      <c r="CW35" s="392"/>
      <c r="CX35" s="392"/>
      <c r="CY35" s="392"/>
      <c r="CZ35" s="392"/>
      <c r="DA35" s="392"/>
      <c r="DB35" s="392"/>
      <c r="DC35" s="392"/>
      <c r="DD35" s="392"/>
      <c r="DE35" s="392"/>
      <c r="DF35" s="392"/>
      <c r="DG35" s="392"/>
      <c r="DH35" s="392"/>
      <c r="DI35" s="392"/>
      <c r="DJ35" s="392"/>
      <c r="DK35" s="392"/>
      <c r="DL35" s="392"/>
      <c r="DM35" s="392"/>
      <c r="DN35" s="392"/>
      <c r="DO35" s="392"/>
      <c r="DP35" s="392"/>
      <c r="DQ35" s="392"/>
      <c r="DR35" s="392"/>
      <c r="DS35" s="392"/>
      <c r="DT35" s="392"/>
      <c r="DU35" s="392"/>
      <c r="DV35" s="392"/>
      <c r="DW35" s="392"/>
      <c r="DX35" s="392"/>
      <c r="DY35" s="392"/>
      <c r="DZ35" s="392"/>
      <c r="EA35" s="392"/>
      <c r="EB35" s="392"/>
      <c r="EC35" s="392"/>
      <c r="ED35" s="392"/>
      <c r="EE35" s="392"/>
      <c r="EF35" s="392"/>
      <c r="EG35" s="392"/>
      <c r="EH35" s="392"/>
      <c r="EI35" s="392"/>
      <c r="EJ35" s="392"/>
      <c r="EK35" s="392"/>
      <c r="EL35" s="392"/>
      <c r="EM35" s="392"/>
      <c r="EN35" s="392"/>
      <c r="EO35" s="392"/>
      <c r="EP35" s="392"/>
      <c r="EQ35" s="392"/>
      <c r="ER35" s="392"/>
      <c r="ES35" s="392"/>
      <c r="ET35" s="392"/>
      <c r="EU35" s="392"/>
      <c r="EV35" s="392"/>
      <c r="EW35" s="392"/>
      <c r="EX35" s="392"/>
      <c r="EY35" s="392"/>
      <c r="EZ35" s="392"/>
      <c r="FA35" s="392"/>
      <c r="FB35" s="392"/>
      <c r="FC35" s="392"/>
      <c r="FD35" s="392"/>
      <c r="FE35" s="392"/>
      <c r="FF35" s="392"/>
      <c r="FG35" s="392"/>
      <c r="FH35" s="392"/>
      <c r="FI35" s="392"/>
      <c r="FJ35" s="392"/>
      <c r="FK35" s="392"/>
      <c r="FL35" s="392"/>
      <c r="FM35" s="392"/>
      <c r="FN35" s="392"/>
      <c r="FO35" s="392"/>
      <c r="FP35" s="392"/>
      <c r="FQ35" s="392"/>
      <c r="FR35" s="392"/>
      <c r="FS35" s="392"/>
      <c r="FT35" s="392"/>
      <c r="FU35" s="392"/>
      <c r="FV35" s="392"/>
      <c r="FW35" s="392"/>
      <c r="FX35" s="392"/>
      <c r="FY35" s="392"/>
      <c r="FZ35" s="392"/>
      <c r="GA35" s="392"/>
      <c r="GB35" s="392"/>
      <c r="GC35" s="392"/>
      <c r="GD35" s="392"/>
      <c r="GE35" s="392"/>
      <c r="GF35" s="392"/>
      <c r="GG35" s="392"/>
      <c r="GH35" s="392"/>
      <c r="GI35" s="392"/>
      <c r="GJ35" s="392"/>
      <c r="GK35" s="392"/>
      <c r="GL35" s="392"/>
      <c r="GM35" s="392"/>
      <c r="GN35" s="392"/>
      <c r="GO35" s="392"/>
      <c r="GP35" s="392"/>
      <c r="GQ35" s="392"/>
      <c r="GR35" s="392"/>
      <c r="GS35" s="392"/>
      <c r="GT35" s="392"/>
      <c r="GU35" s="392"/>
      <c r="GV35" s="392"/>
      <c r="GW35" s="392"/>
      <c r="GX35" s="392"/>
      <c r="GY35" s="392"/>
      <c r="GZ35" s="392"/>
      <c r="HA35" s="392"/>
      <c r="HB35" s="392"/>
      <c r="HC35" s="392"/>
      <c r="HD35" s="392"/>
      <c r="HE35" s="392"/>
      <c r="HF35" s="392"/>
      <c r="HG35" s="392"/>
      <c r="HH35" s="392"/>
      <c r="HI35" s="392"/>
    </row>
    <row r="36" spans="1:217" s="398" customFormat="1" ht="18" customHeight="1">
      <c r="B36" s="393">
        <v>5</v>
      </c>
      <c r="C36" s="399" t="s">
        <v>71</v>
      </c>
      <c r="D36" s="400">
        <v>1263</v>
      </c>
      <c r="E36" s="401">
        <v>537.34467141726054</v>
      </c>
      <c r="F36" s="400">
        <v>239</v>
      </c>
      <c r="G36" s="401">
        <v>693.8543933054392</v>
      </c>
      <c r="H36" s="400">
        <v>39690</v>
      </c>
      <c r="I36" s="401">
        <v>1109.4663003275398</v>
      </c>
      <c r="J36" s="423"/>
    </row>
    <row r="37" spans="1:217" s="398" customFormat="1" ht="18" customHeight="1">
      <c r="B37" s="393">
        <v>9</v>
      </c>
      <c r="C37" s="399" t="s">
        <v>72</v>
      </c>
      <c r="D37" s="400">
        <v>2825</v>
      </c>
      <c r="E37" s="401">
        <v>535.97153274336267</v>
      </c>
      <c r="F37" s="400">
        <v>321</v>
      </c>
      <c r="G37" s="401">
        <v>790.02143302180684</v>
      </c>
      <c r="H37" s="400">
        <v>94061</v>
      </c>
      <c r="I37" s="401">
        <v>1356.7550916958139</v>
      </c>
      <c r="J37" s="423"/>
    </row>
    <row r="38" spans="1:217" s="398" customFormat="1" ht="18" customHeight="1">
      <c r="B38" s="393">
        <v>24</v>
      </c>
      <c r="C38" s="399" t="s">
        <v>73</v>
      </c>
      <c r="D38" s="400">
        <v>4043</v>
      </c>
      <c r="E38" s="401">
        <v>550.65483551817942</v>
      </c>
      <c r="F38" s="400">
        <v>1100</v>
      </c>
      <c r="G38" s="401">
        <v>838.85277272727262</v>
      </c>
      <c r="H38" s="400">
        <v>140702</v>
      </c>
      <c r="I38" s="401">
        <v>1258.9026857471827</v>
      </c>
      <c r="J38" s="418"/>
    </row>
    <row r="39" spans="1:217" s="398" customFormat="1" ht="18" customHeight="1">
      <c r="B39" s="393">
        <v>34</v>
      </c>
      <c r="C39" s="399" t="s">
        <v>74</v>
      </c>
      <c r="D39" s="400">
        <v>1354</v>
      </c>
      <c r="E39" s="401">
        <v>566.77457902511082</v>
      </c>
      <c r="F39" s="400">
        <v>288</v>
      </c>
      <c r="G39" s="401">
        <v>790.17552083333339</v>
      </c>
      <c r="H39" s="400">
        <v>43985</v>
      </c>
      <c r="I39" s="401">
        <v>1292.9808189155397</v>
      </c>
      <c r="J39" s="418"/>
    </row>
    <row r="40" spans="1:217" s="398" customFormat="1" ht="18" customHeight="1">
      <c r="B40" s="393">
        <v>37</v>
      </c>
      <c r="C40" s="399" t="s">
        <v>75</v>
      </c>
      <c r="D40" s="400">
        <v>2528</v>
      </c>
      <c r="E40" s="401">
        <v>550.77472310126586</v>
      </c>
      <c r="F40" s="400">
        <v>643</v>
      </c>
      <c r="G40" s="401">
        <v>708.62852255054429</v>
      </c>
      <c r="H40" s="400">
        <v>82581</v>
      </c>
      <c r="I40" s="401">
        <v>1175.5359950836141</v>
      </c>
      <c r="J40" s="418"/>
    </row>
    <row r="41" spans="1:217" s="398" customFormat="1" ht="18" customHeight="1">
      <c r="B41" s="393">
        <v>40</v>
      </c>
      <c r="C41" s="399" t="s">
        <v>76</v>
      </c>
      <c r="D41" s="400">
        <v>1103</v>
      </c>
      <c r="E41" s="401">
        <v>502.3831731640978</v>
      </c>
      <c r="F41" s="400">
        <v>139</v>
      </c>
      <c r="G41" s="401">
        <v>711.87</v>
      </c>
      <c r="H41" s="400">
        <v>35505</v>
      </c>
      <c r="I41" s="401">
        <v>1202.2262044782428</v>
      </c>
      <c r="J41" s="418"/>
    </row>
    <row r="42" spans="1:217" s="398" customFormat="1" ht="18" customHeight="1">
      <c r="B42" s="393">
        <v>42</v>
      </c>
      <c r="C42" s="399" t="s">
        <v>77</v>
      </c>
      <c r="D42" s="400">
        <v>686</v>
      </c>
      <c r="E42" s="401">
        <v>533.59422740524781</v>
      </c>
      <c r="F42" s="400">
        <v>78</v>
      </c>
      <c r="G42" s="401">
        <v>726.78910256410256</v>
      </c>
      <c r="H42" s="400">
        <v>22834</v>
      </c>
      <c r="I42" s="401">
        <v>1217.3710961723746</v>
      </c>
      <c r="J42" s="418"/>
    </row>
    <row r="43" spans="1:217" s="398" customFormat="1" ht="18" customHeight="1">
      <c r="B43" s="393">
        <v>47</v>
      </c>
      <c r="C43" s="399" t="s">
        <v>78</v>
      </c>
      <c r="D43" s="400">
        <v>3575</v>
      </c>
      <c r="E43" s="401">
        <v>546.61537062937055</v>
      </c>
      <c r="F43" s="400">
        <v>674</v>
      </c>
      <c r="G43" s="401">
        <v>780.96725519287838</v>
      </c>
      <c r="H43" s="400">
        <v>122588</v>
      </c>
      <c r="I43" s="401">
        <v>1384.4860529578752</v>
      </c>
      <c r="J43" s="418"/>
    </row>
    <row r="44" spans="1:217" s="398" customFormat="1" ht="18" customHeight="1">
      <c r="B44" s="393">
        <v>49</v>
      </c>
      <c r="C44" s="399" t="s">
        <v>79</v>
      </c>
      <c r="D44" s="400">
        <v>1566</v>
      </c>
      <c r="E44" s="401">
        <v>523.79505108556839</v>
      </c>
      <c r="F44" s="400">
        <v>423</v>
      </c>
      <c r="G44" s="401">
        <v>636.03676122931438</v>
      </c>
      <c r="H44" s="400">
        <v>47820</v>
      </c>
      <c r="I44" s="401">
        <v>1077.8870278126305</v>
      </c>
      <c r="J44" s="418"/>
    </row>
    <row r="45" spans="1:217" s="398" customFormat="1" ht="18" hidden="1" customHeight="1">
      <c r="B45" s="393"/>
      <c r="C45" s="399"/>
      <c r="D45" s="400"/>
      <c r="E45" s="401"/>
      <c r="F45" s="400"/>
      <c r="G45" s="401"/>
      <c r="H45" s="400"/>
      <c r="I45" s="401"/>
      <c r="J45" s="418"/>
    </row>
    <row r="46" spans="1:217" s="397" customFormat="1" ht="18" customHeight="1">
      <c r="A46" s="392"/>
      <c r="B46" s="393"/>
      <c r="C46" s="394" t="s">
        <v>80</v>
      </c>
      <c r="D46" s="468">
        <v>14676</v>
      </c>
      <c r="E46" s="469">
        <v>500.79376805669131</v>
      </c>
      <c r="F46" s="470">
        <v>2655</v>
      </c>
      <c r="G46" s="471">
        <v>679.44528436911492</v>
      </c>
      <c r="H46" s="472">
        <v>397316</v>
      </c>
      <c r="I46" s="473">
        <v>1173.9910664307502</v>
      </c>
      <c r="J46" s="418"/>
      <c r="K46" s="398"/>
      <c r="L46" s="392"/>
      <c r="M46" s="392"/>
      <c r="N46" s="392"/>
      <c r="O46" s="392"/>
      <c r="P46" s="392"/>
      <c r="Q46" s="392"/>
      <c r="R46" s="392"/>
      <c r="S46" s="392"/>
      <c r="T46" s="392"/>
      <c r="U46" s="392"/>
      <c r="V46" s="392"/>
      <c r="W46" s="392"/>
      <c r="X46" s="392"/>
      <c r="Y46" s="392"/>
      <c r="Z46" s="392"/>
      <c r="AA46" s="392"/>
      <c r="AB46" s="392"/>
      <c r="AC46" s="392"/>
      <c r="AD46" s="392"/>
      <c r="AE46" s="392"/>
      <c r="AF46" s="392"/>
      <c r="AG46" s="392"/>
      <c r="AH46" s="392"/>
      <c r="AI46" s="392"/>
      <c r="AJ46" s="392"/>
      <c r="AK46" s="392"/>
      <c r="AL46" s="392"/>
      <c r="AM46" s="392"/>
      <c r="AN46" s="392"/>
      <c r="AO46" s="392"/>
      <c r="AP46" s="392"/>
      <c r="AQ46" s="392"/>
      <c r="AR46" s="392"/>
      <c r="AS46" s="392"/>
      <c r="AT46" s="392"/>
      <c r="AU46" s="392"/>
      <c r="AV46" s="392"/>
      <c r="AW46" s="392"/>
      <c r="AX46" s="392"/>
      <c r="AY46" s="392"/>
      <c r="AZ46" s="392"/>
      <c r="BA46" s="392"/>
      <c r="BB46" s="392"/>
      <c r="BC46" s="392"/>
      <c r="BD46" s="392"/>
      <c r="BE46" s="392"/>
      <c r="BF46" s="392"/>
      <c r="BG46" s="392"/>
      <c r="BH46" s="392"/>
      <c r="BI46" s="392"/>
      <c r="BJ46" s="392"/>
      <c r="BK46" s="392"/>
      <c r="BL46" s="392"/>
      <c r="BM46" s="392"/>
      <c r="BN46" s="392"/>
      <c r="BO46" s="392"/>
      <c r="BP46" s="392"/>
      <c r="BQ46" s="392"/>
      <c r="BR46" s="392"/>
      <c r="BS46" s="392"/>
      <c r="BT46" s="392"/>
      <c r="BU46" s="392"/>
      <c r="BV46" s="392"/>
      <c r="BW46" s="392"/>
      <c r="BX46" s="392"/>
      <c r="BY46" s="392"/>
      <c r="BZ46" s="392"/>
      <c r="CA46" s="392"/>
      <c r="CB46" s="392"/>
      <c r="CC46" s="392"/>
      <c r="CD46" s="392"/>
      <c r="CE46" s="392"/>
      <c r="CF46" s="392"/>
      <c r="CG46" s="392"/>
      <c r="CH46" s="392"/>
      <c r="CI46" s="392"/>
      <c r="CJ46" s="392"/>
      <c r="CK46" s="392"/>
      <c r="CL46" s="392"/>
      <c r="CM46" s="392"/>
      <c r="CN46" s="392"/>
      <c r="CO46" s="392"/>
      <c r="CP46" s="392"/>
      <c r="CQ46" s="392"/>
      <c r="CR46" s="392"/>
      <c r="CS46" s="392"/>
      <c r="CT46" s="392"/>
      <c r="CU46" s="392"/>
      <c r="CV46" s="392"/>
      <c r="CW46" s="392"/>
      <c r="CX46" s="392"/>
      <c r="CY46" s="392"/>
      <c r="CZ46" s="392"/>
      <c r="DA46" s="392"/>
      <c r="DB46" s="392"/>
      <c r="DC46" s="392"/>
      <c r="DD46" s="392"/>
      <c r="DE46" s="392"/>
      <c r="DF46" s="392"/>
      <c r="DG46" s="392"/>
      <c r="DH46" s="392"/>
      <c r="DI46" s="392"/>
      <c r="DJ46" s="392"/>
      <c r="DK46" s="392"/>
      <c r="DL46" s="392"/>
      <c r="DM46" s="392"/>
      <c r="DN46" s="392"/>
      <c r="DO46" s="392"/>
      <c r="DP46" s="392"/>
      <c r="DQ46" s="392"/>
      <c r="DR46" s="392"/>
      <c r="DS46" s="392"/>
      <c r="DT46" s="392"/>
      <c r="DU46" s="392"/>
      <c r="DV46" s="392"/>
      <c r="DW46" s="392"/>
      <c r="DX46" s="392"/>
      <c r="DY46" s="392"/>
      <c r="DZ46" s="392"/>
      <c r="EA46" s="392"/>
      <c r="EB46" s="392"/>
      <c r="EC46" s="392"/>
      <c r="ED46" s="392"/>
      <c r="EE46" s="392"/>
      <c r="EF46" s="392"/>
      <c r="EG46" s="392"/>
      <c r="EH46" s="392"/>
      <c r="EI46" s="392"/>
      <c r="EJ46" s="392"/>
      <c r="EK46" s="392"/>
      <c r="EL46" s="392"/>
      <c r="EM46" s="392"/>
      <c r="EN46" s="392"/>
      <c r="EO46" s="392"/>
      <c r="EP46" s="392"/>
      <c r="EQ46" s="392"/>
      <c r="ER46" s="392"/>
      <c r="ES46" s="392"/>
      <c r="ET46" s="392"/>
      <c r="EU46" s="392"/>
      <c r="EV46" s="392"/>
      <c r="EW46" s="392"/>
      <c r="EX46" s="392"/>
      <c r="EY46" s="392"/>
      <c r="EZ46" s="392"/>
      <c r="FA46" s="392"/>
      <c r="FB46" s="392"/>
      <c r="FC46" s="392"/>
      <c r="FD46" s="392"/>
      <c r="FE46" s="392"/>
      <c r="FF46" s="392"/>
      <c r="FG46" s="392"/>
      <c r="FH46" s="392"/>
      <c r="FI46" s="392"/>
      <c r="FJ46" s="392"/>
      <c r="FK46" s="392"/>
      <c r="FL46" s="392"/>
      <c r="FM46" s="392"/>
      <c r="FN46" s="392"/>
      <c r="FO46" s="392"/>
      <c r="FP46" s="392"/>
      <c r="FQ46" s="392"/>
      <c r="FR46" s="392"/>
      <c r="FS46" s="392"/>
      <c r="FT46" s="392"/>
      <c r="FU46" s="392"/>
      <c r="FV46" s="392"/>
      <c r="FW46" s="392"/>
      <c r="FX46" s="392"/>
      <c r="FY46" s="392"/>
      <c r="FZ46" s="392"/>
      <c r="GA46" s="392"/>
      <c r="GB46" s="392"/>
      <c r="GC46" s="392"/>
      <c r="GD46" s="392"/>
      <c r="GE46" s="392"/>
      <c r="GF46" s="392"/>
      <c r="GG46" s="392"/>
      <c r="GH46" s="392"/>
      <c r="GI46" s="392"/>
      <c r="GJ46" s="392"/>
      <c r="GK46" s="392"/>
      <c r="GL46" s="392"/>
      <c r="GM46" s="392"/>
      <c r="GN46" s="392"/>
      <c r="GO46" s="392"/>
      <c r="GP46" s="392"/>
      <c r="GQ46" s="392"/>
      <c r="GR46" s="392"/>
      <c r="GS46" s="392"/>
      <c r="GT46" s="392"/>
      <c r="GU46" s="392"/>
      <c r="GV46" s="392"/>
      <c r="GW46" s="392"/>
      <c r="GX46" s="392"/>
      <c r="GY46" s="392"/>
      <c r="GZ46" s="392"/>
      <c r="HA46" s="392"/>
      <c r="HB46" s="392"/>
      <c r="HC46" s="392"/>
      <c r="HD46" s="392"/>
      <c r="HE46" s="392"/>
      <c r="HF46" s="392"/>
      <c r="HG46" s="392"/>
      <c r="HH46" s="392"/>
      <c r="HI46" s="392"/>
    </row>
    <row r="47" spans="1:217" s="398" customFormat="1" ht="18" customHeight="1">
      <c r="B47" s="393">
        <v>2</v>
      </c>
      <c r="C47" s="399" t="s">
        <v>81</v>
      </c>
      <c r="D47" s="400">
        <v>2930</v>
      </c>
      <c r="E47" s="401">
        <v>504.58597952218429</v>
      </c>
      <c r="F47" s="400">
        <v>750</v>
      </c>
      <c r="G47" s="401">
        <v>644.15718666666669</v>
      </c>
      <c r="H47" s="400">
        <v>75692</v>
      </c>
      <c r="I47" s="401">
        <v>1140.6891359720969</v>
      </c>
      <c r="J47" s="418"/>
    </row>
    <row r="48" spans="1:217" s="398" customFormat="1" ht="18" customHeight="1">
      <c r="B48" s="393">
        <v>13</v>
      </c>
      <c r="C48" s="399" t="s">
        <v>82</v>
      </c>
      <c r="D48" s="400">
        <v>3977</v>
      </c>
      <c r="E48" s="401">
        <v>527.36131506160416</v>
      </c>
      <c r="F48" s="400">
        <v>891</v>
      </c>
      <c r="G48" s="401">
        <v>718.99516273849599</v>
      </c>
      <c r="H48" s="400">
        <v>103907</v>
      </c>
      <c r="I48" s="401">
        <v>1176.5619644489784</v>
      </c>
      <c r="J48" s="418"/>
    </row>
    <row r="49" spans="1:217" s="398" customFormat="1" ht="18" customHeight="1">
      <c r="B49" s="393">
        <v>16</v>
      </c>
      <c r="C49" s="399" t="s">
        <v>83</v>
      </c>
      <c r="D49" s="400">
        <v>1607</v>
      </c>
      <c r="E49" s="401">
        <v>514.3145799626634</v>
      </c>
      <c r="F49" s="400">
        <v>322</v>
      </c>
      <c r="G49" s="401">
        <v>650.34944099378902</v>
      </c>
      <c r="H49" s="400">
        <v>45624</v>
      </c>
      <c r="I49" s="401">
        <v>1078.3743402595126</v>
      </c>
      <c r="J49" s="418"/>
    </row>
    <row r="50" spans="1:217" s="398" customFormat="1" ht="18" customHeight="1">
      <c r="B50" s="393">
        <v>19</v>
      </c>
      <c r="C50" s="399" t="s">
        <v>84</v>
      </c>
      <c r="D50" s="400">
        <v>1558</v>
      </c>
      <c r="E50" s="401">
        <v>498.98797175866503</v>
      </c>
      <c r="F50" s="400">
        <v>116</v>
      </c>
      <c r="G50" s="401">
        <v>744.99948275862062</v>
      </c>
      <c r="H50" s="400">
        <v>45937</v>
      </c>
      <c r="I50" s="401">
        <v>1338.9988477697721</v>
      </c>
      <c r="J50" s="418"/>
    </row>
    <row r="51" spans="1:217" s="398" customFormat="1" ht="18" customHeight="1">
      <c r="B51" s="393">
        <v>45</v>
      </c>
      <c r="C51" s="399" t="s">
        <v>85</v>
      </c>
      <c r="D51" s="400">
        <v>4604</v>
      </c>
      <c r="E51" s="401">
        <v>471.32269331016511</v>
      </c>
      <c r="F51" s="400">
        <v>576</v>
      </c>
      <c r="G51" s="401">
        <v>667.27810763888886</v>
      </c>
      <c r="H51" s="400">
        <v>126156</v>
      </c>
      <c r="I51" s="401">
        <v>1166.3498165763017</v>
      </c>
      <c r="J51" s="418"/>
    </row>
    <row r="52" spans="1:217" s="398" customFormat="1" ht="18" hidden="1" customHeight="1">
      <c r="B52" s="393"/>
      <c r="C52" s="399"/>
      <c r="D52" s="400"/>
      <c r="E52" s="401"/>
      <c r="F52" s="400"/>
      <c r="G52" s="401"/>
      <c r="H52" s="400"/>
      <c r="I52" s="401"/>
      <c r="J52" s="418"/>
    </row>
    <row r="53" spans="1:217" s="397" customFormat="1" ht="18" customHeight="1">
      <c r="A53" s="392"/>
      <c r="B53" s="393"/>
      <c r="C53" s="394" t="s">
        <v>86</v>
      </c>
      <c r="D53" s="468">
        <v>50586</v>
      </c>
      <c r="E53" s="469">
        <v>497.5649357529752</v>
      </c>
      <c r="F53" s="470">
        <v>1409</v>
      </c>
      <c r="G53" s="471">
        <v>823.23913413768662</v>
      </c>
      <c r="H53" s="472">
        <v>1797920</v>
      </c>
      <c r="I53" s="473">
        <v>1312.9036279311647</v>
      </c>
      <c r="J53" s="418"/>
      <c r="K53" s="398"/>
      <c r="L53" s="392"/>
      <c r="M53" s="392"/>
      <c r="N53" s="392"/>
      <c r="O53" s="392"/>
      <c r="P53" s="392"/>
      <c r="Q53" s="392"/>
      <c r="R53" s="392"/>
      <c r="S53" s="392"/>
      <c r="T53" s="392"/>
      <c r="U53" s="392"/>
      <c r="V53" s="392"/>
      <c r="W53" s="392"/>
      <c r="X53" s="392"/>
      <c r="Y53" s="392"/>
      <c r="Z53" s="392"/>
      <c r="AA53" s="392"/>
      <c r="AB53" s="392"/>
      <c r="AC53" s="392"/>
      <c r="AD53" s="392"/>
      <c r="AE53" s="392"/>
      <c r="AF53" s="392"/>
      <c r="AG53" s="392"/>
      <c r="AH53" s="392"/>
      <c r="AI53" s="392"/>
      <c r="AJ53" s="392"/>
      <c r="AK53" s="392"/>
      <c r="AL53" s="392"/>
      <c r="AM53" s="392"/>
      <c r="AN53" s="392"/>
      <c r="AO53" s="392"/>
      <c r="AP53" s="392"/>
      <c r="AQ53" s="392"/>
      <c r="AR53" s="392"/>
      <c r="AS53" s="392"/>
      <c r="AT53" s="392"/>
      <c r="AU53" s="392"/>
      <c r="AV53" s="392"/>
      <c r="AW53" s="392"/>
      <c r="AX53" s="392"/>
      <c r="AY53" s="392"/>
      <c r="AZ53" s="392"/>
      <c r="BA53" s="392"/>
      <c r="BB53" s="392"/>
      <c r="BC53" s="392"/>
      <c r="BD53" s="392"/>
      <c r="BE53" s="392"/>
      <c r="BF53" s="392"/>
      <c r="BG53" s="392"/>
      <c r="BH53" s="392"/>
      <c r="BI53" s="392"/>
      <c r="BJ53" s="392"/>
      <c r="BK53" s="392"/>
      <c r="BL53" s="392"/>
      <c r="BM53" s="392"/>
      <c r="BN53" s="392"/>
      <c r="BO53" s="392"/>
      <c r="BP53" s="392"/>
      <c r="BQ53" s="392"/>
      <c r="BR53" s="392"/>
      <c r="BS53" s="392"/>
      <c r="BT53" s="392"/>
      <c r="BU53" s="392"/>
      <c r="BV53" s="392"/>
      <c r="BW53" s="392"/>
      <c r="BX53" s="392"/>
      <c r="BY53" s="392"/>
      <c r="BZ53" s="392"/>
      <c r="CA53" s="392"/>
      <c r="CB53" s="392"/>
      <c r="CC53" s="392"/>
      <c r="CD53" s="392"/>
      <c r="CE53" s="392"/>
      <c r="CF53" s="392"/>
      <c r="CG53" s="392"/>
      <c r="CH53" s="392"/>
      <c r="CI53" s="392"/>
      <c r="CJ53" s="392"/>
      <c r="CK53" s="392"/>
      <c r="CL53" s="392"/>
      <c r="CM53" s="392"/>
      <c r="CN53" s="392"/>
      <c r="CO53" s="392"/>
      <c r="CP53" s="392"/>
      <c r="CQ53" s="392"/>
      <c r="CR53" s="392"/>
      <c r="CS53" s="392"/>
      <c r="CT53" s="392"/>
      <c r="CU53" s="392"/>
      <c r="CV53" s="392"/>
      <c r="CW53" s="392"/>
      <c r="CX53" s="392"/>
      <c r="CY53" s="392"/>
      <c r="CZ53" s="392"/>
      <c r="DA53" s="392"/>
      <c r="DB53" s="392"/>
      <c r="DC53" s="392"/>
      <c r="DD53" s="392"/>
      <c r="DE53" s="392"/>
      <c r="DF53" s="392"/>
      <c r="DG53" s="392"/>
      <c r="DH53" s="392"/>
      <c r="DI53" s="392"/>
      <c r="DJ53" s="392"/>
      <c r="DK53" s="392"/>
      <c r="DL53" s="392"/>
      <c r="DM53" s="392"/>
      <c r="DN53" s="392"/>
      <c r="DO53" s="392"/>
      <c r="DP53" s="392"/>
      <c r="DQ53" s="392"/>
      <c r="DR53" s="392"/>
      <c r="DS53" s="392"/>
      <c r="DT53" s="392"/>
      <c r="DU53" s="392"/>
      <c r="DV53" s="392"/>
      <c r="DW53" s="392"/>
      <c r="DX53" s="392"/>
      <c r="DY53" s="392"/>
      <c r="DZ53" s="392"/>
      <c r="EA53" s="392"/>
      <c r="EB53" s="392"/>
      <c r="EC53" s="392"/>
      <c r="ED53" s="392"/>
      <c r="EE53" s="392"/>
      <c r="EF53" s="392"/>
      <c r="EG53" s="392"/>
      <c r="EH53" s="392"/>
      <c r="EI53" s="392"/>
      <c r="EJ53" s="392"/>
      <c r="EK53" s="392"/>
      <c r="EL53" s="392"/>
      <c r="EM53" s="392"/>
      <c r="EN53" s="392"/>
      <c r="EO53" s="392"/>
      <c r="EP53" s="392"/>
      <c r="EQ53" s="392"/>
      <c r="ER53" s="392"/>
      <c r="ES53" s="392"/>
      <c r="ET53" s="392"/>
      <c r="EU53" s="392"/>
      <c r="EV53" s="392"/>
      <c r="EW53" s="392"/>
      <c r="EX53" s="392"/>
      <c r="EY53" s="392"/>
      <c r="EZ53" s="392"/>
      <c r="FA53" s="392"/>
      <c r="FB53" s="392"/>
      <c r="FC53" s="392"/>
      <c r="FD53" s="392"/>
      <c r="FE53" s="392"/>
      <c r="FF53" s="392"/>
      <c r="FG53" s="392"/>
      <c r="FH53" s="392"/>
      <c r="FI53" s="392"/>
      <c r="FJ53" s="392"/>
      <c r="FK53" s="392"/>
      <c r="FL53" s="392"/>
      <c r="FM53" s="392"/>
      <c r="FN53" s="392"/>
      <c r="FO53" s="392"/>
      <c r="FP53" s="392"/>
      <c r="FQ53" s="392"/>
      <c r="FR53" s="392"/>
      <c r="FS53" s="392"/>
      <c r="FT53" s="392"/>
      <c r="FU53" s="392"/>
      <c r="FV53" s="392"/>
      <c r="FW53" s="392"/>
      <c r="FX53" s="392"/>
      <c r="FY53" s="392"/>
      <c r="FZ53" s="392"/>
      <c r="GA53" s="392"/>
      <c r="GB53" s="392"/>
      <c r="GC53" s="392"/>
      <c r="GD53" s="392"/>
      <c r="GE53" s="392"/>
      <c r="GF53" s="392"/>
      <c r="GG53" s="392"/>
      <c r="GH53" s="392"/>
      <c r="GI53" s="392"/>
      <c r="GJ53" s="392"/>
      <c r="GK53" s="392"/>
      <c r="GL53" s="392"/>
      <c r="GM53" s="392"/>
      <c r="GN53" s="392"/>
      <c r="GO53" s="392"/>
      <c r="GP53" s="392"/>
      <c r="GQ53" s="392"/>
      <c r="GR53" s="392"/>
      <c r="GS53" s="392"/>
      <c r="GT53" s="392"/>
      <c r="GU53" s="392"/>
      <c r="GV53" s="392"/>
      <c r="GW53" s="392"/>
      <c r="GX53" s="392"/>
      <c r="GY53" s="392"/>
      <c r="GZ53" s="392"/>
      <c r="HA53" s="392"/>
      <c r="HB53" s="392"/>
      <c r="HC53" s="392"/>
      <c r="HD53" s="392"/>
      <c r="HE53" s="392"/>
      <c r="HF53" s="392"/>
      <c r="HG53" s="392"/>
      <c r="HH53" s="392"/>
      <c r="HI53" s="392"/>
    </row>
    <row r="54" spans="1:217" s="398" customFormat="1" ht="18" customHeight="1">
      <c r="B54" s="393">
        <v>8</v>
      </c>
      <c r="C54" s="399" t="s">
        <v>87</v>
      </c>
      <c r="D54" s="400">
        <v>37149</v>
      </c>
      <c r="E54" s="401">
        <v>516.11511292363184</v>
      </c>
      <c r="F54" s="400">
        <v>1103</v>
      </c>
      <c r="G54" s="401">
        <v>845.91073436083411</v>
      </c>
      <c r="H54" s="400">
        <v>1343334</v>
      </c>
      <c r="I54" s="401">
        <v>1352.6716927137998</v>
      </c>
      <c r="J54" s="418"/>
    </row>
    <row r="55" spans="1:217" s="398" customFormat="1" ht="18" customHeight="1">
      <c r="B55" s="393">
        <v>17</v>
      </c>
      <c r="C55" s="399" t="s">
        <v>209</v>
      </c>
      <c r="D55" s="400">
        <v>4731</v>
      </c>
      <c r="E55" s="401">
        <v>426.48729444092157</v>
      </c>
      <c r="F55" s="400">
        <v>61</v>
      </c>
      <c r="G55" s="401">
        <v>793.52163934426233</v>
      </c>
      <c r="H55" s="400">
        <v>168903</v>
      </c>
      <c r="I55" s="401">
        <v>1185.7046459210321</v>
      </c>
      <c r="J55" s="418"/>
    </row>
    <row r="56" spans="1:217" s="398" customFormat="1" ht="18" customHeight="1">
      <c r="B56" s="393">
        <v>25</v>
      </c>
      <c r="C56" s="399" t="s">
        <v>206</v>
      </c>
      <c r="D56" s="400">
        <v>3181</v>
      </c>
      <c r="E56" s="401">
        <v>449.93464633762966</v>
      </c>
      <c r="F56" s="400">
        <v>61</v>
      </c>
      <c r="G56" s="401">
        <v>785.92672131147538</v>
      </c>
      <c r="H56" s="400">
        <v>103383</v>
      </c>
      <c r="I56" s="401">
        <v>1137.5343102831218</v>
      </c>
      <c r="J56" s="418"/>
    </row>
    <row r="57" spans="1:217" s="398" customFormat="1" ht="18" customHeight="1">
      <c r="B57" s="393">
        <v>43</v>
      </c>
      <c r="C57" s="399" t="s">
        <v>88</v>
      </c>
      <c r="D57" s="400">
        <v>5525</v>
      </c>
      <c r="E57" s="401">
        <v>461.12325972850675</v>
      </c>
      <c r="F57" s="400">
        <v>184</v>
      </c>
      <c r="G57" s="401">
        <v>709.55461956521731</v>
      </c>
      <c r="H57" s="400">
        <v>182300</v>
      </c>
      <c r="I57" s="401">
        <v>1237.1641999999988</v>
      </c>
      <c r="J57" s="418"/>
    </row>
    <row r="58" spans="1:217" s="398" customFormat="1" ht="18" hidden="1" customHeight="1">
      <c r="B58" s="393"/>
      <c r="C58" s="399"/>
      <c r="D58" s="400"/>
      <c r="E58" s="401"/>
      <c r="F58" s="400"/>
      <c r="G58" s="401"/>
      <c r="H58" s="400"/>
      <c r="I58" s="401"/>
      <c r="J58" s="418"/>
    </row>
    <row r="59" spans="1:217" s="397" customFormat="1" ht="18" customHeight="1">
      <c r="A59" s="392"/>
      <c r="B59" s="393"/>
      <c r="C59" s="394" t="s">
        <v>89</v>
      </c>
      <c r="D59" s="468">
        <v>37442</v>
      </c>
      <c r="E59" s="469">
        <v>471.30844399337639</v>
      </c>
      <c r="F59" s="470">
        <v>2637</v>
      </c>
      <c r="G59" s="471">
        <v>727.0866021994691</v>
      </c>
      <c r="H59" s="472">
        <v>1056079</v>
      </c>
      <c r="I59" s="473">
        <v>1165.0169612311201</v>
      </c>
      <c r="J59" s="418"/>
      <c r="K59" s="398"/>
      <c r="L59" s="392"/>
      <c r="M59" s="392"/>
      <c r="N59" s="392"/>
      <c r="O59" s="392"/>
      <c r="P59" s="392"/>
      <c r="Q59" s="392"/>
      <c r="R59" s="392"/>
      <c r="S59" s="392"/>
      <c r="T59" s="392"/>
      <c r="U59" s="392"/>
      <c r="V59" s="392"/>
      <c r="W59" s="392"/>
      <c r="X59" s="392"/>
      <c r="Y59" s="392"/>
      <c r="Z59" s="392"/>
      <c r="AA59" s="392"/>
      <c r="AB59" s="392"/>
      <c r="AC59" s="392"/>
      <c r="AD59" s="392"/>
      <c r="AE59" s="392"/>
      <c r="AF59" s="392"/>
      <c r="AG59" s="392"/>
      <c r="AH59" s="392"/>
      <c r="AI59" s="392"/>
      <c r="AJ59" s="392"/>
      <c r="AK59" s="392"/>
      <c r="AL59" s="392"/>
      <c r="AM59" s="392"/>
      <c r="AN59" s="392"/>
      <c r="AO59" s="392"/>
      <c r="AP59" s="392"/>
      <c r="AQ59" s="392"/>
      <c r="AR59" s="392"/>
      <c r="AS59" s="392"/>
      <c r="AT59" s="392"/>
      <c r="AU59" s="392"/>
      <c r="AV59" s="392"/>
      <c r="AW59" s="392"/>
      <c r="AX59" s="392"/>
      <c r="AY59" s="392"/>
      <c r="AZ59" s="392"/>
      <c r="BA59" s="392"/>
      <c r="BB59" s="392"/>
      <c r="BC59" s="392"/>
      <c r="BD59" s="392"/>
      <c r="BE59" s="392"/>
      <c r="BF59" s="392"/>
      <c r="BG59" s="392"/>
      <c r="BH59" s="392"/>
      <c r="BI59" s="392"/>
      <c r="BJ59" s="392"/>
      <c r="BK59" s="392"/>
      <c r="BL59" s="392"/>
      <c r="BM59" s="392"/>
      <c r="BN59" s="392"/>
      <c r="BO59" s="392"/>
      <c r="BP59" s="392"/>
      <c r="BQ59" s="392"/>
      <c r="BR59" s="392"/>
      <c r="BS59" s="392"/>
      <c r="BT59" s="392"/>
      <c r="BU59" s="392"/>
      <c r="BV59" s="392"/>
      <c r="BW59" s="392"/>
      <c r="BX59" s="392"/>
      <c r="BY59" s="392"/>
      <c r="BZ59" s="392"/>
      <c r="CA59" s="392"/>
      <c r="CB59" s="392"/>
      <c r="CC59" s="392"/>
      <c r="CD59" s="392"/>
      <c r="CE59" s="392"/>
      <c r="CF59" s="392"/>
      <c r="CG59" s="392"/>
      <c r="CH59" s="392"/>
      <c r="CI59" s="392"/>
      <c r="CJ59" s="392"/>
      <c r="CK59" s="392"/>
      <c r="CL59" s="392"/>
      <c r="CM59" s="392"/>
      <c r="CN59" s="392"/>
      <c r="CO59" s="392"/>
      <c r="CP59" s="392"/>
      <c r="CQ59" s="392"/>
      <c r="CR59" s="392"/>
      <c r="CS59" s="392"/>
      <c r="CT59" s="392"/>
      <c r="CU59" s="392"/>
      <c r="CV59" s="392"/>
      <c r="CW59" s="392"/>
      <c r="CX59" s="392"/>
      <c r="CY59" s="392"/>
      <c r="CZ59" s="392"/>
      <c r="DA59" s="392"/>
      <c r="DB59" s="392"/>
      <c r="DC59" s="392"/>
      <c r="DD59" s="392"/>
      <c r="DE59" s="392"/>
      <c r="DF59" s="392"/>
      <c r="DG59" s="392"/>
      <c r="DH59" s="392"/>
      <c r="DI59" s="392"/>
      <c r="DJ59" s="392"/>
      <c r="DK59" s="392"/>
      <c r="DL59" s="392"/>
      <c r="DM59" s="392"/>
      <c r="DN59" s="392"/>
      <c r="DO59" s="392"/>
      <c r="DP59" s="392"/>
      <c r="DQ59" s="392"/>
      <c r="DR59" s="392"/>
      <c r="DS59" s="392"/>
      <c r="DT59" s="392"/>
      <c r="DU59" s="392"/>
      <c r="DV59" s="392"/>
      <c r="DW59" s="392"/>
      <c r="DX59" s="392"/>
      <c r="DY59" s="392"/>
      <c r="DZ59" s="392"/>
      <c r="EA59" s="392"/>
      <c r="EB59" s="392"/>
      <c r="EC59" s="392"/>
      <c r="ED59" s="392"/>
      <c r="EE59" s="392"/>
      <c r="EF59" s="392"/>
      <c r="EG59" s="392"/>
      <c r="EH59" s="392"/>
      <c r="EI59" s="392"/>
      <c r="EJ59" s="392"/>
      <c r="EK59" s="392"/>
      <c r="EL59" s="392"/>
      <c r="EM59" s="392"/>
      <c r="EN59" s="392"/>
      <c r="EO59" s="392"/>
      <c r="EP59" s="392"/>
      <c r="EQ59" s="392"/>
      <c r="ER59" s="392"/>
      <c r="ES59" s="392"/>
      <c r="ET59" s="392"/>
      <c r="EU59" s="392"/>
      <c r="EV59" s="392"/>
      <c r="EW59" s="392"/>
      <c r="EX59" s="392"/>
      <c r="EY59" s="392"/>
      <c r="EZ59" s="392"/>
      <c r="FA59" s="392"/>
      <c r="FB59" s="392"/>
      <c r="FC59" s="392"/>
      <c r="FD59" s="392"/>
      <c r="FE59" s="392"/>
      <c r="FF59" s="392"/>
      <c r="FG59" s="392"/>
      <c r="FH59" s="392"/>
      <c r="FI59" s="392"/>
      <c r="FJ59" s="392"/>
      <c r="FK59" s="392"/>
      <c r="FL59" s="392"/>
      <c r="FM59" s="392"/>
      <c r="FN59" s="392"/>
      <c r="FO59" s="392"/>
      <c r="FP59" s="392"/>
      <c r="FQ59" s="392"/>
      <c r="FR59" s="392"/>
      <c r="FS59" s="392"/>
      <c r="FT59" s="392"/>
      <c r="FU59" s="392"/>
      <c r="FV59" s="392"/>
      <c r="FW59" s="392"/>
      <c r="FX59" s="392"/>
      <c r="FY59" s="392"/>
      <c r="FZ59" s="392"/>
      <c r="GA59" s="392"/>
      <c r="GB59" s="392"/>
      <c r="GC59" s="392"/>
      <c r="GD59" s="392"/>
      <c r="GE59" s="392"/>
      <c r="GF59" s="392"/>
      <c r="GG59" s="392"/>
      <c r="GH59" s="392"/>
      <c r="GI59" s="392"/>
      <c r="GJ59" s="392"/>
      <c r="GK59" s="392"/>
      <c r="GL59" s="392"/>
      <c r="GM59" s="392"/>
      <c r="GN59" s="392"/>
      <c r="GO59" s="392"/>
      <c r="GP59" s="392"/>
      <c r="GQ59" s="392"/>
      <c r="GR59" s="392"/>
      <c r="GS59" s="392"/>
      <c r="GT59" s="392"/>
      <c r="GU59" s="392"/>
      <c r="GV59" s="392"/>
      <c r="GW59" s="392"/>
      <c r="GX59" s="392"/>
      <c r="GY59" s="392"/>
      <c r="GZ59" s="392"/>
      <c r="HA59" s="392"/>
      <c r="HB59" s="392"/>
      <c r="HC59" s="392"/>
      <c r="HD59" s="392"/>
      <c r="HE59" s="392"/>
      <c r="HF59" s="392"/>
      <c r="HG59" s="392"/>
      <c r="HH59" s="392"/>
      <c r="HI59" s="392"/>
    </row>
    <row r="60" spans="1:217" s="398" customFormat="1" ht="18" customHeight="1">
      <c r="B60" s="393">
        <v>3</v>
      </c>
      <c r="C60" s="399" t="s">
        <v>210</v>
      </c>
      <c r="D60" s="400">
        <v>12328</v>
      </c>
      <c r="E60" s="401">
        <v>442.5482665476963</v>
      </c>
      <c r="F60" s="400">
        <v>1254</v>
      </c>
      <c r="G60" s="401">
        <v>709.8906539074959</v>
      </c>
      <c r="H60" s="400">
        <v>345361</v>
      </c>
      <c r="I60" s="401">
        <v>1092.3496634825588</v>
      </c>
      <c r="J60" s="418"/>
    </row>
    <row r="61" spans="1:217" s="398" customFormat="1" ht="18" customHeight="1">
      <c r="B61" s="393">
        <v>12</v>
      </c>
      <c r="C61" s="399" t="s">
        <v>208</v>
      </c>
      <c r="D61" s="400">
        <v>4571</v>
      </c>
      <c r="E61" s="401">
        <v>462.35429665281123</v>
      </c>
      <c r="F61" s="400">
        <v>252</v>
      </c>
      <c r="G61" s="401">
        <v>684.24007936507951</v>
      </c>
      <c r="H61" s="400">
        <v>139804</v>
      </c>
      <c r="I61" s="401">
        <v>1136.9360790106141</v>
      </c>
      <c r="J61" s="418"/>
    </row>
    <row r="62" spans="1:217" s="398" customFormat="1" ht="18" customHeight="1">
      <c r="B62" s="393">
        <v>46</v>
      </c>
      <c r="C62" s="399" t="s">
        <v>90</v>
      </c>
      <c r="D62" s="400">
        <v>20543</v>
      </c>
      <c r="E62" s="401">
        <v>490.56000778854121</v>
      </c>
      <c r="F62" s="400">
        <v>1131</v>
      </c>
      <c r="G62" s="401">
        <v>755.69937223695842</v>
      </c>
      <c r="H62" s="400">
        <v>570914</v>
      </c>
      <c r="I62" s="401">
        <v>1215.8517109056711</v>
      </c>
      <c r="J62" s="418"/>
    </row>
    <row r="63" spans="1:217" s="398" customFormat="1" ht="18" hidden="1" customHeight="1">
      <c r="B63" s="393"/>
      <c r="C63" s="399"/>
      <c r="D63" s="400"/>
      <c r="E63" s="401"/>
      <c r="F63" s="400"/>
      <c r="G63" s="401"/>
      <c r="H63" s="400"/>
      <c r="I63" s="401"/>
      <c r="J63" s="418"/>
    </row>
    <row r="64" spans="1:217" s="397" customFormat="1" ht="18" customHeight="1">
      <c r="A64" s="392"/>
      <c r="B64" s="393"/>
      <c r="C64" s="394" t="s">
        <v>91</v>
      </c>
      <c r="D64" s="468">
        <v>9227</v>
      </c>
      <c r="E64" s="469">
        <v>495.6390907120408</v>
      </c>
      <c r="F64" s="470">
        <v>2159</v>
      </c>
      <c r="G64" s="471">
        <v>656.94974062065785</v>
      </c>
      <c r="H64" s="472">
        <v>241480</v>
      </c>
      <c r="I64" s="473">
        <v>1060.4238355143282</v>
      </c>
      <c r="J64" s="418"/>
      <c r="K64" s="398"/>
      <c r="L64" s="392"/>
      <c r="M64" s="392"/>
      <c r="N64" s="392"/>
      <c r="O64" s="392"/>
      <c r="P64" s="392"/>
      <c r="Q64" s="392"/>
      <c r="R64" s="392"/>
      <c r="S64" s="392"/>
      <c r="T64" s="392"/>
      <c r="U64" s="392"/>
      <c r="V64" s="392"/>
      <c r="W64" s="392"/>
      <c r="X64" s="392"/>
      <c r="Y64" s="392"/>
      <c r="Z64" s="392"/>
      <c r="AA64" s="392"/>
      <c r="AB64" s="392"/>
      <c r="AC64" s="392"/>
      <c r="AD64" s="392"/>
      <c r="AE64" s="392"/>
      <c r="AF64" s="392"/>
      <c r="AG64" s="392"/>
      <c r="AH64" s="392"/>
      <c r="AI64" s="392"/>
      <c r="AJ64" s="392"/>
      <c r="AK64" s="392"/>
      <c r="AL64" s="392"/>
      <c r="AM64" s="392"/>
      <c r="AN64" s="392"/>
      <c r="AO64" s="392"/>
      <c r="AP64" s="392"/>
      <c r="AQ64" s="392"/>
      <c r="AR64" s="392"/>
      <c r="AS64" s="392"/>
      <c r="AT64" s="392"/>
      <c r="AU64" s="392"/>
      <c r="AV64" s="392"/>
      <c r="AW64" s="392"/>
      <c r="AX64" s="392"/>
      <c r="AY64" s="392"/>
      <c r="AZ64" s="392"/>
      <c r="BA64" s="392"/>
      <c r="BB64" s="392"/>
      <c r="BC64" s="392"/>
      <c r="BD64" s="392"/>
      <c r="BE64" s="392"/>
      <c r="BF64" s="392"/>
      <c r="BG64" s="392"/>
      <c r="BH64" s="392"/>
      <c r="BI64" s="392"/>
      <c r="BJ64" s="392"/>
      <c r="BK64" s="392"/>
      <c r="BL64" s="392"/>
      <c r="BM64" s="392"/>
      <c r="BN64" s="392"/>
      <c r="BO64" s="392"/>
      <c r="BP64" s="392"/>
      <c r="BQ64" s="392"/>
      <c r="BR64" s="392"/>
      <c r="BS64" s="392"/>
      <c r="BT64" s="392"/>
      <c r="BU64" s="392"/>
      <c r="BV64" s="392"/>
      <c r="BW64" s="392"/>
      <c r="BX64" s="392"/>
      <c r="BY64" s="392"/>
      <c r="BZ64" s="392"/>
      <c r="CA64" s="392"/>
      <c r="CB64" s="392"/>
      <c r="CC64" s="392"/>
      <c r="CD64" s="392"/>
      <c r="CE64" s="392"/>
      <c r="CF64" s="392"/>
      <c r="CG64" s="392"/>
      <c r="CH64" s="392"/>
      <c r="CI64" s="392"/>
      <c r="CJ64" s="392"/>
      <c r="CK64" s="392"/>
      <c r="CL64" s="392"/>
      <c r="CM64" s="392"/>
      <c r="CN64" s="392"/>
      <c r="CO64" s="392"/>
      <c r="CP64" s="392"/>
      <c r="CQ64" s="392"/>
      <c r="CR64" s="392"/>
      <c r="CS64" s="392"/>
      <c r="CT64" s="392"/>
      <c r="CU64" s="392"/>
      <c r="CV64" s="392"/>
      <c r="CW64" s="392"/>
      <c r="CX64" s="392"/>
      <c r="CY64" s="392"/>
      <c r="CZ64" s="392"/>
      <c r="DA64" s="392"/>
      <c r="DB64" s="392"/>
      <c r="DC64" s="392"/>
      <c r="DD64" s="392"/>
      <c r="DE64" s="392"/>
      <c r="DF64" s="392"/>
      <c r="DG64" s="392"/>
      <c r="DH64" s="392"/>
      <c r="DI64" s="392"/>
      <c r="DJ64" s="392"/>
      <c r="DK64" s="392"/>
      <c r="DL64" s="392"/>
      <c r="DM64" s="392"/>
      <c r="DN64" s="392"/>
      <c r="DO64" s="392"/>
      <c r="DP64" s="392"/>
      <c r="DQ64" s="392"/>
      <c r="DR64" s="392"/>
      <c r="DS64" s="392"/>
      <c r="DT64" s="392"/>
      <c r="DU64" s="392"/>
      <c r="DV64" s="392"/>
      <c r="DW64" s="392"/>
      <c r="DX64" s="392"/>
      <c r="DY64" s="392"/>
      <c r="DZ64" s="392"/>
      <c r="EA64" s="392"/>
      <c r="EB64" s="392"/>
      <c r="EC64" s="392"/>
      <c r="ED64" s="392"/>
      <c r="EE64" s="392"/>
      <c r="EF64" s="392"/>
      <c r="EG64" s="392"/>
      <c r="EH64" s="392"/>
      <c r="EI64" s="392"/>
      <c r="EJ64" s="392"/>
      <c r="EK64" s="392"/>
      <c r="EL64" s="392"/>
      <c r="EM64" s="392"/>
      <c r="EN64" s="392"/>
      <c r="EO64" s="392"/>
      <c r="EP64" s="392"/>
      <c r="EQ64" s="392"/>
      <c r="ER64" s="392"/>
      <c r="ES64" s="392"/>
      <c r="ET64" s="392"/>
      <c r="EU64" s="392"/>
      <c r="EV64" s="392"/>
      <c r="EW64" s="392"/>
      <c r="EX64" s="392"/>
      <c r="EY64" s="392"/>
      <c r="EZ64" s="392"/>
      <c r="FA64" s="392"/>
      <c r="FB64" s="392"/>
      <c r="FC64" s="392"/>
      <c r="FD64" s="392"/>
      <c r="FE64" s="392"/>
      <c r="FF64" s="392"/>
      <c r="FG64" s="392"/>
      <c r="FH64" s="392"/>
      <c r="FI64" s="392"/>
      <c r="FJ64" s="392"/>
      <c r="FK64" s="392"/>
      <c r="FL64" s="392"/>
      <c r="FM64" s="392"/>
      <c r="FN64" s="392"/>
      <c r="FO64" s="392"/>
      <c r="FP64" s="392"/>
      <c r="FQ64" s="392"/>
      <c r="FR64" s="392"/>
      <c r="FS64" s="392"/>
      <c r="FT64" s="392"/>
      <c r="FU64" s="392"/>
      <c r="FV64" s="392"/>
      <c r="FW64" s="392"/>
      <c r="FX64" s="392"/>
      <c r="FY64" s="392"/>
      <c r="FZ64" s="392"/>
      <c r="GA64" s="392"/>
      <c r="GB64" s="392"/>
      <c r="GC64" s="392"/>
      <c r="GD64" s="392"/>
      <c r="GE64" s="392"/>
      <c r="GF64" s="392"/>
      <c r="GG64" s="392"/>
      <c r="GH64" s="392"/>
      <c r="GI64" s="392"/>
      <c r="GJ64" s="392"/>
      <c r="GK64" s="392"/>
      <c r="GL64" s="392"/>
      <c r="GM64" s="392"/>
      <c r="GN64" s="392"/>
      <c r="GO64" s="392"/>
      <c r="GP64" s="392"/>
      <c r="GQ64" s="392"/>
      <c r="GR64" s="392"/>
      <c r="GS64" s="392"/>
      <c r="GT64" s="392"/>
      <c r="GU64" s="392"/>
      <c r="GV64" s="392"/>
      <c r="GW64" s="392"/>
      <c r="GX64" s="392"/>
      <c r="GY64" s="392"/>
      <c r="GZ64" s="392"/>
      <c r="HA64" s="392"/>
      <c r="HB64" s="392"/>
      <c r="HC64" s="392"/>
      <c r="HD64" s="392"/>
      <c r="HE64" s="392"/>
      <c r="HF64" s="392"/>
      <c r="HG64" s="392"/>
      <c r="HH64" s="392"/>
      <c r="HI64" s="392"/>
    </row>
    <row r="65" spans="1:217" s="398" customFormat="1" ht="18" customHeight="1">
      <c r="B65" s="393">
        <v>6</v>
      </c>
      <c r="C65" s="399" t="s">
        <v>92</v>
      </c>
      <c r="D65" s="400">
        <v>5987</v>
      </c>
      <c r="E65" s="401">
        <v>493.68600467679977</v>
      </c>
      <c r="F65" s="400">
        <v>1519</v>
      </c>
      <c r="G65" s="401">
        <v>650.95880184331804</v>
      </c>
      <c r="H65" s="400">
        <v>141984</v>
      </c>
      <c r="I65" s="401">
        <v>1066.1993603504623</v>
      </c>
      <c r="J65" s="418"/>
    </row>
    <row r="66" spans="1:217" s="398" customFormat="1" ht="18" customHeight="1">
      <c r="B66" s="393">
        <v>10</v>
      </c>
      <c r="C66" s="399" t="s">
        <v>93</v>
      </c>
      <c r="D66" s="400">
        <v>3240</v>
      </c>
      <c r="E66" s="401">
        <v>499.24808024691373</v>
      </c>
      <c r="F66" s="400">
        <v>640</v>
      </c>
      <c r="G66" s="401">
        <v>671.16885937500001</v>
      </c>
      <c r="H66" s="400">
        <v>99496</v>
      </c>
      <c r="I66" s="401">
        <v>1052.1819753557925</v>
      </c>
      <c r="J66" s="418"/>
    </row>
    <row r="67" spans="1:217" s="398" customFormat="1" ht="18" hidden="1" customHeight="1">
      <c r="B67" s="393"/>
      <c r="C67" s="399"/>
      <c r="D67" s="400"/>
      <c r="E67" s="401"/>
      <c r="F67" s="400"/>
      <c r="G67" s="401"/>
      <c r="H67" s="400"/>
      <c r="I67" s="401"/>
      <c r="J67" s="418"/>
    </row>
    <row r="68" spans="1:217" s="397" customFormat="1" ht="18" customHeight="1">
      <c r="A68" s="392"/>
      <c r="B68" s="393"/>
      <c r="C68" s="394" t="s">
        <v>94</v>
      </c>
      <c r="D68" s="468">
        <v>23290</v>
      </c>
      <c r="E68" s="469">
        <v>499.86891713181637</v>
      </c>
      <c r="F68" s="470">
        <v>6912</v>
      </c>
      <c r="G68" s="471">
        <v>659.7935069444444</v>
      </c>
      <c r="H68" s="472">
        <v>782445</v>
      </c>
      <c r="I68" s="473">
        <v>1081.424189048432</v>
      </c>
      <c r="J68" s="418"/>
      <c r="K68" s="398"/>
      <c r="L68" s="392"/>
      <c r="M68" s="392"/>
      <c r="N68" s="392"/>
      <c r="O68" s="392"/>
      <c r="P68" s="392"/>
      <c r="Q68" s="392"/>
      <c r="R68" s="392"/>
      <c r="S68" s="392"/>
      <c r="T68" s="392"/>
      <c r="U68" s="392"/>
      <c r="V68" s="392"/>
      <c r="W68" s="392"/>
      <c r="X68" s="392"/>
      <c r="Y68" s="392"/>
      <c r="Z68" s="392"/>
      <c r="AA68" s="392"/>
      <c r="AB68" s="392"/>
      <c r="AC68" s="392"/>
      <c r="AD68" s="392"/>
      <c r="AE68" s="392"/>
      <c r="AF68" s="392"/>
      <c r="AG68" s="392"/>
      <c r="AH68" s="392"/>
      <c r="AI68" s="392"/>
      <c r="AJ68" s="392"/>
      <c r="AK68" s="392"/>
      <c r="AL68" s="392"/>
      <c r="AM68" s="392"/>
      <c r="AN68" s="392"/>
      <c r="AO68" s="392"/>
      <c r="AP68" s="392"/>
      <c r="AQ68" s="392"/>
      <c r="AR68" s="392"/>
      <c r="AS68" s="392"/>
      <c r="AT68" s="392"/>
      <c r="AU68" s="392"/>
      <c r="AV68" s="392"/>
      <c r="AW68" s="392"/>
      <c r="AX68" s="392"/>
      <c r="AY68" s="392"/>
      <c r="AZ68" s="392"/>
      <c r="BA68" s="392"/>
      <c r="BB68" s="392"/>
      <c r="BC68" s="392"/>
      <c r="BD68" s="392"/>
      <c r="BE68" s="392"/>
      <c r="BF68" s="392"/>
      <c r="BG68" s="392"/>
      <c r="BH68" s="392"/>
      <c r="BI68" s="392"/>
      <c r="BJ68" s="392"/>
      <c r="BK68" s="392"/>
      <c r="BL68" s="392"/>
      <c r="BM68" s="392"/>
      <c r="BN68" s="392"/>
      <c r="BO68" s="392"/>
      <c r="BP68" s="392"/>
      <c r="BQ68" s="392"/>
      <c r="BR68" s="392"/>
      <c r="BS68" s="392"/>
      <c r="BT68" s="392"/>
      <c r="BU68" s="392"/>
      <c r="BV68" s="392"/>
      <c r="BW68" s="392"/>
      <c r="BX68" s="392"/>
      <c r="BY68" s="392"/>
      <c r="BZ68" s="392"/>
      <c r="CA68" s="392"/>
      <c r="CB68" s="392"/>
      <c r="CC68" s="392"/>
      <c r="CD68" s="392"/>
      <c r="CE68" s="392"/>
      <c r="CF68" s="392"/>
      <c r="CG68" s="392"/>
      <c r="CH68" s="392"/>
      <c r="CI68" s="392"/>
      <c r="CJ68" s="392"/>
      <c r="CK68" s="392"/>
      <c r="CL68" s="392"/>
      <c r="CM68" s="392"/>
      <c r="CN68" s="392"/>
      <c r="CO68" s="392"/>
      <c r="CP68" s="392"/>
      <c r="CQ68" s="392"/>
      <c r="CR68" s="392"/>
      <c r="CS68" s="392"/>
      <c r="CT68" s="392"/>
      <c r="CU68" s="392"/>
      <c r="CV68" s="392"/>
      <c r="CW68" s="392"/>
      <c r="CX68" s="392"/>
      <c r="CY68" s="392"/>
      <c r="CZ68" s="392"/>
      <c r="DA68" s="392"/>
      <c r="DB68" s="392"/>
      <c r="DC68" s="392"/>
      <c r="DD68" s="392"/>
      <c r="DE68" s="392"/>
      <c r="DF68" s="392"/>
      <c r="DG68" s="392"/>
      <c r="DH68" s="392"/>
      <c r="DI68" s="392"/>
      <c r="DJ68" s="392"/>
      <c r="DK68" s="392"/>
      <c r="DL68" s="392"/>
      <c r="DM68" s="392"/>
      <c r="DN68" s="392"/>
      <c r="DO68" s="392"/>
      <c r="DP68" s="392"/>
      <c r="DQ68" s="392"/>
      <c r="DR68" s="392"/>
      <c r="DS68" s="392"/>
      <c r="DT68" s="392"/>
      <c r="DU68" s="392"/>
      <c r="DV68" s="392"/>
      <c r="DW68" s="392"/>
      <c r="DX68" s="392"/>
      <c r="DY68" s="392"/>
      <c r="DZ68" s="392"/>
      <c r="EA68" s="392"/>
      <c r="EB68" s="392"/>
      <c r="EC68" s="392"/>
      <c r="ED68" s="392"/>
      <c r="EE68" s="392"/>
      <c r="EF68" s="392"/>
      <c r="EG68" s="392"/>
      <c r="EH68" s="392"/>
      <c r="EI68" s="392"/>
      <c r="EJ68" s="392"/>
      <c r="EK68" s="392"/>
      <c r="EL68" s="392"/>
      <c r="EM68" s="392"/>
      <c r="EN68" s="392"/>
      <c r="EO68" s="392"/>
      <c r="EP68" s="392"/>
      <c r="EQ68" s="392"/>
      <c r="ER68" s="392"/>
      <c r="ES68" s="392"/>
      <c r="ET68" s="392"/>
      <c r="EU68" s="392"/>
      <c r="EV68" s="392"/>
      <c r="EW68" s="392"/>
      <c r="EX68" s="392"/>
      <c r="EY68" s="392"/>
      <c r="EZ68" s="392"/>
      <c r="FA68" s="392"/>
      <c r="FB68" s="392"/>
      <c r="FC68" s="392"/>
      <c r="FD68" s="392"/>
      <c r="FE68" s="392"/>
      <c r="FF68" s="392"/>
      <c r="FG68" s="392"/>
      <c r="FH68" s="392"/>
      <c r="FI68" s="392"/>
      <c r="FJ68" s="392"/>
      <c r="FK68" s="392"/>
      <c r="FL68" s="392"/>
      <c r="FM68" s="392"/>
      <c r="FN68" s="392"/>
      <c r="FO68" s="392"/>
      <c r="FP68" s="392"/>
      <c r="FQ68" s="392"/>
      <c r="FR68" s="392"/>
      <c r="FS68" s="392"/>
      <c r="FT68" s="392"/>
      <c r="FU68" s="392"/>
      <c r="FV68" s="392"/>
      <c r="FW68" s="392"/>
      <c r="FX68" s="392"/>
      <c r="FY68" s="392"/>
      <c r="FZ68" s="392"/>
      <c r="GA68" s="392"/>
      <c r="GB68" s="392"/>
      <c r="GC68" s="392"/>
      <c r="GD68" s="392"/>
      <c r="GE68" s="392"/>
      <c r="GF68" s="392"/>
      <c r="GG68" s="392"/>
      <c r="GH68" s="392"/>
      <c r="GI68" s="392"/>
      <c r="GJ68" s="392"/>
      <c r="GK68" s="392"/>
      <c r="GL68" s="392"/>
      <c r="GM68" s="392"/>
      <c r="GN68" s="392"/>
      <c r="GO68" s="392"/>
      <c r="GP68" s="392"/>
      <c r="GQ68" s="392"/>
      <c r="GR68" s="392"/>
      <c r="GS68" s="392"/>
      <c r="GT68" s="392"/>
      <c r="GU68" s="392"/>
      <c r="GV68" s="392"/>
      <c r="GW68" s="392"/>
      <c r="GX68" s="392"/>
      <c r="GY68" s="392"/>
      <c r="GZ68" s="392"/>
      <c r="HA68" s="392"/>
      <c r="HB68" s="392"/>
      <c r="HC68" s="392"/>
      <c r="HD68" s="392"/>
      <c r="HE68" s="392"/>
      <c r="HF68" s="392"/>
      <c r="HG68" s="392"/>
      <c r="HH68" s="392"/>
      <c r="HI68" s="392"/>
    </row>
    <row r="69" spans="1:217" s="398" customFormat="1" ht="18" customHeight="1">
      <c r="B69" s="393">
        <v>15</v>
      </c>
      <c r="C69" s="399" t="s">
        <v>200</v>
      </c>
      <c r="D69" s="400">
        <v>9144</v>
      </c>
      <c r="E69" s="401">
        <v>519.21041447944003</v>
      </c>
      <c r="F69" s="400">
        <v>2430</v>
      </c>
      <c r="G69" s="401">
        <v>684.62381893004124</v>
      </c>
      <c r="H69" s="400">
        <v>308766</v>
      </c>
      <c r="I69" s="401">
        <v>1133.2190164072476</v>
      </c>
      <c r="J69" s="418"/>
    </row>
    <row r="70" spans="1:217" s="398" customFormat="1" ht="18" customHeight="1">
      <c r="B70" s="393">
        <v>27</v>
      </c>
      <c r="C70" s="399" t="s">
        <v>95</v>
      </c>
      <c r="D70" s="400">
        <v>2996</v>
      </c>
      <c r="E70" s="401">
        <v>492.53422897196265</v>
      </c>
      <c r="F70" s="400">
        <v>1033</v>
      </c>
      <c r="G70" s="401">
        <v>609.05030009680547</v>
      </c>
      <c r="H70" s="400">
        <v>113084</v>
      </c>
      <c r="I70" s="401">
        <v>982.58046920872982</v>
      </c>
      <c r="J70" s="418"/>
    </row>
    <row r="71" spans="1:217" s="398" customFormat="1" ht="18" customHeight="1">
      <c r="B71" s="393">
        <v>32</v>
      </c>
      <c r="C71" s="399" t="s">
        <v>207</v>
      </c>
      <c r="D71" s="400">
        <v>2861</v>
      </c>
      <c r="E71" s="401">
        <v>468.35769311429567</v>
      </c>
      <c r="F71" s="400">
        <v>1206</v>
      </c>
      <c r="G71" s="401">
        <v>613.12750414593677</v>
      </c>
      <c r="H71" s="400">
        <v>108829</v>
      </c>
      <c r="I71" s="401">
        <v>934.14517582629617</v>
      </c>
      <c r="J71" s="418"/>
    </row>
    <row r="72" spans="1:217" s="398" customFormat="1" ht="18" customHeight="1">
      <c r="B72" s="393">
        <v>36</v>
      </c>
      <c r="C72" s="399" t="s">
        <v>96</v>
      </c>
      <c r="D72" s="400">
        <v>8289</v>
      </c>
      <c r="E72" s="401">
        <v>492.05973458800815</v>
      </c>
      <c r="F72" s="400">
        <v>2243</v>
      </c>
      <c r="G72" s="401">
        <v>681.35359340169396</v>
      </c>
      <c r="H72" s="400">
        <v>251766</v>
      </c>
      <c r="I72" s="401">
        <v>1125.9631231381527</v>
      </c>
      <c r="J72" s="418"/>
    </row>
    <row r="73" spans="1:217" s="398" customFormat="1" ht="18" hidden="1" customHeight="1">
      <c r="B73" s="393"/>
      <c r="C73" s="399"/>
      <c r="D73" s="400"/>
      <c r="E73" s="401"/>
      <c r="F73" s="400"/>
      <c r="G73" s="401"/>
      <c r="H73" s="400"/>
      <c r="I73" s="401"/>
      <c r="J73" s="418"/>
    </row>
    <row r="74" spans="1:217" s="397" customFormat="1" ht="18" customHeight="1">
      <c r="A74" s="392"/>
      <c r="B74" s="393">
        <v>28</v>
      </c>
      <c r="C74" s="394" t="s">
        <v>97</v>
      </c>
      <c r="D74" s="468">
        <v>35699</v>
      </c>
      <c r="E74" s="469">
        <v>541.36596543320547</v>
      </c>
      <c r="F74" s="470">
        <v>2742</v>
      </c>
      <c r="G74" s="471">
        <v>856.79184536834441</v>
      </c>
      <c r="H74" s="472">
        <v>1264260</v>
      </c>
      <c r="I74" s="473">
        <v>1466.3383240077203</v>
      </c>
      <c r="J74" s="418"/>
      <c r="K74" s="398"/>
      <c r="L74" s="392"/>
      <c r="M74" s="392"/>
      <c r="N74" s="392"/>
      <c r="O74" s="392"/>
      <c r="P74" s="392"/>
      <c r="Q74" s="392"/>
      <c r="R74" s="392"/>
      <c r="S74" s="392"/>
      <c r="T74" s="392"/>
      <c r="U74" s="392"/>
      <c r="V74" s="392"/>
      <c r="W74" s="392"/>
      <c r="X74" s="392"/>
      <c r="Y74" s="392"/>
      <c r="Z74" s="392"/>
      <c r="AA74" s="392"/>
      <c r="AB74" s="392"/>
      <c r="AC74" s="392"/>
      <c r="AD74" s="392"/>
      <c r="AE74" s="392"/>
      <c r="AF74" s="392"/>
      <c r="AG74" s="392"/>
      <c r="AH74" s="392"/>
      <c r="AI74" s="392"/>
      <c r="AJ74" s="392"/>
      <c r="AK74" s="392"/>
      <c r="AL74" s="392"/>
      <c r="AM74" s="392"/>
      <c r="AN74" s="392"/>
      <c r="AO74" s="392"/>
      <c r="AP74" s="392"/>
      <c r="AQ74" s="392"/>
      <c r="AR74" s="392"/>
      <c r="AS74" s="392"/>
      <c r="AT74" s="392"/>
      <c r="AU74" s="392"/>
      <c r="AV74" s="392"/>
      <c r="AW74" s="392"/>
      <c r="AX74" s="392"/>
      <c r="AY74" s="392"/>
      <c r="AZ74" s="392"/>
      <c r="BA74" s="392"/>
      <c r="BB74" s="392"/>
      <c r="BC74" s="392"/>
      <c r="BD74" s="392"/>
      <c r="BE74" s="392"/>
      <c r="BF74" s="392"/>
      <c r="BG74" s="392"/>
      <c r="BH74" s="392"/>
      <c r="BI74" s="392"/>
      <c r="BJ74" s="392"/>
      <c r="BK74" s="392"/>
      <c r="BL74" s="392"/>
      <c r="BM74" s="392"/>
      <c r="BN74" s="392"/>
      <c r="BO74" s="392"/>
      <c r="BP74" s="392"/>
      <c r="BQ74" s="392"/>
      <c r="BR74" s="392"/>
      <c r="BS74" s="392"/>
      <c r="BT74" s="392"/>
      <c r="BU74" s="392"/>
      <c r="BV74" s="392"/>
      <c r="BW74" s="392"/>
      <c r="BX74" s="392"/>
      <c r="BY74" s="392"/>
      <c r="BZ74" s="392"/>
      <c r="CA74" s="392"/>
      <c r="CB74" s="392"/>
      <c r="CC74" s="392"/>
      <c r="CD74" s="392"/>
      <c r="CE74" s="392"/>
      <c r="CF74" s="392"/>
      <c r="CG74" s="392"/>
      <c r="CH74" s="392"/>
      <c r="CI74" s="392"/>
      <c r="CJ74" s="392"/>
      <c r="CK74" s="392"/>
      <c r="CL74" s="392"/>
      <c r="CM74" s="392"/>
      <c r="CN74" s="392"/>
      <c r="CO74" s="392"/>
      <c r="CP74" s="392"/>
      <c r="CQ74" s="392"/>
      <c r="CR74" s="392"/>
      <c r="CS74" s="392"/>
      <c r="CT74" s="392"/>
      <c r="CU74" s="392"/>
      <c r="CV74" s="392"/>
      <c r="CW74" s="392"/>
      <c r="CX74" s="392"/>
      <c r="CY74" s="392"/>
      <c r="CZ74" s="392"/>
      <c r="DA74" s="392"/>
      <c r="DB74" s="392"/>
      <c r="DC74" s="392"/>
      <c r="DD74" s="392"/>
      <c r="DE74" s="392"/>
      <c r="DF74" s="392"/>
      <c r="DG74" s="392"/>
      <c r="DH74" s="392"/>
      <c r="DI74" s="392"/>
      <c r="DJ74" s="392"/>
      <c r="DK74" s="392"/>
      <c r="DL74" s="392"/>
      <c r="DM74" s="392"/>
      <c r="DN74" s="392"/>
      <c r="DO74" s="392"/>
      <c r="DP74" s="392"/>
      <c r="DQ74" s="392"/>
      <c r="DR74" s="392"/>
      <c r="DS74" s="392"/>
      <c r="DT74" s="392"/>
      <c r="DU74" s="392"/>
      <c r="DV74" s="392"/>
      <c r="DW74" s="392"/>
      <c r="DX74" s="392"/>
      <c r="DY74" s="392"/>
      <c r="DZ74" s="392"/>
      <c r="EA74" s="392"/>
      <c r="EB74" s="392"/>
      <c r="EC74" s="392"/>
      <c r="ED74" s="392"/>
      <c r="EE74" s="392"/>
      <c r="EF74" s="392"/>
      <c r="EG74" s="392"/>
      <c r="EH74" s="392"/>
      <c r="EI74" s="392"/>
      <c r="EJ74" s="392"/>
      <c r="EK74" s="392"/>
      <c r="EL74" s="392"/>
      <c r="EM74" s="392"/>
      <c r="EN74" s="392"/>
      <c r="EO74" s="392"/>
      <c r="EP74" s="392"/>
      <c r="EQ74" s="392"/>
      <c r="ER74" s="392"/>
      <c r="ES74" s="392"/>
      <c r="ET74" s="392"/>
      <c r="EU74" s="392"/>
      <c r="EV74" s="392"/>
      <c r="EW74" s="392"/>
      <c r="EX74" s="392"/>
      <c r="EY74" s="392"/>
      <c r="EZ74" s="392"/>
      <c r="FA74" s="392"/>
      <c r="FB74" s="392"/>
      <c r="FC74" s="392"/>
      <c r="FD74" s="392"/>
      <c r="FE74" s="392"/>
      <c r="FF74" s="392"/>
      <c r="FG74" s="392"/>
      <c r="FH74" s="392"/>
      <c r="FI74" s="392"/>
      <c r="FJ74" s="392"/>
      <c r="FK74" s="392"/>
      <c r="FL74" s="392"/>
      <c r="FM74" s="392"/>
      <c r="FN74" s="392"/>
      <c r="FO74" s="392"/>
      <c r="FP74" s="392"/>
      <c r="FQ74" s="392"/>
      <c r="FR74" s="392"/>
      <c r="FS74" s="392"/>
      <c r="FT74" s="392"/>
      <c r="FU74" s="392"/>
      <c r="FV74" s="392"/>
      <c r="FW74" s="392"/>
      <c r="FX74" s="392"/>
      <c r="FY74" s="392"/>
      <c r="FZ74" s="392"/>
      <c r="GA74" s="392"/>
      <c r="GB74" s="392"/>
      <c r="GC74" s="392"/>
      <c r="GD74" s="392"/>
      <c r="GE74" s="392"/>
      <c r="GF74" s="392"/>
      <c r="GG74" s="392"/>
      <c r="GH74" s="392"/>
      <c r="GI74" s="392"/>
      <c r="GJ74" s="392"/>
      <c r="GK74" s="392"/>
      <c r="GL74" s="392"/>
      <c r="GM74" s="392"/>
      <c r="GN74" s="392"/>
      <c r="GO74" s="392"/>
      <c r="GP74" s="392"/>
      <c r="GQ74" s="392"/>
      <c r="GR74" s="392"/>
      <c r="GS74" s="392"/>
      <c r="GT74" s="392"/>
      <c r="GU74" s="392"/>
      <c r="GV74" s="392"/>
      <c r="GW74" s="392"/>
      <c r="GX74" s="392"/>
      <c r="GY74" s="392"/>
      <c r="GZ74" s="392"/>
      <c r="HA74" s="392"/>
      <c r="HB74" s="392"/>
      <c r="HC74" s="392"/>
      <c r="HD74" s="392"/>
      <c r="HE74" s="392"/>
      <c r="HF74" s="392"/>
      <c r="HG74" s="392"/>
      <c r="HH74" s="392"/>
      <c r="HI74" s="392"/>
    </row>
    <row r="75" spans="1:217" s="397" customFormat="1" ht="18" hidden="1" customHeight="1">
      <c r="A75" s="392"/>
      <c r="B75" s="393"/>
      <c r="C75" s="394"/>
      <c r="D75" s="468"/>
      <c r="E75" s="469"/>
      <c r="F75" s="470"/>
      <c r="G75" s="471"/>
      <c r="H75" s="472"/>
      <c r="I75" s="473"/>
      <c r="J75" s="418"/>
      <c r="K75" s="398"/>
      <c r="L75" s="392"/>
      <c r="M75" s="392"/>
      <c r="N75" s="392"/>
      <c r="O75" s="392"/>
      <c r="P75" s="392"/>
      <c r="Q75" s="392"/>
      <c r="R75" s="392"/>
      <c r="S75" s="392"/>
      <c r="T75" s="392"/>
      <c r="U75" s="392"/>
      <c r="V75" s="392"/>
      <c r="W75" s="392"/>
      <c r="X75" s="392"/>
      <c r="Y75" s="392"/>
      <c r="Z75" s="392"/>
      <c r="AA75" s="392"/>
      <c r="AB75" s="392"/>
      <c r="AC75" s="392"/>
      <c r="AD75" s="392"/>
      <c r="AE75" s="392"/>
      <c r="AF75" s="392"/>
      <c r="AG75" s="392"/>
      <c r="AH75" s="392"/>
      <c r="AI75" s="392"/>
      <c r="AJ75" s="392"/>
      <c r="AK75" s="392"/>
      <c r="AL75" s="392"/>
      <c r="AM75" s="392"/>
      <c r="AN75" s="392"/>
      <c r="AO75" s="392"/>
      <c r="AP75" s="392"/>
      <c r="AQ75" s="392"/>
      <c r="AR75" s="392"/>
      <c r="AS75" s="392"/>
      <c r="AT75" s="392"/>
      <c r="AU75" s="392"/>
      <c r="AV75" s="392"/>
      <c r="AW75" s="392"/>
      <c r="AX75" s="392"/>
      <c r="AY75" s="392"/>
      <c r="AZ75" s="392"/>
      <c r="BA75" s="392"/>
      <c r="BB75" s="392"/>
      <c r="BC75" s="392"/>
      <c r="BD75" s="392"/>
      <c r="BE75" s="392"/>
      <c r="BF75" s="392"/>
      <c r="BG75" s="392"/>
      <c r="BH75" s="392"/>
      <c r="BI75" s="392"/>
      <c r="BJ75" s="392"/>
      <c r="BK75" s="392"/>
      <c r="BL75" s="392"/>
      <c r="BM75" s="392"/>
      <c r="BN75" s="392"/>
      <c r="BO75" s="392"/>
      <c r="BP75" s="392"/>
      <c r="BQ75" s="392"/>
      <c r="BR75" s="392"/>
      <c r="BS75" s="392"/>
      <c r="BT75" s="392"/>
      <c r="BU75" s="392"/>
      <c r="BV75" s="392"/>
      <c r="BW75" s="392"/>
      <c r="BX75" s="392"/>
      <c r="BY75" s="392"/>
      <c r="BZ75" s="392"/>
      <c r="CA75" s="392"/>
      <c r="CB75" s="392"/>
      <c r="CC75" s="392"/>
      <c r="CD75" s="392"/>
      <c r="CE75" s="392"/>
      <c r="CF75" s="392"/>
      <c r="CG75" s="392"/>
      <c r="CH75" s="392"/>
      <c r="CI75" s="392"/>
      <c r="CJ75" s="392"/>
      <c r="CK75" s="392"/>
      <c r="CL75" s="392"/>
      <c r="CM75" s="392"/>
      <c r="CN75" s="392"/>
      <c r="CO75" s="392"/>
      <c r="CP75" s="392"/>
      <c r="CQ75" s="392"/>
      <c r="CR75" s="392"/>
      <c r="CS75" s="392"/>
      <c r="CT75" s="392"/>
      <c r="CU75" s="392"/>
      <c r="CV75" s="392"/>
      <c r="CW75" s="392"/>
      <c r="CX75" s="392"/>
      <c r="CY75" s="392"/>
      <c r="CZ75" s="392"/>
      <c r="DA75" s="392"/>
      <c r="DB75" s="392"/>
      <c r="DC75" s="392"/>
      <c r="DD75" s="392"/>
      <c r="DE75" s="392"/>
      <c r="DF75" s="392"/>
      <c r="DG75" s="392"/>
      <c r="DH75" s="392"/>
      <c r="DI75" s="392"/>
      <c r="DJ75" s="392"/>
      <c r="DK75" s="392"/>
      <c r="DL75" s="392"/>
      <c r="DM75" s="392"/>
      <c r="DN75" s="392"/>
      <c r="DO75" s="392"/>
      <c r="DP75" s="392"/>
      <c r="DQ75" s="392"/>
      <c r="DR75" s="392"/>
      <c r="DS75" s="392"/>
      <c r="DT75" s="392"/>
      <c r="DU75" s="392"/>
      <c r="DV75" s="392"/>
      <c r="DW75" s="392"/>
      <c r="DX75" s="392"/>
      <c r="DY75" s="392"/>
      <c r="DZ75" s="392"/>
      <c r="EA75" s="392"/>
      <c r="EB75" s="392"/>
      <c r="EC75" s="392"/>
      <c r="ED75" s="392"/>
      <c r="EE75" s="392"/>
      <c r="EF75" s="392"/>
      <c r="EG75" s="392"/>
      <c r="EH75" s="392"/>
      <c r="EI75" s="392"/>
      <c r="EJ75" s="392"/>
      <c r="EK75" s="392"/>
      <c r="EL75" s="392"/>
      <c r="EM75" s="392"/>
      <c r="EN75" s="392"/>
      <c r="EO75" s="392"/>
      <c r="EP75" s="392"/>
      <c r="EQ75" s="392"/>
      <c r="ER75" s="392"/>
      <c r="ES75" s="392"/>
      <c r="ET75" s="392"/>
      <c r="EU75" s="392"/>
      <c r="EV75" s="392"/>
      <c r="EW75" s="392"/>
      <c r="EX75" s="392"/>
      <c r="EY75" s="392"/>
      <c r="EZ75" s="392"/>
      <c r="FA75" s="392"/>
      <c r="FB75" s="392"/>
      <c r="FC75" s="392"/>
      <c r="FD75" s="392"/>
      <c r="FE75" s="392"/>
      <c r="FF75" s="392"/>
      <c r="FG75" s="392"/>
      <c r="FH75" s="392"/>
      <c r="FI75" s="392"/>
      <c r="FJ75" s="392"/>
      <c r="FK75" s="392"/>
      <c r="FL75" s="392"/>
      <c r="FM75" s="392"/>
      <c r="FN75" s="392"/>
      <c r="FO75" s="392"/>
      <c r="FP75" s="392"/>
      <c r="FQ75" s="392"/>
      <c r="FR75" s="392"/>
      <c r="FS75" s="392"/>
      <c r="FT75" s="392"/>
      <c r="FU75" s="392"/>
      <c r="FV75" s="392"/>
      <c r="FW75" s="392"/>
      <c r="FX75" s="392"/>
      <c r="FY75" s="392"/>
      <c r="FZ75" s="392"/>
      <c r="GA75" s="392"/>
      <c r="GB75" s="392"/>
      <c r="GC75" s="392"/>
      <c r="GD75" s="392"/>
      <c r="GE75" s="392"/>
      <c r="GF75" s="392"/>
      <c r="GG75" s="392"/>
      <c r="GH75" s="392"/>
      <c r="GI75" s="392"/>
      <c r="GJ75" s="392"/>
      <c r="GK75" s="392"/>
      <c r="GL75" s="392"/>
      <c r="GM75" s="392"/>
      <c r="GN75" s="392"/>
      <c r="GO75" s="392"/>
      <c r="GP75" s="392"/>
      <c r="GQ75" s="392"/>
      <c r="GR75" s="392"/>
      <c r="GS75" s="392"/>
      <c r="GT75" s="392"/>
      <c r="GU75" s="392"/>
      <c r="GV75" s="392"/>
      <c r="GW75" s="392"/>
      <c r="GX75" s="392"/>
      <c r="GY75" s="392"/>
      <c r="GZ75" s="392"/>
      <c r="HA75" s="392"/>
      <c r="HB75" s="392"/>
      <c r="HC75" s="392"/>
      <c r="HD75" s="392"/>
      <c r="HE75" s="392"/>
      <c r="HF75" s="392"/>
      <c r="HG75" s="392"/>
      <c r="HH75" s="392"/>
      <c r="HI75" s="392"/>
    </row>
    <row r="76" spans="1:217" s="397" customFormat="1" ht="18" customHeight="1">
      <c r="A76" s="392"/>
      <c r="B76" s="393">
        <v>30</v>
      </c>
      <c r="C76" s="394" t="s">
        <v>98</v>
      </c>
      <c r="D76" s="468">
        <v>11897</v>
      </c>
      <c r="E76" s="469">
        <v>459.89767504412873</v>
      </c>
      <c r="F76" s="470">
        <v>1593</v>
      </c>
      <c r="G76" s="471">
        <v>692.21200878844945</v>
      </c>
      <c r="H76" s="472">
        <v>265146</v>
      </c>
      <c r="I76" s="473">
        <v>1120.0956776643807</v>
      </c>
      <c r="J76" s="418"/>
      <c r="K76" s="398"/>
      <c r="L76" s="392"/>
      <c r="M76" s="392"/>
      <c r="N76" s="392"/>
      <c r="O76" s="392"/>
      <c r="P76" s="392"/>
      <c r="Q76" s="392"/>
      <c r="R76" s="392"/>
      <c r="S76" s="392"/>
      <c r="T76" s="392"/>
      <c r="U76" s="392"/>
      <c r="V76" s="392"/>
      <c r="W76" s="392"/>
      <c r="X76" s="392"/>
      <c r="Y76" s="392"/>
      <c r="Z76" s="392"/>
      <c r="AA76" s="392"/>
      <c r="AB76" s="392"/>
      <c r="AC76" s="392"/>
      <c r="AD76" s="392"/>
      <c r="AE76" s="392"/>
      <c r="AF76" s="392"/>
      <c r="AG76" s="392"/>
      <c r="AH76" s="392"/>
      <c r="AI76" s="392"/>
      <c r="AJ76" s="392"/>
      <c r="AK76" s="392"/>
      <c r="AL76" s="392"/>
      <c r="AM76" s="392"/>
      <c r="AN76" s="392"/>
      <c r="AO76" s="392"/>
      <c r="AP76" s="392"/>
      <c r="AQ76" s="392"/>
      <c r="AR76" s="392"/>
      <c r="AS76" s="392"/>
      <c r="AT76" s="392"/>
      <c r="AU76" s="392"/>
      <c r="AV76" s="392"/>
      <c r="AW76" s="392"/>
      <c r="AX76" s="392"/>
      <c r="AY76" s="392"/>
      <c r="AZ76" s="392"/>
      <c r="BA76" s="392"/>
      <c r="BB76" s="392"/>
      <c r="BC76" s="392"/>
      <c r="BD76" s="392"/>
      <c r="BE76" s="392"/>
      <c r="BF76" s="392"/>
      <c r="BG76" s="392"/>
      <c r="BH76" s="392"/>
      <c r="BI76" s="392"/>
      <c r="BJ76" s="392"/>
      <c r="BK76" s="392"/>
      <c r="BL76" s="392"/>
      <c r="BM76" s="392"/>
      <c r="BN76" s="392"/>
      <c r="BO76" s="392"/>
      <c r="BP76" s="392"/>
      <c r="BQ76" s="392"/>
      <c r="BR76" s="392"/>
      <c r="BS76" s="392"/>
      <c r="BT76" s="392"/>
      <c r="BU76" s="392"/>
      <c r="BV76" s="392"/>
      <c r="BW76" s="392"/>
      <c r="BX76" s="392"/>
      <c r="BY76" s="392"/>
      <c r="BZ76" s="392"/>
      <c r="CA76" s="392"/>
      <c r="CB76" s="392"/>
      <c r="CC76" s="392"/>
      <c r="CD76" s="392"/>
      <c r="CE76" s="392"/>
      <c r="CF76" s="392"/>
      <c r="CG76" s="392"/>
      <c r="CH76" s="392"/>
      <c r="CI76" s="392"/>
      <c r="CJ76" s="392"/>
      <c r="CK76" s="392"/>
      <c r="CL76" s="392"/>
      <c r="CM76" s="392"/>
      <c r="CN76" s="392"/>
      <c r="CO76" s="392"/>
      <c r="CP76" s="392"/>
      <c r="CQ76" s="392"/>
      <c r="CR76" s="392"/>
      <c r="CS76" s="392"/>
      <c r="CT76" s="392"/>
      <c r="CU76" s="392"/>
      <c r="CV76" s="392"/>
      <c r="CW76" s="392"/>
      <c r="CX76" s="392"/>
      <c r="CY76" s="392"/>
      <c r="CZ76" s="392"/>
      <c r="DA76" s="392"/>
      <c r="DB76" s="392"/>
      <c r="DC76" s="392"/>
      <c r="DD76" s="392"/>
      <c r="DE76" s="392"/>
      <c r="DF76" s="392"/>
      <c r="DG76" s="392"/>
      <c r="DH76" s="392"/>
      <c r="DI76" s="392"/>
      <c r="DJ76" s="392"/>
      <c r="DK76" s="392"/>
      <c r="DL76" s="392"/>
      <c r="DM76" s="392"/>
      <c r="DN76" s="392"/>
      <c r="DO76" s="392"/>
      <c r="DP76" s="392"/>
      <c r="DQ76" s="392"/>
      <c r="DR76" s="392"/>
      <c r="DS76" s="392"/>
      <c r="DT76" s="392"/>
      <c r="DU76" s="392"/>
      <c r="DV76" s="392"/>
      <c r="DW76" s="392"/>
      <c r="DX76" s="392"/>
      <c r="DY76" s="392"/>
      <c r="DZ76" s="392"/>
      <c r="EA76" s="392"/>
      <c r="EB76" s="392"/>
      <c r="EC76" s="392"/>
      <c r="ED76" s="392"/>
      <c r="EE76" s="392"/>
      <c r="EF76" s="392"/>
      <c r="EG76" s="392"/>
      <c r="EH76" s="392"/>
      <c r="EI76" s="392"/>
      <c r="EJ76" s="392"/>
      <c r="EK76" s="392"/>
      <c r="EL76" s="392"/>
      <c r="EM76" s="392"/>
      <c r="EN76" s="392"/>
      <c r="EO76" s="392"/>
      <c r="EP76" s="392"/>
      <c r="EQ76" s="392"/>
      <c r="ER76" s="392"/>
      <c r="ES76" s="392"/>
      <c r="ET76" s="392"/>
      <c r="EU76" s="392"/>
      <c r="EV76" s="392"/>
      <c r="EW76" s="392"/>
      <c r="EX76" s="392"/>
      <c r="EY76" s="392"/>
      <c r="EZ76" s="392"/>
      <c r="FA76" s="392"/>
      <c r="FB76" s="392"/>
      <c r="FC76" s="392"/>
      <c r="FD76" s="392"/>
      <c r="FE76" s="392"/>
      <c r="FF76" s="392"/>
      <c r="FG76" s="392"/>
      <c r="FH76" s="392"/>
      <c r="FI76" s="392"/>
      <c r="FJ76" s="392"/>
      <c r="FK76" s="392"/>
      <c r="FL76" s="392"/>
      <c r="FM76" s="392"/>
      <c r="FN76" s="392"/>
      <c r="FO76" s="392"/>
      <c r="FP76" s="392"/>
      <c r="FQ76" s="392"/>
      <c r="FR76" s="392"/>
      <c r="FS76" s="392"/>
      <c r="FT76" s="392"/>
      <c r="FU76" s="392"/>
      <c r="FV76" s="392"/>
      <c r="FW76" s="392"/>
      <c r="FX76" s="392"/>
      <c r="FY76" s="392"/>
      <c r="FZ76" s="392"/>
      <c r="GA76" s="392"/>
      <c r="GB76" s="392"/>
      <c r="GC76" s="392"/>
      <c r="GD76" s="392"/>
      <c r="GE76" s="392"/>
      <c r="GF76" s="392"/>
      <c r="GG76" s="392"/>
      <c r="GH76" s="392"/>
      <c r="GI76" s="392"/>
      <c r="GJ76" s="392"/>
      <c r="GK76" s="392"/>
      <c r="GL76" s="392"/>
      <c r="GM76" s="392"/>
      <c r="GN76" s="392"/>
      <c r="GO76" s="392"/>
      <c r="GP76" s="392"/>
      <c r="GQ76" s="392"/>
      <c r="GR76" s="392"/>
      <c r="GS76" s="392"/>
      <c r="GT76" s="392"/>
      <c r="GU76" s="392"/>
      <c r="GV76" s="392"/>
      <c r="GW76" s="392"/>
      <c r="GX76" s="392"/>
      <c r="GY76" s="392"/>
      <c r="GZ76" s="392"/>
      <c r="HA76" s="392"/>
      <c r="HB76" s="392"/>
      <c r="HC76" s="392"/>
      <c r="HD76" s="392"/>
      <c r="HE76" s="392"/>
      <c r="HF76" s="392"/>
      <c r="HG76" s="392"/>
      <c r="HH76" s="392"/>
      <c r="HI76" s="392"/>
    </row>
    <row r="77" spans="1:217" s="397" customFormat="1" ht="18" hidden="1" customHeight="1">
      <c r="A77" s="392"/>
      <c r="B77" s="393"/>
      <c r="C77" s="394"/>
      <c r="D77" s="468"/>
      <c r="E77" s="469"/>
      <c r="F77" s="470"/>
      <c r="G77" s="471"/>
      <c r="H77" s="472"/>
      <c r="I77" s="473"/>
      <c r="J77" s="418"/>
      <c r="K77" s="398"/>
      <c r="L77" s="392"/>
      <c r="M77" s="392"/>
      <c r="N77" s="392"/>
      <c r="O77" s="392"/>
      <c r="P77" s="392"/>
      <c r="Q77" s="392"/>
      <c r="R77" s="392"/>
      <c r="S77" s="392"/>
      <c r="T77" s="392"/>
      <c r="U77" s="392"/>
      <c r="V77" s="392"/>
      <c r="W77" s="392"/>
      <c r="X77" s="392"/>
      <c r="Y77" s="392"/>
      <c r="Z77" s="392"/>
      <c r="AA77" s="392"/>
      <c r="AB77" s="392"/>
      <c r="AC77" s="392"/>
      <c r="AD77" s="392"/>
      <c r="AE77" s="392"/>
      <c r="AF77" s="392"/>
      <c r="AG77" s="392"/>
      <c r="AH77" s="392"/>
      <c r="AI77" s="392"/>
      <c r="AJ77" s="392"/>
      <c r="AK77" s="392"/>
      <c r="AL77" s="392"/>
      <c r="AM77" s="392"/>
      <c r="AN77" s="392"/>
      <c r="AO77" s="392"/>
      <c r="AP77" s="392"/>
      <c r="AQ77" s="392"/>
      <c r="AR77" s="392"/>
      <c r="AS77" s="392"/>
      <c r="AT77" s="392"/>
      <c r="AU77" s="392"/>
      <c r="AV77" s="392"/>
      <c r="AW77" s="392"/>
      <c r="AX77" s="392"/>
      <c r="AY77" s="392"/>
      <c r="AZ77" s="392"/>
      <c r="BA77" s="392"/>
      <c r="BB77" s="392"/>
      <c r="BC77" s="392"/>
      <c r="BD77" s="392"/>
      <c r="BE77" s="392"/>
      <c r="BF77" s="392"/>
      <c r="BG77" s="392"/>
      <c r="BH77" s="392"/>
      <c r="BI77" s="392"/>
      <c r="BJ77" s="392"/>
      <c r="BK77" s="392"/>
      <c r="BL77" s="392"/>
      <c r="BM77" s="392"/>
      <c r="BN77" s="392"/>
      <c r="BO77" s="392"/>
      <c r="BP77" s="392"/>
      <c r="BQ77" s="392"/>
      <c r="BR77" s="392"/>
      <c r="BS77" s="392"/>
      <c r="BT77" s="392"/>
      <c r="BU77" s="392"/>
      <c r="BV77" s="392"/>
      <c r="BW77" s="392"/>
      <c r="BX77" s="392"/>
      <c r="BY77" s="392"/>
      <c r="BZ77" s="392"/>
      <c r="CA77" s="392"/>
      <c r="CB77" s="392"/>
      <c r="CC77" s="392"/>
      <c r="CD77" s="392"/>
      <c r="CE77" s="392"/>
      <c r="CF77" s="392"/>
      <c r="CG77" s="392"/>
      <c r="CH77" s="392"/>
      <c r="CI77" s="392"/>
      <c r="CJ77" s="392"/>
      <c r="CK77" s="392"/>
      <c r="CL77" s="392"/>
      <c r="CM77" s="392"/>
      <c r="CN77" s="392"/>
      <c r="CO77" s="392"/>
      <c r="CP77" s="392"/>
      <c r="CQ77" s="392"/>
      <c r="CR77" s="392"/>
      <c r="CS77" s="392"/>
      <c r="CT77" s="392"/>
      <c r="CU77" s="392"/>
      <c r="CV77" s="392"/>
      <c r="CW77" s="392"/>
      <c r="CX77" s="392"/>
      <c r="CY77" s="392"/>
      <c r="CZ77" s="392"/>
      <c r="DA77" s="392"/>
      <c r="DB77" s="392"/>
      <c r="DC77" s="392"/>
      <c r="DD77" s="392"/>
      <c r="DE77" s="392"/>
      <c r="DF77" s="392"/>
      <c r="DG77" s="392"/>
      <c r="DH77" s="392"/>
      <c r="DI77" s="392"/>
      <c r="DJ77" s="392"/>
      <c r="DK77" s="392"/>
      <c r="DL77" s="392"/>
      <c r="DM77" s="392"/>
      <c r="DN77" s="392"/>
      <c r="DO77" s="392"/>
      <c r="DP77" s="392"/>
      <c r="DQ77" s="392"/>
      <c r="DR77" s="392"/>
      <c r="DS77" s="392"/>
      <c r="DT77" s="392"/>
      <c r="DU77" s="392"/>
      <c r="DV77" s="392"/>
      <c r="DW77" s="392"/>
      <c r="DX77" s="392"/>
      <c r="DY77" s="392"/>
      <c r="DZ77" s="392"/>
      <c r="EA77" s="392"/>
      <c r="EB77" s="392"/>
      <c r="EC77" s="392"/>
      <c r="ED77" s="392"/>
      <c r="EE77" s="392"/>
      <c r="EF77" s="392"/>
      <c r="EG77" s="392"/>
      <c r="EH77" s="392"/>
      <c r="EI77" s="392"/>
      <c r="EJ77" s="392"/>
      <c r="EK77" s="392"/>
      <c r="EL77" s="392"/>
      <c r="EM77" s="392"/>
      <c r="EN77" s="392"/>
      <c r="EO77" s="392"/>
      <c r="EP77" s="392"/>
      <c r="EQ77" s="392"/>
      <c r="ER77" s="392"/>
      <c r="ES77" s="392"/>
      <c r="ET77" s="392"/>
      <c r="EU77" s="392"/>
      <c r="EV77" s="392"/>
      <c r="EW77" s="392"/>
      <c r="EX77" s="392"/>
      <c r="EY77" s="392"/>
      <c r="EZ77" s="392"/>
      <c r="FA77" s="392"/>
      <c r="FB77" s="392"/>
      <c r="FC77" s="392"/>
      <c r="FD77" s="392"/>
      <c r="FE77" s="392"/>
      <c r="FF77" s="392"/>
      <c r="FG77" s="392"/>
      <c r="FH77" s="392"/>
      <c r="FI77" s="392"/>
      <c r="FJ77" s="392"/>
      <c r="FK77" s="392"/>
      <c r="FL77" s="392"/>
      <c r="FM77" s="392"/>
      <c r="FN77" s="392"/>
      <c r="FO77" s="392"/>
      <c r="FP77" s="392"/>
      <c r="FQ77" s="392"/>
      <c r="FR77" s="392"/>
      <c r="FS77" s="392"/>
      <c r="FT77" s="392"/>
      <c r="FU77" s="392"/>
      <c r="FV77" s="392"/>
      <c r="FW77" s="392"/>
      <c r="FX77" s="392"/>
      <c r="FY77" s="392"/>
      <c r="FZ77" s="392"/>
      <c r="GA77" s="392"/>
      <c r="GB77" s="392"/>
      <c r="GC77" s="392"/>
      <c r="GD77" s="392"/>
      <c r="GE77" s="392"/>
      <c r="GF77" s="392"/>
      <c r="GG77" s="392"/>
      <c r="GH77" s="392"/>
      <c r="GI77" s="392"/>
      <c r="GJ77" s="392"/>
      <c r="GK77" s="392"/>
      <c r="GL77" s="392"/>
      <c r="GM77" s="392"/>
      <c r="GN77" s="392"/>
      <c r="GO77" s="392"/>
      <c r="GP77" s="392"/>
      <c r="GQ77" s="392"/>
      <c r="GR77" s="392"/>
      <c r="GS77" s="392"/>
      <c r="GT77" s="392"/>
      <c r="GU77" s="392"/>
      <c r="GV77" s="392"/>
      <c r="GW77" s="392"/>
      <c r="GX77" s="392"/>
      <c r="GY77" s="392"/>
      <c r="GZ77" s="392"/>
      <c r="HA77" s="392"/>
      <c r="HB77" s="392"/>
      <c r="HC77" s="392"/>
      <c r="HD77" s="392"/>
      <c r="HE77" s="392"/>
      <c r="HF77" s="392"/>
      <c r="HG77" s="392"/>
      <c r="HH77" s="392"/>
      <c r="HI77" s="392"/>
    </row>
    <row r="78" spans="1:217" s="397" customFormat="1" ht="18" customHeight="1">
      <c r="A78" s="392"/>
      <c r="B78" s="393">
        <v>31</v>
      </c>
      <c r="C78" s="394" t="s">
        <v>99</v>
      </c>
      <c r="D78" s="468">
        <v>4278</v>
      </c>
      <c r="E78" s="469">
        <v>534.33970780738662</v>
      </c>
      <c r="F78" s="470">
        <v>372</v>
      </c>
      <c r="G78" s="471">
        <v>814.57013440860203</v>
      </c>
      <c r="H78" s="472">
        <v>146142</v>
      </c>
      <c r="I78" s="473">
        <v>1446.8808961831635</v>
      </c>
      <c r="J78" s="418"/>
      <c r="K78" s="398"/>
      <c r="L78" s="392"/>
      <c r="M78" s="392"/>
      <c r="N78" s="392"/>
      <c r="O78" s="392"/>
      <c r="P78" s="392"/>
      <c r="Q78" s="392"/>
      <c r="R78" s="392"/>
      <c r="S78" s="392"/>
      <c r="T78" s="392"/>
      <c r="U78" s="392"/>
      <c r="V78" s="392"/>
      <c r="W78" s="392"/>
      <c r="X78" s="392"/>
      <c r="Y78" s="392"/>
      <c r="Z78" s="392"/>
      <c r="AA78" s="392"/>
      <c r="AB78" s="392"/>
      <c r="AC78" s="392"/>
      <c r="AD78" s="392"/>
      <c r="AE78" s="392"/>
      <c r="AF78" s="392"/>
      <c r="AG78" s="392"/>
      <c r="AH78" s="392"/>
      <c r="AI78" s="392"/>
      <c r="AJ78" s="392"/>
      <c r="AK78" s="392"/>
      <c r="AL78" s="392"/>
      <c r="AM78" s="392"/>
      <c r="AN78" s="392"/>
      <c r="AO78" s="392"/>
      <c r="AP78" s="392"/>
      <c r="AQ78" s="392"/>
      <c r="AR78" s="392"/>
      <c r="AS78" s="392"/>
      <c r="AT78" s="392"/>
      <c r="AU78" s="392"/>
      <c r="AV78" s="392"/>
      <c r="AW78" s="392"/>
      <c r="AX78" s="392"/>
      <c r="AY78" s="392"/>
      <c r="AZ78" s="392"/>
      <c r="BA78" s="392"/>
      <c r="BB78" s="392"/>
      <c r="BC78" s="392"/>
      <c r="BD78" s="392"/>
      <c r="BE78" s="392"/>
      <c r="BF78" s="392"/>
      <c r="BG78" s="392"/>
      <c r="BH78" s="392"/>
      <c r="BI78" s="392"/>
      <c r="BJ78" s="392"/>
      <c r="BK78" s="392"/>
      <c r="BL78" s="392"/>
      <c r="BM78" s="392"/>
      <c r="BN78" s="392"/>
      <c r="BO78" s="392"/>
      <c r="BP78" s="392"/>
      <c r="BQ78" s="392"/>
      <c r="BR78" s="392"/>
      <c r="BS78" s="392"/>
      <c r="BT78" s="392"/>
      <c r="BU78" s="392"/>
      <c r="BV78" s="392"/>
      <c r="BW78" s="392"/>
      <c r="BX78" s="392"/>
      <c r="BY78" s="392"/>
      <c r="BZ78" s="392"/>
      <c r="CA78" s="392"/>
      <c r="CB78" s="392"/>
      <c r="CC78" s="392"/>
      <c r="CD78" s="392"/>
      <c r="CE78" s="392"/>
      <c r="CF78" s="392"/>
      <c r="CG78" s="392"/>
      <c r="CH78" s="392"/>
      <c r="CI78" s="392"/>
      <c r="CJ78" s="392"/>
      <c r="CK78" s="392"/>
      <c r="CL78" s="392"/>
      <c r="CM78" s="392"/>
      <c r="CN78" s="392"/>
      <c r="CO78" s="392"/>
      <c r="CP78" s="392"/>
      <c r="CQ78" s="392"/>
      <c r="CR78" s="392"/>
      <c r="CS78" s="392"/>
      <c r="CT78" s="392"/>
      <c r="CU78" s="392"/>
      <c r="CV78" s="392"/>
      <c r="CW78" s="392"/>
      <c r="CX78" s="392"/>
      <c r="CY78" s="392"/>
      <c r="CZ78" s="392"/>
      <c r="DA78" s="392"/>
      <c r="DB78" s="392"/>
      <c r="DC78" s="392"/>
      <c r="DD78" s="392"/>
      <c r="DE78" s="392"/>
      <c r="DF78" s="392"/>
      <c r="DG78" s="392"/>
      <c r="DH78" s="392"/>
      <c r="DI78" s="392"/>
      <c r="DJ78" s="392"/>
      <c r="DK78" s="392"/>
      <c r="DL78" s="392"/>
      <c r="DM78" s="392"/>
      <c r="DN78" s="392"/>
      <c r="DO78" s="392"/>
      <c r="DP78" s="392"/>
      <c r="DQ78" s="392"/>
      <c r="DR78" s="392"/>
      <c r="DS78" s="392"/>
      <c r="DT78" s="392"/>
      <c r="DU78" s="392"/>
      <c r="DV78" s="392"/>
      <c r="DW78" s="392"/>
      <c r="DX78" s="392"/>
      <c r="DY78" s="392"/>
      <c r="DZ78" s="392"/>
      <c r="EA78" s="392"/>
      <c r="EB78" s="392"/>
      <c r="EC78" s="392"/>
      <c r="ED78" s="392"/>
      <c r="EE78" s="392"/>
      <c r="EF78" s="392"/>
      <c r="EG78" s="392"/>
      <c r="EH78" s="392"/>
      <c r="EI78" s="392"/>
      <c r="EJ78" s="392"/>
      <c r="EK78" s="392"/>
      <c r="EL78" s="392"/>
      <c r="EM78" s="392"/>
      <c r="EN78" s="392"/>
      <c r="EO78" s="392"/>
      <c r="EP78" s="392"/>
      <c r="EQ78" s="392"/>
      <c r="ER78" s="392"/>
      <c r="ES78" s="392"/>
      <c r="ET78" s="392"/>
      <c r="EU78" s="392"/>
      <c r="EV78" s="392"/>
      <c r="EW78" s="392"/>
      <c r="EX78" s="392"/>
      <c r="EY78" s="392"/>
      <c r="EZ78" s="392"/>
      <c r="FA78" s="392"/>
      <c r="FB78" s="392"/>
      <c r="FC78" s="392"/>
      <c r="FD78" s="392"/>
      <c r="FE78" s="392"/>
      <c r="FF78" s="392"/>
      <c r="FG78" s="392"/>
      <c r="FH78" s="392"/>
      <c r="FI78" s="392"/>
      <c r="FJ78" s="392"/>
      <c r="FK78" s="392"/>
      <c r="FL78" s="392"/>
      <c r="FM78" s="392"/>
      <c r="FN78" s="392"/>
      <c r="FO78" s="392"/>
      <c r="FP78" s="392"/>
      <c r="FQ78" s="392"/>
      <c r="FR78" s="392"/>
      <c r="FS78" s="392"/>
      <c r="FT78" s="392"/>
      <c r="FU78" s="392"/>
      <c r="FV78" s="392"/>
      <c r="FW78" s="392"/>
      <c r="FX78" s="392"/>
      <c r="FY78" s="392"/>
      <c r="FZ78" s="392"/>
      <c r="GA78" s="392"/>
      <c r="GB78" s="392"/>
      <c r="GC78" s="392"/>
      <c r="GD78" s="392"/>
      <c r="GE78" s="392"/>
      <c r="GF78" s="392"/>
      <c r="GG78" s="392"/>
      <c r="GH78" s="392"/>
      <c r="GI78" s="392"/>
      <c r="GJ78" s="392"/>
      <c r="GK78" s="392"/>
      <c r="GL78" s="392"/>
      <c r="GM78" s="392"/>
      <c r="GN78" s="392"/>
      <c r="GO78" s="392"/>
      <c r="GP78" s="392"/>
      <c r="GQ78" s="392"/>
      <c r="GR78" s="392"/>
      <c r="GS78" s="392"/>
      <c r="GT78" s="392"/>
      <c r="GU78" s="392"/>
      <c r="GV78" s="392"/>
      <c r="GW78" s="392"/>
      <c r="GX78" s="392"/>
      <c r="GY78" s="392"/>
      <c r="GZ78" s="392"/>
      <c r="HA78" s="392"/>
      <c r="HB78" s="392"/>
      <c r="HC78" s="392"/>
      <c r="HD78" s="392"/>
      <c r="HE78" s="392"/>
      <c r="HF78" s="392"/>
      <c r="HG78" s="392"/>
      <c r="HH78" s="392"/>
      <c r="HI78" s="392"/>
    </row>
    <row r="79" spans="1:217" s="397" customFormat="1" ht="18" hidden="1" customHeight="1">
      <c r="A79" s="392"/>
      <c r="B79" s="393"/>
      <c r="C79" s="394"/>
      <c r="D79" s="468"/>
      <c r="E79" s="469"/>
      <c r="F79" s="470"/>
      <c r="G79" s="471"/>
      <c r="H79" s="472"/>
      <c r="I79" s="473"/>
      <c r="J79" s="418"/>
      <c r="K79" s="398"/>
      <c r="L79" s="392"/>
      <c r="M79" s="392"/>
      <c r="N79" s="392"/>
      <c r="O79" s="392"/>
      <c r="P79" s="392"/>
      <c r="Q79" s="392"/>
      <c r="R79" s="392"/>
      <c r="S79" s="392"/>
      <c r="T79" s="392"/>
      <c r="U79" s="392"/>
      <c r="V79" s="392"/>
      <c r="W79" s="392"/>
      <c r="X79" s="392"/>
      <c r="Y79" s="392"/>
      <c r="Z79" s="392"/>
      <c r="AA79" s="392"/>
      <c r="AB79" s="392"/>
      <c r="AC79" s="392"/>
      <c r="AD79" s="392"/>
      <c r="AE79" s="392"/>
      <c r="AF79" s="392"/>
      <c r="AG79" s="392"/>
      <c r="AH79" s="392"/>
      <c r="AI79" s="392"/>
      <c r="AJ79" s="392"/>
      <c r="AK79" s="392"/>
      <c r="AL79" s="392"/>
      <c r="AM79" s="392"/>
      <c r="AN79" s="392"/>
      <c r="AO79" s="392"/>
      <c r="AP79" s="392"/>
      <c r="AQ79" s="392"/>
      <c r="AR79" s="392"/>
      <c r="AS79" s="392"/>
      <c r="AT79" s="392"/>
      <c r="AU79" s="392"/>
      <c r="AV79" s="392"/>
      <c r="AW79" s="392"/>
      <c r="AX79" s="392"/>
      <c r="AY79" s="392"/>
      <c r="AZ79" s="392"/>
      <c r="BA79" s="392"/>
      <c r="BB79" s="392"/>
      <c r="BC79" s="392"/>
      <c r="BD79" s="392"/>
      <c r="BE79" s="392"/>
      <c r="BF79" s="392"/>
      <c r="BG79" s="392"/>
      <c r="BH79" s="392"/>
      <c r="BI79" s="392"/>
      <c r="BJ79" s="392"/>
      <c r="BK79" s="392"/>
      <c r="BL79" s="392"/>
      <c r="BM79" s="392"/>
      <c r="BN79" s="392"/>
      <c r="BO79" s="392"/>
      <c r="BP79" s="392"/>
      <c r="BQ79" s="392"/>
      <c r="BR79" s="392"/>
      <c r="BS79" s="392"/>
      <c r="BT79" s="392"/>
      <c r="BU79" s="392"/>
      <c r="BV79" s="392"/>
      <c r="BW79" s="392"/>
      <c r="BX79" s="392"/>
      <c r="BY79" s="392"/>
      <c r="BZ79" s="392"/>
      <c r="CA79" s="392"/>
      <c r="CB79" s="392"/>
      <c r="CC79" s="392"/>
      <c r="CD79" s="392"/>
      <c r="CE79" s="392"/>
      <c r="CF79" s="392"/>
      <c r="CG79" s="392"/>
      <c r="CH79" s="392"/>
      <c r="CI79" s="392"/>
      <c r="CJ79" s="392"/>
      <c r="CK79" s="392"/>
      <c r="CL79" s="392"/>
      <c r="CM79" s="392"/>
      <c r="CN79" s="392"/>
      <c r="CO79" s="392"/>
      <c r="CP79" s="392"/>
      <c r="CQ79" s="392"/>
      <c r="CR79" s="392"/>
      <c r="CS79" s="392"/>
      <c r="CT79" s="392"/>
      <c r="CU79" s="392"/>
      <c r="CV79" s="392"/>
      <c r="CW79" s="392"/>
      <c r="CX79" s="392"/>
      <c r="CY79" s="392"/>
      <c r="CZ79" s="392"/>
      <c r="DA79" s="392"/>
      <c r="DB79" s="392"/>
      <c r="DC79" s="392"/>
      <c r="DD79" s="392"/>
      <c r="DE79" s="392"/>
      <c r="DF79" s="392"/>
      <c r="DG79" s="392"/>
      <c r="DH79" s="392"/>
      <c r="DI79" s="392"/>
      <c r="DJ79" s="392"/>
      <c r="DK79" s="392"/>
      <c r="DL79" s="392"/>
      <c r="DM79" s="392"/>
      <c r="DN79" s="392"/>
      <c r="DO79" s="392"/>
      <c r="DP79" s="392"/>
      <c r="DQ79" s="392"/>
      <c r="DR79" s="392"/>
      <c r="DS79" s="392"/>
      <c r="DT79" s="392"/>
      <c r="DU79" s="392"/>
      <c r="DV79" s="392"/>
      <c r="DW79" s="392"/>
      <c r="DX79" s="392"/>
      <c r="DY79" s="392"/>
      <c r="DZ79" s="392"/>
      <c r="EA79" s="392"/>
      <c r="EB79" s="392"/>
      <c r="EC79" s="392"/>
      <c r="ED79" s="392"/>
      <c r="EE79" s="392"/>
      <c r="EF79" s="392"/>
      <c r="EG79" s="392"/>
      <c r="EH79" s="392"/>
      <c r="EI79" s="392"/>
      <c r="EJ79" s="392"/>
      <c r="EK79" s="392"/>
      <c r="EL79" s="392"/>
      <c r="EM79" s="392"/>
      <c r="EN79" s="392"/>
      <c r="EO79" s="392"/>
      <c r="EP79" s="392"/>
      <c r="EQ79" s="392"/>
      <c r="ER79" s="392"/>
      <c r="ES79" s="392"/>
      <c r="ET79" s="392"/>
      <c r="EU79" s="392"/>
      <c r="EV79" s="392"/>
      <c r="EW79" s="392"/>
      <c r="EX79" s="392"/>
      <c r="EY79" s="392"/>
      <c r="EZ79" s="392"/>
      <c r="FA79" s="392"/>
      <c r="FB79" s="392"/>
      <c r="FC79" s="392"/>
      <c r="FD79" s="392"/>
      <c r="FE79" s="392"/>
      <c r="FF79" s="392"/>
      <c r="FG79" s="392"/>
      <c r="FH79" s="392"/>
      <c r="FI79" s="392"/>
      <c r="FJ79" s="392"/>
      <c r="FK79" s="392"/>
      <c r="FL79" s="392"/>
      <c r="FM79" s="392"/>
      <c r="FN79" s="392"/>
      <c r="FO79" s="392"/>
      <c r="FP79" s="392"/>
      <c r="FQ79" s="392"/>
      <c r="FR79" s="392"/>
      <c r="FS79" s="392"/>
      <c r="FT79" s="392"/>
      <c r="FU79" s="392"/>
      <c r="FV79" s="392"/>
      <c r="FW79" s="392"/>
      <c r="FX79" s="392"/>
      <c r="FY79" s="392"/>
      <c r="FZ79" s="392"/>
      <c r="GA79" s="392"/>
      <c r="GB79" s="392"/>
      <c r="GC79" s="392"/>
      <c r="GD79" s="392"/>
      <c r="GE79" s="392"/>
      <c r="GF79" s="392"/>
      <c r="GG79" s="392"/>
      <c r="GH79" s="392"/>
      <c r="GI79" s="392"/>
      <c r="GJ79" s="392"/>
      <c r="GK79" s="392"/>
      <c r="GL79" s="392"/>
      <c r="GM79" s="392"/>
      <c r="GN79" s="392"/>
      <c r="GO79" s="392"/>
      <c r="GP79" s="392"/>
      <c r="GQ79" s="392"/>
      <c r="GR79" s="392"/>
      <c r="GS79" s="392"/>
      <c r="GT79" s="392"/>
      <c r="GU79" s="392"/>
      <c r="GV79" s="392"/>
      <c r="GW79" s="392"/>
      <c r="GX79" s="392"/>
      <c r="GY79" s="392"/>
      <c r="GZ79" s="392"/>
      <c r="HA79" s="392"/>
      <c r="HB79" s="392"/>
      <c r="HC79" s="392"/>
      <c r="HD79" s="392"/>
      <c r="HE79" s="392"/>
      <c r="HF79" s="392"/>
      <c r="HG79" s="392"/>
      <c r="HH79" s="392"/>
      <c r="HI79" s="392"/>
    </row>
    <row r="80" spans="1:217" s="397" customFormat="1" ht="18" customHeight="1">
      <c r="A80" s="392"/>
      <c r="B80" s="393"/>
      <c r="C80" s="394" t="s">
        <v>100</v>
      </c>
      <c r="D80" s="468">
        <v>15852</v>
      </c>
      <c r="E80" s="469">
        <v>608.3738001514007</v>
      </c>
      <c r="F80" s="470">
        <v>2248</v>
      </c>
      <c r="G80" s="471">
        <v>945.44707740213516</v>
      </c>
      <c r="H80" s="472">
        <v>582350</v>
      </c>
      <c r="I80" s="473">
        <v>1559.9401948828024</v>
      </c>
      <c r="J80" s="418"/>
      <c r="K80" s="398"/>
      <c r="L80" s="392"/>
      <c r="M80" s="392"/>
      <c r="N80" s="392"/>
      <c r="O80" s="392"/>
      <c r="P80" s="392"/>
      <c r="Q80" s="392"/>
      <c r="R80" s="392"/>
      <c r="S80" s="392"/>
      <c r="T80" s="392"/>
      <c r="U80" s="392"/>
      <c r="V80" s="392"/>
      <c r="W80" s="392"/>
      <c r="X80" s="392"/>
      <c r="Y80" s="392"/>
      <c r="Z80" s="392"/>
      <c r="AA80" s="392"/>
      <c r="AB80" s="392"/>
      <c r="AC80" s="392"/>
      <c r="AD80" s="392"/>
      <c r="AE80" s="392"/>
      <c r="AF80" s="392"/>
      <c r="AG80" s="392"/>
      <c r="AH80" s="392"/>
      <c r="AI80" s="392"/>
      <c r="AJ80" s="392"/>
      <c r="AK80" s="392"/>
      <c r="AL80" s="392"/>
      <c r="AM80" s="392"/>
      <c r="AN80" s="392"/>
      <c r="AO80" s="392"/>
      <c r="AP80" s="392"/>
      <c r="AQ80" s="392"/>
      <c r="AR80" s="392"/>
      <c r="AS80" s="392"/>
      <c r="AT80" s="392"/>
      <c r="AU80" s="392"/>
      <c r="AV80" s="392"/>
      <c r="AW80" s="392"/>
      <c r="AX80" s="392"/>
      <c r="AY80" s="392"/>
      <c r="AZ80" s="392"/>
      <c r="BA80" s="392"/>
      <c r="BB80" s="392"/>
      <c r="BC80" s="392"/>
      <c r="BD80" s="392"/>
      <c r="BE80" s="392"/>
      <c r="BF80" s="392"/>
      <c r="BG80" s="392"/>
      <c r="BH80" s="392"/>
      <c r="BI80" s="392"/>
      <c r="BJ80" s="392"/>
      <c r="BK80" s="392"/>
      <c r="BL80" s="392"/>
      <c r="BM80" s="392"/>
      <c r="BN80" s="392"/>
      <c r="BO80" s="392"/>
      <c r="BP80" s="392"/>
      <c r="BQ80" s="392"/>
      <c r="BR80" s="392"/>
      <c r="BS80" s="392"/>
      <c r="BT80" s="392"/>
      <c r="BU80" s="392"/>
      <c r="BV80" s="392"/>
      <c r="BW80" s="392"/>
      <c r="BX80" s="392"/>
      <c r="BY80" s="392"/>
      <c r="BZ80" s="392"/>
      <c r="CA80" s="392"/>
      <c r="CB80" s="392"/>
      <c r="CC80" s="392"/>
      <c r="CD80" s="392"/>
      <c r="CE80" s="392"/>
      <c r="CF80" s="392"/>
      <c r="CG80" s="392"/>
      <c r="CH80" s="392"/>
      <c r="CI80" s="392"/>
      <c r="CJ80" s="392"/>
      <c r="CK80" s="392"/>
      <c r="CL80" s="392"/>
      <c r="CM80" s="392"/>
      <c r="CN80" s="392"/>
      <c r="CO80" s="392"/>
      <c r="CP80" s="392"/>
      <c r="CQ80" s="392"/>
      <c r="CR80" s="392"/>
      <c r="CS80" s="392"/>
      <c r="CT80" s="392"/>
      <c r="CU80" s="392"/>
      <c r="CV80" s="392"/>
      <c r="CW80" s="392"/>
      <c r="CX80" s="392"/>
      <c r="CY80" s="392"/>
      <c r="CZ80" s="392"/>
      <c r="DA80" s="392"/>
      <c r="DB80" s="392"/>
      <c r="DC80" s="392"/>
      <c r="DD80" s="392"/>
      <c r="DE80" s="392"/>
      <c r="DF80" s="392"/>
      <c r="DG80" s="392"/>
      <c r="DH80" s="392"/>
      <c r="DI80" s="392"/>
      <c r="DJ80" s="392"/>
      <c r="DK80" s="392"/>
      <c r="DL80" s="392"/>
      <c r="DM80" s="392"/>
      <c r="DN80" s="392"/>
      <c r="DO80" s="392"/>
      <c r="DP80" s="392"/>
      <c r="DQ80" s="392"/>
      <c r="DR80" s="392"/>
      <c r="DS80" s="392"/>
      <c r="DT80" s="392"/>
      <c r="DU80" s="392"/>
      <c r="DV80" s="392"/>
      <c r="DW80" s="392"/>
      <c r="DX80" s="392"/>
      <c r="DY80" s="392"/>
      <c r="DZ80" s="392"/>
      <c r="EA80" s="392"/>
      <c r="EB80" s="392"/>
      <c r="EC80" s="392"/>
      <c r="ED80" s="392"/>
      <c r="EE80" s="392"/>
      <c r="EF80" s="392"/>
      <c r="EG80" s="392"/>
      <c r="EH80" s="392"/>
      <c r="EI80" s="392"/>
      <c r="EJ80" s="392"/>
      <c r="EK80" s="392"/>
      <c r="EL80" s="392"/>
      <c r="EM80" s="392"/>
      <c r="EN80" s="392"/>
      <c r="EO80" s="392"/>
      <c r="EP80" s="392"/>
      <c r="EQ80" s="392"/>
      <c r="ER80" s="392"/>
      <c r="ES80" s="392"/>
      <c r="ET80" s="392"/>
      <c r="EU80" s="392"/>
      <c r="EV80" s="392"/>
      <c r="EW80" s="392"/>
      <c r="EX80" s="392"/>
      <c r="EY80" s="392"/>
      <c r="EZ80" s="392"/>
      <c r="FA80" s="392"/>
      <c r="FB80" s="392"/>
      <c r="FC80" s="392"/>
      <c r="FD80" s="392"/>
      <c r="FE80" s="392"/>
      <c r="FF80" s="392"/>
      <c r="FG80" s="392"/>
      <c r="FH80" s="392"/>
      <c r="FI80" s="392"/>
      <c r="FJ80" s="392"/>
      <c r="FK80" s="392"/>
      <c r="FL80" s="392"/>
      <c r="FM80" s="392"/>
      <c r="FN80" s="392"/>
      <c r="FO80" s="392"/>
      <c r="FP80" s="392"/>
      <c r="FQ80" s="392"/>
      <c r="FR80" s="392"/>
      <c r="FS80" s="392"/>
      <c r="FT80" s="392"/>
      <c r="FU80" s="392"/>
      <c r="FV80" s="392"/>
      <c r="FW80" s="392"/>
      <c r="FX80" s="392"/>
      <c r="FY80" s="392"/>
      <c r="FZ80" s="392"/>
      <c r="GA80" s="392"/>
      <c r="GB80" s="392"/>
      <c r="GC80" s="392"/>
      <c r="GD80" s="392"/>
      <c r="GE80" s="392"/>
      <c r="GF80" s="392"/>
      <c r="GG80" s="392"/>
      <c r="GH80" s="392"/>
      <c r="GI80" s="392"/>
      <c r="GJ80" s="392"/>
      <c r="GK80" s="392"/>
      <c r="GL80" s="392"/>
      <c r="GM80" s="392"/>
      <c r="GN80" s="392"/>
      <c r="GO80" s="392"/>
      <c r="GP80" s="392"/>
      <c r="GQ80" s="392"/>
      <c r="GR80" s="392"/>
      <c r="GS80" s="392"/>
      <c r="GT80" s="392"/>
      <c r="GU80" s="392"/>
      <c r="GV80" s="392"/>
      <c r="GW80" s="392"/>
      <c r="GX80" s="392"/>
      <c r="GY80" s="392"/>
      <c r="GZ80" s="392"/>
      <c r="HA80" s="392"/>
      <c r="HB80" s="392"/>
      <c r="HC80" s="392"/>
      <c r="HD80" s="392"/>
      <c r="HE80" s="392"/>
      <c r="HF80" s="392"/>
      <c r="HG80" s="392"/>
      <c r="HH80" s="392"/>
      <c r="HI80" s="392"/>
    </row>
    <row r="81" spans="1:217" s="398" customFormat="1" ht="18" customHeight="1">
      <c r="B81" s="393">
        <v>1</v>
      </c>
      <c r="C81" s="399" t="s">
        <v>202</v>
      </c>
      <c r="D81" s="400">
        <v>2073</v>
      </c>
      <c r="E81" s="401">
        <v>563.78612638687889</v>
      </c>
      <c r="F81" s="400">
        <v>151</v>
      </c>
      <c r="G81" s="401">
        <v>877.65006622516557</v>
      </c>
      <c r="H81" s="400">
        <v>83462</v>
      </c>
      <c r="I81" s="401">
        <v>1583.5177065011633</v>
      </c>
      <c r="J81" s="418"/>
    </row>
    <row r="82" spans="1:217" s="398" customFormat="1" ht="18" customHeight="1">
      <c r="B82" s="393">
        <v>20</v>
      </c>
      <c r="C82" s="399" t="s">
        <v>204</v>
      </c>
      <c r="D82" s="400">
        <v>4855</v>
      </c>
      <c r="E82" s="401">
        <v>590.73946858908346</v>
      </c>
      <c r="F82" s="400">
        <v>524</v>
      </c>
      <c r="G82" s="401">
        <v>946.03841603053434</v>
      </c>
      <c r="H82" s="400">
        <v>195987</v>
      </c>
      <c r="I82" s="401">
        <v>1531.1391749963004</v>
      </c>
      <c r="J82" s="418"/>
    </row>
    <row r="83" spans="1:217" s="398" customFormat="1" ht="18" customHeight="1">
      <c r="B83" s="393">
        <v>48</v>
      </c>
      <c r="C83" s="399" t="s">
        <v>211</v>
      </c>
      <c r="D83" s="400">
        <v>8924</v>
      </c>
      <c r="E83" s="401">
        <v>628.32504706409691</v>
      </c>
      <c r="F83" s="400">
        <v>1573</v>
      </c>
      <c r="G83" s="401">
        <v>951.75825810553067</v>
      </c>
      <c r="H83" s="400">
        <v>302901</v>
      </c>
      <c r="I83" s="401">
        <v>1572.0788118230048</v>
      </c>
      <c r="J83" s="418"/>
    </row>
    <row r="84" spans="1:217" s="398" customFormat="1" ht="18" hidden="1" customHeight="1">
      <c r="B84" s="393"/>
      <c r="C84" s="399"/>
      <c r="D84" s="400"/>
      <c r="E84" s="401"/>
      <c r="F84" s="400"/>
      <c r="G84" s="401"/>
      <c r="H84" s="400"/>
      <c r="I84" s="401"/>
      <c r="J84" s="418"/>
    </row>
    <row r="85" spans="1:217" s="397" customFormat="1" ht="18" customHeight="1">
      <c r="A85" s="392"/>
      <c r="B85" s="393">
        <v>26</v>
      </c>
      <c r="C85" s="394" t="s">
        <v>101</v>
      </c>
      <c r="D85" s="468">
        <v>2001</v>
      </c>
      <c r="E85" s="469">
        <v>485.42396801599205</v>
      </c>
      <c r="F85" s="470">
        <v>179</v>
      </c>
      <c r="G85" s="471">
        <v>729.87385474860332</v>
      </c>
      <c r="H85" s="472">
        <v>74214</v>
      </c>
      <c r="I85" s="473">
        <v>1250.2085508125147</v>
      </c>
      <c r="J85" s="418"/>
      <c r="K85" s="398"/>
      <c r="L85" s="392"/>
      <c r="M85" s="392"/>
      <c r="N85" s="392"/>
      <c r="O85" s="392"/>
      <c r="P85" s="392"/>
      <c r="Q85" s="392"/>
      <c r="R85" s="392"/>
      <c r="S85" s="392"/>
      <c r="T85" s="392"/>
      <c r="U85" s="392"/>
      <c r="V85" s="392"/>
      <c r="W85" s="392"/>
      <c r="X85" s="392"/>
      <c r="Y85" s="392"/>
      <c r="Z85" s="392"/>
      <c r="AA85" s="392"/>
      <c r="AB85" s="392"/>
      <c r="AC85" s="392"/>
      <c r="AD85" s="392"/>
      <c r="AE85" s="392"/>
      <c r="AF85" s="392"/>
      <c r="AG85" s="392"/>
      <c r="AH85" s="392"/>
      <c r="AI85" s="392"/>
      <c r="AJ85" s="392"/>
      <c r="AK85" s="392"/>
      <c r="AL85" s="392"/>
      <c r="AM85" s="392"/>
      <c r="AN85" s="392"/>
      <c r="AO85" s="392"/>
      <c r="AP85" s="392"/>
      <c r="AQ85" s="392"/>
      <c r="AR85" s="392"/>
      <c r="AS85" s="392"/>
      <c r="AT85" s="392"/>
      <c r="AU85" s="392"/>
      <c r="AV85" s="392"/>
      <c r="AW85" s="392"/>
      <c r="AX85" s="392"/>
      <c r="AY85" s="392"/>
      <c r="AZ85" s="392"/>
      <c r="BA85" s="392"/>
      <c r="BB85" s="392"/>
      <c r="BC85" s="392"/>
      <c r="BD85" s="392"/>
      <c r="BE85" s="392"/>
      <c r="BF85" s="392"/>
      <c r="BG85" s="392"/>
      <c r="BH85" s="392"/>
      <c r="BI85" s="392"/>
      <c r="BJ85" s="392"/>
      <c r="BK85" s="392"/>
      <c r="BL85" s="392"/>
      <c r="BM85" s="392"/>
      <c r="BN85" s="392"/>
      <c r="BO85" s="392"/>
      <c r="BP85" s="392"/>
      <c r="BQ85" s="392"/>
      <c r="BR85" s="392"/>
      <c r="BS85" s="392"/>
      <c r="BT85" s="392"/>
      <c r="BU85" s="392"/>
      <c r="BV85" s="392"/>
      <c r="BW85" s="392"/>
      <c r="BX85" s="392"/>
      <c r="BY85" s="392"/>
      <c r="BZ85" s="392"/>
      <c r="CA85" s="392"/>
      <c r="CB85" s="392"/>
      <c r="CC85" s="392"/>
      <c r="CD85" s="392"/>
      <c r="CE85" s="392"/>
      <c r="CF85" s="392"/>
      <c r="CG85" s="392"/>
      <c r="CH85" s="392"/>
      <c r="CI85" s="392"/>
      <c r="CJ85" s="392"/>
      <c r="CK85" s="392"/>
      <c r="CL85" s="392"/>
      <c r="CM85" s="392"/>
      <c r="CN85" s="392"/>
      <c r="CO85" s="392"/>
      <c r="CP85" s="392"/>
      <c r="CQ85" s="392"/>
      <c r="CR85" s="392"/>
      <c r="CS85" s="392"/>
      <c r="CT85" s="392"/>
      <c r="CU85" s="392"/>
      <c r="CV85" s="392"/>
      <c r="CW85" s="392"/>
      <c r="CX85" s="392"/>
      <c r="CY85" s="392"/>
      <c r="CZ85" s="392"/>
      <c r="DA85" s="392"/>
      <c r="DB85" s="392"/>
      <c r="DC85" s="392"/>
      <c r="DD85" s="392"/>
      <c r="DE85" s="392"/>
      <c r="DF85" s="392"/>
      <c r="DG85" s="392"/>
      <c r="DH85" s="392"/>
      <c r="DI85" s="392"/>
      <c r="DJ85" s="392"/>
      <c r="DK85" s="392"/>
      <c r="DL85" s="392"/>
      <c r="DM85" s="392"/>
      <c r="DN85" s="392"/>
      <c r="DO85" s="392"/>
      <c r="DP85" s="392"/>
      <c r="DQ85" s="392"/>
      <c r="DR85" s="392"/>
      <c r="DS85" s="392"/>
      <c r="DT85" s="392"/>
      <c r="DU85" s="392"/>
      <c r="DV85" s="392"/>
      <c r="DW85" s="392"/>
      <c r="DX85" s="392"/>
      <c r="DY85" s="392"/>
      <c r="DZ85" s="392"/>
      <c r="EA85" s="392"/>
      <c r="EB85" s="392"/>
      <c r="EC85" s="392"/>
      <c r="ED85" s="392"/>
      <c r="EE85" s="392"/>
      <c r="EF85" s="392"/>
      <c r="EG85" s="392"/>
      <c r="EH85" s="392"/>
      <c r="EI85" s="392"/>
      <c r="EJ85" s="392"/>
      <c r="EK85" s="392"/>
      <c r="EL85" s="392"/>
      <c r="EM85" s="392"/>
      <c r="EN85" s="392"/>
      <c r="EO85" s="392"/>
      <c r="EP85" s="392"/>
      <c r="EQ85" s="392"/>
      <c r="ER85" s="392"/>
      <c r="ES85" s="392"/>
      <c r="ET85" s="392"/>
      <c r="EU85" s="392"/>
      <c r="EV85" s="392"/>
      <c r="EW85" s="392"/>
      <c r="EX85" s="392"/>
      <c r="EY85" s="392"/>
      <c r="EZ85" s="392"/>
      <c r="FA85" s="392"/>
      <c r="FB85" s="392"/>
      <c r="FC85" s="392"/>
      <c r="FD85" s="392"/>
      <c r="FE85" s="392"/>
      <c r="FF85" s="392"/>
      <c r="FG85" s="392"/>
      <c r="FH85" s="392"/>
      <c r="FI85" s="392"/>
      <c r="FJ85" s="392"/>
      <c r="FK85" s="392"/>
      <c r="FL85" s="392"/>
      <c r="FM85" s="392"/>
      <c r="FN85" s="392"/>
      <c r="FO85" s="392"/>
      <c r="FP85" s="392"/>
      <c r="FQ85" s="392"/>
      <c r="FR85" s="392"/>
      <c r="FS85" s="392"/>
      <c r="FT85" s="392"/>
      <c r="FU85" s="392"/>
      <c r="FV85" s="392"/>
      <c r="FW85" s="392"/>
      <c r="FX85" s="392"/>
      <c r="FY85" s="392"/>
      <c r="FZ85" s="392"/>
      <c r="GA85" s="392"/>
      <c r="GB85" s="392"/>
      <c r="GC85" s="392"/>
      <c r="GD85" s="392"/>
      <c r="GE85" s="392"/>
      <c r="GF85" s="392"/>
      <c r="GG85" s="392"/>
      <c r="GH85" s="392"/>
      <c r="GI85" s="392"/>
      <c r="GJ85" s="392"/>
      <c r="GK85" s="392"/>
      <c r="GL85" s="392"/>
      <c r="GM85" s="392"/>
      <c r="GN85" s="392"/>
      <c r="GO85" s="392"/>
      <c r="GP85" s="392"/>
      <c r="GQ85" s="392"/>
      <c r="GR85" s="392"/>
      <c r="GS85" s="392"/>
      <c r="GT85" s="392"/>
      <c r="GU85" s="392"/>
      <c r="GV85" s="392"/>
      <c r="GW85" s="392"/>
      <c r="GX85" s="392"/>
      <c r="GY85" s="392"/>
      <c r="GZ85" s="392"/>
      <c r="HA85" s="392"/>
      <c r="HB85" s="392"/>
      <c r="HC85" s="392"/>
      <c r="HD85" s="392"/>
      <c r="HE85" s="392"/>
      <c r="HF85" s="392"/>
      <c r="HG85" s="392"/>
      <c r="HH85" s="392"/>
      <c r="HI85" s="392"/>
    </row>
    <row r="86" spans="1:217" s="397" customFormat="1" ht="18" hidden="1" customHeight="1">
      <c r="A86" s="392"/>
      <c r="B86" s="393"/>
      <c r="C86" s="394"/>
      <c r="D86" s="395"/>
      <c r="E86" s="396"/>
      <c r="F86" s="395"/>
      <c r="G86" s="396"/>
      <c r="H86" s="395"/>
      <c r="I86" s="396"/>
      <c r="J86" s="418"/>
      <c r="K86" s="398"/>
      <c r="L86" s="392"/>
      <c r="M86" s="392"/>
      <c r="N86" s="392"/>
      <c r="O86" s="392"/>
      <c r="P86" s="392"/>
      <c r="Q86" s="392"/>
      <c r="R86" s="392"/>
      <c r="S86" s="392"/>
      <c r="T86" s="392"/>
      <c r="U86" s="392"/>
      <c r="V86" s="392"/>
      <c r="W86" s="392"/>
      <c r="X86" s="392"/>
      <c r="Y86" s="392"/>
      <c r="Z86" s="392"/>
      <c r="AA86" s="392"/>
      <c r="AB86" s="392"/>
      <c r="AC86" s="392"/>
      <c r="AD86" s="392"/>
      <c r="AE86" s="392"/>
      <c r="AF86" s="392"/>
      <c r="AG86" s="392"/>
      <c r="AH86" s="392"/>
      <c r="AI86" s="392"/>
      <c r="AJ86" s="392"/>
      <c r="AK86" s="392"/>
      <c r="AL86" s="392"/>
      <c r="AM86" s="392"/>
      <c r="AN86" s="392"/>
      <c r="AO86" s="392"/>
      <c r="AP86" s="392"/>
      <c r="AQ86" s="392"/>
      <c r="AR86" s="392"/>
      <c r="AS86" s="392"/>
      <c r="AT86" s="392"/>
      <c r="AU86" s="392"/>
      <c r="AV86" s="392"/>
      <c r="AW86" s="392"/>
      <c r="AX86" s="392"/>
      <c r="AY86" s="392"/>
      <c r="AZ86" s="392"/>
      <c r="BA86" s="392"/>
      <c r="BB86" s="392"/>
      <c r="BC86" s="392"/>
      <c r="BD86" s="392"/>
      <c r="BE86" s="392"/>
      <c r="BF86" s="392"/>
      <c r="BG86" s="392"/>
      <c r="BH86" s="392"/>
      <c r="BI86" s="392"/>
      <c r="BJ86" s="392"/>
      <c r="BK86" s="392"/>
      <c r="BL86" s="392"/>
      <c r="BM86" s="392"/>
      <c r="BN86" s="392"/>
      <c r="BO86" s="392"/>
      <c r="BP86" s="392"/>
      <c r="BQ86" s="392"/>
      <c r="BR86" s="392"/>
      <c r="BS86" s="392"/>
      <c r="BT86" s="392"/>
      <c r="BU86" s="392"/>
      <c r="BV86" s="392"/>
      <c r="BW86" s="392"/>
      <c r="BX86" s="392"/>
      <c r="BY86" s="392"/>
      <c r="BZ86" s="392"/>
      <c r="CA86" s="392"/>
      <c r="CB86" s="392"/>
      <c r="CC86" s="392"/>
      <c r="CD86" s="392"/>
      <c r="CE86" s="392"/>
      <c r="CF86" s="392"/>
      <c r="CG86" s="392"/>
      <c r="CH86" s="392"/>
      <c r="CI86" s="392"/>
      <c r="CJ86" s="392"/>
      <c r="CK86" s="392"/>
      <c r="CL86" s="392"/>
      <c r="CM86" s="392"/>
      <c r="CN86" s="392"/>
      <c r="CO86" s="392"/>
      <c r="CP86" s="392"/>
      <c r="CQ86" s="392"/>
      <c r="CR86" s="392"/>
      <c r="CS86" s="392"/>
      <c r="CT86" s="392"/>
      <c r="CU86" s="392"/>
      <c r="CV86" s="392"/>
      <c r="CW86" s="392"/>
      <c r="CX86" s="392"/>
      <c r="CY86" s="392"/>
      <c r="CZ86" s="392"/>
      <c r="DA86" s="392"/>
      <c r="DB86" s="392"/>
      <c r="DC86" s="392"/>
      <c r="DD86" s="392"/>
      <c r="DE86" s="392"/>
      <c r="DF86" s="392"/>
      <c r="DG86" s="392"/>
      <c r="DH86" s="392"/>
      <c r="DI86" s="392"/>
      <c r="DJ86" s="392"/>
      <c r="DK86" s="392"/>
      <c r="DL86" s="392"/>
      <c r="DM86" s="392"/>
      <c r="DN86" s="392"/>
      <c r="DO86" s="392"/>
      <c r="DP86" s="392"/>
      <c r="DQ86" s="392"/>
      <c r="DR86" s="392"/>
      <c r="DS86" s="392"/>
      <c r="DT86" s="392"/>
      <c r="DU86" s="392"/>
      <c r="DV86" s="392"/>
      <c r="DW86" s="392"/>
      <c r="DX86" s="392"/>
      <c r="DY86" s="392"/>
      <c r="DZ86" s="392"/>
      <c r="EA86" s="392"/>
      <c r="EB86" s="392"/>
      <c r="EC86" s="392"/>
      <c r="ED86" s="392"/>
      <c r="EE86" s="392"/>
      <c r="EF86" s="392"/>
      <c r="EG86" s="392"/>
      <c r="EH86" s="392"/>
      <c r="EI86" s="392"/>
      <c r="EJ86" s="392"/>
      <c r="EK86" s="392"/>
      <c r="EL86" s="392"/>
      <c r="EM86" s="392"/>
      <c r="EN86" s="392"/>
      <c r="EO86" s="392"/>
      <c r="EP86" s="392"/>
      <c r="EQ86" s="392"/>
      <c r="ER86" s="392"/>
      <c r="ES86" s="392"/>
      <c r="ET86" s="392"/>
      <c r="EU86" s="392"/>
      <c r="EV86" s="392"/>
      <c r="EW86" s="392"/>
      <c r="EX86" s="392"/>
      <c r="EY86" s="392"/>
      <c r="EZ86" s="392"/>
      <c r="FA86" s="392"/>
      <c r="FB86" s="392"/>
      <c r="FC86" s="392"/>
      <c r="FD86" s="392"/>
      <c r="FE86" s="392"/>
      <c r="FF86" s="392"/>
      <c r="FG86" s="392"/>
      <c r="FH86" s="392"/>
      <c r="FI86" s="392"/>
      <c r="FJ86" s="392"/>
      <c r="FK86" s="392"/>
      <c r="FL86" s="392"/>
      <c r="FM86" s="392"/>
      <c r="FN86" s="392"/>
      <c r="FO86" s="392"/>
      <c r="FP86" s="392"/>
      <c r="FQ86" s="392"/>
      <c r="FR86" s="392"/>
      <c r="FS86" s="392"/>
      <c r="FT86" s="392"/>
      <c r="FU86" s="392"/>
      <c r="FV86" s="392"/>
      <c r="FW86" s="392"/>
      <c r="FX86" s="392"/>
      <c r="FY86" s="392"/>
      <c r="FZ86" s="392"/>
      <c r="GA86" s="392"/>
      <c r="GB86" s="392"/>
      <c r="GC86" s="392"/>
      <c r="GD86" s="392"/>
      <c r="GE86" s="392"/>
      <c r="GF86" s="392"/>
      <c r="GG86" s="392"/>
      <c r="GH86" s="392"/>
      <c r="GI86" s="392"/>
      <c r="GJ86" s="392"/>
      <c r="GK86" s="392"/>
      <c r="GL86" s="392"/>
      <c r="GM86" s="392"/>
      <c r="GN86" s="392"/>
      <c r="GO86" s="392"/>
      <c r="GP86" s="392"/>
      <c r="GQ86" s="392"/>
      <c r="GR86" s="392"/>
      <c r="GS86" s="392"/>
      <c r="GT86" s="392"/>
      <c r="GU86" s="392"/>
      <c r="GV86" s="392"/>
      <c r="GW86" s="392"/>
      <c r="GX86" s="392"/>
      <c r="GY86" s="392"/>
      <c r="GZ86" s="392"/>
      <c r="HA86" s="392"/>
      <c r="HB86" s="392"/>
      <c r="HC86" s="392"/>
      <c r="HD86" s="392"/>
      <c r="HE86" s="392"/>
      <c r="HF86" s="392"/>
      <c r="HG86" s="392"/>
      <c r="HH86" s="392"/>
      <c r="HI86" s="392"/>
    </row>
    <row r="87" spans="1:217" s="397" customFormat="1" ht="18" customHeight="1">
      <c r="A87" s="392"/>
      <c r="B87" s="393">
        <v>51</v>
      </c>
      <c r="C87" s="399" t="s">
        <v>102</v>
      </c>
      <c r="D87" s="400">
        <v>764</v>
      </c>
      <c r="E87" s="401">
        <v>414.79739528795812</v>
      </c>
      <c r="F87" s="400">
        <v>48</v>
      </c>
      <c r="G87" s="401">
        <v>837.94562499999995</v>
      </c>
      <c r="H87" s="400">
        <v>9285</v>
      </c>
      <c r="I87" s="401">
        <v>1284.9662401723208</v>
      </c>
      <c r="J87" s="418"/>
      <c r="K87" s="398"/>
      <c r="L87" s="392"/>
      <c r="M87" s="392"/>
      <c r="N87" s="392"/>
      <c r="O87" s="392"/>
      <c r="P87" s="392"/>
      <c r="Q87" s="392"/>
      <c r="R87" s="392"/>
      <c r="S87" s="392"/>
      <c r="T87" s="392"/>
      <c r="U87" s="392"/>
      <c r="V87" s="392"/>
      <c r="W87" s="392"/>
      <c r="X87" s="392"/>
      <c r="Y87" s="392"/>
      <c r="Z87" s="392"/>
      <c r="AA87" s="392"/>
      <c r="AB87" s="392"/>
      <c r="AC87" s="392"/>
      <c r="AD87" s="392"/>
      <c r="AE87" s="392"/>
      <c r="AF87" s="392"/>
      <c r="AG87" s="392"/>
      <c r="AH87" s="392"/>
      <c r="AI87" s="392"/>
      <c r="AJ87" s="392"/>
      <c r="AK87" s="392"/>
      <c r="AL87" s="392"/>
      <c r="AM87" s="392"/>
      <c r="AN87" s="392"/>
      <c r="AO87" s="392"/>
      <c r="AP87" s="392"/>
      <c r="AQ87" s="392"/>
      <c r="AR87" s="392"/>
      <c r="AS87" s="392"/>
      <c r="AT87" s="392"/>
      <c r="AU87" s="392"/>
      <c r="AV87" s="392"/>
      <c r="AW87" s="392"/>
      <c r="AX87" s="392"/>
      <c r="AY87" s="392"/>
      <c r="AZ87" s="392"/>
      <c r="BA87" s="392"/>
      <c r="BB87" s="392"/>
      <c r="BC87" s="392"/>
      <c r="BD87" s="392"/>
      <c r="BE87" s="392"/>
      <c r="BF87" s="392"/>
      <c r="BG87" s="392"/>
      <c r="BH87" s="392"/>
      <c r="BI87" s="392"/>
      <c r="BJ87" s="392"/>
      <c r="BK87" s="392"/>
      <c r="BL87" s="392"/>
      <c r="BM87" s="392"/>
      <c r="BN87" s="392"/>
      <c r="BO87" s="392"/>
      <c r="BP87" s="392"/>
      <c r="BQ87" s="392"/>
      <c r="BR87" s="392"/>
      <c r="BS87" s="392"/>
      <c r="BT87" s="392"/>
      <c r="BU87" s="392"/>
      <c r="BV87" s="392"/>
      <c r="BW87" s="392"/>
      <c r="BX87" s="392"/>
      <c r="BY87" s="392"/>
      <c r="BZ87" s="392"/>
      <c r="CA87" s="392"/>
      <c r="CB87" s="392"/>
      <c r="CC87" s="392"/>
      <c r="CD87" s="392"/>
      <c r="CE87" s="392"/>
      <c r="CF87" s="392"/>
      <c r="CG87" s="392"/>
      <c r="CH87" s="392"/>
      <c r="CI87" s="392"/>
      <c r="CJ87" s="392"/>
      <c r="CK87" s="392"/>
      <c r="CL87" s="392"/>
      <c r="CM87" s="392"/>
      <c r="CN87" s="392"/>
      <c r="CO87" s="392"/>
      <c r="CP87" s="392"/>
      <c r="CQ87" s="392"/>
      <c r="CR87" s="392"/>
      <c r="CS87" s="392"/>
      <c r="CT87" s="392"/>
      <c r="CU87" s="392"/>
      <c r="CV87" s="392"/>
      <c r="CW87" s="392"/>
      <c r="CX87" s="392"/>
      <c r="CY87" s="392"/>
      <c r="CZ87" s="392"/>
      <c r="DA87" s="392"/>
      <c r="DB87" s="392"/>
      <c r="DC87" s="392"/>
      <c r="DD87" s="392"/>
      <c r="DE87" s="392"/>
      <c r="DF87" s="392"/>
      <c r="DG87" s="392"/>
      <c r="DH87" s="392"/>
      <c r="DI87" s="392"/>
      <c r="DJ87" s="392"/>
      <c r="DK87" s="392"/>
      <c r="DL87" s="392"/>
      <c r="DM87" s="392"/>
      <c r="DN87" s="392"/>
      <c r="DO87" s="392"/>
      <c r="DP87" s="392"/>
      <c r="DQ87" s="392"/>
      <c r="DR87" s="392"/>
      <c r="DS87" s="392"/>
      <c r="DT87" s="392"/>
      <c r="DU87" s="392"/>
      <c r="DV87" s="392"/>
      <c r="DW87" s="392"/>
      <c r="DX87" s="392"/>
      <c r="DY87" s="392"/>
      <c r="DZ87" s="392"/>
      <c r="EA87" s="392"/>
      <c r="EB87" s="392"/>
      <c r="EC87" s="392"/>
      <c r="ED87" s="392"/>
      <c r="EE87" s="392"/>
      <c r="EF87" s="392"/>
      <c r="EG87" s="392"/>
      <c r="EH87" s="392"/>
      <c r="EI87" s="392"/>
      <c r="EJ87" s="392"/>
      <c r="EK87" s="392"/>
      <c r="EL87" s="392"/>
      <c r="EM87" s="392"/>
      <c r="EN87" s="392"/>
      <c r="EO87" s="392"/>
      <c r="EP87" s="392"/>
      <c r="EQ87" s="392"/>
      <c r="ER87" s="392"/>
      <c r="ES87" s="392"/>
      <c r="ET87" s="392"/>
      <c r="EU87" s="392"/>
      <c r="EV87" s="392"/>
      <c r="EW87" s="392"/>
      <c r="EX87" s="392"/>
      <c r="EY87" s="392"/>
      <c r="EZ87" s="392"/>
      <c r="FA87" s="392"/>
      <c r="FB87" s="392"/>
      <c r="FC87" s="392"/>
      <c r="FD87" s="392"/>
      <c r="FE87" s="392"/>
      <c r="FF87" s="392"/>
      <c r="FG87" s="392"/>
      <c r="FH87" s="392"/>
      <c r="FI87" s="392"/>
      <c r="FJ87" s="392"/>
      <c r="FK87" s="392"/>
      <c r="FL87" s="392"/>
      <c r="FM87" s="392"/>
      <c r="FN87" s="392"/>
      <c r="FO87" s="392"/>
      <c r="FP87" s="392"/>
      <c r="FQ87" s="392"/>
      <c r="FR87" s="392"/>
      <c r="FS87" s="392"/>
      <c r="FT87" s="392"/>
      <c r="FU87" s="392"/>
      <c r="FV87" s="392"/>
      <c r="FW87" s="392"/>
      <c r="FX87" s="392"/>
      <c r="FY87" s="392"/>
      <c r="FZ87" s="392"/>
      <c r="GA87" s="392"/>
      <c r="GB87" s="392"/>
      <c r="GC87" s="392"/>
      <c r="GD87" s="392"/>
      <c r="GE87" s="392"/>
      <c r="GF87" s="392"/>
      <c r="GG87" s="392"/>
      <c r="GH87" s="392"/>
      <c r="GI87" s="392"/>
      <c r="GJ87" s="392"/>
      <c r="GK87" s="392"/>
      <c r="GL87" s="392"/>
      <c r="GM87" s="392"/>
      <c r="GN87" s="392"/>
      <c r="GO87" s="392"/>
      <c r="GP87" s="392"/>
      <c r="GQ87" s="392"/>
      <c r="GR87" s="392"/>
      <c r="GS87" s="392"/>
      <c r="GT87" s="392"/>
      <c r="GU87" s="392"/>
      <c r="GV87" s="392"/>
      <c r="GW87" s="392"/>
      <c r="GX87" s="392"/>
      <c r="GY87" s="392"/>
      <c r="GZ87" s="392"/>
      <c r="HA87" s="392"/>
      <c r="HB87" s="392"/>
      <c r="HC87" s="392"/>
      <c r="HD87" s="392"/>
      <c r="HE87" s="392"/>
      <c r="HF87" s="392"/>
      <c r="HG87" s="392"/>
      <c r="HH87" s="392"/>
      <c r="HI87" s="392"/>
    </row>
    <row r="88" spans="1:217" s="397" customFormat="1" ht="18" customHeight="1">
      <c r="A88" s="392"/>
      <c r="B88" s="393">
        <v>52</v>
      </c>
      <c r="C88" s="399" t="s">
        <v>103</v>
      </c>
      <c r="D88" s="402">
        <v>784</v>
      </c>
      <c r="E88" s="403">
        <v>378.94079081632646</v>
      </c>
      <c r="F88" s="402">
        <v>23</v>
      </c>
      <c r="G88" s="403">
        <v>790.06652173913039</v>
      </c>
      <c r="H88" s="402">
        <v>8926</v>
      </c>
      <c r="I88" s="403">
        <v>1230.4730730450372</v>
      </c>
      <c r="J88" s="418"/>
      <c r="K88" s="398"/>
      <c r="L88" s="392"/>
      <c r="M88" s="392"/>
      <c r="N88" s="392"/>
      <c r="O88" s="392"/>
      <c r="P88" s="392"/>
      <c r="Q88" s="392"/>
      <c r="R88" s="392"/>
      <c r="S88" s="392"/>
      <c r="T88" s="392"/>
      <c r="U88" s="392"/>
      <c r="V88" s="392"/>
      <c r="W88" s="392"/>
      <c r="X88" s="392"/>
      <c r="Y88" s="392"/>
      <c r="Z88" s="392"/>
      <c r="AA88" s="392"/>
      <c r="AB88" s="392"/>
      <c r="AC88" s="392"/>
      <c r="AD88" s="392"/>
      <c r="AE88" s="392"/>
      <c r="AF88" s="392"/>
      <c r="AG88" s="392"/>
      <c r="AH88" s="392"/>
      <c r="AI88" s="392"/>
      <c r="AJ88" s="392"/>
      <c r="AK88" s="392"/>
      <c r="AL88" s="392"/>
      <c r="AM88" s="392"/>
      <c r="AN88" s="392"/>
      <c r="AO88" s="392"/>
      <c r="AP88" s="392"/>
      <c r="AQ88" s="392"/>
      <c r="AR88" s="392"/>
      <c r="AS88" s="392"/>
      <c r="AT88" s="392"/>
      <c r="AU88" s="392"/>
      <c r="AV88" s="392"/>
      <c r="AW88" s="392"/>
      <c r="AX88" s="392"/>
      <c r="AY88" s="392"/>
      <c r="AZ88" s="392"/>
      <c r="BA88" s="392"/>
      <c r="BB88" s="392"/>
      <c r="BC88" s="392"/>
      <c r="BD88" s="392"/>
      <c r="BE88" s="392"/>
      <c r="BF88" s="392"/>
      <c r="BG88" s="392"/>
      <c r="BH88" s="392"/>
      <c r="BI88" s="392"/>
      <c r="BJ88" s="392"/>
      <c r="BK88" s="392"/>
      <c r="BL88" s="392"/>
      <c r="BM88" s="392"/>
      <c r="BN88" s="392"/>
      <c r="BO88" s="392"/>
      <c r="BP88" s="392"/>
      <c r="BQ88" s="392"/>
      <c r="BR88" s="392"/>
      <c r="BS88" s="392"/>
      <c r="BT88" s="392"/>
      <c r="BU88" s="392"/>
      <c r="BV88" s="392"/>
      <c r="BW88" s="392"/>
      <c r="BX88" s="392"/>
      <c r="BY88" s="392"/>
      <c r="BZ88" s="392"/>
      <c r="CA88" s="392"/>
      <c r="CB88" s="392"/>
      <c r="CC88" s="392"/>
      <c r="CD88" s="392"/>
      <c r="CE88" s="392"/>
      <c r="CF88" s="392"/>
      <c r="CG88" s="392"/>
      <c r="CH88" s="392"/>
      <c r="CI88" s="392"/>
      <c r="CJ88" s="392"/>
      <c r="CK88" s="392"/>
      <c r="CL88" s="392"/>
      <c r="CM88" s="392"/>
      <c r="CN88" s="392"/>
      <c r="CO88" s="392"/>
      <c r="CP88" s="392"/>
      <c r="CQ88" s="392"/>
      <c r="CR88" s="392"/>
      <c r="CS88" s="392"/>
      <c r="CT88" s="392"/>
      <c r="CU88" s="392"/>
      <c r="CV88" s="392"/>
      <c r="CW88" s="392"/>
      <c r="CX88" s="392"/>
      <c r="CY88" s="392"/>
      <c r="CZ88" s="392"/>
      <c r="DA88" s="392"/>
      <c r="DB88" s="392"/>
      <c r="DC88" s="392"/>
      <c r="DD88" s="392"/>
      <c r="DE88" s="392"/>
      <c r="DF88" s="392"/>
      <c r="DG88" s="392"/>
      <c r="DH88" s="392"/>
      <c r="DI88" s="392"/>
      <c r="DJ88" s="392"/>
      <c r="DK88" s="392"/>
      <c r="DL88" s="392"/>
      <c r="DM88" s="392"/>
      <c r="DN88" s="392"/>
      <c r="DO88" s="392"/>
      <c r="DP88" s="392"/>
      <c r="DQ88" s="392"/>
      <c r="DR88" s="392"/>
      <c r="DS88" s="392"/>
      <c r="DT88" s="392"/>
      <c r="DU88" s="392"/>
      <c r="DV88" s="392"/>
      <c r="DW88" s="392"/>
      <c r="DX88" s="392"/>
      <c r="DY88" s="392"/>
      <c r="DZ88" s="392"/>
      <c r="EA88" s="392"/>
      <c r="EB88" s="392"/>
      <c r="EC88" s="392"/>
      <c r="ED88" s="392"/>
      <c r="EE88" s="392"/>
      <c r="EF88" s="392"/>
      <c r="EG88" s="392"/>
      <c r="EH88" s="392"/>
      <c r="EI88" s="392"/>
      <c r="EJ88" s="392"/>
      <c r="EK88" s="392"/>
      <c r="EL88" s="392"/>
      <c r="EM88" s="392"/>
      <c r="EN88" s="392"/>
      <c r="EO88" s="392"/>
      <c r="EP88" s="392"/>
      <c r="EQ88" s="392"/>
      <c r="ER88" s="392"/>
      <c r="ES88" s="392"/>
      <c r="ET88" s="392"/>
      <c r="EU88" s="392"/>
      <c r="EV88" s="392"/>
      <c r="EW88" s="392"/>
      <c r="EX88" s="392"/>
      <c r="EY88" s="392"/>
      <c r="EZ88" s="392"/>
      <c r="FA88" s="392"/>
      <c r="FB88" s="392"/>
      <c r="FC88" s="392"/>
      <c r="FD88" s="392"/>
      <c r="FE88" s="392"/>
      <c r="FF88" s="392"/>
      <c r="FG88" s="392"/>
      <c r="FH88" s="392"/>
      <c r="FI88" s="392"/>
      <c r="FJ88" s="392"/>
      <c r="FK88" s="392"/>
      <c r="FL88" s="392"/>
      <c r="FM88" s="392"/>
      <c r="FN88" s="392"/>
      <c r="FO88" s="392"/>
      <c r="FP88" s="392"/>
      <c r="FQ88" s="392"/>
      <c r="FR88" s="392"/>
      <c r="FS88" s="392"/>
      <c r="FT88" s="392"/>
      <c r="FU88" s="392"/>
      <c r="FV88" s="392"/>
      <c r="FW88" s="392"/>
      <c r="FX88" s="392"/>
      <c r="FY88" s="392"/>
      <c r="FZ88" s="392"/>
      <c r="GA88" s="392"/>
      <c r="GB88" s="392"/>
      <c r="GC88" s="392"/>
      <c r="GD88" s="392"/>
      <c r="GE88" s="392"/>
      <c r="GF88" s="392"/>
      <c r="GG88" s="392"/>
      <c r="GH88" s="392"/>
      <c r="GI88" s="392"/>
      <c r="GJ88" s="392"/>
      <c r="GK88" s="392"/>
      <c r="GL88" s="392"/>
      <c r="GM88" s="392"/>
      <c r="GN88" s="392"/>
      <c r="GO88" s="392"/>
      <c r="GP88" s="392"/>
      <c r="GQ88" s="392"/>
      <c r="GR88" s="392"/>
      <c r="GS88" s="392"/>
      <c r="GT88" s="392"/>
      <c r="GU88" s="392"/>
      <c r="GV88" s="392"/>
      <c r="GW88" s="392"/>
      <c r="GX88" s="392"/>
      <c r="GY88" s="392"/>
      <c r="GZ88" s="392"/>
      <c r="HA88" s="392"/>
      <c r="HB88" s="392"/>
      <c r="HC88" s="392"/>
      <c r="HD88" s="392"/>
      <c r="HE88" s="392"/>
      <c r="HF88" s="392"/>
      <c r="HG88" s="392"/>
      <c r="HH88" s="392"/>
      <c r="HI88" s="392"/>
    </row>
    <row r="89" spans="1:217" s="397" customFormat="1" ht="18" hidden="1" customHeight="1">
      <c r="A89" s="392"/>
      <c r="B89" s="393"/>
      <c r="C89" s="399"/>
      <c r="D89" s="404"/>
      <c r="E89" s="405"/>
      <c r="F89" s="404"/>
      <c r="G89" s="405"/>
      <c r="H89" s="404"/>
      <c r="I89" s="405"/>
      <c r="J89" s="418"/>
      <c r="K89" s="398"/>
      <c r="L89" s="392"/>
      <c r="M89" s="392"/>
      <c r="N89" s="392"/>
      <c r="O89" s="392"/>
      <c r="P89" s="392"/>
      <c r="Q89" s="392"/>
      <c r="R89" s="392"/>
      <c r="S89" s="392"/>
      <c r="T89" s="392"/>
      <c r="U89" s="392"/>
      <c r="V89" s="392"/>
      <c r="W89" s="392"/>
      <c r="X89" s="392"/>
      <c r="Y89" s="392"/>
      <c r="Z89" s="392"/>
      <c r="AA89" s="392"/>
      <c r="AB89" s="392"/>
      <c r="AC89" s="392"/>
      <c r="AD89" s="392"/>
      <c r="AE89" s="392"/>
      <c r="AF89" s="392"/>
      <c r="AG89" s="392"/>
      <c r="AH89" s="392"/>
      <c r="AI89" s="392"/>
      <c r="AJ89" s="392"/>
      <c r="AK89" s="392"/>
      <c r="AL89" s="392"/>
      <c r="AM89" s="392"/>
      <c r="AN89" s="392"/>
      <c r="AO89" s="392"/>
      <c r="AP89" s="392"/>
      <c r="AQ89" s="392"/>
      <c r="AR89" s="392"/>
      <c r="AS89" s="392"/>
      <c r="AT89" s="392"/>
      <c r="AU89" s="392"/>
      <c r="AV89" s="392"/>
      <c r="AW89" s="392"/>
      <c r="AX89" s="392"/>
      <c r="AY89" s="392"/>
      <c r="AZ89" s="392"/>
      <c r="BA89" s="392"/>
      <c r="BB89" s="392"/>
      <c r="BC89" s="392"/>
      <c r="BD89" s="392"/>
      <c r="BE89" s="392"/>
      <c r="BF89" s="392"/>
      <c r="BG89" s="392"/>
      <c r="BH89" s="392"/>
      <c r="BI89" s="392"/>
      <c r="BJ89" s="392"/>
      <c r="BK89" s="392"/>
      <c r="BL89" s="392"/>
      <c r="BM89" s="392"/>
      <c r="BN89" s="392"/>
      <c r="BO89" s="392"/>
      <c r="BP89" s="392"/>
      <c r="BQ89" s="392"/>
      <c r="BR89" s="392"/>
      <c r="BS89" s="392"/>
      <c r="BT89" s="392"/>
      <c r="BU89" s="392"/>
      <c r="BV89" s="392"/>
      <c r="BW89" s="392"/>
      <c r="BX89" s="392"/>
      <c r="BY89" s="392"/>
      <c r="BZ89" s="392"/>
      <c r="CA89" s="392"/>
      <c r="CB89" s="392"/>
      <c r="CC89" s="392"/>
      <c r="CD89" s="392"/>
      <c r="CE89" s="392"/>
      <c r="CF89" s="392"/>
      <c r="CG89" s="392"/>
      <c r="CH89" s="392"/>
      <c r="CI89" s="392"/>
      <c r="CJ89" s="392"/>
      <c r="CK89" s="392"/>
      <c r="CL89" s="392"/>
      <c r="CM89" s="392"/>
      <c r="CN89" s="392"/>
      <c r="CO89" s="392"/>
      <c r="CP89" s="392"/>
      <c r="CQ89" s="392"/>
      <c r="CR89" s="392"/>
      <c r="CS89" s="392"/>
      <c r="CT89" s="392"/>
      <c r="CU89" s="392"/>
      <c r="CV89" s="392"/>
      <c r="CW89" s="392"/>
      <c r="CX89" s="392"/>
      <c r="CY89" s="392"/>
      <c r="CZ89" s="392"/>
      <c r="DA89" s="392"/>
      <c r="DB89" s="392"/>
      <c r="DC89" s="392"/>
      <c r="DD89" s="392"/>
      <c r="DE89" s="392"/>
      <c r="DF89" s="392"/>
      <c r="DG89" s="392"/>
      <c r="DH89" s="392"/>
      <c r="DI89" s="392"/>
      <c r="DJ89" s="392"/>
      <c r="DK89" s="392"/>
      <c r="DL89" s="392"/>
      <c r="DM89" s="392"/>
      <c r="DN89" s="392"/>
      <c r="DO89" s="392"/>
      <c r="DP89" s="392"/>
      <c r="DQ89" s="392"/>
      <c r="DR89" s="392"/>
      <c r="DS89" s="392"/>
      <c r="DT89" s="392"/>
      <c r="DU89" s="392"/>
      <c r="DV89" s="392"/>
      <c r="DW89" s="392"/>
      <c r="DX89" s="392"/>
      <c r="DY89" s="392"/>
      <c r="DZ89" s="392"/>
      <c r="EA89" s="392"/>
      <c r="EB89" s="392"/>
      <c r="EC89" s="392"/>
      <c r="ED89" s="392"/>
      <c r="EE89" s="392"/>
      <c r="EF89" s="392"/>
      <c r="EG89" s="392"/>
      <c r="EH89" s="392"/>
      <c r="EI89" s="392"/>
      <c r="EJ89" s="392"/>
      <c r="EK89" s="392"/>
      <c r="EL89" s="392"/>
      <c r="EM89" s="392"/>
      <c r="EN89" s="392"/>
      <c r="EO89" s="392"/>
      <c r="EP89" s="392"/>
      <c r="EQ89" s="392"/>
      <c r="ER89" s="392"/>
      <c r="ES89" s="392"/>
      <c r="ET89" s="392"/>
      <c r="EU89" s="392"/>
      <c r="EV89" s="392"/>
      <c r="EW89" s="392"/>
      <c r="EX89" s="392"/>
      <c r="EY89" s="392"/>
      <c r="EZ89" s="392"/>
      <c r="FA89" s="392"/>
      <c r="FB89" s="392"/>
      <c r="FC89" s="392"/>
      <c r="FD89" s="392"/>
      <c r="FE89" s="392"/>
      <c r="FF89" s="392"/>
      <c r="FG89" s="392"/>
      <c r="FH89" s="392"/>
      <c r="FI89" s="392"/>
      <c r="FJ89" s="392"/>
      <c r="FK89" s="392"/>
      <c r="FL89" s="392"/>
      <c r="FM89" s="392"/>
      <c r="FN89" s="392"/>
      <c r="FO89" s="392"/>
      <c r="FP89" s="392"/>
      <c r="FQ89" s="392"/>
      <c r="FR89" s="392"/>
      <c r="FS89" s="392"/>
      <c r="FT89" s="392"/>
      <c r="FU89" s="392"/>
      <c r="FV89" s="392"/>
      <c r="FW89" s="392"/>
      <c r="FX89" s="392"/>
      <c r="FY89" s="392"/>
      <c r="FZ89" s="392"/>
      <c r="GA89" s="392"/>
      <c r="GB89" s="392"/>
      <c r="GC89" s="392"/>
      <c r="GD89" s="392"/>
      <c r="GE89" s="392"/>
      <c r="GF89" s="392"/>
      <c r="GG89" s="392"/>
      <c r="GH89" s="392"/>
      <c r="GI89" s="392"/>
      <c r="GJ89" s="392"/>
      <c r="GK89" s="392"/>
      <c r="GL89" s="392"/>
      <c r="GM89" s="392"/>
      <c r="GN89" s="392"/>
      <c r="GO89" s="392"/>
      <c r="GP89" s="392"/>
      <c r="GQ89" s="392"/>
      <c r="GR89" s="392"/>
      <c r="GS89" s="392"/>
      <c r="GT89" s="392"/>
      <c r="GU89" s="392"/>
      <c r="GV89" s="392"/>
      <c r="GW89" s="392"/>
      <c r="GX89" s="392"/>
      <c r="GY89" s="392"/>
      <c r="GZ89" s="392"/>
      <c r="HA89" s="392"/>
      <c r="HB89" s="392"/>
      <c r="HC89" s="392"/>
      <c r="HD89" s="392"/>
      <c r="HE89" s="392"/>
      <c r="HF89" s="392"/>
      <c r="HG89" s="392"/>
      <c r="HH89" s="392"/>
      <c r="HI89" s="392"/>
    </row>
    <row r="90" spans="1:217" s="397" customFormat="1" ht="18" customHeight="1">
      <c r="A90" s="406"/>
      <c r="B90" s="407"/>
      <c r="C90" s="408" t="s">
        <v>45</v>
      </c>
      <c r="D90" s="409">
        <v>339837</v>
      </c>
      <c r="E90" s="410">
        <v>503.31943946656855</v>
      </c>
      <c r="F90" s="474">
        <v>46312</v>
      </c>
      <c r="G90" s="475">
        <v>745.92404538780499</v>
      </c>
      <c r="H90" s="476">
        <v>10281477</v>
      </c>
      <c r="I90" s="477">
        <v>1261.9015218523564</v>
      </c>
      <c r="J90" s="418"/>
      <c r="K90" s="398"/>
      <c r="L90" s="392"/>
      <c r="M90" s="392"/>
      <c r="N90" s="392"/>
      <c r="O90" s="392"/>
      <c r="P90" s="392"/>
      <c r="Q90" s="392"/>
      <c r="R90" s="392"/>
      <c r="S90" s="392"/>
      <c r="T90" s="392"/>
      <c r="U90" s="392"/>
      <c r="V90" s="392"/>
      <c r="W90" s="392"/>
      <c r="X90" s="392"/>
      <c r="Y90" s="392"/>
      <c r="Z90" s="392"/>
      <c r="AA90" s="392"/>
      <c r="AB90" s="392"/>
      <c r="AC90" s="392"/>
      <c r="AD90" s="392"/>
      <c r="AE90" s="392"/>
      <c r="AF90" s="392"/>
      <c r="AG90" s="392"/>
      <c r="AH90" s="392"/>
      <c r="AI90" s="392"/>
      <c r="AJ90" s="392"/>
      <c r="AK90" s="392"/>
      <c r="AL90" s="392"/>
      <c r="AM90" s="392"/>
      <c r="AN90" s="392"/>
      <c r="AO90" s="392"/>
      <c r="AP90" s="392"/>
      <c r="AQ90" s="392"/>
      <c r="AR90" s="392"/>
      <c r="AS90" s="392"/>
      <c r="AT90" s="392"/>
      <c r="AU90" s="392"/>
      <c r="AV90" s="392"/>
      <c r="AW90" s="392"/>
      <c r="AX90" s="392"/>
      <c r="AY90" s="392"/>
      <c r="AZ90" s="392"/>
      <c r="BA90" s="392"/>
      <c r="BB90" s="392"/>
      <c r="BC90" s="392"/>
      <c r="BD90" s="392"/>
      <c r="BE90" s="392"/>
      <c r="BF90" s="392"/>
      <c r="BG90" s="392"/>
      <c r="BH90" s="392"/>
      <c r="BI90" s="392"/>
      <c r="BJ90" s="392"/>
      <c r="BK90" s="392"/>
      <c r="BL90" s="392"/>
      <c r="BM90" s="392"/>
      <c r="BN90" s="392"/>
      <c r="BO90" s="392"/>
      <c r="BP90" s="392"/>
      <c r="BQ90" s="392"/>
      <c r="BR90" s="392"/>
      <c r="BS90" s="392"/>
      <c r="BT90" s="392"/>
      <c r="BU90" s="392"/>
      <c r="BV90" s="392"/>
      <c r="BW90" s="392"/>
      <c r="BX90" s="392"/>
      <c r="BY90" s="392"/>
      <c r="BZ90" s="392"/>
      <c r="CA90" s="392"/>
      <c r="CB90" s="392"/>
      <c r="CC90" s="392"/>
      <c r="CD90" s="392"/>
      <c r="CE90" s="392"/>
      <c r="CF90" s="392"/>
      <c r="CG90" s="392"/>
      <c r="CH90" s="392"/>
      <c r="CI90" s="392"/>
      <c r="CJ90" s="392"/>
      <c r="CK90" s="392"/>
      <c r="CL90" s="392"/>
      <c r="CM90" s="392"/>
      <c r="CN90" s="392"/>
      <c r="CO90" s="392"/>
      <c r="CP90" s="392"/>
      <c r="CQ90" s="392"/>
      <c r="CR90" s="392"/>
      <c r="CS90" s="392"/>
      <c r="CT90" s="392"/>
      <c r="CU90" s="392"/>
      <c r="CV90" s="392"/>
      <c r="CW90" s="392"/>
      <c r="CX90" s="392"/>
      <c r="CY90" s="392"/>
      <c r="CZ90" s="392"/>
      <c r="DA90" s="392"/>
      <c r="DB90" s="392"/>
      <c r="DC90" s="392"/>
      <c r="DD90" s="392"/>
      <c r="DE90" s="392"/>
      <c r="DF90" s="392"/>
      <c r="DG90" s="392"/>
      <c r="DH90" s="392"/>
      <c r="DI90" s="392"/>
      <c r="DJ90" s="392"/>
      <c r="DK90" s="392"/>
      <c r="DL90" s="392"/>
      <c r="DM90" s="392"/>
      <c r="DN90" s="392"/>
      <c r="DO90" s="392"/>
      <c r="DP90" s="392"/>
      <c r="DQ90" s="392"/>
      <c r="DR90" s="392"/>
      <c r="DS90" s="392"/>
      <c r="DT90" s="392"/>
      <c r="DU90" s="392"/>
      <c r="DV90" s="392"/>
      <c r="DW90" s="392"/>
      <c r="DX90" s="392"/>
      <c r="DY90" s="392"/>
      <c r="DZ90" s="392"/>
      <c r="EA90" s="392"/>
      <c r="EB90" s="392"/>
      <c r="EC90" s="392"/>
      <c r="ED90" s="392"/>
      <c r="EE90" s="392"/>
      <c r="EF90" s="392"/>
      <c r="EG90" s="392"/>
      <c r="EH90" s="392"/>
      <c r="EI90" s="392"/>
      <c r="EJ90" s="392"/>
      <c r="EK90" s="392"/>
      <c r="EL90" s="392"/>
      <c r="EM90" s="392"/>
      <c r="EN90" s="392"/>
      <c r="EO90" s="392"/>
      <c r="EP90" s="392"/>
      <c r="EQ90" s="392"/>
      <c r="ER90" s="392"/>
      <c r="ES90" s="392"/>
      <c r="ET90" s="392"/>
      <c r="EU90" s="392"/>
      <c r="EV90" s="392"/>
      <c r="EW90" s="392"/>
      <c r="EX90" s="392"/>
      <c r="EY90" s="392"/>
      <c r="EZ90" s="392"/>
      <c r="FA90" s="392"/>
      <c r="FB90" s="392"/>
      <c r="FC90" s="392"/>
      <c r="FD90" s="392"/>
      <c r="FE90" s="392"/>
      <c r="FF90" s="392"/>
      <c r="FG90" s="392"/>
      <c r="FH90" s="392"/>
      <c r="FI90" s="392"/>
      <c r="FJ90" s="392"/>
      <c r="FK90" s="392"/>
      <c r="FL90" s="392"/>
      <c r="FM90" s="392"/>
      <c r="FN90" s="392"/>
      <c r="FO90" s="392"/>
      <c r="FP90" s="392"/>
      <c r="FQ90" s="392"/>
      <c r="FR90" s="392"/>
      <c r="FS90" s="392"/>
      <c r="FT90" s="392"/>
      <c r="FU90" s="392"/>
      <c r="FV90" s="392"/>
      <c r="FW90" s="392"/>
      <c r="FX90" s="392"/>
      <c r="FY90" s="392"/>
      <c r="FZ90" s="392"/>
      <c r="GA90" s="392"/>
      <c r="GB90" s="392"/>
      <c r="GC90" s="392"/>
      <c r="GD90" s="392"/>
      <c r="GE90" s="392"/>
      <c r="GF90" s="392"/>
      <c r="GG90" s="392"/>
      <c r="GH90" s="392"/>
      <c r="GI90" s="392"/>
      <c r="GJ90" s="392"/>
      <c r="GK90" s="392"/>
      <c r="GL90" s="392"/>
      <c r="GM90" s="392"/>
      <c r="GN90" s="392"/>
      <c r="GO90" s="392"/>
      <c r="GP90" s="392"/>
      <c r="GQ90" s="392"/>
      <c r="GR90" s="392"/>
      <c r="GS90" s="392"/>
      <c r="GT90" s="392"/>
      <c r="GU90" s="392"/>
      <c r="GV90" s="392"/>
      <c r="GW90" s="392"/>
      <c r="GX90" s="392"/>
      <c r="GY90" s="392"/>
      <c r="GZ90" s="392"/>
      <c r="HA90" s="392"/>
      <c r="HB90" s="392"/>
      <c r="HC90" s="392"/>
      <c r="HD90" s="392"/>
      <c r="HE90" s="392"/>
      <c r="HF90" s="392"/>
      <c r="HG90" s="392"/>
      <c r="HH90" s="392"/>
      <c r="HI90" s="392"/>
    </row>
    <row r="91" spans="1:217" ht="18" customHeight="1">
      <c r="A91" s="385"/>
      <c r="B91" s="386"/>
      <c r="C91" s="385"/>
      <c r="D91" s="385"/>
      <c r="E91" s="385"/>
      <c r="F91" s="385"/>
      <c r="G91" s="385"/>
      <c r="H91" s="385"/>
      <c r="I91" s="385"/>
    </row>
    <row r="92" spans="1:217" ht="18" customHeight="1">
      <c r="A92" s="385"/>
      <c r="B92" s="411"/>
      <c r="C92" s="385"/>
      <c r="D92" s="412"/>
      <c r="E92" s="413"/>
      <c r="F92" s="412"/>
      <c r="G92" s="413"/>
      <c r="H92" s="412"/>
      <c r="I92" s="413"/>
    </row>
    <row r="93" spans="1:217" ht="18" customHeight="1">
      <c r="B93" s="414"/>
      <c r="D93" s="415"/>
      <c r="E93" s="416"/>
      <c r="F93" s="415"/>
      <c r="G93" s="416"/>
      <c r="H93" s="415"/>
      <c r="I93" s="416"/>
    </row>
    <row r="94" spans="1:217" ht="18" customHeight="1">
      <c r="B94" s="414"/>
      <c r="C94" s="417"/>
      <c r="D94" s="415"/>
      <c r="E94" s="416"/>
      <c r="F94" s="415"/>
      <c r="G94" s="416"/>
      <c r="H94" s="415"/>
      <c r="I94" s="416"/>
    </row>
    <row r="95" spans="1:217" ht="18" customHeight="1">
      <c r="B95" s="414"/>
      <c r="E95" s="416"/>
      <c r="G95" s="416"/>
      <c r="I95" s="416"/>
    </row>
    <row r="96" spans="1:217" ht="18" customHeight="1">
      <c r="B96" s="414"/>
      <c r="E96" s="416"/>
      <c r="G96" s="416"/>
      <c r="I96" s="416"/>
    </row>
    <row r="97" spans="2:9" ht="18" customHeight="1">
      <c r="B97" s="414"/>
      <c r="E97" s="416"/>
      <c r="G97" s="416"/>
      <c r="I97" s="416"/>
    </row>
    <row r="98" spans="2:9" ht="18" customHeight="1">
      <c r="B98" s="414"/>
      <c r="E98" s="416"/>
      <c r="G98" s="416"/>
      <c r="I98" s="416"/>
    </row>
    <row r="99" spans="2:9" ht="18" customHeight="1">
      <c r="B99" s="414"/>
      <c r="E99" s="416"/>
      <c r="G99" s="416"/>
      <c r="I99" s="416"/>
    </row>
    <row r="100" spans="2:9" ht="18" customHeight="1">
      <c r="B100" s="414"/>
      <c r="E100" s="416"/>
      <c r="G100" s="416"/>
      <c r="I100" s="416"/>
    </row>
    <row r="101" spans="2:9" ht="18" customHeight="1">
      <c r="B101" s="414"/>
    </row>
    <row r="102" spans="2:9" ht="18" customHeight="1">
      <c r="B102" s="414"/>
    </row>
    <row r="103" spans="2:9" ht="18" customHeight="1">
      <c r="B103" s="414"/>
    </row>
    <row r="104" spans="2:9" ht="18" customHeight="1">
      <c r="B104" s="414"/>
    </row>
    <row r="105" spans="2:9" ht="18" customHeight="1">
      <c r="B105" s="414"/>
    </row>
    <row r="106" spans="2:9" ht="18" customHeight="1">
      <c r="B106" s="414"/>
    </row>
    <row r="107" spans="2:9" ht="18" customHeight="1">
      <c r="B107" s="414"/>
    </row>
    <row r="108" spans="2:9" ht="18" customHeight="1"/>
    <row r="109" spans="2:9" ht="18" customHeight="1"/>
    <row r="110" spans="2:9" ht="18" customHeight="1"/>
    <row r="111" spans="2:9" ht="18" customHeight="1"/>
    <row r="112" spans="2:9" ht="18" customHeight="1"/>
    <row r="113" ht="18" customHeight="1"/>
    <row r="114" ht="18" customHeight="1"/>
    <row r="116" ht="13" customHeight="1"/>
    <row r="129" ht="15.75" customHeight="1"/>
  </sheetData>
  <mergeCells count="2">
    <mergeCell ref="B7:B8"/>
    <mergeCell ref="C7:C8"/>
  </mergeCells>
  <hyperlinks>
    <hyperlink ref="K5" location="Indice!A1" display="Volver al índice" xr:uid="{570A51B5-8ADA-45ED-B74F-8AAB5DA1533F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9" topLeftCell="A69" activePane="bottomLeft" state="frozen"/>
      <selection activeCell="U22" sqref="U22"/>
      <selection pane="bottomLeft" activeCell="M78" sqref="M78"/>
    </sheetView>
  </sheetViews>
  <sheetFormatPr baseColWidth="10" defaultColWidth="11.453125" defaultRowHeight="15.5"/>
  <cols>
    <col min="1" max="1" width="2.7265625" style="85" customWidth="1"/>
    <col min="2" max="2" width="8" style="84" customWidth="1"/>
    <col min="3" max="3" width="24.7265625" style="85" customWidth="1"/>
    <col min="4" max="4" width="18.7265625" style="85" customWidth="1"/>
    <col min="5" max="5" width="13.81640625" style="85" customWidth="1"/>
    <col min="6" max="6" width="10.7265625" style="85" customWidth="1"/>
    <col min="7" max="7" width="18.7265625" style="85" customWidth="1"/>
    <col min="8" max="8" width="13.81640625" style="85" customWidth="1"/>
    <col min="9" max="9" width="10.7265625" style="85" customWidth="1"/>
    <col min="10" max="16384" width="11.453125" style="85"/>
  </cols>
  <sheetData>
    <row r="1" spans="1:255" s="1" customFormat="1" ht="12.25" customHeight="1">
      <c r="B1" s="6"/>
    </row>
    <row r="2" spans="1:255" s="1" customFormat="1" ht="13" customHeight="1">
      <c r="B2" s="6"/>
    </row>
    <row r="3" spans="1:255" s="93" customFormat="1" ht="18.5">
      <c r="B3" s="538" t="s">
        <v>106</v>
      </c>
      <c r="C3" s="538"/>
      <c r="D3" s="538"/>
      <c r="E3" s="538"/>
      <c r="F3" s="538"/>
      <c r="G3" s="538"/>
      <c r="H3" s="538"/>
      <c r="I3" s="538"/>
    </row>
    <row r="4" spans="1:255" s="2" customFormat="1" ht="15.75" customHeight="1">
      <c r="B4" s="6"/>
      <c r="C4" s="92"/>
      <c r="D4" s="90"/>
      <c r="E4" s="91"/>
      <c r="F4" s="90"/>
      <c r="G4" s="90"/>
      <c r="H4" s="91"/>
      <c r="I4" s="90"/>
    </row>
    <row r="5" spans="1:255" s="93" customFormat="1" ht="18.5">
      <c r="B5" s="83" t="str">
        <f>'Pensiones - mínimos'!$B$3</f>
        <v xml:space="preserve">  1 de diciembre de 2024</v>
      </c>
      <c r="C5" s="83"/>
      <c r="D5" s="83"/>
      <c r="E5" s="83"/>
      <c r="F5" s="83"/>
      <c r="G5" s="83"/>
      <c r="H5" s="83"/>
      <c r="I5" s="83"/>
      <c r="K5" s="7" t="s">
        <v>168</v>
      </c>
    </row>
    <row r="6" spans="1:255" s="93" customFormat="1" ht="6" customHeight="1">
      <c r="B6" s="6"/>
      <c r="C6" s="83"/>
      <c r="D6" s="90"/>
      <c r="E6" s="91"/>
      <c r="F6" s="90"/>
      <c r="G6" s="90"/>
      <c r="H6" s="91"/>
      <c r="I6" s="90"/>
      <c r="K6" s="7"/>
    </row>
    <row r="7" spans="1:255" ht="24.75" customHeight="1">
      <c r="B7" s="536" t="s">
        <v>157</v>
      </c>
      <c r="C7" s="534" t="s">
        <v>47</v>
      </c>
      <c r="D7" s="531" t="s">
        <v>107</v>
      </c>
      <c r="E7" s="532"/>
      <c r="F7" s="533"/>
      <c r="G7" s="531" t="s">
        <v>199</v>
      </c>
      <c r="H7" s="532"/>
      <c r="I7" s="533"/>
    </row>
    <row r="8" spans="1:255" ht="69" customHeight="1">
      <c r="B8" s="537"/>
      <c r="C8" s="535"/>
      <c r="D8" s="230" t="s">
        <v>107</v>
      </c>
      <c r="E8" s="232" t="s">
        <v>198</v>
      </c>
      <c r="F8" s="230" t="s">
        <v>196</v>
      </c>
      <c r="G8" s="230" t="s">
        <v>197</v>
      </c>
      <c r="H8" s="232" t="s">
        <v>198</v>
      </c>
      <c r="I8" s="230" t="s">
        <v>196</v>
      </c>
    </row>
    <row r="9" spans="1:255" ht="29.25" hidden="1" customHeight="1">
      <c r="B9" s="94"/>
      <c r="C9" s="86"/>
      <c r="D9" s="86"/>
      <c r="E9" s="87"/>
      <c r="F9" s="86"/>
      <c r="G9" s="86"/>
      <c r="H9" s="87"/>
      <c r="I9" s="86"/>
    </row>
    <row r="10" spans="1:255" s="98" customFormat="1" ht="18" customHeight="1">
      <c r="A10" s="8"/>
      <c r="B10" s="95"/>
      <c r="C10" s="96" t="s">
        <v>52</v>
      </c>
      <c r="D10" s="97">
        <v>1683489</v>
      </c>
      <c r="E10" s="208">
        <v>0.16373999572240447</v>
      </c>
      <c r="F10" s="208">
        <v>2.0368717054481955E-2</v>
      </c>
      <c r="G10" s="135">
        <v>1130.3377593557188</v>
      </c>
      <c r="H10" s="208">
        <v>0.89574165636672354</v>
      </c>
      <c r="I10" s="208">
        <v>5.5067059972547794E-2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</row>
    <row r="11" spans="1:255" s="101" customFormat="1" ht="18" customHeight="1">
      <c r="B11" s="95">
        <v>4</v>
      </c>
      <c r="C11" s="99" t="s">
        <v>53</v>
      </c>
      <c r="D11" s="100">
        <v>117228</v>
      </c>
      <c r="E11" s="209">
        <v>1.1401863759457906E-2</v>
      </c>
      <c r="F11" s="209">
        <v>3.0657370693065733E-2</v>
      </c>
      <c r="G11" s="136">
        <v>1034.8083518442688</v>
      </c>
      <c r="H11" s="209">
        <v>0.820038912644518</v>
      </c>
      <c r="I11" s="209">
        <v>5.8421314291861481E-2</v>
      </c>
    </row>
    <row r="12" spans="1:255" s="102" customFormat="1" ht="18" customHeight="1">
      <c r="B12" s="95">
        <v>11</v>
      </c>
      <c r="C12" s="99" t="s">
        <v>54</v>
      </c>
      <c r="D12" s="100">
        <v>233665</v>
      </c>
      <c r="E12" s="209">
        <v>2.2726793047341348E-2</v>
      </c>
      <c r="F12" s="209">
        <v>1.5943616901016533E-2</v>
      </c>
      <c r="G12" s="136">
        <v>1249.4359483020567</v>
      </c>
      <c r="H12" s="209">
        <v>0.99012159559646029</v>
      </c>
      <c r="I12" s="209">
        <v>5.3383320658702216E-2</v>
      </c>
    </row>
    <row r="13" spans="1:255" s="102" customFormat="1" ht="18" customHeight="1">
      <c r="B13" s="95">
        <v>14</v>
      </c>
      <c r="C13" s="99" t="s">
        <v>55</v>
      </c>
      <c r="D13" s="100">
        <v>181225</v>
      </c>
      <c r="E13" s="209">
        <v>1.762635854751219E-2</v>
      </c>
      <c r="F13" s="209">
        <v>1.9395084853496281E-2</v>
      </c>
      <c r="G13" s="136">
        <v>1055.9462264036415</v>
      </c>
      <c r="H13" s="209">
        <v>0.83678972417246056</v>
      </c>
      <c r="I13" s="209">
        <v>5.7580310441694982E-2</v>
      </c>
    </row>
    <row r="14" spans="1:255" s="102" customFormat="1" ht="18" customHeight="1">
      <c r="B14" s="95">
        <v>18</v>
      </c>
      <c r="C14" s="99" t="s">
        <v>56</v>
      </c>
      <c r="D14" s="100">
        <v>200750</v>
      </c>
      <c r="E14" s="209">
        <v>1.9525404764315479E-2</v>
      </c>
      <c r="F14" s="209">
        <v>2.0875181164026646E-2</v>
      </c>
      <c r="G14" s="136">
        <v>1078.0984011457035</v>
      </c>
      <c r="H14" s="209">
        <v>0.85434432281463091</v>
      </c>
      <c r="I14" s="209">
        <v>5.7076566712278787E-2</v>
      </c>
    </row>
    <row r="15" spans="1:255" s="102" customFormat="1" ht="18" customHeight="1">
      <c r="B15" s="95">
        <v>21</v>
      </c>
      <c r="C15" s="99" t="s">
        <v>57</v>
      </c>
      <c r="D15" s="100">
        <v>104991</v>
      </c>
      <c r="E15" s="209">
        <v>1.0211665113874203E-2</v>
      </c>
      <c r="F15" s="209">
        <v>2.0866352277699507E-2</v>
      </c>
      <c r="G15" s="136">
        <v>1142.8077612366767</v>
      </c>
      <c r="H15" s="209">
        <v>0.90562357002243654</v>
      </c>
      <c r="I15" s="209">
        <v>5.3241893803659179E-2</v>
      </c>
    </row>
    <row r="16" spans="1:255" s="102" customFormat="1" ht="18" customHeight="1">
      <c r="B16" s="95">
        <v>23</v>
      </c>
      <c r="C16" s="99" t="s">
        <v>58</v>
      </c>
      <c r="D16" s="100">
        <v>149755</v>
      </c>
      <c r="E16" s="209">
        <v>1.4565514273873297E-2</v>
      </c>
      <c r="F16" s="209">
        <v>1.6521745032955337E-2</v>
      </c>
      <c r="G16" s="136">
        <v>1044.7998142299089</v>
      </c>
      <c r="H16" s="209">
        <v>0.82795669561935226</v>
      </c>
      <c r="I16" s="209">
        <v>5.7686858847946665E-2</v>
      </c>
    </row>
    <row r="17" spans="1:457" s="102" customFormat="1" ht="18" customHeight="1">
      <c r="B17" s="95">
        <v>29</v>
      </c>
      <c r="C17" s="99" t="s">
        <v>59</v>
      </c>
      <c r="D17" s="100">
        <v>291929</v>
      </c>
      <c r="E17" s="209">
        <v>2.8393683125488681E-2</v>
      </c>
      <c r="F17" s="209">
        <v>2.4535162035249858E-2</v>
      </c>
      <c r="G17" s="136">
        <v>1147.2238569652204</v>
      </c>
      <c r="H17" s="209">
        <v>0.90912312656632699</v>
      </c>
      <c r="I17" s="209">
        <v>5.4304545764833456E-2</v>
      </c>
    </row>
    <row r="18" spans="1:457" s="102" customFormat="1" ht="18" customHeight="1">
      <c r="B18" s="95">
        <v>41</v>
      </c>
      <c r="C18" s="99" t="s">
        <v>60</v>
      </c>
      <c r="D18" s="100">
        <v>403946</v>
      </c>
      <c r="E18" s="209">
        <v>3.9288713090541369E-2</v>
      </c>
      <c r="F18" s="209">
        <v>1.8476216409744284E-2</v>
      </c>
      <c r="G18" s="136">
        <v>1164.7712113500318</v>
      </c>
      <c r="H18" s="209">
        <v>0.92302861291446403</v>
      </c>
      <c r="I18" s="209">
        <v>5.3868089478112058E-2</v>
      </c>
    </row>
    <row r="19" spans="1:457" s="102" customFormat="1" ht="18" hidden="1" customHeight="1">
      <c r="B19" s="95"/>
      <c r="C19" s="99"/>
      <c r="D19" s="100"/>
      <c r="E19" s="209"/>
      <c r="F19" s="209"/>
      <c r="G19" s="136"/>
      <c r="H19" s="209"/>
      <c r="I19" s="209"/>
    </row>
    <row r="20" spans="1:457" s="103" customFormat="1" ht="18" customHeight="1">
      <c r="A20" s="8"/>
      <c r="B20" s="95"/>
      <c r="C20" s="96" t="s">
        <v>61</v>
      </c>
      <c r="D20" s="97">
        <v>314983</v>
      </c>
      <c r="E20" s="208">
        <v>3.0635967964524943E-2</v>
      </c>
      <c r="F20" s="208">
        <v>1.3752373595957712E-2</v>
      </c>
      <c r="G20" s="135">
        <v>1334.7874681808225</v>
      </c>
      <c r="H20" s="208">
        <v>1.0577588227498738</v>
      </c>
      <c r="I20" s="208">
        <v>5.1267530693755781E-2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</row>
    <row r="21" spans="1:457" s="101" customFormat="1" ht="18" customHeight="1">
      <c r="B21" s="95">
        <v>22</v>
      </c>
      <c r="C21" s="99" t="s">
        <v>62</v>
      </c>
      <c r="D21" s="100">
        <v>54835</v>
      </c>
      <c r="E21" s="209">
        <v>5.3333776849376797E-3</v>
      </c>
      <c r="F21" s="209">
        <v>1.0634376497475007E-2</v>
      </c>
      <c r="G21" s="136">
        <v>1214.2352831220946</v>
      </c>
      <c r="H21" s="209">
        <v>0.96222665722734679</v>
      </c>
      <c r="I21" s="209">
        <v>5.530205391027776E-2</v>
      </c>
    </row>
    <row r="22" spans="1:457" s="102" customFormat="1" ht="18" customHeight="1">
      <c r="B22" s="95">
        <v>40</v>
      </c>
      <c r="C22" s="99" t="s">
        <v>63</v>
      </c>
      <c r="D22" s="100">
        <v>36163</v>
      </c>
      <c r="E22" s="209">
        <v>3.5172962017033156E-3</v>
      </c>
      <c r="F22" s="209">
        <v>5.4773953178002266E-3</v>
      </c>
      <c r="G22" s="136">
        <v>1223.9911752343562</v>
      </c>
      <c r="H22" s="209">
        <v>0.96995776139301959</v>
      </c>
      <c r="I22" s="209">
        <v>5.4798771451714856E-2</v>
      </c>
    </row>
    <row r="23" spans="1:457" s="102" customFormat="1" ht="18" customHeight="1">
      <c r="B23" s="95">
        <v>50</v>
      </c>
      <c r="C23" s="102" t="s">
        <v>64</v>
      </c>
      <c r="D23" s="104">
        <v>223985</v>
      </c>
      <c r="E23" s="210">
        <v>2.1785294077883946E-2</v>
      </c>
      <c r="F23" s="210">
        <v>1.5869488312183044E-2</v>
      </c>
      <c r="G23" s="137">
        <v>1382.1888808179115</v>
      </c>
      <c r="H23" s="210">
        <v>1.0953223027966432</v>
      </c>
      <c r="I23" s="210">
        <v>4.9635930917912185E-2</v>
      </c>
    </row>
    <row r="24" spans="1:457" s="102" customFormat="1" ht="18" hidden="1" customHeight="1">
      <c r="B24" s="95"/>
      <c r="D24" s="104"/>
      <c r="E24" s="210"/>
      <c r="F24" s="210"/>
      <c r="G24" s="137"/>
      <c r="H24" s="210"/>
      <c r="I24" s="210"/>
    </row>
    <row r="25" spans="1:457" s="98" customFormat="1" ht="18" customHeight="1">
      <c r="A25" s="8"/>
      <c r="B25" s="95">
        <v>33</v>
      </c>
      <c r="C25" s="96" t="s">
        <v>65</v>
      </c>
      <c r="D25" s="97">
        <v>301554</v>
      </c>
      <c r="E25" s="208">
        <v>2.9329832668983261E-2</v>
      </c>
      <c r="F25" s="208">
        <v>4.7646972584665104E-3</v>
      </c>
      <c r="G25" s="135">
        <v>1470.8948289526923</v>
      </c>
      <c r="H25" s="208">
        <v>1.1656177629404494</v>
      </c>
      <c r="I25" s="208">
        <v>4.7964530410464778E-2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</row>
    <row r="26" spans="1:457" s="98" customFormat="1" ht="18" hidden="1" customHeight="1">
      <c r="A26" s="8"/>
      <c r="B26" s="95"/>
      <c r="C26" s="96"/>
      <c r="D26" s="97"/>
      <c r="E26" s="208"/>
      <c r="F26" s="208"/>
      <c r="G26" s="135"/>
      <c r="H26" s="208"/>
      <c r="I26" s="20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</row>
    <row r="27" spans="1:457" s="98" customFormat="1" ht="18" customHeight="1">
      <c r="A27" s="8"/>
      <c r="B27" s="95">
        <v>7</v>
      </c>
      <c r="C27" s="96" t="s">
        <v>205</v>
      </c>
      <c r="D27" s="97">
        <v>210719</v>
      </c>
      <c r="E27" s="208">
        <v>2.0495012535650278E-2</v>
      </c>
      <c r="F27" s="208">
        <v>2.4524127871642154E-2</v>
      </c>
      <c r="G27" s="135">
        <v>1177.375371845917</v>
      </c>
      <c r="H27" s="208">
        <v>0.93301684121724282</v>
      </c>
      <c r="I27" s="208">
        <v>5.2482011257807049E-2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</row>
    <row r="28" spans="1:457" s="98" customFormat="1" ht="18" hidden="1" customHeight="1">
      <c r="A28" s="8"/>
      <c r="B28" s="95"/>
      <c r="C28" s="96"/>
      <c r="D28" s="97"/>
      <c r="E28" s="208"/>
      <c r="F28" s="208"/>
      <c r="G28" s="135"/>
      <c r="H28" s="208"/>
      <c r="I28" s="20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457" s="98" customFormat="1" ht="18" customHeight="1">
      <c r="A29" s="8"/>
      <c r="B29" s="95"/>
      <c r="C29" s="96" t="s">
        <v>66</v>
      </c>
      <c r="D29" s="97">
        <v>367929</v>
      </c>
      <c r="E29" s="208">
        <v>3.5785617183212104E-2</v>
      </c>
      <c r="F29" s="208">
        <v>3.0830006303845359E-2</v>
      </c>
      <c r="G29" s="135">
        <v>1147.8389994265199</v>
      </c>
      <c r="H29" s="208">
        <v>0.90961059920238219</v>
      </c>
      <c r="I29" s="208">
        <v>5.37290374404924E-2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</row>
    <row r="30" spans="1:457" s="101" customFormat="1" ht="18" customHeight="1">
      <c r="B30" s="95">
        <v>35</v>
      </c>
      <c r="C30" s="99" t="s">
        <v>67</v>
      </c>
      <c r="D30" s="100">
        <v>193991</v>
      </c>
      <c r="E30" s="209">
        <v>1.8868008944629259E-2</v>
      </c>
      <c r="F30" s="209">
        <v>3.526467182188342E-2</v>
      </c>
      <c r="G30" s="136">
        <v>1167.5237844539183</v>
      </c>
      <c r="H30" s="209">
        <v>0.92520990286159566</v>
      </c>
      <c r="I30" s="209">
        <v>5.4048381219008235E-2</v>
      </c>
    </row>
    <row r="31" spans="1:457" s="102" customFormat="1" ht="18" customHeight="1">
      <c r="B31" s="95">
        <v>38</v>
      </c>
      <c r="C31" s="99" t="s">
        <v>68</v>
      </c>
      <c r="D31" s="100">
        <v>173938</v>
      </c>
      <c r="E31" s="209">
        <v>1.6917608238582842E-2</v>
      </c>
      <c r="F31" s="209">
        <v>2.5928678439560704E-2</v>
      </c>
      <c r="G31" s="136">
        <v>1125.8847908450136</v>
      </c>
      <c r="H31" s="209">
        <v>0.8922128798072273</v>
      </c>
      <c r="I31" s="209">
        <v>5.3178140526821682E-2</v>
      </c>
    </row>
    <row r="32" spans="1:457" s="102" customFormat="1" ht="18" hidden="1" customHeight="1">
      <c r="B32" s="95"/>
      <c r="C32" s="99"/>
      <c r="D32" s="100"/>
      <c r="E32" s="209"/>
      <c r="F32" s="209"/>
      <c r="G32" s="136"/>
      <c r="H32" s="209"/>
      <c r="I32" s="209"/>
    </row>
    <row r="33" spans="1:255" s="102" customFormat="1" ht="18" customHeight="1">
      <c r="B33" s="95">
        <v>39</v>
      </c>
      <c r="C33" s="96" t="s">
        <v>69</v>
      </c>
      <c r="D33" s="97">
        <v>147474</v>
      </c>
      <c r="E33" s="208">
        <v>1.4343658989851361E-2</v>
      </c>
      <c r="F33" s="208">
        <v>1.3330218368216462E-2</v>
      </c>
      <c r="G33" s="135">
        <v>1332.4050494324429</v>
      </c>
      <c r="H33" s="208">
        <v>1.0558708634225227</v>
      </c>
      <c r="I33" s="208">
        <v>5.1389013238270387E-2</v>
      </c>
    </row>
    <row r="34" spans="1:255" s="102" customFormat="1" ht="18" hidden="1" customHeight="1">
      <c r="B34" s="95"/>
      <c r="C34" s="96"/>
      <c r="D34" s="97"/>
      <c r="E34" s="208"/>
      <c r="F34" s="208"/>
      <c r="G34" s="135"/>
      <c r="H34" s="208"/>
      <c r="I34" s="208"/>
    </row>
    <row r="35" spans="1:255" s="98" customFormat="1" ht="18" customHeight="1">
      <c r="A35" s="8"/>
      <c r="B35" s="95"/>
      <c r="C35" s="96" t="s">
        <v>70</v>
      </c>
      <c r="D35" s="97">
        <v>629766</v>
      </c>
      <c r="E35" s="208">
        <v>6.125248347100324E-2</v>
      </c>
      <c r="F35" s="208">
        <v>1.0860353130015987E-2</v>
      </c>
      <c r="G35" s="135">
        <v>1261.5474796829296</v>
      </c>
      <c r="H35" s="208">
        <v>0.99971943756046266</v>
      </c>
      <c r="I35" s="208">
        <v>5.4091917322856897E-2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s="105" customFormat="1" ht="18" customHeight="1">
      <c r="B36" s="95">
        <v>5</v>
      </c>
      <c r="C36" s="99" t="s">
        <v>71</v>
      </c>
      <c r="D36" s="100">
        <v>39690</v>
      </c>
      <c r="E36" s="209">
        <v>3.8603402993558221E-3</v>
      </c>
      <c r="F36" s="209">
        <v>1.0617981819570632E-2</v>
      </c>
      <c r="G36" s="136">
        <v>1109.4663003275398</v>
      </c>
      <c r="H36" s="209">
        <v>0.87920196712255672</v>
      </c>
      <c r="I36" s="209">
        <v>5.8568862263602695E-2</v>
      </c>
    </row>
    <row r="37" spans="1:255" s="102" customFormat="1" ht="18" customHeight="1">
      <c r="B37" s="95">
        <v>9</v>
      </c>
      <c r="C37" s="99" t="s">
        <v>72</v>
      </c>
      <c r="D37" s="100">
        <v>94061</v>
      </c>
      <c r="E37" s="209">
        <v>9.1485882816252952E-3</v>
      </c>
      <c r="F37" s="209">
        <v>1.4561378908651612E-2</v>
      </c>
      <c r="G37" s="136">
        <v>1356.7550916958139</v>
      </c>
      <c r="H37" s="209">
        <v>1.0751671728743311</v>
      </c>
      <c r="I37" s="209">
        <v>5.4079231382887505E-2</v>
      </c>
    </row>
    <row r="38" spans="1:255" s="102" customFormat="1" ht="18" customHeight="1">
      <c r="B38" s="95">
        <v>24</v>
      </c>
      <c r="C38" s="99" t="s">
        <v>73</v>
      </c>
      <c r="D38" s="100">
        <v>140702</v>
      </c>
      <c r="E38" s="209">
        <v>1.3684998760392111E-2</v>
      </c>
      <c r="F38" s="209">
        <v>4.3757896765628246E-3</v>
      </c>
      <c r="G38" s="136">
        <v>1258.9026857471827</v>
      </c>
      <c r="H38" s="209">
        <v>0.99762355773945677</v>
      </c>
      <c r="I38" s="209">
        <v>5.3685550710706353E-2</v>
      </c>
    </row>
    <row r="39" spans="1:255" s="102" customFormat="1" ht="18" customHeight="1">
      <c r="B39" s="95">
        <v>34</v>
      </c>
      <c r="C39" s="102" t="s">
        <v>74</v>
      </c>
      <c r="D39" s="104">
        <v>43985</v>
      </c>
      <c r="E39" s="210">
        <v>4.2780818359074288E-3</v>
      </c>
      <c r="F39" s="210">
        <v>1.1195917053657745E-2</v>
      </c>
      <c r="G39" s="137">
        <v>1292.9808189155397</v>
      </c>
      <c r="H39" s="210">
        <v>1.0246289401549826</v>
      </c>
      <c r="I39" s="210">
        <v>5.4199138425309323E-2</v>
      </c>
    </row>
    <row r="40" spans="1:255" s="102" customFormat="1" ht="18" customHeight="1">
      <c r="B40" s="95">
        <v>37</v>
      </c>
      <c r="C40" s="102" t="s">
        <v>75</v>
      </c>
      <c r="D40" s="104">
        <v>82581</v>
      </c>
      <c r="E40" s="210">
        <v>8.0320171897481259E-3</v>
      </c>
      <c r="F40" s="210">
        <v>1.0919462840774052E-2</v>
      </c>
      <c r="G40" s="137">
        <v>1175.5359950836141</v>
      </c>
      <c r="H40" s="210">
        <v>0.9315592181535961</v>
      </c>
      <c r="I40" s="210">
        <v>5.6180771145688757E-2</v>
      </c>
    </row>
    <row r="41" spans="1:255" s="102" customFormat="1" ht="18" customHeight="1">
      <c r="B41" s="95">
        <v>40</v>
      </c>
      <c r="C41" s="99" t="s">
        <v>76</v>
      </c>
      <c r="D41" s="100">
        <v>35505</v>
      </c>
      <c r="E41" s="209">
        <v>3.4532976147298683E-3</v>
      </c>
      <c r="F41" s="209">
        <v>1.5705458290422136E-2</v>
      </c>
      <c r="G41" s="136">
        <v>1202.2262044782428</v>
      </c>
      <c r="H41" s="209">
        <v>0.95271000443321785</v>
      </c>
      <c r="I41" s="209">
        <v>5.2069488864868729E-2</v>
      </c>
    </row>
    <row r="42" spans="1:255" s="102" customFormat="1" ht="18" customHeight="1">
      <c r="B42" s="95">
        <v>42</v>
      </c>
      <c r="C42" s="99" t="s">
        <v>77</v>
      </c>
      <c r="D42" s="100">
        <v>22834</v>
      </c>
      <c r="E42" s="209">
        <v>2.2208871351849543E-3</v>
      </c>
      <c r="F42" s="209">
        <v>7.6787290379523032E-3</v>
      </c>
      <c r="G42" s="136">
        <v>1217.3710961723746</v>
      </c>
      <c r="H42" s="209">
        <v>0.96471164753441674</v>
      </c>
      <c r="I42" s="209">
        <v>5.9565790232857907E-2</v>
      </c>
    </row>
    <row r="43" spans="1:255" s="102" customFormat="1" ht="18" customHeight="1">
      <c r="B43" s="95">
        <v>47</v>
      </c>
      <c r="C43" s="99" t="s">
        <v>78</v>
      </c>
      <c r="D43" s="100">
        <v>122588</v>
      </c>
      <c r="E43" s="209">
        <v>1.1923189635107873E-2</v>
      </c>
      <c r="F43" s="209">
        <v>1.8274246602651534E-2</v>
      </c>
      <c r="G43" s="136">
        <v>1384.4860529578752</v>
      </c>
      <c r="H43" s="209">
        <v>1.09714270803444</v>
      </c>
      <c r="I43" s="209">
        <v>4.8818644875515238E-2</v>
      </c>
    </row>
    <row r="44" spans="1:255" s="102" customFormat="1" ht="18" customHeight="1">
      <c r="B44" s="95">
        <v>49</v>
      </c>
      <c r="C44" s="99" t="s">
        <v>79</v>
      </c>
      <c r="D44" s="100">
        <v>47820</v>
      </c>
      <c r="E44" s="209">
        <v>4.6510827189517618E-3</v>
      </c>
      <c r="F44" s="209">
        <v>1.7596782302664593E-3</v>
      </c>
      <c r="G44" s="136">
        <v>1077.8870278126305</v>
      </c>
      <c r="H44" s="209">
        <v>0.85417681898852982</v>
      </c>
      <c r="I44" s="209">
        <v>5.921861045075727E-2</v>
      </c>
    </row>
    <row r="45" spans="1:255" s="102" customFormat="1" ht="18" hidden="1" customHeight="1">
      <c r="B45" s="95"/>
      <c r="C45" s="99"/>
      <c r="D45" s="100"/>
      <c r="E45" s="209"/>
      <c r="F45" s="209"/>
      <c r="G45" s="136"/>
      <c r="H45" s="209"/>
      <c r="I45" s="209"/>
    </row>
    <row r="46" spans="1:255" s="98" customFormat="1" ht="18" customHeight="1">
      <c r="A46" s="8"/>
      <c r="B46" s="95"/>
      <c r="C46" s="96" t="s">
        <v>80</v>
      </c>
      <c r="D46" s="97">
        <v>397316</v>
      </c>
      <c r="E46" s="208">
        <v>3.8643864106295236E-2</v>
      </c>
      <c r="F46" s="208">
        <v>2.0790084886851856E-2</v>
      </c>
      <c r="G46" s="135">
        <v>1173.9910664307502</v>
      </c>
      <c r="H46" s="208">
        <v>0.93033493192673089</v>
      </c>
      <c r="I46" s="208">
        <v>5.6470307499393746E-2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</row>
    <row r="47" spans="1:255" s="101" customFormat="1" ht="18" customHeight="1">
      <c r="B47" s="95">
        <v>2</v>
      </c>
      <c r="C47" s="99" t="s">
        <v>81</v>
      </c>
      <c r="D47" s="100">
        <v>75692</v>
      </c>
      <c r="E47" s="209">
        <v>7.3619772723315918E-3</v>
      </c>
      <c r="F47" s="209">
        <v>1.733824359560221E-2</v>
      </c>
      <c r="G47" s="136">
        <v>1140.6891359720969</v>
      </c>
      <c r="H47" s="209">
        <v>0.90394465512464817</v>
      </c>
      <c r="I47" s="209">
        <v>5.9831708213286428E-2</v>
      </c>
    </row>
    <row r="48" spans="1:255" s="102" customFormat="1" ht="18" customHeight="1">
      <c r="B48" s="95">
        <v>13</v>
      </c>
      <c r="C48" s="99" t="s">
        <v>82</v>
      </c>
      <c r="D48" s="100">
        <v>103907</v>
      </c>
      <c r="E48" s="209">
        <v>1.0106232791261412E-2</v>
      </c>
      <c r="F48" s="209">
        <v>1.8965804673786169E-2</v>
      </c>
      <c r="G48" s="136">
        <v>1176.5619644489784</v>
      </c>
      <c r="H48" s="209">
        <v>0.93237225256840384</v>
      </c>
      <c r="I48" s="209">
        <v>5.475176652034297E-2</v>
      </c>
    </row>
    <row r="49" spans="1:255" s="105" customFormat="1" ht="18" customHeight="1">
      <c r="B49" s="95">
        <v>16</v>
      </c>
      <c r="C49" s="102" t="s">
        <v>83</v>
      </c>
      <c r="D49" s="100">
        <v>45624</v>
      </c>
      <c r="E49" s="209">
        <v>4.4374947295996482E-3</v>
      </c>
      <c r="F49" s="209">
        <v>1.0766981257477104E-2</v>
      </c>
      <c r="G49" s="136">
        <v>1078.3743402595126</v>
      </c>
      <c r="H49" s="209">
        <v>0.85456299210778142</v>
      </c>
      <c r="I49" s="209">
        <v>5.8481766993848661E-2</v>
      </c>
    </row>
    <row r="50" spans="1:255" s="102" customFormat="1" ht="18" customHeight="1">
      <c r="B50" s="95">
        <v>19</v>
      </c>
      <c r="C50" s="102" t="s">
        <v>84</v>
      </c>
      <c r="D50" s="104">
        <v>45937</v>
      </c>
      <c r="E50" s="210">
        <v>4.4679378264426408E-3</v>
      </c>
      <c r="F50" s="210">
        <v>2.6089481560901406E-2</v>
      </c>
      <c r="G50" s="137">
        <v>1338.9988477697721</v>
      </c>
      <c r="H50" s="210">
        <v>1.0610961509930219</v>
      </c>
      <c r="I50" s="210">
        <v>5.525607362649243E-2</v>
      </c>
    </row>
    <row r="51" spans="1:255" s="102" customFormat="1" ht="18" customHeight="1">
      <c r="B51" s="95">
        <v>45</v>
      </c>
      <c r="C51" s="99" t="s">
        <v>85</v>
      </c>
      <c r="D51" s="100">
        <v>126156</v>
      </c>
      <c r="E51" s="209">
        <v>1.2270221486659943E-2</v>
      </c>
      <c r="F51" s="209">
        <v>2.6142408615444701E-2</v>
      </c>
      <c r="G51" s="136">
        <v>1166.3498165763017</v>
      </c>
      <c r="H51" s="209">
        <v>0.92427958630575746</v>
      </c>
      <c r="I51" s="209">
        <v>5.5138975479228636E-2</v>
      </c>
    </row>
    <row r="52" spans="1:255" s="102" customFormat="1" ht="18" hidden="1" customHeight="1">
      <c r="B52" s="95"/>
      <c r="C52" s="99"/>
      <c r="D52" s="100"/>
      <c r="E52" s="209"/>
      <c r="F52" s="209"/>
      <c r="G52" s="136"/>
      <c r="H52" s="209"/>
      <c r="I52" s="209"/>
    </row>
    <row r="53" spans="1:255" s="98" customFormat="1" ht="18" customHeight="1">
      <c r="A53" s="8"/>
      <c r="B53" s="95"/>
      <c r="C53" s="96" t="s">
        <v>86</v>
      </c>
      <c r="D53" s="97">
        <v>1797920</v>
      </c>
      <c r="E53" s="208">
        <v>0.17486981685608011</v>
      </c>
      <c r="F53" s="208">
        <v>1.2098435737333491E-2</v>
      </c>
      <c r="G53" s="135">
        <v>1312.9036279311647</v>
      </c>
      <c r="H53" s="208">
        <v>1.0404168670816261</v>
      </c>
      <c r="I53" s="208">
        <v>5.2600114303415824E-2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</row>
    <row r="54" spans="1:255" s="101" customFormat="1" ht="18" customHeight="1">
      <c r="B54" s="95">
        <v>8</v>
      </c>
      <c r="C54" s="102" t="s">
        <v>87</v>
      </c>
      <c r="D54" s="104">
        <v>1343334</v>
      </c>
      <c r="E54" s="210">
        <v>0.13065574138812935</v>
      </c>
      <c r="F54" s="210">
        <v>1.0137210654109996E-2</v>
      </c>
      <c r="G54" s="137">
        <v>1352.6716927137998</v>
      </c>
      <c r="H54" s="210">
        <v>1.0719312634857601</v>
      </c>
      <c r="I54" s="210">
        <v>5.1645070255389225E-2</v>
      </c>
    </row>
    <row r="55" spans="1:255" s="102" customFormat="1" ht="18" customHeight="1">
      <c r="B55" s="95">
        <v>17</v>
      </c>
      <c r="C55" s="102" t="s">
        <v>209</v>
      </c>
      <c r="D55" s="104">
        <v>168903</v>
      </c>
      <c r="E55" s="210">
        <v>1.6427892607258666E-2</v>
      </c>
      <c r="F55" s="210">
        <v>1.795400303753536E-2</v>
      </c>
      <c r="G55" s="137">
        <v>1185.7046459210321</v>
      </c>
      <c r="H55" s="210">
        <v>0.9396174149790435</v>
      </c>
      <c r="I55" s="210">
        <v>5.6932205646083478E-2</v>
      </c>
    </row>
    <row r="56" spans="1:255" s="105" customFormat="1" ht="18" customHeight="1">
      <c r="B56" s="95">
        <v>25</v>
      </c>
      <c r="C56" s="102" t="s">
        <v>206</v>
      </c>
      <c r="D56" s="100">
        <v>103383</v>
      </c>
      <c r="E56" s="209">
        <v>1.0055267351179212E-2</v>
      </c>
      <c r="F56" s="209">
        <v>1.3737718420897771E-2</v>
      </c>
      <c r="G56" s="136">
        <v>1137.5343102831218</v>
      </c>
      <c r="H56" s="209">
        <v>0.90144459815954991</v>
      </c>
      <c r="I56" s="209">
        <v>5.7467459684791278E-2</v>
      </c>
    </row>
    <row r="57" spans="1:255" s="102" customFormat="1" ht="18" customHeight="1">
      <c r="B57" s="95">
        <v>43</v>
      </c>
      <c r="C57" s="102" t="s">
        <v>88</v>
      </c>
      <c r="D57" s="104">
        <v>182300</v>
      </c>
      <c r="E57" s="210">
        <v>1.7730915509512883E-2</v>
      </c>
      <c r="F57" s="210">
        <v>2.0322495788301254E-2</v>
      </c>
      <c r="G57" s="137">
        <v>1237.1641999999988</v>
      </c>
      <c r="H57" s="210">
        <v>0.98039678895382787</v>
      </c>
      <c r="I57" s="210">
        <v>5.5737064757185983E-2</v>
      </c>
    </row>
    <row r="58" spans="1:255" s="102" customFormat="1" ht="18" hidden="1" customHeight="1">
      <c r="B58" s="95"/>
      <c r="D58" s="104"/>
      <c r="E58" s="210"/>
      <c r="F58" s="210"/>
      <c r="G58" s="137"/>
      <c r="H58" s="210"/>
      <c r="I58" s="210"/>
    </row>
    <row r="59" spans="1:255" s="98" customFormat="1" ht="18" customHeight="1">
      <c r="A59" s="8"/>
      <c r="B59" s="95"/>
      <c r="C59" s="96" t="s">
        <v>89</v>
      </c>
      <c r="D59" s="97">
        <v>1056079</v>
      </c>
      <c r="E59" s="208">
        <v>0.10271666220719065</v>
      </c>
      <c r="F59" s="208">
        <v>1.8834486511100312E-2</v>
      </c>
      <c r="G59" s="135">
        <v>1165.0169612311201</v>
      </c>
      <c r="H59" s="208">
        <v>0.92322335860327787</v>
      </c>
      <c r="I59" s="208">
        <v>5.4248147372694122E-2</v>
      </c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</row>
    <row r="60" spans="1:255" s="101" customFormat="1" ht="18" customHeight="1">
      <c r="B60" s="95">
        <v>3</v>
      </c>
      <c r="C60" s="102" t="s">
        <v>201</v>
      </c>
      <c r="D60" s="104">
        <v>345361</v>
      </c>
      <c r="E60" s="210">
        <v>3.3590601817229178E-2</v>
      </c>
      <c r="F60" s="210">
        <v>2.2561667076250735E-2</v>
      </c>
      <c r="G60" s="137">
        <v>1092.3496634825588</v>
      </c>
      <c r="H60" s="210">
        <v>0.86563780498425036</v>
      </c>
      <c r="I60" s="210">
        <v>5.4275083423674486E-2</v>
      </c>
    </row>
    <row r="61" spans="1:255" s="102" customFormat="1" ht="18" customHeight="1">
      <c r="B61" s="95">
        <v>12</v>
      </c>
      <c r="C61" s="102" t="s">
        <v>208</v>
      </c>
      <c r="D61" s="104">
        <v>139804</v>
      </c>
      <c r="E61" s="210">
        <v>1.3597657223762695E-2</v>
      </c>
      <c r="F61" s="210">
        <v>1.9715392302025458E-2</v>
      </c>
      <c r="G61" s="137">
        <v>1136.9360790106141</v>
      </c>
      <c r="H61" s="210">
        <v>0.90097052687732371</v>
      </c>
      <c r="I61" s="210">
        <v>5.6075706316291551E-2</v>
      </c>
    </row>
    <row r="62" spans="1:255" s="102" customFormat="1" ht="18" customHeight="1">
      <c r="B62" s="95">
        <v>46</v>
      </c>
      <c r="C62" s="102" t="s">
        <v>90</v>
      </c>
      <c r="D62" s="104">
        <v>570914</v>
      </c>
      <c r="E62" s="210">
        <v>5.5528403166198788E-2</v>
      </c>
      <c r="F62" s="210">
        <v>1.6378441698088331E-2</v>
      </c>
      <c r="G62" s="137">
        <v>1215.8517109056711</v>
      </c>
      <c r="H62" s="210">
        <v>0.96350760328818019</v>
      </c>
      <c r="I62" s="210">
        <v>5.4067227947599106E-2</v>
      </c>
    </row>
    <row r="63" spans="1:255" s="102" customFormat="1" ht="18" hidden="1" customHeight="1">
      <c r="B63" s="95"/>
      <c r="D63" s="104"/>
      <c r="E63" s="210"/>
      <c r="F63" s="210"/>
      <c r="G63" s="137"/>
      <c r="H63" s="210"/>
      <c r="I63" s="210"/>
    </row>
    <row r="64" spans="1:255" s="98" customFormat="1" ht="18" customHeight="1">
      <c r="A64" s="8"/>
      <c r="B64" s="95"/>
      <c r="C64" s="96" t="s">
        <v>91</v>
      </c>
      <c r="D64" s="97">
        <v>241480</v>
      </c>
      <c r="E64" s="208">
        <v>2.3486897845513829E-2</v>
      </c>
      <c r="F64" s="208">
        <v>1.9453544530379174E-2</v>
      </c>
      <c r="G64" s="135">
        <v>1060.4238355143282</v>
      </c>
      <c r="H64" s="208">
        <v>0.84033802729528584</v>
      </c>
      <c r="I64" s="208">
        <v>5.7837277916748198E-2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</row>
    <row r="65" spans="1:255" s="101" customFormat="1" ht="18" customHeight="1">
      <c r="B65" s="95">
        <v>6</v>
      </c>
      <c r="C65" s="102" t="s">
        <v>92</v>
      </c>
      <c r="D65" s="104">
        <v>141984</v>
      </c>
      <c r="E65" s="210">
        <v>1.3809689016471076E-2</v>
      </c>
      <c r="F65" s="210">
        <v>2.2276621787025608E-2</v>
      </c>
      <c r="G65" s="137">
        <v>1066.1993603504623</v>
      </c>
      <c r="H65" s="210">
        <v>0.84491487004895505</v>
      </c>
      <c r="I65" s="210">
        <v>5.7124061633666345E-2</v>
      </c>
    </row>
    <row r="66" spans="1:255" s="102" customFormat="1" ht="18" customHeight="1">
      <c r="B66" s="95">
        <v>10</v>
      </c>
      <c r="C66" s="99" t="s">
        <v>93</v>
      </c>
      <c r="D66" s="100">
        <v>99496</v>
      </c>
      <c r="E66" s="209">
        <v>9.6772088290427525E-3</v>
      </c>
      <c r="F66" s="209">
        <v>1.5451817680798507E-2</v>
      </c>
      <c r="G66" s="136">
        <v>1052.1819753557925</v>
      </c>
      <c r="H66" s="209">
        <v>0.83380672511693721</v>
      </c>
      <c r="I66" s="209">
        <v>5.8807996380674465E-2</v>
      </c>
    </row>
    <row r="67" spans="1:255" s="102" customFormat="1" ht="18" hidden="1" customHeight="1">
      <c r="B67" s="95"/>
      <c r="C67" s="99"/>
      <c r="D67" s="100"/>
      <c r="E67" s="209"/>
      <c r="F67" s="209"/>
      <c r="G67" s="136"/>
      <c r="H67" s="209"/>
      <c r="I67" s="209"/>
    </row>
    <row r="68" spans="1:255" s="98" customFormat="1" ht="18" customHeight="1">
      <c r="A68" s="8"/>
      <c r="B68" s="95"/>
      <c r="C68" s="96" t="s">
        <v>94</v>
      </c>
      <c r="D68" s="97">
        <v>782445</v>
      </c>
      <c r="E68" s="208">
        <v>7.610239268151843E-2</v>
      </c>
      <c r="F68" s="208">
        <v>9.1064556400441976E-3</v>
      </c>
      <c r="G68" s="135">
        <v>1081.424189048432</v>
      </c>
      <c r="H68" s="208">
        <v>0.85697985961772982</v>
      </c>
      <c r="I68" s="208">
        <v>5.4563004055301567E-2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</row>
    <row r="69" spans="1:255" s="101" customFormat="1" ht="18" customHeight="1">
      <c r="B69" s="95">
        <v>15</v>
      </c>
      <c r="C69" s="102" t="s">
        <v>200</v>
      </c>
      <c r="D69" s="104">
        <v>308766</v>
      </c>
      <c r="E69" s="210">
        <v>3.0031288306145119E-2</v>
      </c>
      <c r="F69" s="210">
        <v>9.9204207592900051E-3</v>
      </c>
      <c r="G69" s="137">
        <v>1133.2190164072476</v>
      </c>
      <c r="H69" s="210">
        <v>0.89802492253419697</v>
      </c>
      <c r="I69" s="210">
        <v>5.3780895835703557E-2</v>
      </c>
    </row>
    <row r="70" spans="1:255" s="102" customFormat="1" ht="18" customHeight="1">
      <c r="B70" s="95">
        <v>27</v>
      </c>
      <c r="C70" s="102" t="s">
        <v>95</v>
      </c>
      <c r="D70" s="104">
        <v>113084</v>
      </c>
      <c r="E70" s="210">
        <v>1.0998808828731515E-2</v>
      </c>
      <c r="F70" s="210">
        <v>-1.4834175113904724E-3</v>
      </c>
      <c r="G70" s="137">
        <v>982.58046920872982</v>
      </c>
      <c r="H70" s="210">
        <v>0.77865067296724655</v>
      </c>
      <c r="I70" s="210">
        <v>5.9845729913304835E-2</v>
      </c>
    </row>
    <row r="71" spans="1:255" s="102" customFormat="1" ht="18" customHeight="1">
      <c r="B71" s="95">
        <v>32</v>
      </c>
      <c r="C71" s="102" t="s">
        <v>207</v>
      </c>
      <c r="D71" s="104">
        <v>108829</v>
      </c>
      <c r="E71" s="210">
        <v>1.0584957783789236E-2</v>
      </c>
      <c r="F71" s="210">
        <v>1.1158806258594334E-2</v>
      </c>
      <c r="G71" s="137">
        <v>934.14517582629617</v>
      </c>
      <c r="H71" s="210">
        <v>0.74026788909411589</v>
      </c>
      <c r="I71" s="210">
        <v>5.22952836983821E-2</v>
      </c>
    </row>
    <row r="72" spans="1:255" s="102" customFormat="1" ht="18" customHeight="1">
      <c r="B72" s="106">
        <v>36</v>
      </c>
      <c r="C72" s="107" t="s">
        <v>96</v>
      </c>
      <c r="D72" s="104">
        <v>251766</v>
      </c>
      <c r="E72" s="210">
        <v>2.4487337762852557E-2</v>
      </c>
      <c r="F72" s="210">
        <v>1.2039184631649213E-2</v>
      </c>
      <c r="G72" s="137">
        <v>1125.9631231381527</v>
      </c>
      <c r="H72" s="210">
        <v>0.89227495461400308</v>
      </c>
      <c r="I72" s="210">
        <v>5.376896667368114E-2</v>
      </c>
    </row>
    <row r="73" spans="1:255" s="102" customFormat="1" ht="18" hidden="1" customHeight="1">
      <c r="B73" s="106"/>
      <c r="C73" s="107"/>
      <c r="D73" s="104"/>
      <c r="E73" s="210"/>
      <c r="F73" s="210"/>
      <c r="G73" s="137"/>
      <c r="H73" s="210"/>
      <c r="I73" s="210"/>
    </row>
    <row r="74" spans="1:255" s="98" customFormat="1" ht="18" customHeight="1">
      <c r="A74" s="8"/>
      <c r="B74" s="95">
        <v>28</v>
      </c>
      <c r="C74" s="96" t="s">
        <v>97</v>
      </c>
      <c r="D74" s="97">
        <v>1264260</v>
      </c>
      <c r="E74" s="208">
        <v>0.12296482305022907</v>
      </c>
      <c r="F74" s="208">
        <v>2.2135516674603339E-2</v>
      </c>
      <c r="G74" s="135">
        <v>1466.3383240077203</v>
      </c>
      <c r="H74" s="208">
        <v>1.1620069384299254</v>
      </c>
      <c r="I74" s="208">
        <v>4.9856663544549429E-2</v>
      </c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</row>
    <row r="75" spans="1:255" s="98" customFormat="1" ht="18" hidden="1" customHeight="1">
      <c r="A75" s="8"/>
      <c r="B75" s="95"/>
      <c r="C75" s="96"/>
      <c r="D75" s="97"/>
      <c r="E75" s="208"/>
      <c r="F75" s="208"/>
      <c r="G75" s="135"/>
      <c r="H75" s="208"/>
      <c r="I75" s="20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</row>
    <row r="76" spans="1:255" s="98" customFormat="1" ht="18" customHeight="1">
      <c r="A76" s="8"/>
      <c r="B76" s="95">
        <v>30</v>
      </c>
      <c r="C76" s="96" t="s">
        <v>98</v>
      </c>
      <c r="D76" s="97">
        <v>265146</v>
      </c>
      <c r="E76" s="208">
        <v>2.5788707206172809E-2</v>
      </c>
      <c r="F76" s="208">
        <v>2.211565520086034E-2</v>
      </c>
      <c r="G76" s="135">
        <v>1120.0956776643807</v>
      </c>
      <c r="H76" s="208">
        <v>0.88762526890385418</v>
      </c>
      <c r="I76" s="208">
        <v>5.5591769218664044E-2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</row>
    <row r="77" spans="1:255" s="98" customFormat="1" ht="18" hidden="1" customHeight="1">
      <c r="A77" s="8"/>
      <c r="B77" s="95"/>
      <c r="C77" s="96"/>
      <c r="D77" s="97"/>
      <c r="E77" s="208"/>
      <c r="F77" s="208"/>
      <c r="G77" s="135"/>
      <c r="H77" s="208"/>
      <c r="I77" s="20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</row>
    <row r="78" spans="1:255" s="98" customFormat="1" ht="18" customHeight="1">
      <c r="A78" s="8"/>
      <c r="B78" s="95">
        <v>31</v>
      </c>
      <c r="C78" s="96" t="s">
        <v>99</v>
      </c>
      <c r="D78" s="97">
        <v>146142</v>
      </c>
      <c r="E78" s="208">
        <v>1.4214105619260734E-2</v>
      </c>
      <c r="F78" s="208">
        <v>1.7914606115483789E-2</v>
      </c>
      <c r="G78" s="135">
        <v>1446.8808961831635</v>
      </c>
      <c r="H78" s="208">
        <v>1.146587805092171</v>
      </c>
      <c r="I78" s="208">
        <v>5.1361427453759045E-2</v>
      </c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</row>
    <row r="79" spans="1:255" s="98" customFormat="1" ht="18" hidden="1" customHeight="1">
      <c r="A79" s="8"/>
      <c r="B79" s="95"/>
      <c r="C79" s="96"/>
      <c r="D79" s="97"/>
      <c r="E79" s="208"/>
      <c r="F79" s="208"/>
      <c r="G79" s="135"/>
      <c r="H79" s="208"/>
      <c r="I79" s="20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</row>
    <row r="80" spans="1:255" s="98" customFormat="1" ht="18" customHeight="1">
      <c r="A80" s="8"/>
      <c r="B80" s="95"/>
      <c r="C80" s="96" t="s">
        <v>100</v>
      </c>
      <c r="D80" s="97">
        <v>582350</v>
      </c>
      <c r="E80" s="208">
        <v>5.6640694717305692E-2</v>
      </c>
      <c r="F80" s="208">
        <v>1.2398777506962499E-2</v>
      </c>
      <c r="G80" s="135">
        <v>1559.9401948828024</v>
      </c>
      <c r="H80" s="208">
        <v>1.2361821963673936</v>
      </c>
      <c r="I80" s="208">
        <v>5.0315856902998002E-2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</row>
    <row r="81" spans="1:255" s="101" customFormat="1" ht="18" customHeight="1">
      <c r="B81" s="95">
        <v>1</v>
      </c>
      <c r="C81" s="102" t="s">
        <v>202</v>
      </c>
      <c r="D81" s="100">
        <v>83462</v>
      </c>
      <c r="E81" s="209">
        <v>8.1177052674435788E-3</v>
      </c>
      <c r="F81" s="210">
        <v>1.9495272762807492E-2</v>
      </c>
      <c r="G81" s="136">
        <v>1583.5177065011633</v>
      </c>
      <c r="H81" s="209">
        <v>1.2548663101512896</v>
      </c>
      <c r="I81" s="210">
        <v>4.971586970155828E-2</v>
      </c>
    </row>
    <row r="82" spans="1:255" s="102" customFormat="1" ht="18" customHeight="1">
      <c r="B82" s="95">
        <v>20</v>
      </c>
      <c r="C82" s="102" t="s">
        <v>204</v>
      </c>
      <c r="D82" s="100">
        <v>195987</v>
      </c>
      <c r="E82" s="209">
        <v>1.9062144475934732E-2</v>
      </c>
      <c r="F82" s="210">
        <v>8.9057279789144239E-3</v>
      </c>
      <c r="G82" s="136">
        <v>1531.1391749963004</v>
      </c>
      <c r="H82" s="209">
        <v>1.2133586880446325</v>
      </c>
      <c r="I82" s="210">
        <v>5.0860822050472043E-2</v>
      </c>
    </row>
    <row r="83" spans="1:255" s="102" customFormat="1" ht="18" customHeight="1">
      <c r="B83" s="95">
        <v>48</v>
      </c>
      <c r="C83" s="102" t="s">
        <v>203</v>
      </c>
      <c r="D83" s="100">
        <v>302901</v>
      </c>
      <c r="E83" s="209">
        <v>2.9460844973927383E-2</v>
      </c>
      <c r="F83" s="210">
        <v>1.2725053912636453E-2</v>
      </c>
      <c r="G83" s="136">
        <v>1572.0788118230048</v>
      </c>
      <c r="H83" s="209">
        <v>1.2458015024146547</v>
      </c>
      <c r="I83" s="210">
        <v>5.0060927240037856E-2</v>
      </c>
    </row>
    <row r="84" spans="1:255" s="102" customFormat="1" ht="18" hidden="1" customHeight="1">
      <c r="B84" s="95"/>
      <c r="D84" s="100"/>
      <c r="E84" s="209"/>
      <c r="F84" s="210"/>
      <c r="G84" s="136"/>
      <c r="H84" s="209"/>
      <c r="I84" s="210"/>
    </row>
    <row r="85" spans="1:255" s="98" customFormat="1" ht="18" customHeight="1">
      <c r="A85" s="8"/>
      <c r="B85" s="95">
        <v>26</v>
      </c>
      <c r="C85" s="96" t="s">
        <v>101</v>
      </c>
      <c r="D85" s="97">
        <v>74214</v>
      </c>
      <c r="E85" s="208">
        <v>7.2182236073669182E-3</v>
      </c>
      <c r="F85" s="208">
        <v>1.7899024811751651E-2</v>
      </c>
      <c r="G85" s="135">
        <v>1250.2085508125147</v>
      </c>
      <c r="H85" s="208">
        <v>0.9907338482144965</v>
      </c>
      <c r="I85" s="208">
        <v>5.4546034765358131E-2</v>
      </c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</row>
    <row r="86" spans="1:255" s="98" customFormat="1" ht="18" hidden="1" customHeight="1">
      <c r="A86" s="8"/>
      <c r="B86" s="95"/>
      <c r="C86" s="96"/>
      <c r="D86" s="97"/>
      <c r="E86" s="208"/>
      <c r="F86" s="208"/>
      <c r="G86" s="135"/>
      <c r="H86" s="208"/>
      <c r="I86" s="20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</row>
    <row r="87" spans="1:255" s="98" customFormat="1" ht="18" customHeight="1">
      <c r="A87" s="8"/>
      <c r="B87" s="95">
        <v>51</v>
      </c>
      <c r="C87" s="102" t="s">
        <v>102</v>
      </c>
      <c r="D87" s="100">
        <v>9285</v>
      </c>
      <c r="E87" s="209">
        <v>9.0308036481528866E-4</v>
      </c>
      <c r="F87" s="210">
        <v>2.3140495867768562E-2</v>
      </c>
      <c r="G87" s="136">
        <v>1284.9662401723208</v>
      </c>
      <c r="H87" s="209">
        <v>1.0182777482399004</v>
      </c>
      <c r="I87" s="210">
        <v>5.7566286262509703E-2</v>
      </c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</row>
    <row r="88" spans="1:255" s="98" customFormat="1" ht="18" customHeight="1">
      <c r="A88" s="8"/>
      <c r="B88" s="95">
        <v>52</v>
      </c>
      <c r="C88" s="102" t="s">
        <v>103</v>
      </c>
      <c r="D88" s="100">
        <v>8926</v>
      </c>
      <c r="E88" s="209">
        <v>8.6816320262156886E-4</v>
      </c>
      <c r="F88" s="210">
        <v>3.6220106802879126E-2</v>
      </c>
      <c r="G88" s="136">
        <v>1230.4730730450372</v>
      </c>
      <c r="H88" s="209">
        <v>0.97509437284679301</v>
      </c>
      <c r="I88" s="210">
        <v>5.6661508899377155E-2</v>
      </c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</row>
    <row r="89" spans="1:255" s="98" customFormat="1" ht="18" hidden="1" customHeight="1">
      <c r="A89" s="8"/>
      <c r="B89" s="95"/>
      <c r="C89" s="102"/>
      <c r="D89" s="100"/>
      <c r="E89" s="209"/>
      <c r="F89" s="210"/>
      <c r="G89" s="136"/>
      <c r="H89" s="209"/>
      <c r="I89" s="210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</row>
    <row r="90" spans="1:255" s="8" customFormat="1" ht="18" customHeight="1">
      <c r="B90" s="95"/>
      <c r="C90" s="237" t="s">
        <v>45</v>
      </c>
      <c r="D90" s="238">
        <v>10281477</v>
      </c>
      <c r="E90" s="240">
        <v>1</v>
      </c>
      <c r="F90" s="240">
        <v>1.6760893082282236E-2</v>
      </c>
      <c r="G90" s="239">
        <v>1261.9015218523564</v>
      </c>
      <c r="H90" s="240">
        <v>1</v>
      </c>
      <c r="I90" s="240">
        <v>5.2764923280197884E-2</v>
      </c>
    </row>
    <row r="91" spans="1:255" ht="18" customHeight="1">
      <c r="B91" s="108"/>
      <c r="D91" s="88"/>
      <c r="E91" s="109"/>
      <c r="F91" s="109"/>
      <c r="G91" s="110"/>
      <c r="H91" s="109"/>
      <c r="I91" s="109"/>
    </row>
    <row r="92" spans="1:255" ht="18" customHeight="1">
      <c r="B92" s="108"/>
      <c r="D92" s="89"/>
      <c r="E92" s="109"/>
      <c r="G92" s="110"/>
      <c r="H92" s="109"/>
      <c r="I92" s="109"/>
    </row>
    <row r="93" spans="1:255" ht="18" customHeight="1">
      <c r="B93" s="108"/>
      <c r="D93" s="89"/>
      <c r="I93" s="109"/>
    </row>
    <row r="94" spans="1:255" ht="18" customHeight="1">
      <c r="B94" s="108"/>
      <c r="D94" s="89"/>
      <c r="I94" s="109"/>
    </row>
    <row r="95" spans="1:255" ht="18" customHeight="1">
      <c r="B95" s="108"/>
      <c r="D95" s="89"/>
      <c r="I95" s="109"/>
    </row>
    <row r="96" spans="1:255" ht="18" customHeight="1">
      <c r="B96" s="108"/>
      <c r="D96" s="89"/>
      <c r="I96" s="109"/>
    </row>
    <row r="97" spans="2:9" ht="18" customHeight="1">
      <c r="B97" s="111"/>
      <c r="C97" s="112"/>
      <c r="D97" s="113"/>
      <c r="E97" s="112"/>
      <c r="F97" s="112"/>
      <c r="G97" s="112"/>
      <c r="H97" s="112"/>
      <c r="I97" s="112"/>
    </row>
    <row r="98" spans="2:9" ht="18" customHeight="1">
      <c r="B98" s="111"/>
      <c r="C98" s="112"/>
      <c r="D98" s="113"/>
      <c r="E98" s="112"/>
      <c r="F98" s="112"/>
      <c r="G98" s="112"/>
      <c r="H98" s="112"/>
      <c r="I98" s="112"/>
    </row>
    <row r="99" spans="2:9" ht="18" customHeight="1">
      <c r="D99" s="89"/>
    </row>
    <row r="100" spans="2:9" ht="18" customHeight="1">
      <c r="D100" s="89"/>
    </row>
    <row r="101" spans="2:9" ht="18" customHeight="1">
      <c r="D101" s="89"/>
    </row>
    <row r="102" spans="2:9" ht="18" customHeight="1">
      <c r="D102" s="89"/>
    </row>
    <row r="103" spans="2:9" ht="18" customHeight="1">
      <c r="D103" s="89"/>
    </row>
    <row r="104" spans="2:9" ht="18" customHeight="1">
      <c r="D104" s="89"/>
    </row>
    <row r="105" spans="2:9" ht="18" customHeight="1">
      <c r="D105" s="89"/>
    </row>
    <row r="106" spans="2:9" ht="18" customHeight="1">
      <c r="D106" s="89"/>
    </row>
    <row r="107" spans="2:9" ht="18" customHeight="1">
      <c r="D107" s="89"/>
    </row>
    <row r="108" spans="2:9" ht="18" customHeight="1">
      <c r="D108" s="89"/>
    </row>
    <row r="109" spans="2:9" ht="18" customHeight="1">
      <c r="D109" s="89"/>
    </row>
    <row r="110" spans="2:9" ht="18" customHeight="1">
      <c r="D110" s="89"/>
    </row>
    <row r="111" spans="2:9" ht="18" customHeight="1">
      <c r="D111" s="89"/>
    </row>
    <row r="112" spans="2:9" ht="18" customHeight="1">
      <c r="D112" s="89"/>
    </row>
    <row r="113" spans="4:4" ht="18" customHeight="1">
      <c r="D113" s="89"/>
    </row>
    <row r="114" spans="4:4">
      <c r="D114" s="89"/>
    </row>
    <row r="115" spans="4:4">
      <c r="D115" s="89"/>
    </row>
    <row r="116" spans="4:4">
      <c r="D116" s="89"/>
    </row>
    <row r="117" spans="4:4">
      <c r="D117" s="89"/>
    </row>
    <row r="118" spans="4:4">
      <c r="D118" s="89"/>
    </row>
    <row r="119" spans="4:4">
      <c r="D119" s="89"/>
    </row>
    <row r="120" spans="4:4">
      <c r="D120" s="89"/>
    </row>
  </sheetData>
  <mergeCells count="5">
    <mergeCell ref="D7:F7"/>
    <mergeCell ref="G7:I7"/>
    <mergeCell ref="C7:C8"/>
    <mergeCell ref="B7:B8"/>
    <mergeCell ref="B3:I3"/>
  </mergeCells>
  <hyperlinks>
    <hyperlink ref="K5" location="Indice!A1" display="Volver al índice" xr:uid="{00000000-0004-0000-0B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3" orientation="portrait" r:id="rId1"/>
  <ignoredErrors>
    <ignoredError sqref="B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J71"/>
  <sheetViews>
    <sheetView showGridLines="0" showRowColHeaders="0" zoomScaleNormal="100" workbookViewId="0">
      <pane ySplit="5" topLeftCell="A6" activePane="bottomLeft" state="frozen"/>
      <selection activeCell="Q29" sqref="Q29"/>
      <selection pane="bottomLeft" activeCell="K21" sqref="K21"/>
    </sheetView>
  </sheetViews>
  <sheetFormatPr baseColWidth="10" defaultColWidth="10.26953125" defaultRowHeight="15.5"/>
  <cols>
    <col min="1" max="1" width="2.7265625" style="119" customWidth="1"/>
    <col min="2" max="2" width="7" style="132" customWidth="1"/>
    <col min="3" max="3" width="27.453125" style="115" customWidth="1"/>
    <col min="4" max="4" width="20.7265625" style="116" customWidth="1"/>
    <col min="5" max="5" width="20.7265625" style="117" customWidth="1"/>
    <col min="6" max="7" width="20.7265625" style="118" customWidth="1"/>
    <col min="8" max="16384" width="10.26953125" style="119"/>
  </cols>
  <sheetData>
    <row r="1" spans="1:10">
      <c r="B1" s="114"/>
    </row>
    <row r="2" spans="1:10" s="115" customFormat="1" ht="22.75" customHeight="1">
      <c r="B2" s="120"/>
      <c r="C2" s="539" t="s">
        <v>152</v>
      </c>
      <c r="D2" s="540"/>
      <c r="E2" s="540"/>
      <c r="F2" s="540"/>
      <c r="G2" s="540"/>
    </row>
    <row r="3" spans="1:10" s="115" customFormat="1" ht="19" customHeight="1">
      <c r="A3" s="224"/>
      <c r="B3" s="225"/>
      <c r="C3" s="541" t="s">
        <v>142</v>
      </c>
      <c r="D3" s="542"/>
      <c r="E3" s="542"/>
      <c r="F3" s="542"/>
      <c r="G3" s="542"/>
    </row>
    <row r="4" spans="1:10" ht="19.75" customHeight="1">
      <c r="A4" s="224"/>
      <c r="B4" s="547" t="s">
        <v>157</v>
      </c>
      <c r="C4" s="543" t="str">
        <f>'Pensiones - mínimos'!$B$3</f>
        <v xml:space="preserve">  1 de diciembre de 2024</v>
      </c>
      <c r="D4" s="545" t="s">
        <v>153</v>
      </c>
      <c r="E4" s="226" t="s">
        <v>154</v>
      </c>
      <c r="F4" s="226"/>
      <c r="G4" s="226"/>
      <c r="I4" s="7" t="s">
        <v>168</v>
      </c>
      <c r="J4" s="7"/>
    </row>
    <row r="5" spans="1:10" ht="19.75" customHeight="1">
      <c r="A5" s="224"/>
      <c r="B5" s="548"/>
      <c r="C5" s="544"/>
      <c r="D5" s="546"/>
      <c r="E5" s="226" t="s">
        <v>4</v>
      </c>
      <c r="F5" s="226" t="s">
        <v>3</v>
      </c>
      <c r="G5" s="226" t="s">
        <v>6</v>
      </c>
    </row>
    <row r="6" spans="1:10">
      <c r="B6" s="121">
        <v>4</v>
      </c>
      <c r="C6" s="123" t="s">
        <v>53</v>
      </c>
      <c r="D6" s="124">
        <v>35240</v>
      </c>
      <c r="E6" s="211">
        <v>0.36678362196613662</v>
      </c>
      <c r="F6" s="211">
        <v>0.22598736750399304</v>
      </c>
      <c r="G6" s="211">
        <v>0.30061077558262533</v>
      </c>
    </row>
    <row r="7" spans="1:10">
      <c r="B7" s="122">
        <v>11</v>
      </c>
      <c r="C7" s="123" t="s">
        <v>54</v>
      </c>
      <c r="D7" s="124">
        <v>65207</v>
      </c>
      <c r="E7" s="211">
        <v>0.34859854237623228</v>
      </c>
      <c r="F7" s="211">
        <v>0.21583815406739223</v>
      </c>
      <c r="G7" s="211">
        <v>0.27906190486380072</v>
      </c>
      <c r="H7" s="115"/>
    </row>
    <row r="8" spans="1:10">
      <c r="B8" s="122">
        <v>14</v>
      </c>
      <c r="C8" s="123" t="s">
        <v>55</v>
      </c>
      <c r="D8" s="124">
        <v>54370</v>
      </c>
      <c r="E8" s="211">
        <v>0.36011125487758905</v>
      </c>
      <c r="F8" s="211">
        <v>0.22899688218511877</v>
      </c>
      <c r="G8" s="211">
        <v>0.30001379500620773</v>
      </c>
      <c r="H8" s="115"/>
    </row>
    <row r="9" spans="1:10">
      <c r="B9" s="122">
        <v>18</v>
      </c>
      <c r="C9" s="123" t="s">
        <v>56</v>
      </c>
      <c r="D9" s="124">
        <v>58998</v>
      </c>
      <c r="E9" s="211">
        <v>0.35445794597760044</v>
      </c>
      <c r="F9" s="211">
        <v>0.22151518133412054</v>
      </c>
      <c r="G9" s="211">
        <v>0.29388792029887922</v>
      </c>
      <c r="H9" s="115"/>
    </row>
    <row r="10" spans="1:10">
      <c r="B10" s="122">
        <v>21</v>
      </c>
      <c r="C10" s="123" t="s">
        <v>57</v>
      </c>
      <c r="D10" s="124">
        <v>29157</v>
      </c>
      <c r="E10" s="211">
        <v>0.35138339920948619</v>
      </c>
      <c r="F10" s="211">
        <v>0.20223289176838086</v>
      </c>
      <c r="G10" s="211">
        <v>0.27770951795868215</v>
      </c>
      <c r="H10" s="115"/>
    </row>
    <row r="11" spans="1:10">
      <c r="B11" s="122">
        <v>23</v>
      </c>
      <c r="C11" s="123" t="s">
        <v>58</v>
      </c>
      <c r="D11" s="124">
        <v>51104</v>
      </c>
      <c r="E11" s="211">
        <v>0.42037025091917696</v>
      </c>
      <c r="F11" s="211">
        <v>0.25635382059800665</v>
      </c>
      <c r="G11" s="211">
        <v>0.34125070949217057</v>
      </c>
      <c r="H11" s="115"/>
    </row>
    <row r="12" spans="1:10">
      <c r="B12" s="122">
        <v>29</v>
      </c>
      <c r="C12" s="123" t="s">
        <v>59</v>
      </c>
      <c r="D12" s="124">
        <v>76055</v>
      </c>
      <c r="E12" s="211">
        <v>0.32634540101376386</v>
      </c>
      <c r="F12" s="211">
        <v>0.18853458415813179</v>
      </c>
      <c r="G12" s="211">
        <v>0.26052567576362745</v>
      </c>
      <c r="H12" s="115"/>
    </row>
    <row r="13" spans="1:10">
      <c r="B13" s="122">
        <v>41</v>
      </c>
      <c r="C13" s="123" t="s">
        <v>60</v>
      </c>
      <c r="D13" s="124">
        <v>107755</v>
      </c>
      <c r="E13" s="211">
        <v>0.32315602953548817</v>
      </c>
      <c r="F13" s="211">
        <v>0.20399089886758898</v>
      </c>
      <c r="G13" s="211">
        <v>0.26675595252830825</v>
      </c>
      <c r="H13" s="115"/>
    </row>
    <row r="14" spans="1:10" s="129" customFormat="1">
      <c r="B14" s="125"/>
      <c r="C14" s="126" t="s">
        <v>52</v>
      </c>
      <c r="D14" s="127">
        <v>477886</v>
      </c>
      <c r="E14" s="212">
        <v>0.34837588978474082</v>
      </c>
      <c r="F14" s="212">
        <v>0.21375677116259467</v>
      </c>
      <c r="G14" s="212">
        <v>0.28386642264962825</v>
      </c>
      <c r="H14" s="128"/>
      <c r="J14" s="439"/>
    </row>
    <row r="15" spans="1:10">
      <c r="B15" s="122">
        <v>22</v>
      </c>
      <c r="C15" s="123" t="s">
        <v>62</v>
      </c>
      <c r="D15" s="124">
        <v>11867</v>
      </c>
      <c r="E15" s="211">
        <v>0.29514941533131228</v>
      </c>
      <c r="F15" s="211">
        <v>0.13598997308954178</v>
      </c>
      <c r="G15" s="211">
        <v>0.21641287498860218</v>
      </c>
      <c r="H15" s="115"/>
    </row>
    <row r="16" spans="1:10">
      <c r="B16" s="122">
        <v>44</v>
      </c>
      <c r="C16" s="123" t="s">
        <v>63</v>
      </c>
      <c r="D16" s="124">
        <v>7719</v>
      </c>
      <c r="E16" s="211">
        <v>0.27878651178527125</v>
      </c>
      <c r="F16" s="211">
        <v>0.15057789353735959</v>
      </c>
      <c r="G16" s="211">
        <v>0.21345021154218399</v>
      </c>
      <c r="H16" s="115"/>
    </row>
    <row r="17" spans="2:9">
      <c r="B17" s="122">
        <v>50</v>
      </c>
      <c r="C17" s="123" t="s">
        <v>64</v>
      </c>
      <c r="D17" s="124">
        <v>37606</v>
      </c>
      <c r="E17" s="211">
        <v>0.23469110658520026</v>
      </c>
      <c r="F17" s="211">
        <v>9.3739695699279285E-2</v>
      </c>
      <c r="G17" s="211">
        <v>0.16789517155166642</v>
      </c>
      <c r="H17" s="115"/>
    </row>
    <row r="18" spans="2:9" s="129" customFormat="1">
      <c r="B18" s="122"/>
      <c r="C18" s="126" t="s">
        <v>61</v>
      </c>
      <c r="D18" s="127">
        <v>57192</v>
      </c>
      <c r="E18" s="212">
        <v>0.24973971411423182</v>
      </c>
      <c r="F18" s="212">
        <v>0.10819968226972795</v>
      </c>
      <c r="G18" s="212">
        <v>0.18157170386973265</v>
      </c>
      <c r="H18" s="128"/>
      <c r="I18" s="439"/>
    </row>
    <row r="19" spans="2:9" s="129" customFormat="1">
      <c r="B19" s="122">
        <v>33</v>
      </c>
      <c r="C19" s="126" t="s">
        <v>65</v>
      </c>
      <c r="D19" s="127">
        <v>43131</v>
      </c>
      <c r="E19" s="212">
        <v>0.20314904623343033</v>
      </c>
      <c r="F19" s="212">
        <v>7.972198396166047E-2</v>
      </c>
      <c r="G19" s="212">
        <v>0.14302910921427009</v>
      </c>
      <c r="H19" s="128"/>
    </row>
    <row r="20" spans="2:9" s="129" customFormat="1">
      <c r="B20" s="122">
        <v>7</v>
      </c>
      <c r="C20" s="126" t="s">
        <v>205</v>
      </c>
      <c r="D20" s="127">
        <v>33357</v>
      </c>
      <c r="E20" s="212">
        <v>0.20451862653195849</v>
      </c>
      <c r="F20" s="212">
        <v>0.10254745725444209</v>
      </c>
      <c r="G20" s="212">
        <v>0.15830086513318686</v>
      </c>
      <c r="H20" s="128"/>
    </row>
    <row r="21" spans="2:9">
      <c r="B21" s="122">
        <v>35</v>
      </c>
      <c r="C21" s="123" t="s">
        <v>67</v>
      </c>
      <c r="D21" s="124">
        <v>47264</v>
      </c>
      <c r="E21" s="211">
        <v>0.29831622176591377</v>
      </c>
      <c r="F21" s="211">
        <v>0.18849777409669738</v>
      </c>
      <c r="G21" s="211">
        <v>0.24364016887381373</v>
      </c>
      <c r="H21" s="115"/>
    </row>
    <row r="22" spans="2:9">
      <c r="B22" s="122">
        <v>38</v>
      </c>
      <c r="C22" s="123" t="s">
        <v>68</v>
      </c>
      <c r="D22" s="124">
        <v>49681</v>
      </c>
      <c r="E22" s="211">
        <v>0.33722361471667711</v>
      </c>
      <c r="F22" s="211">
        <v>0.2310803140667865</v>
      </c>
      <c r="G22" s="211">
        <v>0.28562476284653154</v>
      </c>
      <c r="H22" s="115"/>
    </row>
    <row r="23" spans="2:9" s="129" customFormat="1">
      <c r="B23" s="122"/>
      <c r="C23" s="126" t="s">
        <v>66</v>
      </c>
      <c r="D23" s="127">
        <v>96945</v>
      </c>
      <c r="E23" s="212">
        <v>0.31693330763299921</v>
      </c>
      <c r="F23" s="212">
        <v>0.20837611366873116</v>
      </c>
      <c r="G23" s="212">
        <v>0.26348833606483862</v>
      </c>
      <c r="H23" s="128"/>
    </row>
    <row r="24" spans="2:9" s="129" customFormat="1">
      <c r="B24" s="122">
        <v>39</v>
      </c>
      <c r="C24" s="126" t="s">
        <v>69</v>
      </c>
      <c r="D24" s="127">
        <v>23854</v>
      </c>
      <c r="E24" s="212">
        <v>0.21773993119596072</v>
      </c>
      <c r="F24" s="212">
        <v>0.1014868213561613</v>
      </c>
      <c r="G24" s="212">
        <v>0.16175054585893106</v>
      </c>
      <c r="H24" s="128"/>
    </row>
    <row r="25" spans="2:9">
      <c r="B25" s="122">
        <v>5</v>
      </c>
      <c r="C25" s="123" t="s">
        <v>71</v>
      </c>
      <c r="D25" s="124">
        <v>13247</v>
      </c>
      <c r="E25" s="211">
        <v>0.41972869045075839</v>
      </c>
      <c r="F25" s="211">
        <v>0.25698750357722028</v>
      </c>
      <c r="G25" s="211">
        <v>0.33376165280927184</v>
      </c>
      <c r="H25" s="115"/>
    </row>
    <row r="26" spans="2:9">
      <c r="B26" s="122">
        <v>9</v>
      </c>
      <c r="C26" s="123" t="s">
        <v>72</v>
      </c>
      <c r="D26" s="124">
        <v>16151</v>
      </c>
      <c r="E26" s="211">
        <v>0.24018592858652019</v>
      </c>
      <c r="F26" s="211">
        <v>0.10235175793370568</v>
      </c>
      <c r="G26" s="211">
        <v>0.17170772158492892</v>
      </c>
      <c r="H26" s="115"/>
    </row>
    <row r="27" spans="2:9">
      <c r="B27" s="122">
        <v>24</v>
      </c>
      <c r="C27" s="123" t="s">
        <v>73</v>
      </c>
      <c r="D27" s="124">
        <v>27645</v>
      </c>
      <c r="E27" s="211">
        <v>0.26260378565567499</v>
      </c>
      <c r="F27" s="211">
        <v>0.12737103736972921</v>
      </c>
      <c r="G27" s="211">
        <v>0.19647908345297152</v>
      </c>
      <c r="H27" s="115"/>
    </row>
    <row r="28" spans="2:9">
      <c r="B28" s="122">
        <v>34</v>
      </c>
      <c r="C28" s="123" t="s">
        <v>74</v>
      </c>
      <c r="D28" s="124">
        <v>9841</v>
      </c>
      <c r="E28" s="211">
        <v>0.30493798268195649</v>
      </c>
      <c r="F28" s="211">
        <v>0.14703801945181255</v>
      </c>
      <c r="G28" s="211">
        <v>0.22373536432874844</v>
      </c>
      <c r="H28" s="115"/>
    </row>
    <row r="29" spans="2:9">
      <c r="B29" s="122">
        <v>37</v>
      </c>
      <c r="C29" s="123" t="s">
        <v>75</v>
      </c>
      <c r="D29" s="124">
        <v>24815</v>
      </c>
      <c r="E29" s="211">
        <v>0.36463711641500246</v>
      </c>
      <c r="F29" s="211">
        <v>0.23706076443245586</v>
      </c>
      <c r="G29" s="211">
        <v>0.30049284944478755</v>
      </c>
      <c r="H29" s="115"/>
    </row>
    <row r="30" spans="2:9">
      <c r="B30" s="122">
        <v>40</v>
      </c>
      <c r="C30" s="123" t="s">
        <v>76</v>
      </c>
      <c r="D30" s="124">
        <v>8692</v>
      </c>
      <c r="E30" s="211">
        <v>0.33301141850820881</v>
      </c>
      <c r="F30" s="211">
        <v>0.15808289576583623</v>
      </c>
      <c r="G30" s="211">
        <v>0.24481059005773834</v>
      </c>
      <c r="H30" s="115"/>
    </row>
    <row r="31" spans="2:9">
      <c r="B31" s="122">
        <v>42</v>
      </c>
      <c r="C31" s="123" t="s">
        <v>77</v>
      </c>
      <c r="D31" s="124">
        <v>4861</v>
      </c>
      <c r="E31" s="211">
        <v>0.28630921395106718</v>
      </c>
      <c r="F31" s="211">
        <v>0.13804386275203395</v>
      </c>
      <c r="G31" s="211">
        <v>0.21288429534904091</v>
      </c>
      <c r="H31" s="115"/>
    </row>
    <row r="32" spans="2:9">
      <c r="B32" s="122">
        <v>47</v>
      </c>
      <c r="C32" s="123" t="s">
        <v>78</v>
      </c>
      <c r="D32" s="124">
        <v>23118</v>
      </c>
      <c r="E32" s="211">
        <v>0.2643111337061515</v>
      </c>
      <c r="F32" s="211">
        <v>0.11829563685551606</v>
      </c>
      <c r="G32" s="211">
        <v>0.18858289555258265</v>
      </c>
      <c r="H32" s="115"/>
    </row>
    <row r="33" spans="2:8">
      <c r="B33" s="122">
        <v>49</v>
      </c>
      <c r="C33" s="123" t="s">
        <v>79</v>
      </c>
      <c r="D33" s="124">
        <v>17419</v>
      </c>
      <c r="E33" s="211">
        <v>0.43159198667293153</v>
      </c>
      <c r="F33" s="211">
        <v>0.29968454258675081</v>
      </c>
      <c r="G33" s="211">
        <v>0.36426181514010875</v>
      </c>
      <c r="H33" s="115"/>
    </row>
    <row r="34" spans="2:8" s="129" customFormat="1">
      <c r="B34" s="122"/>
      <c r="C34" s="126" t="s">
        <v>70</v>
      </c>
      <c r="D34" s="127">
        <v>145789</v>
      </c>
      <c r="E34" s="212">
        <v>0.3028192041855276</v>
      </c>
      <c r="F34" s="212">
        <v>0.16149939905736957</v>
      </c>
      <c r="G34" s="212">
        <v>0.23149709574667415</v>
      </c>
      <c r="H34" s="128"/>
    </row>
    <row r="35" spans="2:8">
      <c r="B35" s="122">
        <v>2</v>
      </c>
      <c r="C35" s="123" t="s">
        <v>81</v>
      </c>
      <c r="D35" s="124">
        <v>25744</v>
      </c>
      <c r="E35" s="211">
        <v>0.4206206935185704</v>
      </c>
      <c r="F35" s="211">
        <v>0.26824206051512878</v>
      </c>
      <c r="G35" s="211">
        <v>0.34011520372034032</v>
      </c>
      <c r="H35" s="115"/>
    </row>
    <row r="36" spans="2:8">
      <c r="B36" s="122">
        <v>13</v>
      </c>
      <c r="C36" s="123" t="s">
        <v>82</v>
      </c>
      <c r="D36" s="124">
        <v>35386</v>
      </c>
      <c r="E36" s="211">
        <v>0.43982021328471177</v>
      </c>
      <c r="F36" s="211">
        <v>0.25804120622499516</v>
      </c>
      <c r="G36" s="211">
        <v>0.34055453434321076</v>
      </c>
      <c r="H36" s="115"/>
    </row>
    <row r="37" spans="2:8">
      <c r="B37" s="122">
        <v>16</v>
      </c>
      <c r="C37" s="123" t="s">
        <v>83</v>
      </c>
      <c r="D37" s="124">
        <v>17417</v>
      </c>
      <c r="E37" s="211">
        <v>0.4593185802966403</v>
      </c>
      <c r="F37" s="211">
        <v>0.31499531014232701</v>
      </c>
      <c r="G37" s="211">
        <v>0.38175083289496758</v>
      </c>
      <c r="H37" s="115"/>
    </row>
    <row r="38" spans="2:8">
      <c r="B38" s="122">
        <v>19</v>
      </c>
      <c r="C38" s="123" t="s">
        <v>84</v>
      </c>
      <c r="D38" s="124">
        <v>8532</v>
      </c>
      <c r="E38" s="211">
        <v>0.27015130674002752</v>
      </c>
      <c r="F38" s="211">
        <v>0.10942098064409168</v>
      </c>
      <c r="G38" s="211">
        <v>0.18573263382458585</v>
      </c>
      <c r="H38" s="115"/>
    </row>
    <row r="39" spans="2:8">
      <c r="B39" s="122">
        <v>45</v>
      </c>
      <c r="C39" s="123" t="s">
        <v>85</v>
      </c>
      <c r="D39" s="124">
        <v>37864</v>
      </c>
      <c r="E39" s="211">
        <v>0.4064201826881253</v>
      </c>
      <c r="F39" s="211">
        <v>0.21119377993913893</v>
      </c>
      <c r="G39" s="211">
        <v>0.30013633913567328</v>
      </c>
      <c r="H39" s="115"/>
    </row>
    <row r="40" spans="2:8" s="131" customFormat="1">
      <c r="B40" s="122"/>
      <c r="C40" s="126" t="s">
        <v>80</v>
      </c>
      <c r="D40" s="127">
        <v>124943</v>
      </c>
      <c r="E40" s="212">
        <v>0.40765700628079693</v>
      </c>
      <c r="F40" s="212">
        <v>0.23468872922292089</v>
      </c>
      <c r="G40" s="212">
        <v>0.31446757744465365</v>
      </c>
      <c r="H40" s="130"/>
    </row>
    <row r="41" spans="2:8">
      <c r="B41" s="122">
        <v>8</v>
      </c>
      <c r="C41" s="123" t="s">
        <v>87</v>
      </c>
      <c r="D41" s="124">
        <v>174615</v>
      </c>
      <c r="E41" s="211">
        <v>0.17489440877485168</v>
      </c>
      <c r="F41" s="211">
        <v>7.1765092020554616E-2</v>
      </c>
      <c r="G41" s="211">
        <v>0.1299862878479961</v>
      </c>
      <c r="H41" s="115"/>
    </row>
    <row r="42" spans="2:8">
      <c r="B42" s="122">
        <v>17</v>
      </c>
      <c r="C42" s="123" t="s">
        <v>209</v>
      </c>
      <c r="D42" s="124">
        <v>24835</v>
      </c>
      <c r="E42" s="211">
        <v>0.19127183376956358</v>
      </c>
      <c r="F42" s="211">
        <v>9.204759754575155E-2</v>
      </c>
      <c r="G42" s="211">
        <v>0.14703705677223022</v>
      </c>
      <c r="H42" s="115"/>
    </row>
    <row r="43" spans="2:8">
      <c r="B43" s="122">
        <v>25</v>
      </c>
      <c r="C43" s="123" t="s">
        <v>206</v>
      </c>
      <c r="D43" s="124">
        <v>19619</v>
      </c>
      <c r="E43" s="211">
        <v>0.25117278424350942</v>
      </c>
      <c r="F43" s="211">
        <v>0.11762354574716513</v>
      </c>
      <c r="G43" s="211">
        <v>0.18977007825271081</v>
      </c>
      <c r="H43" s="115"/>
    </row>
    <row r="44" spans="2:8">
      <c r="B44" s="122">
        <v>43</v>
      </c>
      <c r="C44" s="123" t="s">
        <v>88</v>
      </c>
      <c r="D44" s="124">
        <v>30887</v>
      </c>
      <c r="E44" s="211">
        <v>0.22887251045505361</v>
      </c>
      <c r="F44" s="211">
        <v>0.10242137814341561</v>
      </c>
      <c r="G44" s="211">
        <v>0.16942951179374657</v>
      </c>
      <c r="H44" s="115"/>
    </row>
    <row r="45" spans="2:8" s="131" customFormat="1">
      <c r="B45" s="122"/>
      <c r="C45" s="126" t="s">
        <v>86</v>
      </c>
      <c r="D45" s="127">
        <v>249956</v>
      </c>
      <c r="E45" s="212">
        <v>0.18585375664072767</v>
      </c>
      <c r="F45" s="212">
        <v>7.9747550106867765E-2</v>
      </c>
      <c r="G45" s="212">
        <v>0.13902509566610305</v>
      </c>
      <c r="H45" s="130"/>
    </row>
    <row r="46" spans="2:8">
      <c r="B46" s="122">
        <v>3</v>
      </c>
      <c r="C46" s="123" t="s">
        <v>201</v>
      </c>
      <c r="D46" s="124">
        <v>89578</v>
      </c>
      <c r="E46" s="211">
        <v>0.31749555950266428</v>
      </c>
      <c r="F46" s="211">
        <v>0.19431233085198435</v>
      </c>
      <c r="G46" s="211">
        <v>0.2593749728544914</v>
      </c>
      <c r="H46" s="115"/>
    </row>
    <row r="47" spans="2:8">
      <c r="B47" s="122">
        <v>12</v>
      </c>
      <c r="C47" s="123" t="s">
        <v>208</v>
      </c>
      <c r="D47" s="124">
        <v>29932</v>
      </c>
      <c r="E47" s="211">
        <v>0.28386506452090371</v>
      </c>
      <c r="F47" s="211">
        <v>0.13492960327398223</v>
      </c>
      <c r="G47" s="211">
        <v>0.21409973963548967</v>
      </c>
      <c r="H47" s="115"/>
    </row>
    <row r="48" spans="2:8">
      <c r="B48" s="122">
        <v>46</v>
      </c>
      <c r="C48" s="123" t="s">
        <v>90</v>
      </c>
      <c r="D48" s="124">
        <v>126616</v>
      </c>
      <c r="E48" s="211">
        <v>0.29249260379506392</v>
      </c>
      <c r="F48" s="211">
        <v>0.1422553660206603</v>
      </c>
      <c r="G48" s="211">
        <v>0.22177771082860115</v>
      </c>
      <c r="H48" s="115"/>
    </row>
    <row r="49" spans="2:9" s="131" customFormat="1">
      <c r="B49" s="122"/>
      <c r="C49" s="126" t="s">
        <v>89</v>
      </c>
      <c r="D49" s="127">
        <v>246126</v>
      </c>
      <c r="E49" s="212">
        <v>0.29950564580049416</v>
      </c>
      <c r="F49" s="212">
        <v>0.15835249203983401</v>
      </c>
      <c r="G49" s="212">
        <v>0.23305642854369796</v>
      </c>
      <c r="H49" s="130"/>
    </row>
    <row r="50" spans="2:9">
      <c r="B50" s="122">
        <v>6</v>
      </c>
      <c r="C50" s="123" t="s">
        <v>92</v>
      </c>
      <c r="D50" s="124">
        <v>57147</v>
      </c>
      <c r="E50" s="211">
        <v>0.46897362274424625</v>
      </c>
      <c r="F50" s="211">
        <v>0.34271804405687001</v>
      </c>
      <c r="G50" s="211">
        <v>0.40248901284651789</v>
      </c>
      <c r="H50" s="115"/>
    </row>
    <row r="51" spans="2:9">
      <c r="B51" s="122">
        <v>10</v>
      </c>
      <c r="C51" s="123" t="s">
        <v>93</v>
      </c>
      <c r="D51" s="124">
        <v>35487</v>
      </c>
      <c r="E51" s="211">
        <v>0.42351623292192597</v>
      </c>
      <c r="F51" s="211">
        <v>0.28916271083728917</v>
      </c>
      <c r="G51" s="211">
        <v>0.35666760472782827</v>
      </c>
      <c r="H51" s="115"/>
    </row>
    <row r="52" spans="2:9" s="131" customFormat="1">
      <c r="B52" s="122"/>
      <c r="C52" s="126" t="s">
        <v>91</v>
      </c>
      <c r="D52" s="127">
        <v>92634</v>
      </c>
      <c r="E52" s="212">
        <v>0.44958535253566312</v>
      </c>
      <c r="F52" s="212">
        <v>0.3213837388953264</v>
      </c>
      <c r="G52" s="212">
        <v>0.38360940864667881</v>
      </c>
      <c r="H52" s="130"/>
    </row>
    <row r="53" spans="2:9">
      <c r="B53" s="122">
        <v>15</v>
      </c>
      <c r="C53" s="123" t="s">
        <v>200</v>
      </c>
      <c r="D53" s="124">
        <v>76923</v>
      </c>
      <c r="E53" s="211">
        <v>0.32500000000000001</v>
      </c>
      <c r="F53" s="211">
        <v>0.16</v>
      </c>
      <c r="G53" s="211">
        <v>0.249</v>
      </c>
      <c r="H53" s="115"/>
    </row>
    <row r="54" spans="2:9">
      <c r="B54" s="122">
        <v>27</v>
      </c>
      <c r="C54" s="123" t="s">
        <v>95</v>
      </c>
      <c r="D54" s="124">
        <v>32521</v>
      </c>
      <c r="E54" s="211">
        <v>0.32980729283180465</v>
      </c>
      <c r="F54" s="211">
        <v>0.23525800958377885</v>
      </c>
      <c r="G54" s="211">
        <v>0.28758268190018038</v>
      </c>
      <c r="H54" s="115"/>
    </row>
    <row r="55" spans="2:9">
      <c r="B55" s="122">
        <v>32</v>
      </c>
      <c r="C55" s="123" t="s">
        <v>207</v>
      </c>
      <c r="D55" s="124">
        <v>34201</v>
      </c>
      <c r="E55" s="211">
        <v>0.37814282607604677</v>
      </c>
      <c r="F55" s="211">
        <v>0.23641182466870539</v>
      </c>
      <c r="G55" s="211">
        <v>0.31426366134026779</v>
      </c>
      <c r="H55" s="115"/>
    </row>
    <row r="56" spans="2:9">
      <c r="B56" s="122">
        <v>36</v>
      </c>
      <c r="C56" s="123" t="s">
        <v>96</v>
      </c>
      <c r="D56" s="124">
        <v>59508</v>
      </c>
      <c r="E56" s="211">
        <v>0.31344755239570898</v>
      </c>
      <c r="F56" s="211">
        <v>0.14740030287733469</v>
      </c>
      <c r="G56" s="211">
        <v>0.2363623364552799</v>
      </c>
      <c r="H56" s="115"/>
    </row>
    <row r="57" spans="2:9" s="131" customFormat="1">
      <c r="B57" s="122"/>
      <c r="C57" s="126" t="s">
        <v>94</v>
      </c>
      <c r="D57" s="127">
        <v>203153</v>
      </c>
      <c r="E57" s="212">
        <v>0.32933661559356564</v>
      </c>
      <c r="F57" s="212">
        <v>0.17715330198551674</v>
      </c>
      <c r="G57" s="212">
        <v>0.25963869664960476</v>
      </c>
      <c r="H57" s="130"/>
      <c r="I57" s="440"/>
    </row>
    <row r="58" spans="2:9" s="131" customFormat="1">
      <c r="B58" s="122">
        <v>28</v>
      </c>
      <c r="C58" s="126" t="s">
        <v>97</v>
      </c>
      <c r="D58" s="127">
        <v>176449</v>
      </c>
      <c r="E58" s="212">
        <v>0.19381314055904933</v>
      </c>
      <c r="F58" s="212">
        <v>7.5860871000918401E-2</v>
      </c>
      <c r="G58" s="212">
        <v>0.13956701944220334</v>
      </c>
      <c r="H58" s="130"/>
    </row>
    <row r="59" spans="2:9" s="131" customFormat="1">
      <c r="B59" s="122">
        <v>30</v>
      </c>
      <c r="C59" s="126" t="s">
        <v>98</v>
      </c>
      <c r="D59" s="127">
        <v>69803</v>
      </c>
      <c r="E59" s="212">
        <v>0.33760897003140683</v>
      </c>
      <c r="F59" s="212">
        <v>0.1846434391246993</v>
      </c>
      <c r="G59" s="212">
        <v>0.26326250443152077</v>
      </c>
      <c r="H59" s="130"/>
    </row>
    <row r="60" spans="2:9" s="131" customFormat="1">
      <c r="B60" s="122">
        <v>31</v>
      </c>
      <c r="C60" s="126" t="s">
        <v>99</v>
      </c>
      <c r="D60" s="127">
        <v>20733</v>
      </c>
      <c r="E60" s="212">
        <v>0.20767708639730459</v>
      </c>
      <c r="F60" s="212">
        <v>7.2882211134159325E-2</v>
      </c>
      <c r="G60" s="212">
        <v>0.14186886726608366</v>
      </c>
      <c r="H60" s="130"/>
    </row>
    <row r="61" spans="2:9">
      <c r="B61" s="122">
        <v>1</v>
      </c>
      <c r="C61" s="123" t="s">
        <v>202</v>
      </c>
      <c r="D61" s="124">
        <v>8043</v>
      </c>
      <c r="E61" s="211">
        <v>0.14383657806065145</v>
      </c>
      <c r="F61" s="211">
        <v>4.6555026273142466E-2</v>
      </c>
      <c r="G61" s="211">
        <v>9.6367209029258827E-2</v>
      </c>
      <c r="H61" s="115"/>
    </row>
    <row r="62" spans="2:9">
      <c r="B62" s="122">
        <v>20</v>
      </c>
      <c r="C62" s="123" t="s">
        <v>204</v>
      </c>
      <c r="D62" s="124">
        <v>17825</v>
      </c>
      <c r="E62" s="211">
        <v>0.13374234299563001</v>
      </c>
      <c r="F62" s="211">
        <v>4.1763086607955607E-2</v>
      </c>
      <c r="G62" s="211">
        <v>9.0949909943006418E-2</v>
      </c>
      <c r="H62" s="115"/>
    </row>
    <row r="63" spans="2:9">
      <c r="B63" s="122">
        <v>48</v>
      </c>
      <c r="C63" s="123" t="s">
        <v>203</v>
      </c>
      <c r="D63" s="124">
        <v>32745</v>
      </c>
      <c r="E63" s="211">
        <v>0.15728948869036305</v>
      </c>
      <c r="F63" s="211">
        <v>5.458744054594334E-2</v>
      </c>
      <c r="G63" s="211">
        <v>0.10810462824487209</v>
      </c>
      <c r="H63" s="115"/>
    </row>
    <row r="64" spans="2:9" s="131" customFormat="1">
      <c r="B64" s="122">
        <v>16</v>
      </c>
      <c r="C64" s="126" t="s">
        <v>155</v>
      </c>
      <c r="D64" s="127">
        <v>58613</v>
      </c>
      <c r="E64" s="212">
        <v>0.1473252295560824</v>
      </c>
      <c r="F64" s="212">
        <v>4.9184589334132438E-2</v>
      </c>
      <c r="G64" s="212">
        <v>0.10064909418734438</v>
      </c>
      <c r="H64" s="130"/>
    </row>
    <row r="65" spans="2:10" s="131" customFormat="1">
      <c r="B65" s="122">
        <v>26</v>
      </c>
      <c r="C65" s="126" t="s">
        <v>151</v>
      </c>
      <c r="D65" s="127">
        <v>14401</v>
      </c>
      <c r="E65" s="212">
        <v>0.26221039448966815</v>
      </c>
      <c r="F65" s="212">
        <v>0.12122056569597325</v>
      </c>
      <c r="G65" s="212">
        <v>0.19404694532028996</v>
      </c>
      <c r="H65" s="130"/>
    </row>
    <row r="66" spans="2:10">
      <c r="B66" s="122">
        <v>51</v>
      </c>
      <c r="C66" s="123" t="s">
        <v>102</v>
      </c>
      <c r="D66" s="124">
        <v>2060</v>
      </c>
      <c r="E66" s="211">
        <v>0.27346345514950166</v>
      </c>
      <c r="F66" s="211">
        <v>0.16625643320653391</v>
      </c>
      <c r="G66" s="211">
        <v>0.22186322024771135</v>
      </c>
      <c r="H66" s="115"/>
    </row>
    <row r="67" spans="2:10">
      <c r="B67" s="122">
        <v>52</v>
      </c>
      <c r="C67" s="123" t="s">
        <v>103</v>
      </c>
      <c r="D67" s="124">
        <v>2343</v>
      </c>
      <c r="E67" s="211">
        <v>0.30641958967571142</v>
      </c>
      <c r="F67" s="211">
        <v>0.21716366947416343</v>
      </c>
      <c r="G67" s="211">
        <v>0.26249159758010304</v>
      </c>
      <c r="H67" s="115"/>
    </row>
    <row r="68" spans="2:10" ht="18.649999999999999" customHeight="1">
      <c r="B68" s="288"/>
      <c r="C68" s="289" t="s">
        <v>45</v>
      </c>
      <c r="D68" s="290">
        <f>'Pensiones - mínimos'!$C$14</f>
        <v>2139368</v>
      </c>
      <c r="E68" s="291">
        <f>'Pensiones - mínimos'!E14</f>
        <v>0.26647604649055978</v>
      </c>
      <c r="F68" s="291">
        <f>'Pensiones - mínimos'!F14</f>
        <v>0.14297588727290828</v>
      </c>
      <c r="G68" s="291">
        <f>'Pensiones - mínimos'!G14</f>
        <v>0.20807983133162677</v>
      </c>
    </row>
    <row r="69" spans="2:10">
      <c r="C69" s="133"/>
      <c r="D69" s="158"/>
      <c r="E69" s="164"/>
      <c r="F69" s="159"/>
      <c r="G69" s="154"/>
      <c r="H69" s="159"/>
      <c r="I69" s="154"/>
      <c r="J69" s="154"/>
    </row>
    <row r="70" spans="2:10">
      <c r="F70" s="193"/>
      <c r="G70" s="193"/>
      <c r="H70" s="115"/>
      <c r="I70" s="115"/>
      <c r="J70" s="115"/>
    </row>
    <row r="71" spans="2:10">
      <c r="F71" s="193"/>
      <c r="G71" s="193"/>
      <c r="H71" s="115"/>
      <c r="I71" s="115"/>
      <c r="J71" s="115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PL83"/>
  <sheetViews>
    <sheetView showGridLines="0" showRowColHeaders="0" showOutlineSymbols="0" zoomScaleNormal="100" workbookViewId="0">
      <pane ySplit="7" topLeftCell="A8" activePane="bottomLeft" state="frozen"/>
      <selection pane="bottomLeft" activeCell="M81" sqref="M81:M82"/>
    </sheetView>
  </sheetViews>
  <sheetFormatPr baseColWidth="10" defaultColWidth="11.453125" defaultRowHeight="15.5"/>
  <cols>
    <col min="1" max="1" width="2.7265625" style="85" customWidth="1"/>
    <col min="2" max="2" width="8" style="84" customWidth="1"/>
    <col min="3" max="3" width="24.7265625" style="85" customWidth="1"/>
    <col min="4" max="9" width="13.7265625" style="85" customWidth="1"/>
    <col min="10" max="10" width="1.81640625" style="85" customWidth="1"/>
    <col min="11" max="11" width="11.453125" style="85"/>
    <col min="12" max="12" width="25.453125" style="85" bestFit="1" customWidth="1"/>
    <col min="13" max="16384" width="11.453125" style="85"/>
  </cols>
  <sheetData>
    <row r="1" spans="1:226" s="1" customFormat="1" ht="12.25" customHeight="1">
      <c r="B1" s="6"/>
    </row>
    <row r="2" spans="1:226" s="1" customFormat="1" ht="13" customHeight="1">
      <c r="B2" s="538" t="s">
        <v>181</v>
      </c>
      <c r="C2" s="538"/>
      <c r="D2" s="538"/>
      <c r="E2" s="538"/>
      <c r="F2" s="538"/>
      <c r="G2" s="538"/>
      <c r="H2" s="538"/>
      <c r="I2" s="538"/>
      <c r="K2" s="7" t="s">
        <v>168</v>
      </c>
    </row>
    <row r="3" spans="1:226" s="93" customFormat="1" ht="18.5">
      <c r="B3" s="6"/>
      <c r="D3" s="90"/>
      <c r="E3" s="91"/>
      <c r="F3" s="90"/>
      <c r="G3" s="90"/>
      <c r="H3" s="90"/>
      <c r="I3" s="90"/>
    </row>
    <row r="4" spans="1:226" s="2" customFormat="1" ht="15.75" customHeight="1">
      <c r="B4" s="6"/>
      <c r="C4" s="92"/>
      <c r="D4" s="90"/>
      <c r="E4" s="91"/>
      <c r="F4" s="90"/>
      <c r="G4" s="90"/>
      <c r="H4" s="90"/>
      <c r="I4" s="90"/>
    </row>
    <row r="5" spans="1:226" s="93" customFormat="1" ht="18.5">
      <c r="A5" s="227"/>
      <c r="B5" s="551" t="s">
        <v>220</v>
      </c>
      <c r="C5" s="552"/>
      <c r="D5" s="552"/>
      <c r="E5" s="552"/>
      <c r="F5" s="552"/>
      <c r="G5" s="552"/>
      <c r="H5" s="552"/>
      <c r="I5" s="553"/>
    </row>
    <row r="6" spans="1:226" ht="2.5" customHeight="1">
      <c r="A6" s="228"/>
      <c r="B6" s="554"/>
      <c r="C6" s="555"/>
      <c r="D6" s="555"/>
      <c r="E6" s="555"/>
      <c r="F6" s="555"/>
      <c r="G6" s="555"/>
      <c r="H6" s="555"/>
      <c r="I6" s="556"/>
    </row>
    <row r="7" spans="1:226" ht="52.5" customHeight="1">
      <c r="A7" s="228"/>
      <c r="B7" s="230" t="s">
        <v>157</v>
      </c>
      <c r="C7" s="231" t="s">
        <v>47</v>
      </c>
      <c r="D7" s="230" t="s">
        <v>175</v>
      </c>
      <c r="E7" s="232" t="s">
        <v>176</v>
      </c>
      <c r="F7" s="230" t="s">
        <v>177</v>
      </c>
      <c r="G7" s="230" t="s">
        <v>178</v>
      </c>
      <c r="H7" s="230" t="s">
        <v>179</v>
      </c>
      <c r="I7" s="230" t="s">
        <v>180</v>
      </c>
    </row>
    <row r="8" spans="1:226" ht="6.75" customHeight="1">
      <c r="B8" s="309"/>
      <c r="C8" s="310"/>
      <c r="D8" s="310"/>
      <c r="E8" s="311"/>
      <c r="F8" s="310"/>
      <c r="G8" s="310"/>
      <c r="H8" s="310"/>
      <c r="I8" s="310"/>
    </row>
    <row r="9" spans="1:226" s="98" customFormat="1" ht="18" customHeight="1">
      <c r="A9" s="8"/>
      <c r="B9" s="95"/>
      <c r="C9" s="96" t="s">
        <v>52</v>
      </c>
      <c r="D9" s="97">
        <v>161417</v>
      </c>
      <c r="E9" s="97">
        <v>76.346279143531746</v>
      </c>
      <c r="F9" s="97">
        <v>31732</v>
      </c>
      <c r="G9" s="97">
        <v>70500</v>
      </c>
      <c r="H9" s="97">
        <v>36904</v>
      </c>
      <c r="I9" s="97">
        <v>22281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</row>
    <row r="10" spans="1:226" s="101" customFormat="1" ht="18" customHeight="1">
      <c r="B10" s="95">
        <v>4</v>
      </c>
      <c r="C10" s="99" t="s">
        <v>53</v>
      </c>
      <c r="D10" s="100">
        <v>11887</v>
      </c>
      <c r="E10" s="100">
        <v>77.267191890300325</v>
      </c>
      <c r="F10" s="100">
        <v>2160</v>
      </c>
      <c r="G10" s="100">
        <v>5087</v>
      </c>
      <c r="H10" s="100">
        <v>2930</v>
      </c>
      <c r="I10" s="100">
        <v>1710</v>
      </c>
    </row>
    <row r="11" spans="1:226" s="102" customFormat="1" ht="18" customHeight="1">
      <c r="B11" s="95">
        <v>11</v>
      </c>
      <c r="C11" s="99" t="s">
        <v>54</v>
      </c>
      <c r="D11" s="100">
        <v>19950</v>
      </c>
      <c r="E11" s="100">
        <v>76.85253082706771</v>
      </c>
      <c r="F11" s="100">
        <v>4335</v>
      </c>
      <c r="G11" s="100">
        <v>8018</v>
      </c>
      <c r="H11" s="100">
        <v>4340</v>
      </c>
      <c r="I11" s="100">
        <v>3257</v>
      </c>
    </row>
    <row r="12" spans="1:226" s="102" customFormat="1" ht="18" customHeight="1">
      <c r="B12" s="95">
        <v>14</v>
      </c>
      <c r="C12" s="99" t="s">
        <v>55</v>
      </c>
      <c r="D12" s="100">
        <v>18769</v>
      </c>
      <c r="E12" s="100">
        <v>76.603588363791374</v>
      </c>
      <c r="F12" s="100">
        <v>3465</v>
      </c>
      <c r="G12" s="100">
        <v>8413</v>
      </c>
      <c r="H12" s="100">
        <v>4404</v>
      </c>
      <c r="I12" s="100">
        <v>2487</v>
      </c>
    </row>
    <row r="13" spans="1:226" s="102" customFormat="1" ht="18" customHeight="1">
      <c r="B13" s="95">
        <v>18</v>
      </c>
      <c r="C13" s="99" t="s">
        <v>56</v>
      </c>
      <c r="D13" s="100">
        <v>20022</v>
      </c>
      <c r="E13" s="100">
        <v>76.200249225851579</v>
      </c>
      <c r="F13" s="100">
        <v>3865</v>
      </c>
      <c r="G13" s="100">
        <v>8764</v>
      </c>
      <c r="H13" s="100">
        <v>4629</v>
      </c>
      <c r="I13" s="100">
        <v>2764</v>
      </c>
    </row>
    <row r="14" spans="1:226" s="102" customFormat="1" ht="18" customHeight="1">
      <c r="B14" s="95">
        <v>21</v>
      </c>
      <c r="C14" s="99" t="s">
        <v>57</v>
      </c>
      <c r="D14" s="100">
        <v>10552</v>
      </c>
      <c r="E14" s="100">
        <v>75.657854435178152</v>
      </c>
      <c r="F14" s="100">
        <v>2072</v>
      </c>
      <c r="G14" s="100">
        <v>4696</v>
      </c>
      <c r="H14" s="100">
        <v>2433</v>
      </c>
      <c r="I14" s="100">
        <v>1351</v>
      </c>
    </row>
    <row r="15" spans="1:226" s="102" customFormat="1" ht="18" customHeight="1">
      <c r="B15" s="95">
        <v>23</v>
      </c>
      <c r="C15" s="99" t="s">
        <v>58</v>
      </c>
      <c r="D15" s="100">
        <v>15224</v>
      </c>
      <c r="E15" s="100">
        <v>78.058805176037808</v>
      </c>
      <c r="F15" s="100">
        <v>2665</v>
      </c>
      <c r="G15" s="100">
        <v>6702</v>
      </c>
      <c r="H15" s="100">
        <v>3613</v>
      </c>
      <c r="I15" s="100">
        <v>2244</v>
      </c>
    </row>
    <row r="16" spans="1:226" s="102" customFormat="1" ht="18" customHeight="1">
      <c r="B16" s="95">
        <v>29</v>
      </c>
      <c r="C16" s="99" t="s">
        <v>59</v>
      </c>
      <c r="D16" s="100">
        <v>27600</v>
      </c>
      <c r="E16" s="100">
        <v>74.093075000000027</v>
      </c>
      <c r="F16" s="100">
        <v>5845</v>
      </c>
      <c r="G16" s="100">
        <v>12220</v>
      </c>
      <c r="H16" s="100">
        <v>6090</v>
      </c>
      <c r="I16" s="100">
        <v>3445</v>
      </c>
    </row>
    <row r="17" spans="1:428" s="102" customFormat="1" ht="18" customHeight="1">
      <c r="B17" s="95">
        <v>41</v>
      </c>
      <c r="C17" s="99" t="s">
        <v>60</v>
      </c>
      <c r="D17" s="100">
        <v>37413</v>
      </c>
      <c r="E17" s="100">
        <v>76.036938230026962</v>
      </c>
      <c r="F17" s="100">
        <v>7325</v>
      </c>
      <c r="G17" s="100">
        <v>16600</v>
      </c>
      <c r="H17" s="100">
        <v>8465</v>
      </c>
      <c r="I17" s="100">
        <v>5023</v>
      </c>
    </row>
    <row r="18" spans="1:428" s="103" customFormat="1" ht="18" customHeight="1">
      <c r="A18" s="8"/>
      <c r="B18" s="95"/>
      <c r="C18" s="96" t="s">
        <v>61</v>
      </c>
      <c r="D18" s="97">
        <v>27341</v>
      </c>
      <c r="E18" s="97">
        <v>67.367786236755379</v>
      </c>
      <c r="F18" s="97">
        <v>7264</v>
      </c>
      <c r="G18" s="97">
        <v>14036</v>
      </c>
      <c r="H18" s="97">
        <v>4237</v>
      </c>
      <c r="I18" s="97">
        <v>1804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</row>
    <row r="19" spans="1:428" s="101" customFormat="1" ht="18" customHeight="1">
      <c r="B19" s="95">
        <v>22</v>
      </c>
      <c r="C19" s="99" t="s">
        <v>62</v>
      </c>
      <c r="D19" s="100">
        <v>4749</v>
      </c>
      <c r="E19" s="100">
        <v>66.785340071594021</v>
      </c>
      <c r="F19" s="100">
        <v>1235</v>
      </c>
      <c r="G19" s="100">
        <v>2437</v>
      </c>
      <c r="H19" s="100">
        <v>767</v>
      </c>
      <c r="I19" s="100">
        <v>310</v>
      </c>
    </row>
    <row r="20" spans="1:428" s="102" customFormat="1" ht="18" customHeight="1">
      <c r="B20" s="95">
        <v>40</v>
      </c>
      <c r="C20" s="99" t="s">
        <v>63</v>
      </c>
      <c r="D20" s="100">
        <v>3082</v>
      </c>
      <c r="E20" s="100">
        <v>69.250681375730053</v>
      </c>
      <c r="F20" s="100">
        <v>665</v>
      </c>
      <c r="G20" s="100">
        <v>1673</v>
      </c>
      <c r="H20" s="100">
        <v>523</v>
      </c>
      <c r="I20" s="100">
        <v>221</v>
      </c>
    </row>
    <row r="21" spans="1:428" s="102" customFormat="1" ht="18" customHeight="1">
      <c r="B21" s="95">
        <v>50</v>
      </c>
      <c r="C21" s="102" t="s">
        <v>64</v>
      </c>
      <c r="D21" s="104">
        <v>19510</v>
      </c>
      <c r="E21" s="104">
        <v>66.067337262942104</v>
      </c>
      <c r="F21" s="104">
        <v>5364</v>
      </c>
      <c r="G21" s="104">
        <v>9926</v>
      </c>
      <c r="H21" s="104">
        <v>2947</v>
      </c>
      <c r="I21" s="104">
        <v>1273</v>
      </c>
    </row>
    <row r="22" spans="1:428" s="98" customFormat="1" ht="18" customHeight="1">
      <c r="A22" s="8"/>
      <c r="B22" s="95">
        <v>33</v>
      </c>
      <c r="C22" s="96" t="s">
        <v>65</v>
      </c>
      <c r="D22" s="97">
        <v>23392</v>
      </c>
      <c r="E22" s="97">
        <v>62.567853539671702</v>
      </c>
      <c r="F22" s="97">
        <v>8582</v>
      </c>
      <c r="G22" s="97">
        <v>10108</v>
      </c>
      <c r="H22" s="97">
        <v>3201</v>
      </c>
      <c r="I22" s="97">
        <v>1501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</row>
    <row r="23" spans="1:428" s="98" customFormat="1" ht="18" customHeight="1">
      <c r="A23" s="8"/>
      <c r="B23" s="95">
        <v>7</v>
      </c>
      <c r="C23" s="96" t="s">
        <v>205</v>
      </c>
      <c r="D23" s="97">
        <v>18332</v>
      </c>
      <c r="E23" s="97">
        <v>68.927471634300716</v>
      </c>
      <c r="F23" s="97">
        <v>4554</v>
      </c>
      <c r="G23" s="97">
        <v>8977</v>
      </c>
      <c r="H23" s="97">
        <v>3323</v>
      </c>
      <c r="I23" s="97">
        <v>1478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</row>
    <row r="24" spans="1:428" s="98" customFormat="1" ht="18" customHeight="1">
      <c r="A24" s="8"/>
      <c r="B24" s="95"/>
      <c r="C24" s="96" t="s">
        <v>66</v>
      </c>
      <c r="D24" s="97">
        <v>34606</v>
      </c>
      <c r="E24" s="97">
        <v>73.132767979963134</v>
      </c>
      <c r="F24" s="97">
        <v>8852</v>
      </c>
      <c r="G24" s="97">
        <v>14053</v>
      </c>
      <c r="H24" s="97">
        <v>6893</v>
      </c>
      <c r="I24" s="97">
        <v>4808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</row>
    <row r="25" spans="1:428" s="101" customFormat="1" ht="18" customHeight="1">
      <c r="B25" s="95">
        <v>35</v>
      </c>
      <c r="C25" s="99" t="s">
        <v>67</v>
      </c>
      <c r="D25" s="100">
        <v>17756</v>
      </c>
      <c r="E25" s="100">
        <v>73.889921716602842</v>
      </c>
      <c r="F25" s="100">
        <v>4643</v>
      </c>
      <c r="G25" s="100">
        <v>6900</v>
      </c>
      <c r="H25" s="100">
        <v>3567</v>
      </c>
      <c r="I25" s="100">
        <v>2646</v>
      </c>
    </row>
    <row r="26" spans="1:428" s="102" customFormat="1" ht="18" customHeight="1">
      <c r="B26" s="95">
        <v>38</v>
      </c>
      <c r="C26" s="99" t="s">
        <v>68</v>
      </c>
      <c r="D26" s="100">
        <v>16850</v>
      </c>
      <c r="E26" s="100">
        <v>72.375614243323426</v>
      </c>
      <c r="F26" s="100">
        <v>4209</v>
      </c>
      <c r="G26" s="100">
        <v>7153</v>
      </c>
      <c r="H26" s="100">
        <v>3326</v>
      </c>
      <c r="I26" s="100">
        <v>2162</v>
      </c>
    </row>
    <row r="27" spans="1:428" s="102" customFormat="1" ht="18" customHeight="1">
      <c r="B27" s="95">
        <v>39</v>
      </c>
      <c r="C27" s="96" t="s">
        <v>69</v>
      </c>
      <c r="D27" s="97">
        <v>12847</v>
      </c>
      <c r="E27" s="97">
        <v>67.855223009262858</v>
      </c>
      <c r="F27" s="97">
        <v>3813</v>
      </c>
      <c r="G27" s="97">
        <v>5667</v>
      </c>
      <c r="H27" s="97">
        <v>2170</v>
      </c>
      <c r="I27" s="97">
        <v>1197</v>
      </c>
    </row>
    <row r="28" spans="1:428" s="98" customFormat="1" ht="18" customHeight="1">
      <c r="A28" s="8"/>
      <c r="B28" s="95"/>
      <c r="C28" s="96" t="s">
        <v>70</v>
      </c>
      <c r="D28" s="97">
        <v>54108</v>
      </c>
      <c r="E28" s="97">
        <v>71.298493037835556</v>
      </c>
      <c r="F28" s="97">
        <v>13552</v>
      </c>
      <c r="G28" s="97">
        <v>25218</v>
      </c>
      <c r="H28" s="97">
        <v>9599</v>
      </c>
      <c r="I28" s="97">
        <v>5739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</row>
    <row r="29" spans="1:428" s="105" customFormat="1" ht="18" customHeight="1">
      <c r="B29" s="95">
        <v>5</v>
      </c>
      <c r="C29" s="99" t="s">
        <v>71</v>
      </c>
      <c r="D29" s="100">
        <v>3517</v>
      </c>
      <c r="E29" s="100">
        <v>73.215993744668737</v>
      </c>
      <c r="F29" s="100">
        <v>776</v>
      </c>
      <c r="G29" s="100">
        <v>1605</v>
      </c>
      <c r="H29" s="100">
        <v>710</v>
      </c>
      <c r="I29" s="100">
        <v>426</v>
      </c>
    </row>
    <row r="30" spans="1:428" s="102" customFormat="1" ht="18" customHeight="1">
      <c r="B30" s="95">
        <v>9</v>
      </c>
      <c r="C30" s="99" t="s">
        <v>72</v>
      </c>
      <c r="D30" s="100">
        <v>8068</v>
      </c>
      <c r="E30" s="100">
        <v>71.510478433316834</v>
      </c>
      <c r="F30" s="100">
        <v>1788</v>
      </c>
      <c r="G30" s="100">
        <v>3993</v>
      </c>
      <c r="H30" s="100">
        <v>1415</v>
      </c>
      <c r="I30" s="100">
        <v>872</v>
      </c>
    </row>
    <row r="31" spans="1:428" s="102" customFormat="1" ht="18" customHeight="1">
      <c r="B31" s="95">
        <v>24</v>
      </c>
      <c r="C31" s="99" t="s">
        <v>73</v>
      </c>
      <c r="D31" s="100">
        <v>11136</v>
      </c>
      <c r="E31" s="100">
        <v>67.729658764367812</v>
      </c>
      <c r="F31" s="100">
        <v>3230</v>
      </c>
      <c r="G31" s="100">
        <v>5006</v>
      </c>
      <c r="H31" s="100">
        <v>1855</v>
      </c>
      <c r="I31" s="100">
        <v>1045</v>
      </c>
    </row>
    <row r="32" spans="1:428" s="102" customFormat="1" ht="18" customHeight="1">
      <c r="B32" s="95">
        <v>34</v>
      </c>
      <c r="C32" s="102" t="s">
        <v>74</v>
      </c>
      <c r="D32" s="104">
        <v>3909</v>
      </c>
      <c r="E32" s="104">
        <v>70.833392171910987</v>
      </c>
      <c r="F32" s="104">
        <v>990</v>
      </c>
      <c r="G32" s="104">
        <v>1807</v>
      </c>
      <c r="H32" s="104">
        <v>676</v>
      </c>
      <c r="I32" s="104">
        <v>436</v>
      </c>
    </row>
    <row r="33" spans="1:226" s="102" customFormat="1" ht="18" customHeight="1">
      <c r="B33" s="95">
        <v>37</v>
      </c>
      <c r="C33" s="102" t="s">
        <v>75</v>
      </c>
      <c r="D33" s="104">
        <v>7395</v>
      </c>
      <c r="E33" s="104">
        <v>70.187018255578067</v>
      </c>
      <c r="F33" s="104">
        <v>1943</v>
      </c>
      <c r="G33" s="104">
        <v>3356</v>
      </c>
      <c r="H33" s="104">
        <v>1279</v>
      </c>
      <c r="I33" s="104">
        <v>817</v>
      </c>
    </row>
    <row r="34" spans="1:226" s="102" customFormat="1" ht="18" customHeight="1">
      <c r="B34" s="95">
        <v>40</v>
      </c>
      <c r="C34" s="99" t="s">
        <v>76</v>
      </c>
      <c r="D34" s="100">
        <v>3390</v>
      </c>
      <c r="E34" s="100">
        <v>74.695669616519183</v>
      </c>
      <c r="F34" s="100">
        <v>603</v>
      </c>
      <c r="G34" s="100">
        <v>1644</v>
      </c>
      <c r="H34" s="100">
        <v>740</v>
      </c>
      <c r="I34" s="100">
        <v>403</v>
      </c>
    </row>
    <row r="35" spans="1:226" s="102" customFormat="1" ht="18" customHeight="1">
      <c r="B35" s="95">
        <v>42</v>
      </c>
      <c r="C35" s="99" t="s">
        <v>77</v>
      </c>
      <c r="D35" s="100">
        <v>1940</v>
      </c>
      <c r="E35" s="100">
        <v>73.103025773195867</v>
      </c>
      <c r="F35" s="100">
        <v>368</v>
      </c>
      <c r="G35" s="100">
        <v>1009</v>
      </c>
      <c r="H35" s="100">
        <v>348</v>
      </c>
      <c r="I35" s="100">
        <v>215</v>
      </c>
    </row>
    <row r="36" spans="1:226" s="102" customFormat="1" ht="18" customHeight="1">
      <c r="B36" s="95">
        <v>47</v>
      </c>
      <c r="C36" s="99" t="s">
        <v>78</v>
      </c>
      <c r="D36" s="100">
        <v>10584</v>
      </c>
      <c r="E36" s="100">
        <v>69.447844860166271</v>
      </c>
      <c r="F36" s="100">
        <v>2779</v>
      </c>
      <c r="G36" s="100">
        <v>4982</v>
      </c>
      <c r="H36" s="100">
        <v>1780</v>
      </c>
      <c r="I36" s="100">
        <v>1043</v>
      </c>
    </row>
    <row r="37" spans="1:226" s="102" customFormat="1" ht="18" customHeight="1">
      <c r="B37" s="95">
        <v>49</v>
      </c>
      <c r="C37" s="99" t="s">
        <v>79</v>
      </c>
      <c r="D37" s="100">
        <v>4169</v>
      </c>
      <c r="E37" s="100">
        <v>70.963355720796343</v>
      </c>
      <c r="F37" s="100">
        <v>1075</v>
      </c>
      <c r="G37" s="100">
        <v>1816</v>
      </c>
      <c r="H37" s="100">
        <v>796</v>
      </c>
      <c r="I37" s="100">
        <v>482</v>
      </c>
    </row>
    <row r="38" spans="1:226" s="98" customFormat="1" ht="18" customHeight="1">
      <c r="A38" s="8"/>
      <c r="B38" s="95"/>
      <c r="C38" s="96" t="s">
        <v>80</v>
      </c>
      <c r="D38" s="97">
        <v>36776</v>
      </c>
      <c r="E38" s="97">
        <v>74.219154907598693</v>
      </c>
      <c r="F38" s="97">
        <v>7625</v>
      </c>
      <c r="G38" s="97">
        <v>16581</v>
      </c>
      <c r="H38" s="97">
        <v>8044</v>
      </c>
      <c r="I38" s="97">
        <v>4526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</row>
    <row r="39" spans="1:226" s="101" customFormat="1" ht="18" customHeight="1">
      <c r="B39" s="95">
        <v>2</v>
      </c>
      <c r="C39" s="99" t="s">
        <v>81</v>
      </c>
      <c r="D39" s="100">
        <v>7465</v>
      </c>
      <c r="E39" s="100">
        <v>76.003401205626261</v>
      </c>
      <c r="F39" s="100">
        <v>1493</v>
      </c>
      <c r="G39" s="100">
        <v>3244</v>
      </c>
      <c r="H39" s="100">
        <v>1667</v>
      </c>
      <c r="I39" s="100">
        <v>1061</v>
      </c>
    </row>
    <row r="40" spans="1:226" s="102" customFormat="1" ht="18" customHeight="1">
      <c r="B40" s="95">
        <v>13</v>
      </c>
      <c r="C40" s="99" t="s">
        <v>82</v>
      </c>
      <c r="D40" s="100">
        <v>9484</v>
      </c>
      <c r="E40" s="100">
        <v>75.607071910586242</v>
      </c>
      <c r="F40" s="100">
        <v>1941</v>
      </c>
      <c r="G40" s="100">
        <v>4155</v>
      </c>
      <c r="H40" s="100">
        <v>2129</v>
      </c>
      <c r="I40" s="100">
        <v>1259</v>
      </c>
    </row>
    <row r="41" spans="1:226" s="105" customFormat="1" ht="18" customHeight="1">
      <c r="B41" s="95">
        <v>16</v>
      </c>
      <c r="C41" s="102" t="s">
        <v>83</v>
      </c>
      <c r="D41" s="100">
        <v>3992</v>
      </c>
      <c r="E41" s="100">
        <v>74.680764028056089</v>
      </c>
      <c r="F41" s="100">
        <v>775</v>
      </c>
      <c r="G41" s="100">
        <v>1865</v>
      </c>
      <c r="H41" s="100">
        <v>889</v>
      </c>
      <c r="I41" s="100">
        <v>463</v>
      </c>
    </row>
    <row r="42" spans="1:226" s="102" customFormat="1" ht="18" customHeight="1">
      <c r="B42" s="95">
        <v>19</v>
      </c>
      <c r="C42" s="102" t="s">
        <v>84</v>
      </c>
      <c r="D42" s="104">
        <v>4071</v>
      </c>
      <c r="E42" s="104">
        <v>71.064369933677256</v>
      </c>
      <c r="F42" s="104">
        <v>894</v>
      </c>
      <c r="G42" s="104">
        <v>2015</v>
      </c>
      <c r="H42" s="104">
        <v>774</v>
      </c>
      <c r="I42" s="104">
        <v>388</v>
      </c>
    </row>
    <row r="43" spans="1:226" s="102" customFormat="1" ht="18" customHeight="1">
      <c r="B43" s="95">
        <v>45</v>
      </c>
      <c r="C43" s="99" t="s">
        <v>85</v>
      </c>
      <c r="D43" s="100">
        <v>11764</v>
      </c>
      <c r="E43" s="100">
        <v>73.740167460047573</v>
      </c>
      <c r="F43" s="100">
        <v>2522</v>
      </c>
      <c r="G43" s="100">
        <v>5302</v>
      </c>
      <c r="H43" s="100">
        <v>2585</v>
      </c>
      <c r="I43" s="100">
        <v>1355</v>
      </c>
    </row>
    <row r="44" spans="1:226" s="98" customFormat="1" ht="18" customHeight="1">
      <c r="A44" s="8"/>
      <c r="B44" s="95"/>
      <c r="C44" s="96" t="s">
        <v>86</v>
      </c>
      <c r="D44" s="97">
        <v>146768</v>
      </c>
      <c r="E44" s="97">
        <v>67.261280043368131</v>
      </c>
      <c r="F44" s="97">
        <v>37597</v>
      </c>
      <c r="G44" s="97">
        <v>75184</v>
      </c>
      <c r="H44" s="97">
        <v>24053</v>
      </c>
      <c r="I44" s="97">
        <v>9934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</row>
    <row r="45" spans="1:226" s="101" customFormat="1" ht="18" customHeight="1">
      <c r="B45" s="95">
        <v>8</v>
      </c>
      <c r="C45" s="102" t="s">
        <v>87</v>
      </c>
      <c r="D45" s="104">
        <v>106713</v>
      </c>
      <c r="E45" s="104">
        <v>67.393729723651276</v>
      </c>
      <c r="F45" s="104">
        <v>27189</v>
      </c>
      <c r="G45" s="104">
        <v>55097</v>
      </c>
      <c r="H45" s="104">
        <v>17325</v>
      </c>
      <c r="I45" s="104">
        <v>7102</v>
      </c>
    </row>
    <row r="46" spans="1:226" s="102" customFormat="1" ht="18" customHeight="1">
      <c r="B46" s="95">
        <v>17</v>
      </c>
      <c r="C46" s="102" t="s">
        <v>209</v>
      </c>
      <c r="D46" s="104">
        <v>14818</v>
      </c>
      <c r="E46" s="104">
        <v>66.439696990147112</v>
      </c>
      <c r="F46" s="104">
        <v>4037</v>
      </c>
      <c r="G46" s="104">
        <v>7375</v>
      </c>
      <c r="H46" s="104">
        <v>2364</v>
      </c>
      <c r="I46" s="104">
        <v>1042</v>
      </c>
    </row>
    <row r="47" spans="1:226" s="105" customFormat="1" ht="18" customHeight="1">
      <c r="B47" s="95">
        <v>25</v>
      </c>
      <c r="C47" s="102" t="s">
        <v>206</v>
      </c>
      <c r="D47" s="100">
        <v>8839</v>
      </c>
      <c r="E47" s="100">
        <v>66.709789568955742</v>
      </c>
      <c r="F47" s="100">
        <v>2389</v>
      </c>
      <c r="G47" s="100">
        <v>4403</v>
      </c>
      <c r="H47" s="100">
        <v>1458</v>
      </c>
      <c r="I47" s="100">
        <v>589</v>
      </c>
      <c r="L47" s="293"/>
    </row>
    <row r="48" spans="1:226" s="102" customFormat="1" ht="18" customHeight="1">
      <c r="B48" s="95">
        <v>43</v>
      </c>
      <c r="C48" s="102" t="s">
        <v>88</v>
      </c>
      <c r="D48" s="104">
        <v>16398</v>
      </c>
      <c r="E48" s="104">
        <v>68.501903890718381</v>
      </c>
      <c r="F48" s="104">
        <v>3982</v>
      </c>
      <c r="G48" s="104">
        <v>8309</v>
      </c>
      <c r="H48" s="104">
        <v>2906</v>
      </c>
      <c r="I48" s="104">
        <v>1201</v>
      </c>
    </row>
    <row r="49" spans="1:226" s="98" customFormat="1" ht="18" customHeight="1">
      <c r="A49" s="8"/>
      <c r="B49" s="95"/>
      <c r="C49" s="96" t="s">
        <v>89</v>
      </c>
      <c r="D49" s="97">
        <v>96723</v>
      </c>
      <c r="E49" s="97">
        <v>68.541399977319642</v>
      </c>
      <c r="F49" s="97">
        <v>23081</v>
      </c>
      <c r="G49" s="97">
        <v>48086</v>
      </c>
      <c r="H49" s="97">
        <v>17497</v>
      </c>
      <c r="I49" s="97">
        <v>8059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</row>
    <row r="50" spans="1:226" s="101" customFormat="1" ht="18" customHeight="1">
      <c r="B50" s="95">
        <v>3</v>
      </c>
      <c r="C50" s="102" t="s">
        <v>201</v>
      </c>
      <c r="D50" s="104">
        <v>34107</v>
      </c>
      <c r="E50" s="104">
        <v>70.179159116896813</v>
      </c>
      <c r="F50" s="104">
        <v>7668</v>
      </c>
      <c r="G50" s="104">
        <v>16206</v>
      </c>
      <c r="H50" s="104">
        <v>6875</v>
      </c>
      <c r="I50" s="104">
        <v>3358</v>
      </c>
    </row>
    <row r="51" spans="1:226" s="102" customFormat="1" ht="18" customHeight="1">
      <c r="B51" s="95">
        <v>12</v>
      </c>
      <c r="C51" s="102" t="s">
        <v>208</v>
      </c>
      <c r="D51" s="104">
        <v>12167</v>
      </c>
      <c r="E51" s="104">
        <v>67.159328511547656</v>
      </c>
      <c r="F51" s="104">
        <v>2942</v>
      </c>
      <c r="G51" s="104">
        <v>6401</v>
      </c>
      <c r="H51" s="104">
        <v>1963</v>
      </c>
      <c r="I51" s="104">
        <v>861</v>
      </c>
    </row>
    <row r="52" spans="1:226" s="102" customFormat="1" ht="18" customHeight="1">
      <c r="B52" s="95">
        <v>46</v>
      </c>
      <c r="C52" s="102" t="s">
        <v>90</v>
      </c>
      <c r="D52" s="104">
        <v>50449</v>
      </c>
      <c r="E52" s="104">
        <v>68.285712303514458</v>
      </c>
      <c r="F52" s="104">
        <v>12471</v>
      </c>
      <c r="G52" s="104">
        <v>25479</v>
      </c>
      <c r="H52" s="104">
        <v>8659</v>
      </c>
      <c r="I52" s="104">
        <v>3840</v>
      </c>
    </row>
    <row r="53" spans="1:226" s="98" customFormat="1" ht="18" customHeight="1">
      <c r="A53" s="8"/>
      <c r="B53" s="95"/>
      <c r="C53" s="96" t="s">
        <v>91</v>
      </c>
      <c r="D53" s="97">
        <v>23852</v>
      </c>
      <c r="E53" s="97">
        <v>74.278069322883454</v>
      </c>
      <c r="F53" s="97">
        <v>5198</v>
      </c>
      <c r="G53" s="97">
        <v>10496</v>
      </c>
      <c r="H53" s="97">
        <v>5076</v>
      </c>
      <c r="I53" s="97">
        <v>3082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</row>
    <row r="54" spans="1:226" s="101" customFormat="1" ht="18" customHeight="1">
      <c r="B54" s="95">
        <v>6</v>
      </c>
      <c r="C54" s="102" t="s">
        <v>92</v>
      </c>
      <c r="D54" s="104">
        <v>14087</v>
      </c>
      <c r="E54" s="104">
        <v>74.806236956058797</v>
      </c>
      <c r="F54" s="104">
        <v>3089</v>
      </c>
      <c r="G54" s="104">
        <v>6025</v>
      </c>
      <c r="H54" s="104">
        <v>3143</v>
      </c>
      <c r="I54" s="104">
        <v>1830</v>
      </c>
    </row>
    <row r="55" spans="1:226" s="102" customFormat="1" ht="18" customHeight="1">
      <c r="B55" s="95">
        <v>10</v>
      </c>
      <c r="C55" s="99" t="s">
        <v>93</v>
      </c>
      <c r="D55" s="100">
        <v>9765</v>
      </c>
      <c r="E55" s="100">
        <v>73.749901689708125</v>
      </c>
      <c r="F55" s="100">
        <v>2109</v>
      </c>
      <c r="G55" s="100">
        <v>4471</v>
      </c>
      <c r="H55" s="100">
        <v>1933</v>
      </c>
      <c r="I55" s="100">
        <v>1252</v>
      </c>
    </row>
    <row r="56" spans="1:226" s="98" customFormat="1" ht="18" customHeight="1">
      <c r="A56" s="8"/>
      <c r="B56" s="95"/>
      <c r="C56" s="96" t="s">
        <v>94</v>
      </c>
      <c r="D56" s="97">
        <v>70415</v>
      </c>
      <c r="E56" s="97">
        <v>63.308676867126664</v>
      </c>
      <c r="F56" s="97">
        <v>22579</v>
      </c>
      <c r="G56" s="97">
        <v>31410</v>
      </c>
      <c r="H56" s="97">
        <v>11017</v>
      </c>
      <c r="I56" s="97">
        <v>5409</v>
      </c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</row>
    <row r="57" spans="1:226" s="101" customFormat="1" ht="18" customHeight="1">
      <c r="B57" s="95">
        <v>15</v>
      </c>
      <c r="C57" s="102" t="s">
        <v>200</v>
      </c>
      <c r="D57" s="104">
        <v>27747</v>
      </c>
      <c r="E57" s="104">
        <v>63.414615273723314</v>
      </c>
      <c r="F57" s="104">
        <v>9040</v>
      </c>
      <c r="G57" s="104">
        <v>12516</v>
      </c>
      <c r="H57" s="104">
        <v>4136</v>
      </c>
      <c r="I57" s="104">
        <v>2055</v>
      </c>
    </row>
    <row r="58" spans="1:226" s="102" customFormat="1" ht="18" customHeight="1">
      <c r="B58" s="95">
        <v>27</v>
      </c>
      <c r="C58" s="102" t="s">
        <v>95</v>
      </c>
      <c r="D58" s="104">
        <v>9617</v>
      </c>
      <c r="E58" s="104">
        <v>61.341133409587208</v>
      </c>
      <c r="F58" s="104">
        <v>3725</v>
      </c>
      <c r="G58" s="104">
        <v>4013</v>
      </c>
      <c r="H58" s="104">
        <v>1277</v>
      </c>
      <c r="I58" s="104">
        <v>602</v>
      </c>
    </row>
    <row r="59" spans="1:226" s="102" customFormat="1" ht="18" customHeight="1">
      <c r="B59" s="95">
        <v>32</v>
      </c>
      <c r="C59" s="102" t="s">
        <v>207</v>
      </c>
      <c r="D59" s="104">
        <v>9251</v>
      </c>
      <c r="E59" s="104">
        <v>60.904556264187676</v>
      </c>
      <c r="F59" s="104">
        <v>3230</v>
      </c>
      <c r="G59" s="104">
        <v>4149</v>
      </c>
      <c r="H59" s="104">
        <v>1299</v>
      </c>
      <c r="I59" s="104">
        <v>573</v>
      </c>
    </row>
    <row r="60" spans="1:226" s="102" customFormat="1" ht="18" customHeight="1">
      <c r="B60" s="95">
        <v>36</v>
      </c>
      <c r="C60" s="107" t="s">
        <v>96</v>
      </c>
      <c r="D60" s="104">
        <v>23800</v>
      </c>
      <c r="E60" s="104">
        <v>67.574402521008452</v>
      </c>
      <c r="F60" s="104">
        <v>6584</v>
      </c>
      <c r="G60" s="104">
        <v>10732</v>
      </c>
      <c r="H60" s="104">
        <v>4305</v>
      </c>
      <c r="I60" s="104">
        <v>2179</v>
      </c>
    </row>
    <row r="61" spans="1:226" s="98" customFormat="1" ht="18" customHeight="1">
      <c r="A61" s="8"/>
      <c r="B61" s="95">
        <v>28</v>
      </c>
      <c r="C61" s="96" t="s">
        <v>97</v>
      </c>
      <c r="D61" s="97">
        <v>110454</v>
      </c>
      <c r="E61" s="97">
        <v>69.105153185941617</v>
      </c>
      <c r="F61" s="97">
        <v>27292</v>
      </c>
      <c r="G61" s="97">
        <v>54197</v>
      </c>
      <c r="H61" s="97">
        <v>19618</v>
      </c>
      <c r="I61" s="97">
        <v>9347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</row>
    <row r="62" spans="1:226" s="98" customFormat="1" ht="18" customHeight="1">
      <c r="A62" s="8"/>
      <c r="B62" s="95">
        <v>30</v>
      </c>
      <c r="C62" s="96" t="s">
        <v>98</v>
      </c>
      <c r="D62" s="97">
        <v>25291</v>
      </c>
      <c r="E62" s="97">
        <v>77.401209916571133</v>
      </c>
      <c r="F62" s="97">
        <v>4687</v>
      </c>
      <c r="G62" s="97">
        <v>10725</v>
      </c>
      <c r="H62" s="97">
        <v>6185</v>
      </c>
      <c r="I62" s="97">
        <v>3694</v>
      </c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</row>
    <row r="63" spans="1:226" s="98" customFormat="1" ht="18" customHeight="1">
      <c r="A63" s="8"/>
      <c r="B63" s="95">
        <v>31</v>
      </c>
      <c r="C63" s="96" t="s">
        <v>99</v>
      </c>
      <c r="D63" s="97">
        <v>12203</v>
      </c>
      <c r="E63" s="97">
        <v>69.985265098746211</v>
      </c>
      <c r="F63" s="97">
        <v>2978</v>
      </c>
      <c r="G63" s="97">
        <v>5935</v>
      </c>
      <c r="H63" s="97">
        <v>2081</v>
      </c>
      <c r="I63" s="97">
        <v>1209</v>
      </c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</row>
    <row r="64" spans="1:226" s="98" customFormat="1" ht="18" customHeight="1">
      <c r="A64" s="8"/>
      <c r="B64" s="95"/>
      <c r="C64" s="96" t="s">
        <v>100</v>
      </c>
      <c r="D64" s="97">
        <v>50135</v>
      </c>
      <c r="E64" s="97">
        <v>66.530151004652041</v>
      </c>
      <c r="F64" s="97">
        <v>14381</v>
      </c>
      <c r="G64" s="97">
        <v>24831</v>
      </c>
      <c r="H64" s="97">
        <v>7406</v>
      </c>
      <c r="I64" s="97">
        <v>3517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</row>
    <row r="65" spans="1:226" s="101" customFormat="1" ht="18" customHeight="1">
      <c r="B65" s="95">
        <v>1</v>
      </c>
      <c r="C65" s="102" t="s">
        <v>202</v>
      </c>
      <c r="D65" s="100">
        <v>6994</v>
      </c>
      <c r="E65" s="100">
        <v>66.843381469831272</v>
      </c>
      <c r="F65" s="100">
        <v>1936</v>
      </c>
      <c r="G65" s="100">
        <v>3480</v>
      </c>
      <c r="H65" s="100">
        <v>1055</v>
      </c>
      <c r="I65" s="100">
        <v>523</v>
      </c>
    </row>
    <row r="66" spans="1:226" s="102" customFormat="1" ht="18" customHeight="1">
      <c r="B66" s="95">
        <v>20</v>
      </c>
      <c r="C66" s="102" t="s">
        <v>204</v>
      </c>
      <c r="D66" s="100">
        <v>16070</v>
      </c>
      <c r="E66" s="100">
        <v>67.959097697573156</v>
      </c>
      <c r="F66" s="100">
        <v>3968</v>
      </c>
      <c r="G66" s="100">
        <v>8342</v>
      </c>
      <c r="H66" s="100">
        <v>2555</v>
      </c>
      <c r="I66" s="100">
        <v>1205</v>
      </c>
    </row>
    <row r="67" spans="1:226" s="102" customFormat="1" ht="18" customHeight="1">
      <c r="B67" s="95">
        <v>48</v>
      </c>
      <c r="C67" s="102" t="s">
        <v>203</v>
      </c>
      <c r="D67" s="100">
        <v>27071</v>
      </c>
      <c r="E67" s="100">
        <v>64.787973846551665</v>
      </c>
      <c r="F67" s="100">
        <v>8477</v>
      </c>
      <c r="G67" s="100">
        <v>13009</v>
      </c>
      <c r="H67" s="100">
        <v>3796</v>
      </c>
      <c r="I67" s="100">
        <v>1789</v>
      </c>
    </row>
    <row r="68" spans="1:226" s="98" customFormat="1" ht="18" customHeight="1">
      <c r="A68" s="8"/>
      <c r="B68" s="95">
        <v>26</v>
      </c>
      <c r="C68" s="96" t="s">
        <v>101</v>
      </c>
      <c r="D68" s="97">
        <v>6612</v>
      </c>
      <c r="E68" s="97">
        <v>67.625175438596472</v>
      </c>
      <c r="F68" s="97">
        <v>1740</v>
      </c>
      <c r="G68" s="97">
        <v>3266</v>
      </c>
      <c r="H68" s="97">
        <v>1106</v>
      </c>
      <c r="I68" s="97">
        <v>500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</row>
    <row r="69" spans="1:226" s="98" customFormat="1" ht="18" customHeight="1">
      <c r="A69" s="8"/>
      <c r="B69" s="95">
        <v>51</v>
      </c>
      <c r="C69" s="102" t="s">
        <v>102</v>
      </c>
      <c r="D69" s="100">
        <v>1060</v>
      </c>
      <c r="E69" s="100">
        <v>79.296037735849055</v>
      </c>
      <c r="F69" s="100">
        <v>223</v>
      </c>
      <c r="G69" s="100">
        <v>398</v>
      </c>
      <c r="H69" s="100">
        <v>240</v>
      </c>
      <c r="I69" s="100">
        <v>199</v>
      </c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</row>
    <row r="70" spans="1:226" s="98" customFormat="1" ht="18" customHeight="1">
      <c r="A70" s="8"/>
      <c r="B70" s="95">
        <v>52</v>
      </c>
      <c r="C70" s="102" t="s">
        <v>103</v>
      </c>
      <c r="D70" s="100">
        <v>876</v>
      </c>
      <c r="E70" s="100">
        <v>79.741632420091307</v>
      </c>
      <c r="F70" s="100">
        <v>197</v>
      </c>
      <c r="G70" s="100">
        <v>299</v>
      </c>
      <c r="H70" s="100">
        <v>205</v>
      </c>
      <c r="I70" s="100">
        <v>175</v>
      </c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</row>
    <row r="71" spans="1:226" s="8" customFormat="1" ht="18" customHeight="1">
      <c r="B71" s="95"/>
      <c r="C71" s="286" t="s">
        <v>45</v>
      </c>
      <c r="D71" s="284">
        <v>913208</v>
      </c>
      <c r="E71" s="285">
        <v>70.072242008392379</v>
      </c>
      <c r="F71" s="284">
        <v>225927</v>
      </c>
      <c r="G71" s="284">
        <v>429967</v>
      </c>
      <c r="H71" s="284">
        <v>168855</v>
      </c>
      <c r="I71" s="284">
        <v>88459</v>
      </c>
      <c r="M71" s="219"/>
      <c r="N71" s="219"/>
      <c r="O71" s="219"/>
    </row>
    <row r="72" spans="1:226" ht="18" customHeight="1">
      <c r="B72" s="108"/>
      <c r="D72" s="88"/>
      <c r="E72" s="109"/>
      <c r="F72" s="109"/>
      <c r="G72" s="110"/>
      <c r="H72" s="109"/>
      <c r="I72" s="109"/>
    </row>
    <row r="73" spans="1:226" ht="18" customHeight="1">
      <c r="B73" s="233"/>
      <c r="C73" s="228"/>
      <c r="D73" s="234"/>
      <c r="E73" s="235"/>
      <c r="F73" s="228"/>
      <c r="G73" s="236"/>
      <c r="H73" s="109"/>
      <c r="I73" s="109"/>
    </row>
    <row r="74" spans="1:226" ht="18" customHeight="1">
      <c r="B74" s="233"/>
      <c r="C74" s="549" t="s">
        <v>212</v>
      </c>
      <c r="D74" s="312" t="s">
        <v>4</v>
      </c>
      <c r="E74" s="312" t="s">
        <v>3</v>
      </c>
      <c r="F74" s="312" t="s">
        <v>182</v>
      </c>
      <c r="G74" s="228"/>
      <c r="I74" s="109"/>
    </row>
    <row r="75" spans="1:226" ht="18" customHeight="1">
      <c r="B75" s="229"/>
      <c r="C75" s="549"/>
      <c r="D75" s="287">
        <v>812130</v>
      </c>
      <c r="E75" s="287">
        <v>101078</v>
      </c>
      <c r="F75" s="287">
        <f>D75+E75</f>
        <v>913208</v>
      </c>
      <c r="G75" s="228"/>
    </row>
    <row r="76" spans="1:226" ht="18" customHeight="1">
      <c r="B76" s="229"/>
      <c r="C76" s="315"/>
      <c r="D76" s="316"/>
      <c r="E76" s="315"/>
      <c r="F76" s="315"/>
      <c r="G76" s="228"/>
    </row>
    <row r="77" spans="1:226" ht="18" customHeight="1">
      <c r="B77" s="314"/>
      <c r="D77" s="219"/>
      <c r="E77" s="317"/>
      <c r="F77" s="374"/>
      <c r="G77" s="374"/>
      <c r="H77" s="374"/>
      <c r="I77" s="374"/>
    </row>
    <row r="78" spans="1:226">
      <c r="C78" s="550"/>
      <c r="D78" s="550"/>
      <c r="E78" s="550"/>
      <c r="F78" s="220"/>
      <c r="G78" s="220"/>
      <c r="H78" s="220"/>
    </row>
    <row r="79" spans="1:226">
      <c r="B79" s="429"/>
      <c r="C79" s="375"/>
      <c r="D79" s="454"/>
      <c r="E79" s="454"/>
      <c r="F79" s="219"/>
      <c r="G79" s="219"/>
      <c r="H79" s="219"/>
    </row>
    <row r="80" spans="1:226">
      <c r="D80" s="89"/>
    </row>
    <row r="81" spans="4:4">
      <c r="D81" s="89"/>
    </row>
    <row r="82" spans="4:4">
      <c r="D82" s="89"/>
    </row>
    <row r="83" spans="4:4">
      <c r="D83" s="89"/>
    </row>
  </sheetData>
  <mergeCells count="4">
    <mergeCell ref="B2:I2"/>
    <mergeCell ref="C74:C75"/>
    <mergeCell ref="C78:E78"/>
    <mergeCell ref="B5:I6"/>
  </mergeCells>
  <hyperlinks>
    <hyperlink ref="K2" location="Indice!A1" display="Volver al índice" xr:uid="{00000000-0004-0000-0D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5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49479-4017-48EB-A509-B1244452BFEE}">
  <sheetPr codeName="Hoja15">
    <pageSetUpPr fitToPage="1"/>
  </sheetPr>
  <dimension ref="A1:U97"/>
  <sheetViews>
    <sheetView showGridLines="0" showRowColHeaders="0" showZeros="0" showOutlineSymbols="0" zoomScaleNormal="100" workbookViewId="0">
      <selection activeCell="W30" sqref="W30"/>
    </sheetView>
  </sheetViews>
  <sheetFormatPr baseColWidth="10" defaultColWidth="11.54296875" defaultRowHeight="15.5"/>
  <cols>
    <col min="1" max="1" width="2.81640625" style="27" customWidth="1"/>
    <col min="2" max="2" width="10.453125" style="27" customWidth="1"/>
    <col min="3" max="3" width="22.54296875" style="27" customWidth="1"/>
    <col min="4" max="4" width="12.7265625" style="27" customWidth="1"/>
    <col min="5" max="5" width="11.54296875" style="27" customWidth="1"/>
    <col min="6" max="6" width="1.1796875" style="27" customWidth="1"/>
    <col min="7" max="7" width="11.54296875" style="27" customWidth="1"/>
    <col min="8" max="8" width="1.1796875" style="27" customWidth="1"/>
    <col min="9" max="9" width="11.54296875" style="27" customWidth="1"/>
    <col min="10" max="10" width="3.26953125" style="27" customWidth="1"/>
    <col min="11" max="11" width="8.81640625" style="27" customWidth="1"/>
    <col min="12" max="16" width="11.26953125" style="27" customWidth="1"/>
    <col min="17" max="19" width="11.54296875" style="27"/>
    <col min="20" max="20" width="11.54296875" style="350"/>
    <col min="21" max="16384" width="11.54296875" style="27"/>
  </cols>
  <sheetData>
    <row r="1" spans="2:21" ht="51.75" customHeight="1">
      <c r="B1" s="373" t="s">
        <v>219</v>
      </c>
      <c r="C1" s="373"/>
      <c r="D1" s="373"/>
      <c r="E1" s="373"/>
      <c r="F1" s="373"/>
      <c r="G1" s="373"/>
      <c r="H1" s="373"/>
      <c r="I1" s="373"/>
      <c r="J1" s="373"/>
      <c r="K1" s="373"/>
      <c r="L1" s="373"/>
      <c r="P1" s="328" t="s">
        <v>168</v>
      </c>
    </row>
    <row r="2" spans="2:21" ht="46.5" customHeight="1">
      <c r="B2" s="28"/>
      <c r="C2" s="28"/>
      <c r="D2" s="28"/>
      <c r="E2" s="28"/>
      <c r="F2" s="28"/>
      <c r="G2" s="28"/>
      <c r="H2" s="28"/>
      <c r="I2" s="28"/>
      <c r="S2" s="360"/>
      <c r="T2" s="360"/>
      <c r="U2" s="360"/>
    </row>
    <row r="3" spans="2:21" ht="28" customHeight="1">
      <c r="B3" s="343" t="s">
        <v>191</v>
      </c>
      <c r="C3" s="343"/>
      <c r="D3" s="344"/>
      <c r="E3" s="345" t="s">
        <v>192</v>
      </c>
      <c r="F3" s="364"/>
      <c r="G3" s="345" t="s">
        <v>184</v>
      </c>
      <c r="H3" s="364"/>
      <c r="I3" s="345" t="s">
        <v>185</v>
      </c>
      <c r="K3" s="368"/>
      <c r="S3" s="360"/>
      <c r="T3" s="360"/>
      <c r="U3" s="360"/>
    </row>
    <row r="4" spans="2:21" ht="19" customHeight="1">
      <c r="B4" s="313" t="s">
        <v>186</v>
      </c>
      <c r="C4" s="29"/>
      <c r="D4" s="31"/>
      <c r="E4" s="326">
        <v>9304060</v>
      </c>
      <c r="F4" s="367"/>
      <c r="G4" s="326">
        <v>4611945</v>
      </c>
      <c r="H4" s="367"/>
      <c r="I4" s="326">
        <v>4692074</v>
      </c>
      <c r="J4" s="32"/>
      <c r="K4" s="369"/>
      <c r="L4" s="357">
        <f>H4/E4</f>
        <v>0</v>
      </c>
      <c r="M4" s="351"/>
      <c r="N4" s="351"/>
      <c r="O4" s="351"/>
      <c r="P4" s="358"/>
      <c r="Q4" s="351"/>
      <c r="R4" s="351"/>
      <c r="S4" s="361"/>
      <c r="T4" s="361"/>
      <c r="U4" s="362"/>
    </row>
    <row r="5" spans="2:21" ht="19" customHeight="1">
      <c r="B5" s="27" t="s">
        <v>153</v>
      </c>
      <c r="C5" s="29"/>
      <c r="D5" s="31"/>
      <c r="E5" s="31">
        <v>10281477</v>
      </c>
      <c r="F5" s="365"/>
      <c r="G5" s="31">
        <v>5419853</v>
      </c>
      <c r="H5" s="365"/>
      <c r="I5" s="31">
        <v>4861582</v>
      </c>
      <c r="J5" s="32"/>
      <c r="K5" s="370"/>
      <c r="L5" s="199"/>
      <c r="M5" s="199"/>
      <c r="N5" s="199"/>
      <c r="O5" s="199"/>
      <c r="P5" s="200"/>
      <c r="Q5" s="199"/>
      <c r="R5" s="199"/>
      <c r="S5" s="361"/>
      <c r="T5" s="361"/>
      <c r="U5" s="362"/>
    </row>
    <row r="6" spans="2:21" ht="19" customHeight="1">
      <c r="B6" s="27" t="s">
        <v>187</v>
      </c>
      <c r="C6" s="29"/>
      <c r="D6" s="31"/>
      <c r="E6" s="327">
        <v>1.1050527404165493</v>
      </c>
      <c r="F6" s="365"/>
      <c r="G6" s="327">
        <v>1.1751772842043866</v>
      </c>
      <c r="H6" s="366"/>
      <c r="I6" s="327">
        <v>1.0361264549536091</v>
      </c>
      <c r="J6" s="32"/>
      <c r="K6" s="370"/>
      <c r="L6" s="199"/>
      <c r="M6" s="199"/>
      <c r="N6" s="199"/>
      <c r="O6" s="199"/>
      <c r="P6" s="200"/>
      <c r="Q6" s="199"/>
      <c r="R6" s="199"/>
      <c r="S6" s="361"/>
      <c r="T6" s="361"/>
      <c r="U6" s="361"/>
    </row>
    <row r="7" spans="2:21" ht="7.5" customHeight="1">
      <c r="B7" s="500"/>
      <c r="C7" s="500"/>
      <c r="F7" s="30"/>
      <c r="H7" s="30"/>
      <c r="K7" s="368"/>
      <c r="S7" s="360"/>
      <c r="T7" s="360"/>
      <c r="U7" s="360"/>
    </row>
    <row r="8" spans="2:21" ht="7.5" customHeight="1">
      <c r="B8" s="30"/>
      <c r="C8" s="30"/>
      <c r="F8" s="30"/>
      <c r="H8" s="30"/>
      <c r="K8" s="368"/>
      <c r="S8" s="360"/>
      <c r="T8" s="360"/>
      <c r="U8" s="360"/>
    </row>
    <row r="9" spans="2:21" ht="7.5" customHeight="1">
      <c r="B9" s="30"/>
      <c r="C9" s="30"/>
      <c r="F9" s="30"/>
      <c r="H9" s="30"/>
      <c r="S9" s="360"/>
      <c r="T9" s="360"/>
      <c r="U9" s="360"/>
    </row>
    <row r="10" spans="2:21" ht="7.5" customHeight="1">
      <c r="B10" s="30"/>
      <c r="C10" s="30"/>
      <c r="F10" s="30"/>
      <c r="H10" s="30"/>
      <c r="S10" s="360"/>
      <c r="T10" s="360"/>
      <c r="U10" s="360"/>
    </row>
    <row r="11" spans="2:21" ht="7.5" customHeight="1">
      <c r="B11" s="30"/>
      <c r="C11" s="30"/>
      <c r="F11" s="30"/>
      <c r="H11" s="30"/>
      <c r="S11" s="360"/>
      <c r="T11" s="360"/>
      <c r="U11" s="360"/>
    </row>
    <row r="12" spans="2:21" ht="7.5" customHeight="1">
      <c r="B12" s="30"/>
      <c r="C12" s="30"/>
      <c r="F12" s="30"/>
      <c r="H12" s="30"/>
      <c r="S12" s="360"/>
      <c r="T12" s="360"/>
      <c r="U12" s="360"/>
    </row>
    <row r="13" spans="2:21" ht="7.5" customHeight="1">
      <c r="B13" s="30"/>
      <c r="C13" s="30"/>
      <c r="F13" s="30"/>
      <c r="H13" s="30"/>
      <c r="S13" s="360"/>
      <c r="T13" s="360"/>
      <c r="U13" s="360"/>
    </row>
    <row r="14" spans="2:21" ht="7.5" customHeight="1">
      <c r="B14" s="30"/>
      <c r="C14" s="30"/>
      <c r="F14" s="30"/>
      <c r="H14" s="30"/>
      <c r="S14" s="360"/>
      <c r="T14" s="360"/>
      <c r="U14" s="360"/>
    </row>
    <row r="15" spans="2:21" ht="7.5" customHeight="1">
      <c r="B15" s="30"/>
      <c r="C15" s="30"/>
      <c r="F15" s="30"/>
      <c r="H15" s="30"/>
      <c r="S15" s="360"/>
      <c r="T15" s="360"/>
      <c r="U15" s="360"/>
    </row>
    <row r="16" spans="2:21" ht="7.5" customHeight="1">
      <c r="B16" s="30"/>
      <c r="C16" s="30"/>
      <c r="F16" s="30"/>
      <c r="H16" s="30"/>
      <c r="S16" s="360"/>
      <c r="T16" s="360"/>
      <c r="U16" s="360"/>
    </row>
    <row r="17" spans="1:21" s="329" customFormat="1" ht="18.75" customHeight="1">
      <c r="B17" s="347" t="s">
        <v>193</v>
      </c>
      <c r="C17" s="343"/>
      <c r="D17" s="344"/>
      <c r="E17" s="345" t="s">
        <v>192</v>
      </c>
      <c r="F17" s="346"/>
      <c r="G17" s="345" t="s">
        <v>184</v>
      </c>
      <c r="H17" s="346"/>
      <c r="I17" s="345" t="s">
        <v>185</v>
      </c>
      <c r="L17" s="335"/>
      <c r="M17" s="335"/>
      <c r="N17" s="335"/>
      <c r="O17" s="335"/>
      <c r="P17" s="336"/>
      <c r="Q17" s="335"/>
      <c r="R17" s="335"/>
      <c r="S17" s="363"/>
      <c r="T17" s="363"/>
      <c r="U17" s="363"/>
    </row>
    <row r="18" spans="1:21" ht="6.75" customHeight="1">
      <c r="B18" s="24"/>
      <c r="C18" s="25"/>
      <c r="D18" s="322"/>
      <c r="E18" s="322"/>
      <c r="F18" s="322"/>
      <c r="G18" s="322"/>
      <c r="H18" s="322"/>
      <c r="I18" s="322"/>
      <c r="S18" s="360"/>
      <c r="T18" s="360"/>
      <c r="U18" s="360"/>
    </row>
    <row r="19" spans="1:21" ht="20.149999999999999" customHeight="1">
      <c r="B19" s="27" t="s">
        <v>49</v>
      </c>
      <c r="C19" s="29"/>
      <c r="D19" s="31"/>
      <c r="E19" s="31">
        <v>6433657</v>
      </c>
      <c r="F19" s="30"/>
      <c r="G19" s="31">
        <v>2603734</v>
      </c>
      <c r="H19" s="30"/>
      <c r="I19" s="31">
        <v>3829902</v>
      </c>
      <c r="K19" s="35"/>
      <c r="S19" s="360"/>
      <c r="T19" s="360"/>
      <c r="U19" s="360"/>
    </row>
    <row r="20" spans="1:21" ht="20.149999999999999" customHeight="1">
      <c r="B20" s="27" t="s">
        <v>50</v>
      </c>
      <c r="C20" s="29"/>
      <c r="D20" s="31"/>
      <c r="E20" s="31">
        <v>1511872</v>
      </c>
      <c r="F20" s="30"/>
      <c r="G20" s="31">
        <v>1448637</v>
      </c>
      <c r="H20" s="30"/>
      <c r="I20" s="31">
        <v>63228</v>
      </c>
      <c r="K20" s="35"/>
      <c r="S20" s="360"/>
      <c r="T20" s="360"/>
      <c r="U20" s="360"/>
    </row>
    <row r="21" spans="1:21" ht="20.149999999999999" customHeight="1">
      <c r="B21" s="27" t="s">
        <v>48</v>
      </c>
      <c r="E21" s="31">
        <v>991077</v>
      </c>
      <c r="F21" s="31"/>
      <c r="G21" s="31">
        <v>376919</v>
      </c>
      <c r="I21" s="31">
        <v>614158</v>
      </c>
      <c r="K21" s="35"/>
    </row>
    <row r="22" spans="1:21" ht="20.149999999999999" customHeight="1">
      <c r="B22" s="27" t="s">
        <v>104</v>
      </c>
      <c r="C22" s="29"/>
      <c r="D22" s="31"/>
      <c r="E22" s="31">
        <v>321697</v>
      </c>
      <c r="F22" s="30"/>
      <c r="G22" s="31">
        <v>152956</v>
      </c>
      <c r="H22" s="30"/>
      <c r="I22" s="31">
        <v>168728</v>
      </c>
      <c r="K22" s="35"/>
    </row>
    <row r="23" spans="1:21" ht="20.149999999999999" customHeight="1">
      <c r="B23" s="27" t="s">
        <v>105</v>
      </c>
      <c r="C23" s="29"/>
      <c r="D23" s="31"/>
      <c r="E23" s="31">
        <v>45757</v>
      </c>
      <c r="F23" s="30"/>
      <c r="G23" s="31">
        <v>29699</v>
      </c>
      <c r="H23" s="30"/>
      <c r="I23" s="31">
        <v>16058</v>
      </c>
      <c r="K23" s="35"/>
    </row>
    <row r="24" spans="1:21" ht="5.25" customHeight="1">
      <c r="C24" s="29"/>
      <c r="D24" s="31"/>
      <c r="E24" s="31"/>
      <c r="F24" s="30"/>
      <c r="G24" s="31"/>
      <c r="H24" s="30"/>
      <c r="I24" s="31"/>
      <c r="K24" s="35"/>
    </row>
    <row r="25" spans="1:21" s="329" customFormat="1" ht="24" hidden="1" customHeight="1">
      <c r="B25" s="330" t="s">
        <v>45</v>
      </c>
      <c r="C25" s="331"/>
      <c r="D25" s="331"/>
      <c r="E25" s="331">
        <f>SUM(E19:E24)</f>
        <v>9304060</v>
      </c>
      <c r="F25" s="334"/>
      <c r="G25" s="331">
        <f>SUM(G19:G24)</f>
        <v>4611945</v>
      </c>
      <c r="H25" s="331">
        <f>SUM(H19:H24)</f>
        <v>0</v>
      </c>
      <c r="I25" s="331">
        <f>SUM(I19:I24)</f>
        <v>4692074</v>
      </c>
      <c r="K25" s="332"/>
      <c r="T25" s="353"/>
    </row>
    <row r="26" spans="1:21" ht="10" customHeight="1">
      <c r="B26" s="500"/>
      <c r="C26" s="500"/>
      <c r="F26" s="30"/>
      <c r="H26" s="30"/>
    </row>
    <row r="27" spans="1:21" ht="50.15" customHeight="1">
      <c r="B27" s="500"/>
      <c r="C27" s="500"/>
      <c r="D27" s="27" t="s">
        <v>124</v>
      </c>
      <c r="E27" s="31"/>
      <c r="F27" s="31"/>
      <c r="G27" s="31"/>
      <c r="H27" s="31"/>
      <c r="I27" s="31"/>
    </row>
    <row r="28" spans="1:21" s="329" customFormat="1" ht="18.75" customHeight="1">
      <c r="C28" s="334"/>
      <c r="D28" s="334"/>
      <c r="E28" s="334"/>
      <c r="F28" s="333"/>
      <c r="G28" s="334"/>
      <c r="H28" s="333"/>
      <c r="I28" s="334"/>
      <c r="L28" s="335"/>
      <c r="M28" s="335"/>
      <c r="N28" s="335"/>
      <c r="O28" s="335"/>
      <c r="P28" s="336"/>
      <c r="Q28" s="335"/>
      <c r="R28" s="335"/>
      <c r="S28" s="335"/>
      <c r="T28" s="352"/>
      <c r="U28" s="335"/>
    </row>
    <row r="29" spans="1:21">
      <c r="D29" s="32"/>
    </row>
    <row r="30" spans="1:21" s="119" customFormat="1" ht="34.5" customHeight="1">
      <c r="A30" s="224"/>
      <c r="B30" s="347" t="s">
        <v>188</v>
      </c>
      <c r="C30" s="343"/>
      <c r="D30" s="348"/>
      <c r="E30" s="345" t="s">
        <v>192</v>
      </c>
      <c r="F30" s="346"/>
      <c r="G30" s="345" t="s">
        <v>184</v>
      </c>
      <c r="H30" s="346"/>
      <c r="I30" s="345" t="s">
        <v>185</v>
      </c>
      <c r="T30" s="354"/>
    </row>
    <row r="31" spans="1:21" s="129" customFormat="1" ht="25" customHeight="1">
      <c r="C31" s="341" t="s">
        <v>52</v>
      </c>
      <c r="D31"/>
      <c r="E31" s="337">
        <v>1530764</v>
      </c>
      <c r="F31" s="337"/>
      <c r="G31" s="337">
        <v>752883</v>
      </c>
      <c r="H31" s="337"/>
      <c r="I31" s="337">
        <v>777879</v>
      </c>
      <c r="K31" s="349"/>
      <c r="L31" s="439"/>
      <c r="T31" s="354"/>
    </row>
    <row r="32" spans="1:21" s="129" customFormat="1" ht="25" customHeight="1">
      <c r="C32" s="340" t="s">
        <v>61</v>
      </c>
      <c r="D32"/>
      <c r="E32" s="337">
        <v>286587</v>
      </c>
      <c r="F32" s="337"/>
      <c r="G32" s="337">
        <v>139902</v>
      </c>
      <c r="H32" s="337"/>
      <c r="I32" s="337">
        <v>146685</v>
      </c>
      <c r="L32" s="439"/>
      <c r="T32" s="354"/>
    </row>
    <row r="33" spans="3:20" s="129" customFormat="1" ht="25" customHeight="1">
      <c r="C33" s="340" t="s">
        <v>65</v>
      </c>
      <c r="D33"/>
      <c r="E33" s="337">
        <v>272454</v>
      </c>
      <c r="F33" s="337"/>
      <c r="G33" s="337">
        <v>130787</v>
      </c>
      <c r="H33" s="337"/>
      <c r="I33" s="337">
        <v>141661</v>
      </c>
      <c r="L33" s="440"/>
      <c r="T33" s="355">
        <v>1467756</v>
      </c>
    </row>
    <row r="34" spans="3:20" s="129" customFormat="1" ht="25" customHeight="1">
      <c r="C34" s="340" t="s">
        <v>205</v>
      </c>
      <c r="D34"/>
      <c r="E34" s="337">
        <v>187598</v>
      </c>
      <c r="F34" s="337"/>
      <c r="G34" s="337">
        <v>96014</v>
      </c>
      <c r="H34" s="337"/>
      <c r="I34" s="337">
        <v>91584</v>
      </c>
      <c r="L34" s="439"/>
      <c r="T34" s="355">
        <v>280326</v>
      </c>
    </row>
    <row r="35" spans="3:20" s="129" customFormat="1" ht="25" customHeight="1">
      <c r="C35" s="340" t="s">
        <v>66</v>
      </c>
      <c r="D35"/>
      <c r="E35" s="337">
        <v>342438</v>
      </c>
      <c r="F35" s="337"/>
      <c r="G35" s="337">
        <v>166047</v>
      </c>
      <c r="H35" s="337"/>
      <c r="I35" s="337">
        <v>176388</v>
      </c>
      <c r="L35" s="440"/>
      <c r="T35" s="355">
        <v>270289</v>
      </c>
    </row>
    <row r="36" spans="3:20" s="129" customFormat="1" ht="25" customHeight="1">
      <c r="C36" s="340" t="s">
        <v>69</v>
      </c>
      <c r="D36"/>
      <c r="E36" s="337">
        <v>133215</v>
      </c>
      <c r="F36" s="337"/>
      <c r="G36" s="337">
        <v>64508</v>
      </c>
      <c r="H36" s="337"/>
      <c r="I36" s="337">
        <v>68706</v>
      </c>
      <c r="K36" s="131"/>
      <c r="L36" s="440"/>
      <c r="T36" s="355">
        <v>178292</v>
      </c>
    </row>
    <row r="37" spans="3:20" s="129" customFormat="1" ht="25" customHeight="1">
      <c r="C37" s="340" t="s">
        <v>70</v>
      </c>
      <c r="D37"/>
      <c r="E37" s="337">
        <v>577534</v>
      </c>
      <c r="F37" s="337"/>
      <c r="G37" s="337">
        <v>269738</v>
      </c>
      <c r="H37" s="337"/>
      <c r="I37" s="337">
        <v>307796</v>
      </c>
      <c r="K37" s="131"/>
      <c r="L37" s="440"/>
      <c r="T37" s="355">
        <v>322017</v>
      </c>
    </row>
    <row r="38" spans="3:20" s="131" customFormat="1" ht="25" customHeight="1">
      <c r="C38" s="340" t="s">
        <v>80</v>
      </c>
      <c r="D38"/>
      <c r="E38" s="337">
        <v>375401</v>
      </c>
      <c r="F38" s="337"/>
      <c r="G38" s="337">
        <v>165803</v>
      </c>
      <c r="H38" s="337"/>
      <c r="I38" s="337">
        <v>209597</v>
      </c>
      <c r="L38" s="440"/>
      <c r="T38" s="355">
        <v>129473</v>
      </c>
    </row>
    <row r="39" spans="3:20" s="131" customFormat="1" ht="25" customHeight="1">
      <c r="C39" s="340" t="s">
        <v>86</v>
      </c>
      <c r="D39"/>
      <c r="E39" s="337">
        <v>1583123</v>
      </c>
      <c r="F39" s="337"/>
      <c r="G39" s="337">
        <v>823441</v>
      </c>
      <c r="H39" s="337"/>
      <c r="I39" s="337">
        <v>759674</v>
      </c>
      <c r="L39" s="440"/>
      <c r="T39" s="355">
        <v>565026</v>
      </c>
    </row>
    <row r="40" spans="3:20" s="131" customFormat="1" ht="25" customHeight="1">
      <c r="C40" s="340" t="s">
        <v>89</v>
      </c>
      <c r="D40"/>
      <c r="E40" s="337">
        <v>952176</v>
      </c>
      <c r="F40" s="337"/>
      <c r="G40" s="337">
        <v>472323</v>
      </c>
      <c r="H40" s="337"/>
      <c r="I40" s="337">
        <v>479849</v>
      </c>
      <c r="L40" s="440"/>
      <c r="T40" s="355">
        <v>360756</v>
      </c>
    </row>
    <row r="41" spans="3:20" s="131" customFormat="1" ht="25" customHeight="1">
      <c r="C41" s="340" t="s">
        <v>91</v>
      </c>
      <c r="D41"/>
      <c r="E41" s="337">
        <v>224698</v>
      </c>
      <c r="F41" s="337"/>
      <c r="G41" s="337">
        <v>103935</v>
      </c>
      <c r="H41" s="337"/>
      <c r="I41" s="337">
        <v>120763</v>
      </c>
      <c r="L41" s="440"/>
      <c r="T41" s="355">
        <v>1542221</v>
      </c>
    </row>
    <row r="42" spans="3:20" s="131" customFormat="1" ht="25" customHeight="1">
      <c r="C42" s="340" t="s">
        <v>94</v>
      </c>
      <c r="D42"/>
      <c r="E42" s="337">
        <v>693350</v>
      </c>
      <c r="F42" s="337"/>
      <c r="G42" s="337">
        <v>351683</v>
      </c>
      <c r="H42" s="337"/>
      <c r="I42" s="337">
        <v>341665</v>
      </c>
      <c r="L42" s="439"/>
      <c r="T42" s="355">
        <v>917315</v>
      </c>
    </row>
    <row r="43" spans="3:20" s="131" customFormat="1" ht="25" customHeight="1">
      <c r="C43" s="340" t="s">
        <v>97</v>
      </c>
      <c r="D43"/>
      <c r="E43" s="337">
        <v>1159854</v>
      </c>
      <c r="F43" s="337"/>
      <c r="G43" s="337">
        <v>594850</v>
      </c>
      <c r="H43" s="337"/>
      <c r="I43" s="337">
        <v>564992</v>
      </c>
      <c r="L43" s="439"/>
      <c r="T43" s="355">
        <v>217095</v>
      </c>
    </row>
    <row r="44" spans="3:20" s="131" customFormat="1" ht="25" customHeight="1">
      <c r="C44" s="340" t="s">
        <v>98</v>
      </c>
      <c r="D44"/>
      <c r="E44" s="337">
        <v>240639</v>
      </c>
      <c r="F44" s="337"/>
      <c r="G44" s="337">
        <v>116122</v>
      </c>
      <c r="H44" s="337"/>
      <c r="I44" s="337">
        <v>124517</v>
      </c>
      <c r="L44" s="440"/>
      <c r="T44" s="355">
        <v>679402</v>
      </c>
    </row>
    <row r="45" spans="3:20" s="131" customFormat="1" ht="25" customHeight="1">
      <c r="C45" s="340" t="s">
        <v>99</v>
      </c>
      <c r="D45"/>
      <c r="E45" s="337">
        <v>133500</v>
      </c>
      <c r="F45" s="337"/>
      <c r="G45" s="337">
        <v>64475</v>
      </c>
      <c r="H45" s="337"/>
      <c r="I45" s="337">
        <v>69025</v>
      </c>
      <c r="L45" s="439"/>
      <c r="T45" s="355">
        <v>1105001</v>
      </c>
    </row>
    <row r="46" spans="3:20" s="131" customFormat="1" ht="25" customHeight="1">
      <c r="C46" s="340" t="s">
        <v>155</v>
      </c>
      <c r="D46"/>
      <c r="E46" s="337">
        <v>526108</v>
      </c>
      <c r="F46" s="337"/>
      <c r="G46" s="337">
        <v>258214</v>
      </c>
      <c r="H46" s="337"/>
      <c r="I46" s="337">
        <v>267893</v>
      </c>
      <c r="L46" s="439"/>
      <c r="T46" s="355">
        <v>230177</v>
      </c>
    </row>
    <row r="47" spans="3:20" s="131" customFormat="1" ht="25" customHeight="1">
      <c r="C47" s="340" t="s">
        <v>151</v>
      </c>
      <c r="D47"/>
      <c r="E47" s="337">
        <v>67318</v>
      </c>
      <c r="F47" s="337"/>
      <c r="G47" s="337">
        <v>32616</v>
      </c>
      <c r="H47" s="337"/>
      <c r="I47" s="337">
        <v>34701</v>
      </c>
      <c r="L47" s="440"/>
      <c r="T47" s="355">
        <v>129080</v>
      </c>
    </row>
    <row r="48" spans="3:20" s="131" customFormat="1" ht="25" customHeight="1">
      <c r="C48" s="340" t="s">
        <v>189</v>
      </c>
      <c r="D48"/>
      <c r="E48" s="337">
        <v>8809</v>
      </c>
      <c r="F48" s="337"/>
      <c r="G48" s="337">
        <v>4432</v>
      </c>
      <c r="H48" s="337"/>
      <c r="I48" s="337">
        <v>4377</v>
      </c>
      <c r="L48" s="440"/>
      <c r="T48" s="355">
        <v>514162</v>
      </c>
    </row>
    <row r="49" spans="2:20" s="131" customFormat="1" ht="25" customHeight="1">
      <c r="C49" s="340" t="s">
        <v>190</v>
      </c>
      <c r="D49"/>
      <c r="E49" s="337">
        <v>8494</v>
      </c>
      <c r="F49" s="337"/>
      <c r="G49" s="337">
        <v>4172</v>
      </c>
      <c r="H49" s="337"/>
      <c r="I49" s="337">
        <v>4322</v>
      </c>
      <c r="K49" s="119"/>
      <c r="L49" s="440"/>
      <c r="T49" s="355">
        <v>65074</v>
      </c>
    </row>
    <row r="50" spans="2:20" s="131" customFormat="1" ht="17.25" customHeight="1">
      <c r="B50" s="338"/>
      <c r="C50" s="338"/>
      <c r="D50"/>
      <c r="E50" s="337"/>
      <c r="F50" s="337"/>
      <c r="G50" s="337"/>
      <c r="H50" s="337"/>
      <c r="I50" s="337"/>
      <c r="T50" s="355">
        <v>8388</v>
      </c>
    </row>
    <row r="51" spans="2:20" s="119" customFormat="1" ht="18.649999999999999" customHeight="1">
      <c r="C51" s="342" t="s">
        <v>45</v>
      </c>
      <c r="E51" s="339">
        <f>$E$4</f>
        <v>9304060</v>
      </c>
      <c r="F51" s="371">
        <v>0.4922996311893304</v>
      </c>
      <c r="G51" s="339">
        <f>$G$4</f>
        <v>4611945</v>
      </c>
      <c r="H51" s="371">
        <v>0.50770502733165346</v>
      </c>
      <c r="I51" s="339">
        <f>$I$4</f>
        <v>4692074</v>
      </c>
      <c r="T51" s="355">
        <v>7802</v>
      </c>
    </row>
    <row r="52" spans="2:20">
      <c r="E52" s="31"/>
      <c r="F52" s="31"/>
      <c r="G52" s="31"/>
      <c r="H52" s="31"/>
      <c r="I52" s="31"/>
      <c r="T52" s="350">
        <f>SUM(T33:T51)</f>
        <v>8989652</v>
      </c>
    </row>
    <row r="53" spans="2:20">
      <c r="E53" s="31"/>
      <c r="F53" s="31"/>
      <c r="G53" s="31"/>
      <c r="H53" s="31"/>
      <c r="I53" s="31"/>
    </row>
    <row r="54" spans="2:20">
      <c r="E54" s="31"/>
      <c r="F54" s="31"/>
      <c r="G54" s="31"/>
      <c r="H54" s="31"/>
      <c r="I54" s="31"/>
    </row>
    <row r="55" spans="2:20" ht="17.5">
      <c r="B55" s="356" t="s">
        <v>194</v>
      </c>
    </row>
    <row r="56" spans="2:20" ht="17.5">
      <c r="B56" s="356" t="s">
        <v>195</v>
      </c>
    </row>
    <row r="61" spans="2:20">
      <c r="E61" s="31"/>
      <c r="F61" s="31"/>
      <c r="G61" s="31"/>
      <c r="H61" s="31"/>
      <c r="I61" s="31"/>
    </row>
    <row r="79" spans="3:4">
      <c r="C79" s="341"/>
      <c r="D79"/>
    </row>
    <row r="80" spans="3:4">
      <c r="C80" s="340"/>
      <c r="D80"/>
    </row>
    <row r="81" spans="3:4">
      <c r="C81" s="340"/>
      <c r="D81"/>
    </row>
    <row r="82" spans="3:4">
      <c r="C82" s="340"/>
      <c r="D82"/>
    </row>
    <row r="83" spans="3:4">
      <c r="C83" s="340"/>
      <c r="D83"/>
    </row>
    <row r="84" spans="3:4">
      <c r="C84" s="340"/>
      <c r="D84"/>
    </row>
    <row r="85" spans="3:4">
      <c r="C85" s="340"/>
      <c r="D85"/>
    </row>
    <row r="86" spans="3:4">
      <c r="C86" s="340"/>
      <c r="D86"/>
    </row>
    <row r="87" spans="3:4">
      <c r="C87" s="340"/>
      <c r="D87"/>
    </row>
    <row r="88" spans="3:4">
      <c r="C88" s="340"/>
      <c r="D88"/>
    </row>
    <row r="89" spans="3:4">
      <c r="C89" s="340"/>
      <c r="D89"/>
    </row>
    <row r="90" spans="3:4">
      <c r="C90" s="340"/>
      <c r="D90"/>
    </row>
    <row r="91" spans="3:4">
      <c r="C91" s="340"/>
      <c r="D91"/>
    </row>
    <row r="92" spans="3:4">
      <c r="C92" s="340"/>
      <c r="D92"/>
    </row>
    <row r="93" spans="3:4">
      <c r="C93" s="340"/>
      <c r="D93"/>
    </row>
    <row r="94" spans="3:4">
      <c r="C94" s="340"/>
      <c r="D94"/>
    </row>
    <row r="95" spans="3:4">
      <c r="C95" s="340"/>
      <c r="D95"/>
    </row>
    <row r="96" spans="3:4">
      <c r="C96" s="340"/>
      <c r="D96"/>
    </row>
    <row r="97" spans="3:4">
      <c r="C97" s="340"/>
      <c r="D97"/>
    </row>
  </sheetData>
  <mergeCells count="3">
    <mergeCell ref="B7:C7"/>
    <mergeCell ref="B27:C27"/>
    <mergeCell ref="B26:C26"/>
  </mergeCells>
  <hyperlinks>
    <hyperlink ref="P1" location="Indice!A1" display="Volver al índice" xr:uid="{9E67ABC7-7727-4754-BEE9-14DAB5E7E186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ignoredErrors>
    <ignoredError sqref="L4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zoomScaleNormal="100" workbookViewId="0">
      <selection activeCell="G25" sqref="G25"/>
    </sheetView>
  </sheetViews>
  <sheetFormatPr baseColWidth="10" defaultColWidth="11.453125" defaultRowHeight="13"/>
  <cols>
    <col min="1" max="1" width="3.26953125" style="16" customWidth="1"/>
    <col min="2" max="3" width="11.453125" style="16"/>
    <col min="4" max="4" width="11.453125" style="16" customWidth="1"/>
    <col min="5" max="16384" width="11.453125" style="16"/>
  </cols>
  <sheetData>
    <row r="3" spans="1:10">
      <c r="C3" s="17"/>
    </row>
    <row r="6" spans="1:10" ht="35.25" customHeight="1">
      <c r="J6" s="7"/>
    </row>
    <row r="7" spans="1:10" ht="18.5">
      <c r="B7" s="492" t="s">
        <v>156</v>
      </c>
      <c r="C7" s="492"/>
      <c r="D7" s="492"/>
      <c r="E7" s="492"/>
      <c r="F7" s="492"/>
      <c r="G7" s="492"/>
      <c r="H7" s="492"/>
      <c r="I7" s="492"/>
    </row>
    <row r="8" spans="1:10" ht="25" customHeight="1">
      <c r="B8" s="18"/>
      <c r="C8" s="18"/>
      <c r="D8" s="18"/>
      <c r="E8" s="18"/>
      <c r="F8" s="19"/>
      <c r="G8" s="19"/>
      <c r="H8" s="20"/>
      <c r="I8" s="20"/>
    </row>
    <row r="9" spans="1:10" s="19" customFormat="1" ht="24" customHeight="1">
      <c r="B9" s="7" t="s">
        <v>172</v>
      </c>
      <c r="C9" s="7"/>
      <c r="D9" s="21"/>
      <c r="E9" s="18"/>
      <c r="H9" s="20"/>
      <c r="I9" s="20"/>
    </row>
    <row r="10" spans="1:10" s="19" customFormat="1" ht="24" customHeight="1">
      <c r="B10" s="7" t="s">
        <v>165</v>
      </c>
      <c r="C10" s="7"/>
      <c r="D10" s="7"/>
      <c r="E10" s="7"/>
      <c r="F10" s="7"/>
      <c r="G10" s="7"/>
      <c r="H10" s="22"/>
      <c r="I10" s="20"/>
    </row>
    <row r="11" spans="1:10" s="19" customFormat="1" ht="24" customHeight="1">
      <c r="A11" s="213"/>
      <c r="B11" s="7" t="s">
        <v>171</v>
      </c>
      <c r="C11" s="214"/>
      <c r="D11" s="214"/>
      <c r="E11" s="214"/>
      <c r="F11" s="214"/>
      <c r="G11" s="214"/>
      <c r="H11" s="20"/>
      <c r="I11" s="20"/>
    </row>
    <row r="12" spans="1:10" s="19" customFormat="1" ht="24" customHeight="1">
      <c r="B12" s="7" t="s">
        <v>159</v>
      </c>
      <c r="C12" s="7"/>
      <c r="D12" s="7"/>
      <c r="E12" s="7"/>
      <c r="H12" s="20"/>
      <c r="I12" s="20"/>
    </row>
    <row r="13" spans="1:10" s="19" customFormat="1" ht="24" customHeight="1">
      <c r="B13" s="7" t="s">
        <v>158</v>
      </c>
      <c r="C13" s="7"/>
      <c r="D13" s="7"/>
      <c r="E13" s="7"/>
      <c r="F13" s="7"/>
      <c r="H13" s="20"/>
      <c r="I13" s="20"/>
    </row>
    <row r="14" spans="1:10" s="19" customFormat="1" ht="24" customHeight="1">
      <c r="B14" s="7" t="s">
        <v>160</v>
      </c>
      <c r="C14" s="7"/>
      <c r="D14" s="7"/>
      <c r="E14" s="7"/>
      <c r="H14" s="20"/>
      <c r="I14" s="20"/>
    </row>
    <row r="15" spans="1:10" s="19" customFormat="1" ht="24" customHeight="1">
      <c r="B15" s="7" t="s">
        <v>162</v>
      </c>
      <c r="C15" s="7"/>
      <c r="D15" s="7"/>
      <c r="E15" s="7"/>
      <c r="H15" s="20"/>
      <c r="I15" s="20"/>
    </row>
    <row r="16" spans="1:10" s="19" customFormat="1" ht="24" customHeight="1">
      <c r="B16" s="7" t="s">
        <v>161</v>
      </c>
      <c r="C16" s="7"/>
      <c r="D16" s="7"/>
      <c r="E16" s="7"/>
      <c r="H16" s="20"/>
      <c r="I16" s="20"/>
    </row>
    <row r="17" spans="2:9" s="19" customFormat="1" ht="24" customHeight="1">
      <c r="B17" s="7" t="s">
        <v>163</v>
      </c>
      <c r="C17" s="7"/>
      <c r="D17" s="7"/>
      <c r="E17" s="7"/>
      <c r="F17" s="7"/>
      <c r="G17" s="7"/>
      <c r="H17" s="22"/>
      <c r="I17" s="22"/>
    </row>
    <row r="18" spans="2:9" s="19" customFormat="1" ht="24" customHeight="1">
      <c r="B18" s="7" t="s">
        <v>164</v>
      </c>
      <c r="C18" s="7"/>
      <c r="D18" s="7"/>
      <c r="E18" s="7"/>
      <c r="F18" s="7"/>
      <c r="G18" s="7"/>
      <c r="H18" s="22"/>
      <c r="I18" s="20"/>
    </row>
    <row r="19" spans="2:9" s="19" customFormat="1" ht="24" customHeight="1">
      <c r="B19" s="7" t="s">
        <v>166</v>
      </c>
      <c r="C19" s="7"/>
      <c r="D19" s="7"/>
      <c r="E19" s="7"/>
      <c r="F19" s="7"/>
      <c r="H19" s="20"/>
      <c r="I19" s="20"/>
    </row>
    <row r="20" spans="2:9" s="19" customFormat="1" ht="24" customHeight="1">
      <c r="B20" s="7" t="s">
        <v>167</v>
      </c>
      <c r="C20" s="7"/>
      <c r="D20" s="7"/>
      <c r="E20" s="7"/>
      <c r="H20" s="20"/>
      <c r="I20" s="20"/>
    </row>
    <row r="21" spans="2:9" ht="20.149999999999999" customHeight="1">
      <c r="B21" s="7" t="s">
        <v>174</v>
      </c>
      <c r="C21" s="7"/>
      <c r="D21" s="7"/>
      <c r="E21" s="7"/>
      <c r="F21" s="7"/>
      <c r="G21" s="7"/>
    </row>
    <row r="22" spans="2:9" ht="20.149999999999999" customHeight="1">
      <c r="B22" s="214" t="s">
        <v>183</v>
      </c>
      <c r="C22" s="7"/>
      <c r="D22" s="7"/>
      <c r="E22" s="7"/>
      <c r="F22" s="7"/>
      <c r="G22" s="7"/>
    </row>
    <row r="23" spans="2:9" ht="20.149999999999999" customHeight="1">
      <c r="B23" s="7"/>
      <c r="C23" s="23"/>
    </row>
    <row r="24" spans="2:9" ht="20.149999999999999" customHeight="1"/>
    <row r="25" spans="2:9" ht="20.149999999999999" customHeight="1"/>
    <row r="26" spans="2:9" ht="20.149999999999999" customHeight="1"/>
    <row r="27" spans="2:9" ht="20.149999999999999" customHeight="1"/>
    <row r="28" spans="2:9" ht="20.149999999999999" customHeight="1"/>
    <row r="29" spans="2:9" ht="20.149999999999999" customHeight="1"/>
    <row r="30" spans="2:9" ht="20.149999999999999" customHeight="1"/>
    <row r="31" spans="2:9" ht="20.149999999999999" customHeight="1"/>
    <row r="32" spans="2:9" ht="20.149999999999999" customHeight="1"/>
    <row r="33" ht="20.149999999999999" customHeight="1"/>
    <row r="34" ht="20.149999999999999" customHeight="1"/>
    <row r="35" ht="20.149999999999999" customHeight="1"/>
    <row r="36" ht="20.149999999999999" customHeight="1"/>
    <row r="37" ht="20.149999999999999" customHeight="1"/>
    <row r="38" ht="20.149999999999999" customHeight="1"/>
    <row r="39" ht="20.149999999999999" customHeight="1"/>
    <row r="40" ht="20.149999999999999" customHeight="1"/>
    <row r="41" ht="20.149999999999999" customHeight="1"/>
    <row r="42" ht="20.149999999999999" customHeight="1"/>
    <row r="43" ht="20.149999999999999" customHeight="1"/>
    <row r="44" ht="20.149999999999999" customHeight="1"/>
    <row r="45" ht="20.149999999999999" customHeight="1"/>
    <row r="46" ht="20.149999999999999" customHeight="1"/>
    <row r="47" ht="20.149999999999999" customHeight="1"/>
    <row r="48" ht="20.149999999999999" customHeight="1"/>
    <row r="49" ht="20.149999999999999" customHeight="1"/>
    <row r="50" ht="20.149999999999999" customHeight="1"/>
    <row r="51" ht="20.149999999999999" customHeight="1"/>
    <row r="52" ht="20.149999999999999" customHeight="1"/>
    <row r="53" ht="20.149999999999999" customHeight="1"/>
    <row r="54" ht="20.149999999999999" customHeight="1"/>
    <row r="55" ht="20.149999999999999" customHeight="1"/>
    <row r="56" ht="20.149999999999999" customHeight="1"/>
    <row r="57" ht="20.149999999999999" customHeight="1"/>
    <row r="58" ht="20.149999999999999" customHeight="1"/>
    <row r="59" ht="20.149999999999999" customHeight="1"/>
    <row r="60" ht="20.149999999999999" customHeight="1"/>
    <row r="61" ht="20.149999999999999" customHeight="1"/>
    <row r="62" ht="20.149999999999999" customHeight="1"/>
    <row r="63" ht="20.149999999999999" customHeight="1"/>
    <row r="64" ht="20.149999999999999" customHeight="1"/>
    <row r="65" ht="20.149999999999999" customHeight="1"/>
    <row r="66" ht="20.149999999999999" customHeight="1"/>
    <row r="67" ht="20.149999999999999" customHeight="1"/>
    <row r="68" ht="20.149999999999999" customHeight="1"/>
    <row r="69" ht="20.149999999999999" customHeight="1"/>
    <row r="70" ht="20.149999999999999" customHeight="1"/>
    <row r="71" ht="20.149999999999999" customHeight="1"/>
    <row r="72" ht="20.149999999999999" customHeight="1"/>
    <row r="73" ht="20.149999999999999" customHeight="1"/>
    <row r="74" ht="20.149999999999999" customHeight="1"/>
    <row r="75" ht="20.149999999999999" customHeight="1"/>
    <row r="76" ht="20.149999999999999" customHeight="1"/>
    <row r="77" ht="20.149999999999999" customHeight="1"/>
    <row r="78" ht="20.149999999999999" customHeight="1"/>
    <row r="79" ht="20.149999999999999" customHeight="1"/>
    <row r="80" ht="20.149999999999999" customHeight="1"/>
    <row r="81" ht="20.149999999999999" customHeight="1"/>
    <row r="82" ht="20.149999999999999" customHeight="1"/>
    <row r="83" ht="20.149999999999999" customHeight="1"/>
    <row r="84" ht="20.149999999999999" customHeight="1"/>
    <row r="85" ht="20.149999999999999" customHeight="1"/>
    <row r="86" ht="20.149999999999999" customHeight="1"/>
    <row r="87" ht="20.149999999999999" customHeight="1"/>
    <row r="88" ht="20.149999999999999" customHeight="1"/>
    <row r="89" ht="20.149999999999999" customHeight="1"/>
    <row r="90" ht="20.149999999999999" customHeight="1"/>
    <row r="91" ht="20.149999999999999" customHeight="1"/>
    <row r="92" ht="20.149999999999999" customHeight="1"/>
    <row r="93" ht="20.149999999999999" customHeight="1"/>
    <row r="94" ht="20.149999999999999" customHeight="1"/>
    <row r="95" ht="20.149999999999999" customHeight="1"/>
    <row r="96" ht="20.149999999999999" customHeight="1"/>
    <row r="97" ht="20.149999999999999" customHeight="1"/>
    <row r="98" ht="20.149999999999999" customHeight="1"/>
    <row r="99" ht="20.149999999999999" customHeight="1"/>
    <row r="100" ht="20.149999999999999" customHeight="1"/>
    <row r="101" ht="20.149999999999999" customHeight="1"/>
    <row r="102" ht="20.149999999999999" customHeight="1"/>
    <row r="103" ht="20.149999999999999" customHeight="1"/>
    <row r="104" ht="20.149999999999999" customHeight="1"/>
    <row r="105" ht="20.149999999999999" customHeight="1"/>
    <row r="106" ht="20.149999999999999" customHeight="1"/>
    <row r="107" ht="20.149999999999999" customHeight="1"/>
    <row r="108" ht="20.149999999999999" customHeight="1"/>
    <row r="109" ht="20.149999999999999" customHeight="1"/>
    <row r="110" ht="20.149999999999999" customHeight="1"/>
    <row r="111" ht="20.149999999999999" customHeight="1"/>
    <row r="112" ht="20.149999999999999" customHeight="1"/>
    <row r="113" ht="20.149999999999999" customHeight="1"/>
    <row r="114" ht="20.149999999999999" customHeight="1"/>
    <row r="115" ht="20.149999999999999" customHeight="1"/>
    <row r="116" ht="20.149999999999999" customHeight="1"/>
    <row r="117" ht="20.149999999999999" customHeight="1"/>
    <row r="118" ht="20.149999999999999" customHeight="1"/>
    <row r="119" ht="20.149999999999999" customHeight="1"/>
    <row r="120" ht="20.149999999999999" customHeight="1"/>
    <row r="121" ht="20.149999999999999" customHeight="1"/>
    <row r="122" ht="20.149999999999999" customHeight="1"/>
    <row r="123" ht="20.149999999999999" customHeight="1"/>
    <row r="124" ht="20.149999999999999" customHeight="1"/>
    <row r="125" ht="20.149999999999999" customHeight="1"/>
    <row r="126" ht="20.149999999999999" customHeight="1"/>
    <row r="127" ht="20.149999999999999" customHeight="1"/>
    <row r="128" ht="20.149999999999999" customHeight="1"/>
    <row r="129" ht="20.149999999999999" customHeight="1"/>
    <row r="130" ht="20.149999999999999" customHeight="1"/>
    <row r="131" ht="20.149999999999999" customHeight="1"/>
    <row r="132" ht="20.149999999999999" customHeight="1"/>
    <row r="133" ht="20.149999999999999" customHeight="1"/>
    <row r="134" ht="20.149999999999999" customHeight="1"/>
    <row r="135" ht="20.149999999999999" customHeight="1"/>
    <row r="136" ht="20.149999999999999" customHeight="1"/>
    <row r="137" ht="20.149999999999999" customHeight="1"/>
    <row r="138" ht="20.149999999999999" customHeight="1"/>
    <row r="139" ht="20.149999999999999" customHeight="1"/>
    <row r="140" ht="20.149999999999999" customHeight="1"/>
    <row r="141" ht="20.149999999999999" customHeight="1"/>
    <row r="142" ht="20.149999999999999" customHeight="1"/>
    <row r="143" ht="20.149999999999999" customHeight="1"/>
    <row r="144" ht="20.149999999999999" customHeight="1"/>
    <row r="145" ht="20.149999999999999" customHeight="1"/>
    <row r="146" ht="20.149999999999999" customHeight="1"/>
    <row r="147" ht="20.149999999999999" customHeight="1"/>
    <row r="148" ht="20.149999999999999" customHeight="1"/>
    <row r="149" ht="20.149999999999999" customHeight="1"/>
    <row r="150" ht="20.149999999999999" customHeight="1"/>
    <row r="151" ht="20.149999999999999" customHeight="1"/>
    <row r="152" ht="20.149999999999999" customHeight="1"/>
    <row r="153" ht="20.149999999999999" customHeight="1"/>
    <row r="154" ht="20.149999999999999" customHeight="1"/>
    <row r="155" ht="20.149999999999999" customHeight="1"/>
    <row r="156" ht="20.149999999999999" customHeight="1"/>
    <row r="157" ht="20.149999999999999" customHeight="1"/>
    <row r="158" ht="20.149999999999999" customHeight="1"/>
    <row r="159" ht="20.149999999999999" customHeight="1"/>
    <row r="160" ht="20.149999999999999" customHeight="1"/>
    <row r="161" ht="20.149999999999999" customHeight="1"/>
    <row r="162" ht="20.149999999999999" customHeight="1"/>
    <row r="163" ht="20.149999999999999" customHeight="1"/>
    <row r="164" ht="20.149999999999999" customHeight="1"/>
    <row r="165" ht="20.149999999999999" customHeight="1"/>
    <row r="166" ht="20.149999999999999" customHeight="1"/>
    <row r="167" ht="20.149999999999999" customHeight="1"/>
    <row r="168" ht="20.149999999999999" customHeight="1"/>
    <row r="169" ht="20.149999999999999" customHeight="1"/>
    <row r="170" ht="20.149999999999999" customHeight="1"/>
    <row r="171" ht="20.149999999999999" customHeight="1"/>
    <row r="172" ht="20.149999999999999" customHeight="1"/>
    <row r="173" ht="20.149999999999999" customHeight="1"/>
    <row r="174" ht="20.149999999999999" customHeight="1"/>
    <row r="175" ht="20.149999999999999" customHeight="1"/>
    <row r="176" ht="20.149999999999999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9" location="Portada!A1" display="Portada" xr:uid="{00000000-0004-0000-0100-00000A000000}"/>
    <hyperlink ref="B11:G11" location="'Clase, género y edad'!A1" display="Pensiones en vigor por clase, género y grupos de edad. Total sistema." xr:uid="{00000000-0004-0000-0100-00000B000000}"/>
    <hyperlink ref="B21:E21" location="'Brecha de Género'!A1" display="Pensiones con complemento de brecha de género" xr:uid="{00000000-0004-0000-0100-00000C000000}"/>
    <hyperlink ref="B22:E22" location="'Brecha de Género'!A1" display="Pensiones con complemento de brecha de género" xr:uid="{F334B723-E151-4C9E-B5B6-E5E0C7082D7C}"/>
    <hyperlink ref="B22" location="Pensionistas!A1" display="Pensionistas" xr:uid="{4D12A902-2AB9-42BC-8DEA-64D4878C029E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AN79"/>
  <sheetViews>
    <sheetView showGridLines="0" showRowColHeaders="0" showZeros="0" showOutlineSymbols="0" zoomScaleNormal="100" workbookViewId="0">
      <selection activeCell="X22" sqref="X22"/>
    </sheetView>
  </sheetViews>
  <sheetFormatPr baseColWidth="10" defaultColWidth="11.54296875" defaultRowHeight="15.5"/>
  <cols>
    <col min="1" max="1" width="2.81640625" style="27" customWidth="1"/>
    <col min="2" max="2" width="10.453125" style="27" customWidth="1"/>
    <col min="3" max="3" width="26" style="27" customWidth="1"/>
    <col min="4" max="4" width="2" style="27" customWidth="1"/>
    <col min="5" max="5" width="12.7265625" style="27" customWidth="1"/>
    <col min="6" max="6" width="1.1796875" style="27" customWidth="1"/>
    <col min="7" max="7" width="11.54296875" style="27" customWidth="1"/>
    <col min="8" max="8" width="1.1796875" style="27" customWidth="1"/>
    <col min="9" max="9" width="10.453125" style="27" customWidth="1"/>
    <col min="10" max="10" width="1.1796875" style="27" customWidth="1"/>
    <col min="11" max="11" width="12.7265625" style="27" customWidth="1"/>
    <col min="12" max="12" width="1.1796875" style="27" customWidth="1"/>
    <col min="13" max="13" width="11.54296875" style="27" customWidth="1"/>
    <col min="14" max="14" width="1.1796875" style="27" customWidth="1"/>
    <col min="15" max="15" width="10.453125" style="27" customWidth="1"/>
    <col min="16" max="16" width="1.1796875" style="27" customWidth="1"/>
    <col min="17" max="17" width="12.7265625" style="27" customWidth="1"/>
    <col min="18" max="18" width="1.1796875" style="27" customWidth="1"/>
    <col min="19" max="19" width="11.54296875" style="27" customWidth="1"/>
    <col min="20" max="20" width="1.1796875" style="27" customWidth="1"/>
    <col min="21" max="21" width="10.453125" style="27" customWidth="1"/>
    <col min="22" max="22" width="3.26953125" style="27" customWidth="1"/>
    <col min="23" max="23" width="8.81640625" style="27" customWidth="1"/>
    <col min="24" max="28" width="11.26953125" style="27" customWidth="1"/>
    <col min="29" max="16384" width="11.54296875" style="27"/>
  </cols>
  <sheetData>
    <row r="1" spans="2:40" ht="65.900000000000006" customHeight="1">
      <c r="B1" s="24" t="s">
        <v>221</v>
      </c>
      <c r="C1" s="25"/>
      <c r="D1" s="25"/>
      <c r="E1" s="25"/>
      <c r="F1" s="25"/>
      <c r="G1" s="25"/>
      <c r="H1" s="25"/>
      <c r="I1" s="25"/>
      <c r="J1" s="25"/>
      <c r="K1" s="25"/>
      <c r="L1" s="26"/>
      <c r="M1" s="25"/>
      <c r="N1" s="26"/>
      <c r="O1" s="25"/>
      <c r="P1" s="25"/>
      <c r="Q1" s="25"/>
      <c r="R1" s="26"/>
      <c r="S1" s="25"/>
      <c r="T1" s="26"/>
      <c r="U1" s="25"/>
      <c r="W1" s="7" t="s">
        <v>168</v>
      </c>
    </row>
    <row r="2" spans="2:40" ht="40" customHeight="1">
      <c r="B2" s="24" t="s">
        <v>128</v>
      </c>
      <c r="C2" s="25"/>
      <c r="D2" s="25"/>
      <c r="E2" s="25"/>
      <c r="F2" s="25"/>
      <c r="G2" s="25"/>
      <c r="H2" s="25"/>
      <c r="I2" s="25"/>
      <c r="J2" s="25"/>
      <c r="K2" s="25"/>
      <c r="L2" s="26"/>
      <c r="M2" s="25"/>
      <c r="N2" s="26"/>
      <c r="O2" s="25"/>
      <c r="P2" s="25"/>
      <c r="Q2" s="25"/>
      <c r="R2" s="26"/>
      <c r="S2" s="25"/>
      <c r="T2" s="26"/>
      <c r="U2" s="25"/>
    </row>
    <row r="3" spans="2:40" ht="43.15" customHeight="1">
      <c r="B3" s="28" t="s">
        <v>129</v>
      </c>
      <c r="C3" s="28"/>
      <c r="D3" s="28"/>
      <c r="E3" s="28"/>
      <c r="F3" s="28"/>
      <c r="G3" s="28"/>
      <c r="H3" s="28"/>
      <c r="I3" s="28"/>
      <c r="J3" s="28"/>
      <c r="K3" s="28"/>
      <c r="L3" s="303"/>
      <c r="M3" s="28"/>
      <c r="N3" s="303"/>
      <c r="O3" s="28"/>
      <c r="P3" s="28"/>
      <c r="Q3" s="28"/>
      <c r="R3" s="303"/>
      <c r="S3" s="28"/>
      <c r="T3" s="303"/>
      <c r="U3" s="28"/>
    </row>
    <row r="4" spans="2:40" ht="28" customHeight="1">
      <c r="B4" s="494" t="s">
        <v>130</v>
      </c>
      <c r="C4" s="494"/>
      <c r="D4" s="294"/>
      <c r="E4" s="495" t="s">
        <v>131</v>
      </c>
      <c r="F4" s="495"/>
      <c r="G4" s="495"/>
      <c r="H4" s="495"/>
      <c r="I4" s="495"/>
      <c r="J4" s="294"/>
      <c r="K4" s="495" t="s">
        <v>49</v>
      </c>
      <c r="L4" s="495"/>
      <c r="M4" s="495"/>
      <c r="N4" s="495"/>
      <c r="O4" s="495"/>
      <c r="P4" s="294"/>
      <c r="Q4" s="495" t="s">
        <v>50</v>
      </c>
      <c r="R4" s="495"/>
      <c r="S4" s="495"/>
      <c r="T4" s="495"/>
      <c r="U4" s="495"/>
    </row>
    <row r="5" spans="2:40" ht="4.5" customHeight="1">
      <c r="B5" s="216"/>
      <c r="C5" s="216"/>
      <c r="D5" s="215"/>
      <c r="E5" s="216"/>
      <c r="F5" s="295"/>
      <c r="G5" s="295"/>
      <c r="H5" s="295"/>
      <c r="I5" s="295"/>
      <c r="J5" s="216"/>
      <c r="K5" s="216"/>
      <c r="L5" s="295"/>
      <c r="M5" s="295"/>
      <c r="N5" s="295"/>
      <c r="O5" s="295"/>
      <c r="P5" s="216"/>
      <c r="Q5" s="216"/>
      <c r="R5" s="295"/>
      <c r="S5" s="295"/>
      <c r="T5" s="295"/>
      <c r="U5" s="295"/>
    </row>
    <row r="6" spans="2:40" ht="28" customHeight="1">
      <c r="B6" s="296" t="s">
        <v>132</v>
      </c>
      <c r="C6" s="297"/>
      <c r="D6" s="181"/>
      <c r="E6" s="298" t="s">
        <v>7</v>
      </c>
      <c r="F6" s="299"/>
      <c r="G6" s="298" t="s">
        <v>133</v>
      </c>
      <c r="H6" s="299"/>
      <c r="I6" s="298" t="s">
        <v>134</v>
      </c>
      <c r="J6" s="300"/>
      <c r="K6" s="298" t="s">
        <v>7</v>
      </c>
      <c r="L6" s="299"/>
      <c r="M6" s="298" t="s">
        <v>133</v>
      </c>
      <c r="N6" s="299"/>
      <c r="O6" s="298" t="s">
        <v>134</v>
      </c>
      <c r="P6" s="300"/>
      <c r="Q6" s="298" t="s">
        <v>7</v>
      </c>
      <c r="R6" s="299"/>
      <c r="S6" s="298" t="s">
        <v>133</v>
      </c>
      <c r="T6" s="299"/>
      <c r="U6" s="298" t="s">
        <v>134</v>
      </c>
    </row>
    <row r="7" spans="2:40" ht="10" customHeight="1">
      <c r="L7" s="301"/>
      <c r="N7" s="301"/>
      <c r="R7" s="301"/>
      <c r="T7" s="301"/>
    </row>
    <row r="8" spans="2:40" ht="19" customHeight="1">
      <c r="B8" s="27" t="s">
        <v>135</v>
      </c>
      <c r="C8" s="29"/>
      <c r="D8" s="30"/>
      <c r="E8" s="31">
        <v>766498</v>
      </c>
      <c r="F8" s="31"/>
      <c r="G8" s="31">
        <v>909335.16331999935</v>
      </c>
      <c r="H8" s="31"/>
      <c r="I8" s="32">
        <v>1186.3503405357865</v>
      </c>
      <c r="J8" s="30"/>
      <c r="K8" s="31">
        <v>4852769</v>
      </c>
      <c r="L8" s="33"/>
      <c r="M8" s="31">
        <v>7800292.8880499946</v>
      </c>
      <c r="N8" s="33"/>
      <c r="O8" s="32">
        <v>1607.3901082145048</v>
      </c>
      <c r="P8" s="30"/>
      <c r="Q8" s="31">
        <v>1752723</v>
      </c>
      <c r="R8" s="33"/>
      <c r="S8" s="31">
        <v>1675986.2642299999</v>
      </c>
      <c r="T8" s="33"/>
      <c r="U8" s="32">
        <v>956.21856062252834</v>
      </c>
      <c r="V8" s="32"/>
      <c r="W8" s="32"/>
      <c r="X8" s="199"/>
      <c r="Y8" s="199"/>
      <c r="Z8" s="199"/>
      <c r="AA8" s="199"/>
      <c r="AB8" s="200"/>
      <c r="AC8" s="199"/>
      <c r="AD8" s="199"/>
      <c r="AE8" s="199"/>
      <c r="AF8" s="199"/>
      <c r="AG8" s="199"/>
      <c r="AH8" s="200"/>
      <c r="AI8" s="199"/>
      <c r="AJ8" s="199"/>
      <c r="AK8" s="199"/>
      <c r="AL8" s="199"/>
      <c r="AM8" s="199"/>
      <c r="AN8" s="200"/>
    </row>
    <row r="9" spans="2:40" ht="28" customHeight="1">
      <c r="B9" s="27" t="s">
        <v>136</v>
      </c>
      <c r="C9" s="29"/>
      <c r="D9" s="30"/>
      <c r="E9" s="31">
        <v>117559</v>
      </c>
      <c r="F9" s="31"/>
      <c r="G9" s="31">
        <v>104623.47669000001</v>
      </c>
      <c r="H9" s="31"/>
      <c r="I9" s="32">
        <v>889.96569118485195</v>
      </c>
      <c r="J9" s="30"/>
      <c r="K9" s="31">
        <v>1345667</v>
      </c>
      <c r="L9" s="33"/>
      <c r="M9" s="31">
        <v>1301850.9030099998</v>
      </c>
      <c r="N9" s="33"/>
      <c r="O9" s="32">
        <v>967.43912350529502</v>
      </c>
      <c r="P9" s="30"/>
      <c r="Q9" s="31">
        <v>466340</v>
      </c>
      <c r="R9" s="33"/>
      <c r="S9" s="31">
        <v>303523.31436000002</v>
      </c>
      <c r="T9" s="33"/>
      <c r="U9" s="32">
        <v>650.86270609426606</v>
      </c>
      <c r="V9" s="32"/>
      <c r="W9" s="32"/>
      <c r="X9" s="199"/>
      <c r="Y9" s="199"/>
      <c r="Z9" s="199"/>
      <c r="AA9" s="199"/>
      <c r="AB9" s="200"/>
      <c r="AC9" s="199"/>
      <c r="AD9" s="199"/>
      <c r="AE9" s="199"/>
      <c r="AF9" s="199"/>
      <c r="AG9" s="199"/>
      <c r="AH9" s="200"/>
      <c r="AI9" s="199"/>
      <c r="AJ9" s="199"/>
      <c r="AK9" s="199"/>
      <c r="AL9" s="199"/>
      <c r="AM9" s="199"/>
      <c r="AN9" s="200"/>
    </row>
    <row r="10" spans="2:40" ht="28" customHeight="1">
      <c r="B10" s="27" t="s">
        <v>137</v>
      </c>
      <c r="C10" s="29"/>
      <c r="D10" s="30"/>
      <c r="E10" s="31">
        <v>6700</v>
      </c>
      <c r="F10" s="31"/>
      <c r="G10" s="31">
        <v>8001.5659099999975</v>
      </c>
      <c r="H10" s="31"/>
      <c r="I10" s="32">
        <v>1194.263568656716</v>
      </c>
      <c r="J10" s="30"/>
      <c r="K10" s="31">
        <v>64366</v>
      </c>
      <c r="L10" s="33"/>
      <c r="M10" s="31">
        <v>103332.09094000002</v>
      </c>
      <c r="N10" s="33"/>
      <c r="O10" s="32">
        <v>1605.3831361277698</v>
      </c>
      <c r="P10" s="30"/>
      <c r="Q10" s="31">
        <v>39420</v>
      </c>
      <c r="R10" s="33"/>
      <c r="S10" s="31">
        <v>35059.411240000009</v>
      </c>
      <c r="T10" s="33"/>
      <c r="U10" s="32">
        <v>889.38130999492671</v>
      </c>
      <c r="V10" s="32"/>
      <c r="W10" s="32"/>
      <c r="X10" s="199"/>
      <c r="Y10" s="199"/>
      <c r="Z10" s="199"/>
      <c r="AA10" s="199"/>
      <c r="AB10" s="200"/>
      <c r="AC10" s="199"/>
      <c r="AD10" s="199"/>
      <c r="AE10" s="199"/>
      <c r="AF10" s="199"/>
      <c r="AG10" s="199"/>
      <c r="AH10" s="200"/>
      <c r="AI10" s="199"/>
      <c r="AJ10" s="199"/>
      <c r="AK10" s="199"/>
      <c r="AL10" s="199"/>
      <c r="AM10" s="199"/>
      <c r="AN10" s="200"/>
    </row>
    <row r="11" spans="2:40" ht="28" customHeight="1">
      <c r="B11" s="27" t="s">
        <v>138</v>
      </c>
      <c r="C11" s="29"/>
      <c r="D11" s="30"/>
      <c r="E11" s="31">
        <v>1687</v>
      </c>
      <c r="F11" s="31"/>
      <c r="G11" s="31">
        <v>3295.2854600000005</v>
      </c>
      <c r="H11" s="31"/>
      <c r="I11" s="32">
        <v>1953.3405216360406</v>
      </c>
      <c r="J11" s="30"/>
      <c r="K11" s="31">
        <v>34234</v>
      </c>
      <c r="L11" s="33"/>
      <c r="M11" s="31">
        <v>96272.662299999982</v>
      </c>
      <c r="N11" s="33"/>
      <c r="O11" s="32">
        <v>2812.1943769352101</v>
      </c>
      <c r="P11" s="30"/>
      <c r="Q11" s="31">
        <v>19436</v>
      </c>
      <c r="R11" s="33"/>
      <c r="S11" s="31">
        <v>26246.062279999995</v>
      </c>
      <c r="T11" s="33"/>
      <c r="U11" s="32">
        <v>1350.383941140152</v>
      </c>
      <c r="V11" s="32"/>
      <c r="W11" s="32"/>
      <c r="X11" s="199"/>
      <c r="Y11" s="199"/>
      <c r="Z11" s="199"/>
      <c r="AA11" s="199"/>
      <c r="AB11" s="200"/>
      <c r="AC11" s="199"/>
      <c r="AD11" s="199"/>
      <c r="AE11" s="199"/>
      <c r="AF11" s="199"/>
      <c r="AG11" s="199"/>
      <c r="AH11" s="200"/>
      <c r="AI11" s="199"/>
      <c r="AJ11" s="199"/>
      <c r="AK11" s="199"/>
      <c r="AL11" s="199"/>
      <c r="AM11" s="199"/>
      <c r="AN11" s="200"/>
    </row>
    <row r="12" spans="2:40" ht="28" customHeight="1">
      <c r="B12" s="27" t="s">
        <v>139</v>
      </c>
      <c r="C12" s="29"/>
      <c r="D12" s="30"/>
      <c r="E12" s="31">
        <v>88642</v>
      </c>
      <c r="F12" s="31"/>
      <c r="G12" s="31">
        <v>118911.62426999999</v>
      </c>
      <c r="H12" s="31"/>
      <c r="I12" s="32">
        <v>1341.4817385663678</v>
      </c>
      <c r="J12" s="30"/>
      <c r="K12" s="31">
        <v>54610</v>
      </c>
      <c r="L12" s="33"/>
      <c r="M12" s="31">
        <v>83083.597340000008</v>
      </c>
      <c r="N12" s="33"/>
      <c r="O12" s="32">
        <v>1521.3989624610879</v>
      </c>
      <c r="P12" s="30"/>
      <c r="Q12" s="31">
        <v>49721</v>
      </c>
      <c r="R12" s="33"/>
      <c r="S12" s="31">
        <v>54237.405370000008</v>
      </c>
      <c r="T12" s="33"/>
      <c r="U12" s="32">
        <v>1090.8349665131434</v>
      </c>
      <c r="V12" s="32"/>
      <c r="W12" s="32"/>
      <c r="X12" s="199"/>
      <c r="Y12" s="199"/>
      <c r="Z12" s="199"/>
      <c r="AA12" s="199"/>
      <c r="AB12" s="200"/>
      <c r="AC12" s="199"/>
      <c r="AD12" s="199"/>
      <c r="AE12" s="199"/>
      <c r="AF12" s="199"/>
      <c r="AG12" s="199"/>
      <c r="AH12" s="200"/>
      <c r="AI12" s="199"/>
      <c r="AJ12" s="199"/>
      <c r="AK12" s="199"/>
      <c r="AL12" s="199"/>
      <c r="AM12" s="199"/>
      <c r="AN12" s="200"/>
    </row>
    <row r="13" spans="2:40" ht="28" customHeight="1">
      <c r="B13" s="27" t="s">
        <v>140</v>
      </c>
      <c r="C13" s="29"/>
      <c r="D13" s="30"/>
      <c r="E13" s="31">
        <v>11937</v>
      </c>
      <c r="F13" s="31"/>
      <c r="G13" s="31">
        <v>15360.408310000001</v>
      </c>
      <c r="H13" s="31"/>
      <c r="I13" s="32">
        <v>1286.7896716092821</v>
      </c>
      <c r="J13" s="30"/>
      <c r="K13" s="31">
        <v>10149</v>
      </c>
      <c r="L13" s="33"/>
      <c r="M13" s="31">
        <v>19417.794389999999</v>
      </c>
      <c r="N13" s="33"/>
      <c r="O13" s="32">
        <v>1913.271690806976</v>
      </c>
      <c r="P13" s="30"/>
      <c r="Q13" s="31">
        <v>8618</v>
      </c>
      <c r="R13" s="33"/>
      <c r="S13" s="31">
        <v>12582.035099999997</v>
      </c>
      <c r="T13" s="33"/>
      <c r="U13" s="32">
        <v>1459.9715827338127</v>
      </c>
      <c r="V13" s="32"/>
      <c r="W13" s="32"/>
      <c r="X13" s="199"/>
      <c r="Y13" s="199"/>
      <c r="Z13" s="199"/>
      <c r="AA13" s="199"/>
      <c r="AB13" s="200"/>
      <c r="AC13" s="199"/>
      <c r="AD13" s="199"/>
      <c r="AE13" s="199"/>
      <c r="AF13" s="199"/>
      <c r="AG13" s="199"/>
      <c r="AH13" s="200"/>
      <c r="AI13" s="199"/>
      <c r="AJ13" s="199"/>
      <c r="AK13" s="199"/>
      <c r="AL13" s="199"/>
      <c r="AM13" s="199"/>
      <c r="AN13" s="200"/>
    </row>
    <row r="14" spans="2:40" ht="28" customHeight="1">
      <c r="B14" s="27" t="s">
        <v>141</v>
      </c>
      <c r="C14" s="29"/>
      <c r="D14" s="30"/>
      <c r="E14" s="31">
        <v>2480</v>
      </c>
      <c r="F14" s="31"/>
      <c r="G14" s="31">
        <v>1224.9819000000002</v>
      </c>
      <c r="H14" s="31"/>
      <c r="I14" s="32">
        <v>493.94431451612911</v>
      </c>
      <c r="J14" s="30"/>
      <c r="K14" s="31">
        <v>184926</v>
      </c>
      <c r="L14" s="33"/>
      <c r="M14" s="31">
        <v>87594.560589999921</v>
      </c>
      <c r="N14" s="33"/>
      <c r="O14" s="32">
        <v>473.67358072958865</v>
      </c>
      <c r="P14" s="30"/>
      <c r="Q14" s="31">
        <v>16846</v>
      </c>
      <c r="R14" s="33"/>
      <c r="S14" s="31">
        <v>8388.1753899999967</v>
      </c>
      <c r="T14" s="33"/>
      <c r="U14" s="32">
        <v>497.93276682892059</v>
      </c>
      <c r="V14" s="32"/>
      <c r="W14" s="32"/>
      <c r="X14" s="199"/>
      <c r="Y14" s="199"/>
      <c r="Z14" s="199"/>
      <c r="AA14" s="199"/>
      <c r="AB14" s="200"/>
      <c r="AC14" s="199"/>
      <c r="AD14" s="199"/>
      <c r="AE14" s="199"/>
      <c r="AF14" s="199"/>
      <c r="AG14" s="199"/>
      <c r="AH14" s="200"/>
      <c r="AI14" s="199"/>
      <c r="AJ14" s="199"/>
      <c r="AK14" s="199"/>
      <c r="AL14" s="199"/>
      <c r="AM14" s="199"/>
      <c r="AN14" s="200"/>
    </row>
    <row r="15" spans="2:40" ht="16.149999999999999" customHeight="1">
      <c r="C15" s="29"/>
      <c r="D15" s="30"/>
      <c r="E15" s="31"/>
      <c r="F15" s="31"/>
      <c r="G15" s="31"/>
      <c r="H15" s="31"/>
      <c r="I15" s="32"/>
      <c r="J15" s="30"/>
      <c r="K15" s="31"/>
      <c r="L15" s="33"/>
      <c r="M15" s="31"/>
      <c r="N15" s="33"/>
      <c r="O15" s="32"/>
      <c r="P15" s="30"/>
      <c r="Q15" s="31"/>
      <c r="R15" s="33"/>
      <c r="S15" s="31"/>
      <c r="T15" s="33"/>
      <c r="U15" s="32"/>
      <c r="X15" s="199"/>
      <c r="Y15" s="199"/>
      <c r="Z15" s="199"/>
      <c r="AA15" s="199"/>
      <c r="AB15" s="200"/>
      <c r="AC15" s="199"/>
      <c r="AD15" s="199"/>
      <c r="AE15" s="199"/>
      <c r="AF15" s="199"/>
      <c r="AG15" s="199"/>
      <c r="AH15" s="200"/>
      <c r="AI15" s="199"/>
      <c r="AJ15" s="199"/>
      <c r="AK15" s="199"/>
      <c r="AL15" s="199"/>
      <c r="AM15" s="199"/>
      <c r="AN15" s="200"/>
    </row>
    <row r="16" spans="2:40" ht="19.5" customHeight="1">
      <c r="B16" s="245" t="s">
        <v>142</v>
      </c>
      <c r="C16" s="241"/>
      <c r="D16" s="242"/>
      <c r="E16" s="241">
        <v>995503</v>
      </c>
      <c r="F16" s="241"/>
      <c r="G16" s="241">
        <v>1160752.5058600006</v>
      </c>
      <c r="H16" s="241"/>
      <c r="I16" s="243">
        <v>1165.9959898262493</v>
      </c>
      <c r="J16" s="242"/>
      <c r="K16" s="241">
        <v>6546721</v>
      </c>
      <c r="L16" s="244"/>
      <c r="M16" s="241">
        <v>9491844.4966199975</v>
      </c>
      <c r="N16" s="244"/>
      <c r="O16" s="243">
        <v>1449.8623809720923</v>
      </c>
      <c r="P16" s="242"/>
      <c r="Q16" s="241">
        <v>2353104</v>
      </c>
      <c r="R16" s="244"/>
      <c r="S16" s="241">
        <v>2116022.6679700008</v>
      </c>
      <c r="T16" s="244"/>
      <c r="U16" s="243">
        <v>899.24740596675747</v>
      </c>
      <c r="X16" s="201"/>
      <c r="Y16" s="201"/>
      <c r="Z16" s="201"/>
      <c r="AA16" s="201"/>
      <c r="AB16" s="202"/>
      <c r="AC16" s="201"/>
      <c r="AD16" s="201"/>
      <c r="AE16" s="201"/>
      <c r="AF16" s="201"/>
      <c r="AG16" s="201"/>
      <c r="AH16" s="202"/>
      <c r="AI16" s="201"/>
      <c r="AJ16" s="201"/>
      <c r="AK16" s="201"/>
      <c r="AL16" s="201"/>
      <c r="AM16" s="201"/>
      <c r="AN16" s="202"/>
    </row>
    <row r="17" spans="2:23" ht="13.9" customHeight="1">
      <c r="B17" s="24"/>
      <c r="C17" s="25"/>
      <c r="D17" s="25"/>
      <c r="E17" s="322"/>
      <c r="F17" s="322"/>
      <c r="G17" s="322"/>
      <c r="H17" s="322"/>
      <c r="I17" s="322"/>
      <c r="J17" s="322"/>
      <c r="K17" s="322"/>
      <c r="L17" s="323"/>
      <c r="M17" s="322"/>
      <c r="N17" s="323"/>
      <c r="O17" s="322"/>
      <c r="P17" s="322"/>
      <c r="Q17" s="322"/>
      <c r="R17" s="323"/>
      <c r="S17" s="322"/>
      <c r="T17" s="323"/>
      <c r="U17" s="322"/>
    </row>
    <row r="18" spans="2:23" ht="50.25" customHeight="1">
      <c r="B18" s="493"/>
      <c r="C18" s="493"/>
      <c r="D18" s="28"/>
      <c r="O18" s="27" t="s">
        <v>124</v>
      </c>
      <c r="Q18" s="27" t="s">
        <v>124</v>
      </c>
      <c r="S18" s="27" t="s">
        <v>124</v>
      </c>
      <c r="U18" s="27" t="s">
        <v>124</v>
      </c>
    </row>
    <row r="19" spans="2:23" ht="10" customHeight="1">
      <c r="B19" s="493"/>
      <c r="C19" s="493"/>
      <c r="D19" s="28"/>
    </row>
    <row r="20" spans="2:23" ht="28" customHeight="1">
      <c r="B20" s="494" t="s">
        <v>130</v>
      </c>
      <c r="C20" s="494"/>
      <c r="D20" s="294"/>
      <c r="E20" s="495" t="s">
        <v>104</v>
      </c>
      <c r="F20" s="495"/>
      <c r="G20" s="495"/>
      <c r="H20" s="495"/>
      <c r="I20" s="495"/>
      <c r="J20" s="324"/>
      <c r="K20" s="495" t="s">
        <v>105</v>
      </c>
      <c r="L20" s="495"/>
      <c r="M20" s="495"/>
      <c r="N20" s="495"/>
      <c r="O20" s="495"/>
      <c r="P20" s="324"/>
      <c r="Q20" s="495" t="s">
        <v>143</v>
      </c>
      <c r="R20" s="495"/>
      <c r="S20" s="495"/>
      <c r="T20" s="495"/>
      <c r="U20" s="495"/>
    </row>
    <row r="21" spans="2:23" ht="4.5" customHeight="1">
      <c r="B21" s="216"/>
      <c r="C21" s="216"/>
      <c r="D21" s="215"/>
      <c r="E21" s="216"/>
      <c r="F21" s="295"/>
      <c r="G21" s="295"/>
      <c r="H21" s="295"/>
      <c r="I21" s="295"/>
      <c r="J21" s="216"/>
      <c r="K21" s="216"/>
      <c r="L21" s="295"/>
      <c r="M21" s="295"/>
      <c r="N21" s="295"/>
      <c r="O21" s="295"/>
      <c r="P21" s="216"/>
      <c r="Q21" s="216"/>
      <c r="R21" s="295"/>
      <c r="S21" s="295"/>
      <c r="T21" s="295"/>
      <c r="U21" s="295"/>
    </row>
    <row r="22" spans="2:23" ht="28" customHeight="1">
      <c r="B22" s="296" t="s">
        <v>132</v>
      </c>
      <c r="C22" s="297"/>
      <c r="D22" s="181"/>
      <c r="E22" s="298" t="s">
        <v>7</v>
      </c>
      <c r="F22" s="299"/>
      <c r="G22" s="298" t="s">
        <v>133</v>
      </c>
      <c r="H22" s="299"/>
      <c r="I22" s="298" t="s">
        <v>134</v>
      </c>
      <c r="J22" s="300"/>
      <c r="K22" s="298" t="s">
        <v>7</v>
      </c>
      <c r="L22" s="299"/>
      <c r="M22" s="298" t="s">
        <v>133</v>
      </c>
      <c r="N22" s="299"/>
      <c r="O22" s="298" t="s">
        <v>134</v>
      </c>
      <c r="P22" s="300"/>
      <c r="Q22" s="298" t="s">
        <v>7</v>
      </c>
      <c r="R22" s="299"/>
      <c r="S22" s="298" t="s">
        <v>133</v>
      </c>
      <c r="T22" s="299"/>
      <c r="U22" s="298" t="s">
        <v>134</v>
      </c>
    </row>
    <row r="23" spans="2:23" ht="10" customHeight="1">
      <c r="B23" s="499"/>
      <c r="C23" s="499"/>
      <c r="L23" s="301"/>
      <c r="N23" s="301"/>
      <c r="R23" s="302"/>
      <c r="T23" s="302"/>
    </row>
    <row r="24" spans="2:23" ht="19.5" customHeight="1">
      <c r="B24" s="27" t="s">
        <v>135</v>
      </c>
      <c r="C24" s="29"/>
      <c r="D24" s="30"/>
      <c r="E24" s="31">
        <v>260197</v>
      </c>
      <c r="F24" s="31"/>
      <c r="G24" s="31">
        <v>134691.04780000003</v>
      </c>
      <c r="H24" s="31"/>
      <c r="I24" s="32">
        <v>517.65027190936109</v>
      </c>
      <c r="J24" s="30"/>
      <c r="K24" s="31">
        <v>33834</v>
      </c>
      <c r="L24" s="33"/>
      <c r="M24" s="31">
        <v>26285.50700000002</v>
      </c>
      <c r="N24" s="33"/>
      <c r="O24" s="32">
        <v>776.89622864574153</v>
      </c>
      <c r="P24" s="30"/>
      <c r="Q24" s="31">
        <v>7666021</v>
      </c>
      <c r="R24" s="33"/>
      <c r="S24" s="31">
        <v>10546590.870400034</v>
      </c>
      <c r="T24" s="33"/>
      <c r="U24" s="32">
        <v>1375.7581502059588</v>
      </c>
      <c r="W24" s="35"/>
    </row>
    <row r="25" spans="2:23" ht="28" customHeight="1">
      <c r="B25" s="27" t="s">
        <v>136</v>
      </c>
      <c r="C25" s="29"/>
      <c r="D25" s="30"/>
      <c r="E25" s="31">
        <v>62108</v>
      </c>
      <c r="F25" s="31"/>
      <c r="G25" s="31">
        <v>25668.585129999989</v>
      </c>
      <c r="H25" s="31"/>
      <c r="I25" s="32">
        <v>413.28951391125116</v>
      </c>
      <c r="J25" s="30"/>
      <c r="K25" s="31">
        <v>9879</v>
      </c>
      <c r="L25" s="33"/>
      <c r="M25" s="31">
        <v>5619.7629199999983</v>
      </c>
      <c r="N25" s="33"/>
      <c r="O25" s="32">
        <v>568.8594918514018</v>
      </c>
      <c r="P25" s="30"/>
      <c r="Q25" s="31">
        <v>2001553</v>
      </c>
      <c r="R25" s="33"/>
      <c r="S25" s="31">
        <v>1741286.0421100026</v>
      </c>
      <c r="T25" s="33"/>
      <c r="U25" s="32">
        <v>869.96749129800833</v>
      </c>
      <c r="W25" s="35"/>
    </row>
    <row r="26" spans="2:23" ht="28" customHeight="1">
      <c r="B26" s="27" t="s">
        <v>137</v>
      </c>
      <c r="C26" s="29"/>
      <c r="D26" s="30"/>
      <c r="E26" s="31">
        <v>4734</v>
      </c>
      <c r="F26" s="31"/>
      <c r="G26" s="31">
        <v>2939.5701700000009</v>
      </c>
      <c r="H26" s="31"/>
      <c r="I26" s="32">
        <v>620.94849387410238</v>
      </c>
      <c r="J26" s="30"/>
      <c r="K26" s="31">
        <v>1296</v>
      </c>
      <c r="L26" s="33"/>
      <c r="M26" s="31">
        <v>1035.4362599999997</v>
      </c>
      <c r="N26" s="33"/>
      <c r="O26" s="32">
        <v>798.94773148148136</v>
      </c>
      <c r="P26" s="30"/>
      <c r="Q26" s="31">
        <v>116516</v>
      </c>
      <c r="R26" s="33"/>
      <c r="S26" s="31">
        <v>150368.07452000002</v>
      </c>
      <c r="T26" s="33"/>
      <c r="U26" s="32">
        <v>1290.5358450341585</v>
      </c>
      <c r="W26" s="35"/>
    </row>
    <row r="27" spans="2:23" ht="28" customHeight="1">
      <c r="B27" s="27" t="s">
        <v>138</v>
      </c>
      <c r="C27" s="29"/>
      <c r="D27" s="30"/>
      <c r="E27" s="31">
        <v>1817</v>
      </c>
      <c r="F27" s="31"/>
      <c r="G27" s="31">
        <v>1705.3460600000001</v>
      </c>
      <c r="H27" s="31"/>
      <c r="I27" s="32">
        <v>938.55039075399009</v>
      </c>
      <c r="J27" s="30"/>
      <c r="K27" s="31">
        <v>672</v>
      </c>
      <c r="L27" s="33"/>
      <c r="M27" s="31">
        <v>833.85990999999979</v>
      </c>
      <c r="N27" s="33"/>
      <c r="O27" s="32">
        <v>1240.8629613095236</v>
      </c>
      <c r="P27" s="30"/>
      <c r="Q27" s="31">
        <v>57846</v>
      </c>
      <c r="R27" s="33"/>
      <c r="S27" s="31">
        <v>128353.21600999993</v>
      </c>
      <c r="T27" s="33"/>
      <c r="U27" s="32">
        <v>2218.8779865504948</v>
      </c>
      <c r="W27" s="35"/>
    </row>
    <row r="28" spans="2:23" ht="28" customHeight="1">
      <c r="B28" s="27" t="s">
        <v>139</v>
      </c>
      <c r="C28" s="29"/>
      <c r="D28" s="30"/>
      <c r="E28" s="31">
        <v>9992</v>
      </c>
      <c r="F28" s="31"/>
      <c r="G28" s="31">
        <v>5082.9360199999983</v>
      </c>
      <c r="H28" s="31"/>
      <c r="I28" s="32">
        <v>508.70056244995982</v>
      </c>
      <c r="J28" s="30"/>
      <c r="K28" s="31">
        <v>435</v>
      </c>
      <c r="L28" s="33"/>
      <c r="M28" s="31">
        <v>479.93152000000009</v>
      </c>
      <c r="N28" s="33"/>
      <c r="O28" s="32">
        <v>1103.2908505747127</v>
      </c>
      <c r="P28" s="30"/>
      <c r="Q28" s="31">
        <v>203400</v>
      </c>
      <c r="R28" s="33"/>
      <c r="S28" s="31">
        <v>261795.49452000015</v>
      </c>
      <c r="T28" s="33"/>
      <c r="U28" s="32">
        <v>1287.0968265486733</v>
      </c>
      <c r="W28" s="35"/>
    </row>
    <row r="29" spans="2:23" ht="28" customHeight="1">
      <c r="B29" s="27" t="s">
        <v>140</v>
      </c>
      <c r="C29" s="29"/>
      <c r="D29" s="30"/>
      <c r="E29" s="31">
        <v>989</v>
      </c>
      <c r="F29" s="31"/>
      <c r="G29" s="31">
        <v>959.08316999999988</v>
      </c>
      <c r="H29" s="31"/>
      <c r="I29" s="32">
        <v>969.75042467138519</v>
      </c>
      <c r="J29" s="30"/>
      <c r="K29" s="31">
        <v>196</v>
      </c>
      <c r="L29" s="33"/>
      <c r="M29" s="31">
        <v>290.73678000000001</v>
      </c>
      <c r="N29" s="33"/>
      <c r="O29" s="32">
        <v>1483.350918367347</v>
      </c>
      <c r="P29" s="30"/>
      <c r="Q29" s="31">
        <v>31889</v>
      </c>
      <c r="R29" s="33"/>
      <c r="S29" s="31">
        <v>48610.057749999978</v>
      </c>
      <c r="T29" s="33"/>
      <c r="U29" s="32">
        <v>1524.3519003418101</v>
      </c>
      <c r="W29" s="35"/>
    </row>
    <row r="30" spans="2:23" ht="28" customHeight="1">
      <c r="B30" s="27" t="s">
        <v>141</v>
      </c>
      <c r="C30" s="29"/>
      <c r="D30" s="30"/>
      <c r="E30" s="31"/>
      <c r="F30" s="31"/>
      <c r="G30" s="31"/>
      <c r="H30" s="31"/>
      <c r="I30" s="32"/>
      <c r="J30" s="30"/>
      <c r="K30" s="31"/>
      <c r="L30" s="33"/>
      <c r="M30" s="31"/>
      <c r="N30" s="33"/>
      <c r="O30" s="32"/>
      <c r="P30" s="30"/>
      <c r="Q30" s="31">
        <v>204252</v>
      </c>
      <c r="R30" s="33"/>
      <c r="S30" s="31">
        <v>97207.717879999909</v>
      </c>
      <c r="T30" s="33"/>
      <c r="U30" s="32">
        <v>475.9205191626026</v>
      </c>
      <c r="W30" s="35"/>
    </row>
    <row r="31" spans="2:23" ht="16.149999999999999" customHeight="1">
      <c r="C31" s="29"/>
      <c r="D31" s="30"/>
      <c r="E31" s="31"/>
      <c r="F31" s="31"/>
      <c r="G31" s="31"/>
      <c r="H31" s="31"/>
      <c r="I31" s="32"/>
      <c r="J31" s="30"/>
      <c r="K31" s="31"/>
      <c r="L31" s="33"/>
      <c r="M31" s="31"/>
      <c r="N31" s="33"/>
      <c r="O31" s="32"/>
      <c r="P31" s="30"/>
      <c r="Q31" s="31"/>
      <c r="R31" s="33"/>
      <c r="S31" s="31"/>
      <c r="T31" s="33"/>
      <c r="U31" s="32"/>
      <c r="W31" s="35"/>
    </row>
    <row r="32" spans="2:23" ht="24" customHeight="1">
      <c r="B32" s="245" t="s">
        <v>142</v>
      </c>
      <c r="C32" s="241"/>
      <c r="D32" s="242"/>
      <c r="E32" s="241">
        <v>339837</v>
      </c>
      <c r="F32" s="241"/>
      <c r="G32" s="241">
        <v>171046.56834999987</v>
      </c>
      <c r="H32" s="241"/>
      <c r="I32" s="243">
        <v>503.31943946656742</v>
      </c>
      <c r="J32" s="242"/>
      <c r="K32" s="241">
        <v>46312</v>
      </c>
      <c r="L32" s="244"/>
      <c r="M32" s="241">
        <v>34545.234389999991</v>
      </c>
      <c r="N32" s="244"/>
      <c r="O32" s="243">
        <v>745.92404538780431</v>
      </c>
      <c r="P32" s="242"/>
      <c r="Q32" s="241">
        <v>10281477</v>
      </c>
      <c r="R32" s="244"/>
      <c r="S32" s="241">
        <v>12974211.47319</v>
      </c>
      <c r="T32" s="244"/>
      <c r="U32" s="243">
        <v>1261.9015218523564</v>
      </c>
      <c r="W32" s="35"/>
    </row>
    <row r="33" spans="2:40" ht="10" customHeight="1">
      <c r="B33" s="500"/>
      <c r="C33" s="500"/>
      <c r="D33" s="30"/>
      <c r="J33" s="30"/>
      <c r="P33" s="30"/>
    </row>
    <row r="34" spans="2:40" ht="50.15" customHeight="1">
      <c r="B34" s="500"/>
      <c r="C34" s="500"/>
      <c r="D34" s="30"/>
      <c r="E34" s="27" t="s">
        <v>124</v>
      </c>
      <c r="G34" s="27" t="s">
        <v>124</v>
      </c>
      <c r="I34" s="27" t="s">
        <v>124</v>
      </c>
      <c r="J34" s="29"/>
      <c r="K34" s="27" t="s">
        <v>124</v>
      </c>
      <c r="M34" s="27" t="s">
        <v>124</v>
      </c>
      <c r="O34" s="27" t="s">
        <v>124</v>
      </c>
      <c r="Q34" s="27" t="s">
        <v>124</v>
      </c>
      <c r="S34" s="27" t="s">
        <v>124</v>
      </c>
      <c r="U34" s="27" t="s">
        <v>124</v>
      </c>
    </row>
    <row r="35" spans="2:40" ht="68.150000000000006" customHeight="1">
      <c r="B35" s="24" t="s">
        <v>144</v>
      </c>
      <c r="C35" s="24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2:40" ht="28" customHeight="1">
      <c r="B36" s="37" t="s">
        <v>222</v>
      </c>
      <c r="C36" s="24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</row>
    <row r="37" spans="2:40" ht="25" customHeight="1">
      <c r="B37" s="501"/>
      <c r="C37" s="501"/>
      <c r="D37" s="28"/>
      <c r="E37" s="28"/>
      <c r="F37" s="28"/>
      <c r="G37" s="28"/>
      <c r="H37" s="28"/>
      <c r="I37" s="28"/>
      <c r="J37" s="28"/>
      <c r="K37" s="28"/>
      <c r="L37" s="303"/>
      <c r="M37" s="28"/>
      <c r="N37" s="303"/>
      <c r="O37" s="28"/>
      <c r="P37" s="28"/>
      <c r="Q37" s="28"/>
      <c r="R37" s="303"/>
      <c r="S37" s="28"/>
      <c r="T37" s="303"/>
      <c r="U37" s="28"/>
    </row>
    <row r="38" spans="2:40" ht="28" customHeight="1">
      <c r="B38" s="495" t="s">
        <v>146</v>
      </c>
      <c r="C38" s="502"/>
      <c r="D38" s="304"/>
      <c r="E38" s="495" t="s">
        <v>145</v>
      </c>
      <c r="F38" s="496"/>
      <c r="G38" s="496"/>
      <c r="H38" s="496"/>
      <c r="I38" s="496"/>
      <c r="J38" s="304"/>
      <c r="K38" s="495" t="s">
        <v>142</v>
      </c>
      <c r="L38" s="496"/>
      <c r="M38" s="496"/>
      <c r="N38" s="496"/>
      <c r="O38" s="496"/>
      <c r="P38" s="304"/>
      <c r="Q38" s="497" t="s">
        <v>169</v>
      </c>
      <c r="R38" s="498"/>
      <c r="S38" s="498"/>
      <c r="T38" s="498"/>
      <c r="U38" s="498"/>
      <c r="X38" s="199"/>
      <c r="Y38" s="204"/>
      <c r="Z38" s="199"/>
      <c r="AA38" s="203"/>
      <c r="AB38" s="200"/>
      <c r="AC38" s="203"/>
      <c r="AD38" s="199"/>
      <c r="AE38" s="204"/>
      <c r="AF38" s="199"/>
      <c r="AG38" s="203"/>
      <c r="AH38" s="200"/>
      <c r="AI38" s="203"/>
      <c r="AJ38" s="200"/>
      <c r="AK38" s="200"/>
      <c r="AL38" s="200"/>
      <c r="AM38" s="200"/>
      <c r="AN38" s="200"/>
    </row>
    <row r="39" spans="2:40" ht="4.5" customHeight="1">
      <c r="B39" s="495"/>
      <c r="C39" s="502"/>
      <c r="D39" s="306"/>
      <c r="E39" s="295"/>
      <c r="F39" s="307"/>
      <c r="G39" s="307"/>
      <c r="H39" s="307"/>
      <c r="I39" s="307"/>
      <c r="J39" s="306"/>
      <c r="K39" s="295"/>
      <c r="L39" s="307"/>
      <c r="M39" s="307"/>
      <c r="N39" s="307"/>
      <c r="O39" s="307"/>
      <c r="P39" s="306"/>
      <c r="Q39" s="295"/>
      <c r="R39" s="307"/>
      <c r="S39" s="307"/>
      <c r="T39" s="307"/>
      <c r="U39" s="307"/>
      <c r="X39" s="199"/>
      <c r="Y39" s="204"/>
      <c r="Z39" s="199"/>
      <c r="AA39" s="203"/>
      <c r="AB39" s="200"/>
      <c r="AC39" s="203"/>
      <c r="AD39" s="199"/>
      <c r="AE39" s="204"/>
      <c r="AF39" s="199"/>
      <c r="AG39" s="203"/>
      <c r="AH39" s="200"/>
      <c r="AI39" s="203"/>
      <c r="AJ39" s="200"/>
      <c r="AK39" s="200"/>
      <c r="AL39" s="200"/>
      <c r="AM39" s="200"/>
      <c r="AN39" s="200"/>
    </row>
    <row r="40" spans="2:40" ht="28" customHeight="1">
      <c r="B40" s="502" t="s">
        <v>146</v>
      </c>
      <c r="C40" s="502"/>
      <c r="D40" s="181"/>
      <c r="E40" s="298" t="s">
        <v>7</v>
      </c>
      <c r="F40" s="305"/>
      <c r="G40" s="298"/>
      <c r="H40" s="305"/>
      <c r="I40" s="298" t="s">
        <v>134</v>
      </c>
      <c r="J40" s="300"/>
      <c r="K40" s="298" t="s">
        <v>7</v>
      </c>
      <c r="L40" s="299"/>
      <c r="M40" s="298"/>
      <c r="N40" s="299"/>
      <c r="O40" s="298" t="s">
        <v>134</v>
      </c>
      <c r="P40" s="300"/>
      <c r="Q40" s="298" t="s">
        <v>7</v>
      </c>
      <c r="R40" s="299"/>
      <c r="S40" s="298"/>
      <c r="T40" s="299"/>
      <c r="U40" s="298" t="s">
        <v>134</v>
      </c>
      <c r="X40" s="199"/>
      <c r="Y40" s="204"/>
      <c r="Z40" s="199"/>
      <c r="AA40" s="203"/>
      <c r="AB40" s="200"/>
      <c r="AC40" s="203"/>
      <c r="AD40" s="199"/>
      <c r="AE40" s="204"/>
      <c r="AF40" s="199"/>
      <c r="AG40" s="203"/>
      <c r="AH40" s="200"/>
      <c r="AI40" s="203"/>
      <c r="AJ40" s="200"/>
      <c r="AK40" s="200"/>
      <c r="AL40" s="200"/>
      <c r="AM40" s="200"/>
      <c r="AN40" s="200"/>
    </row>
    <row r="41" spans="2:40" ht="10" customHeight="1">
      <c r="B41" s="499"/>
      <c r="C41" s="499"/>
      <c r="X41" s="199"/>
      <c r="Y41" s="204"/>
      <c r="Z41" s="199"/>
      <c r="AA41" s="203"/>
      <c r="AB41" s="200"/>
      <c r="AC41" s="203"/>
      <c r="AD41" s="199"/>
      <c r="AE41" s="204"/>
      <c r="AF41" s="199"/>
      <c r="AG41" s="203"/>
      <c r="AH41" s="200"/>
      <c r="AI41" s="203"/>
      <c r="AJ41" s="200"/>
      <c r="AK41" s="200"/>
      <c r="AL41" s="200"/>
      <c r="AM41" s="200"/>
      <c r="AN41" s="200"/>
    </row>
    <row r="42" spans="2:40" ht="18" customHeight="1">
      <c r="B42" s="27" t="s">
        <v>48</v>
      </c>
      <c r="E42" s="31">
        <v>6427</v>
      </c>
      <c r="F42" s="430"/>
      <c r="G42" s="31"/>
      <c r="I42" s="32">
        <v>1116.0393636222182</v>
      </c>
      <c r="K42" s="31">
        <v>8121</v>
      </c>
      <c r="L42" s="31"/>
      <c r="M42" s="31"/>
      <c r="O42" s="32">
        <v>1086.4161581086069</v>
      </c>
      <c r="Q42" s="32">
        <v>79.140499938431233</v>
      </c>
      <c r="R42" s="32"/>
      <c r="S42" s="32"/>
      <c r="T42" s="32"/>
      <c r="U42" s="32">
        <v>102.72669043924971</v>
      </c>
    </row>
    <row r="43" spans="2:40" ht="10" customHeight="1">
      <c r="E43" s="31"/>
      <c r="F43" s="430"/>
      <c r="G43" s="31"/>
      <c r="I43" s="32"/>
      <c r="K43" s="31"/>
      <c r="L43" s="31"/>
      <c r="M43" s="31"/>
      <c r="O43" s="32"/>
      <c r="Q43" s="32"/>
      <c r="R43" s="32"/>
      <c r="S43" s="32"/>
      <c r="T43" s="32"/>
      <c r="U43" s="32"/>
    </row>
    <row r="44" spans="2:40" ht="18" customHeight="1">
      <c r="B44" s="27" t="s">
        <v>49</v>
      </c>
      <c r="E44" s="31">
        <v>27115</v>
      </c>
      <c r="F44" s="430"/>
      <c r="G44" s="31"/>
      <c r="I44" s="32">
        <v>1650.0060966254844</v>
      </c>
      <c r="K44" s="31">
        <v>33069</v>
      </c>
      <c r="L44" s="31"/>
      <c r="M44" s="31"/>
      <c r="O44" s="32">
        <v>1548.5058671263121</v>
      </c>
      <c r="Q44" s="32">
        <v>81.99522211134294</v>
      </c>
      <c r="R44" s="32"/>
      <c r="S44" s="32"/>
      <c r="T44" s="32"/>
      <c r="U44" s="32">
        <v>106.5547203697416</v>
      </c>
    </row>
    <row r="45" spans="2:40" ht="10" customHeight="1">
      <c r="B45" s="500"/>
      <c r="C45" s="500"/>
      <c r="D45" s="308"/>
      <c r="E45" s="431"/>
      <c r="F45" s="431"/>
      <c r="G45" s="431"/>
      <c r="H45" s="431"/>
      <c r="I45" s="431"/>
      <c r="J45" s="308"/>
      <c r="K45" s="29"/>
      <c r="L45" s="313"/>
      <c r="M45" s="29"/>
      <c r="N45" s="313"/>
      <c r="O45" s="29"/>
      <c r="P45" s="308"/>
      <c r="R45" s="432"/>
      <c r="T45" s="432"/>
    </row>
    <row r="46" spans="2:40">
      <c r="D46" s="32"/>
      <c r="E46" s="32"/>
      <c r="F46" s="32"/>
      <c r="G46" s="32"/>
      <c r="H46" s="32"/>
      <c r="I46" s="32"/>
    </row>
    <row r="47" spans="2:40">
      <c r="D47" s="32"/>
      <c r="E47" s="32"/>
      <c r="F47" s="32"/>
      <c r="G47" s="32"/>
      <c r="H47" s="32"/>
      <c r="I47" s="32"/>
    </row>
    <row r="48" spans="2:40">
      <c r="D48" s="32"/>
      <c r="E48" s="32"/>
      <c r="F48" s="32"/>
      <c r="G48" s="32"/>
      <c r="H48" s="32"/>
      <c r="I48" s="32"/>
      <c r="Q48" s="38"/>
    </row>
    <row r="49" spans="4:9">
      <c r="D49" s="32"/>
      <c r="E49" s="32"/>
      <c r="F49" s="32"/>
      <c r="G49" s="32"/>
      <c r="H49" s="32"/>
      <c r="I49" s="32"/>
    </row>
    <row r="50" spans="4:9">
      <c r="D50" s="32"/>
      <c r="E50" s="32"/>
      <c r="F50" s="32"/>
      <c r="G50" s="32"/>
      <c r="H50" s="32"/>
      <c r="I50" s="32"/>
    </row>
    <row r="51" spans="4:9">
      <c r="D51" s="32"/>
      <c r="E51" s="32"/>
      <c r="F51" s="32"/>
      <c r="G51" s="32"/>
      <c r="H51" s="32"/>
      <c r="I51" s="32"/>
    </row>
    <row r="52" spans="4:9">
      <c r="D52" s="32"/>
      <c r="E52" s="32"/>
      <c r="F52" s="32"/>
      <c r="G52" s="32"/>
      <c r="H52" s="32"/>
      <c r="I52" s="32"/>
    </row>
    <row r="53" spans="4:9">
      <c r="D53" s="32"/>
      <c r="E53" s="32"/>
      <c r="F53" s="32"/>
      <c r="G53" s="32"/>
      <c r="H53" s="32"/>
      <c r="I53" s="32"/>
    </row>
    <row r="54" spans="4:9">
      <c r="D54" s="32"/>
      <c r="E54" s="32"/>
      <c r="F54" s="32"/>
      <c r="G54" s="32"/>
      <c r="H54" s="32"/>
      <c r="I54" s="32"/>
    </row>
    <row r="55" spans="4:9">
      <c r="D55" s="32"/>
      <c r="E55" s="32"/>
      <c r="F55" s="32"/>
      <c r="G55" s="32"/>
      <c r="H55" s="32"/>
      <c r="I55" s="32"/>
    </row>
    <row r="56" spans="4:9">
      <c r="D56" s="32"/>
      <c r="E56" s="32"/>
      <c r="F56" s="32"/>
      <c r="G56" s="32"/>
      <c r="H56" s="32"/>
      <c r="I56" s="32"/>
    </row>
    <row r="57" spans="4:9">
      <c r="D57" s="32"/>
      <c r="E57" s="32"/>
      <c r="F57" s="32"/>
      <c r="G57" s="32"/>
      <c r="H57" s="32"/>
      <c r="I57" s="32"/>
    </row>
    <row r="58" spans="4:9">
      <c r="D58" s="32"/>
      <c r="E58" s="32"/>
      <c r="F58" s="32"/>
      <c r="G58" s="32"/>
      <c r="H58" s="32"/>
      <c r="I58" s="32"/>
    </row>
    <row r="59" spans="4:9">
      <c r="D59" s="32"/>
      <c r="E59" s="32"/>
      <c r="F59" s="32"/>
      <c r="G59" s="32"/>
      <c r="H59" s="32"/>
      <c r="I59" s="32"/>
    </row>
    <row r="60" spans="4:9">
      <c r="D60" s="32"/>
      <c r="E60" s="32"/>
      <c r="F60" s="32"/>
      <c r="G60" s="32"/>
      <c r="H60" s="32"/>
      <c r="I60" s="32"/>
    </row>
    <row r="61" spans="4:9">
      <c r="D61" s="32"/>
      <c r="E61" s="32"/>
      <c r="F61" s="32"/>
      <c r="G61" s="32"/>
      <c r="H61" s="32"/>
      <c r="I61" s="32"/>
    </row>
    <row r="62" spans="4:9">
      <c r="D62" s="32"/>
      <c r="E62" s="32"/>
      <c r="F62" s="32"/>
      <c r="G62" s="32"/>
      <c r="H62" s="32"/>
      <c r="I62" s="32"/>
    </row>
    <row r="63" spans="4:9">
      <c r="D63" s="32"/>
      <c r="E63" s="32"/>
      <c r="F63" s="32"/>
      <c r="G63" s="32"/>
      <c r="H63" s="32"/>
      <c r="I63" s="32"/>
    </row>
    <row r="64" spans="4:9">
      <c r="D64" s="32"/>
      <c r="E64" s="32"/>
      <c r="F64" s="32"/>
      <c r="G64" s="32"/>
      <c r="H64" s="32"/>
      <c r="I64" s="32"/>
    </row>
    <row r="65" spans="4:9">
      <c r="D65" s="32"/>
      <c r="E65" s="32"/>
      <c r="F65" s="32"/>
      <c r="G65" s="32"/>
      <c r="H65" s="32"/>
      <c r="I65" s="32"/>
    </row>
    <row r="66" spans="4:9">
      <c r="D66" s="32"/>
      <c r="E66" s="32"/>
      <c r="F66" s="32"/>
      <c r="G66" s="32"/>
      <c r="H66" s="32"/>
      <c r="I66" s="32"/>
    </row>
    <row r="67" spans="4:9">
      <c r="D67" s="32"/>
      <c r="E67" s="32"/>
      <c r="F67" s="32"/>
      <c r="G67" s="32"/>
      <c r="H67" s="32"/>
      <c r="I67" s="32"/>
    </row>
    <row r="68" spans="4:9">
      <c r="D68" s="32"/>
      <c r="E68" s="32"/>
      <c r="F68" s="32"/>
      <c r="G68" s="32"/>
      <c r="H68" s="32"/>
      <c r="I68" s="32"/>
    </row>
    <row r="69" spans="4:9">
      <c r="D69" s="32"/>
      <c r="E69" s="32"/>
      <c r="F69" s="32"/>
      <c r="G69" s="32"/>
      <c r="H69" s="32"/>
      <c r="I69" s="32"/>
    </row>
    <row r="70" spans="4:9">
      <c r="D70" s="32"/>
      <c r="E70" s="32"/>
      <c r="F70" s="32"/>
      <c r="G70" s="32"/>
      <c r="H70" s="32"/>
      <c r="I70" s="32"/>
    </row>
    <row r="71" spans="4:9">
      <c r="D71" s="32"/>
      <c r="E71" s="32"/>
      <c r="F71" s="32"/>
      <c r="G71" s="32"/>
      <c r="H71" s="32"/>
      <c r="I71" s="32"/>
    </row>
    <row r="72" spans="4:9">
      <c r="D72" s="32"/>
      <c r="E72" s="32"/>
      <c r="F72" s="32"/>
      <c r="G72" s="32"/>
      <c r="H72" s="32"/>
      <c r="I72" s="32"/>
    </row>
    <row r="73" spans="4:9">
      <c r="D73" s="32"/>
      <c r="E73" s="32"/>
      <c r="F73" s="32"/>
      <c r="G73" s="32"/>
      <c r="H73" s="32"/>
      <c r="I73" s="32"/>
    </row>
    <row r="74" spans="4:9">
      <c r="D74" s="32"/>
      <c r="E74" s="32"/>
      <c r="F74" s="32"/>
      <c r="G74" s="32"/>
      <c r="H74" s="32"/>
      <c r="I74" s="32"/>
    </row>
    <row r="75" spans="4:9">
      <c r="D75" s="32"/>
      <c r="E75" s="32"/>
      <c r="F75" s="32"/>
      <c r="G75" s="32"/>
      <c r="H75" s="32"/>
      <c r="I75" s="32"/>
    </row>
    <row r="76" spans="4:9">
      <c r="D76" s="32"/>
      <c r="E76" s="32"/>
      <c r="F76" s="32"/>
      <c r="G76" s="32"/>
      <c r="H76" s="32"/>
      <c r="I76" s="32"/>
    </row>
    <row r="77" spans="4:9">
      <c r="D77" s="32"/>
      <c r="E77" s="32"/>
      <c r="F77" s="32"/>
      <c r="G77" s="32"/>
      <c r="H77" s="32"/>
      <c r="I77" s="32"/>
    </row>
    <row r="78" spans="4:9">
      <c r="D78" s="32"/>
      <c r="E78" s="32"/>
      <c r="F78" s="32"/>
      <c r="G78" s="32"/>
      <c r="H78" s="32"/>
      <c r="I78" s="32"/>
    </row>
    <row r="79" spans="4:9">
      <c r="D79" s="32"/>
      <c r="E79" s="32"/>
      <c r="F79" s="32"/>
      <c r="G79" s="32"/>
      <c r="H79" s="32"/>
      <c r="I79" s="32"/>
    </row>
  </sheetData>
  <mergeCells count="20">
    <mergeCell ref="B41:C41"/>
    <mergeCell ref="B45:C45"/>
    <mergeCell ref="B34:C34"/>
    <mergeCell ref="B37:C37"/>
    <mergeCell ref="B38:C40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19:C19"/>
    <mergeCell ref="B4:C4"/>
    <mergeCell ref="E4:I4"/>
    <mergeCell ref="K4:O4"/>
    <mergeCell ref="Q4:U4"/>
    <mergeCell ref="B18:C18"/>
  </mergeCells>
  <hyperlinks>
    <hyperlink ref="W1" location="Indice!A1" display="Volver al índice" xr:uid="{00000000-0004-0000-02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  <cellWatches>
    <cellWatch r="E16"/>
    <cellWatch r="I16"/>
    <cellWatch r="K16"/>
    <cellWatch r="O16"/>
    <cellWatch r="Q16"/>
    <cellWatch r="U16"/>
    <cellWatch r="E32"/>
    <cellWatch r="I32"/>
    <cellWatch r="K32"/>
    <cellWatch r="O32"/>
    <cellWatch r="Q32"/>
    <cellWatch r="U3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AK83"/>
  <sheetViews>
    <sheetView showGridLines="0" showRowColHeaders="0" showZeros="0" zoomScaleNormal="100" workbookViewId="0">
      <selection activeCell="V35" sqref="V35"/>
    </sheetView>
  </sheetViews>
  <sheetFormatPr baseColWidth="10" defaultColWidth="10.1796875" defaultRowHeight="13"/>
  <cols>
    <col min="1" max="1" width="2" style="39" customWidth="1"/>
    <col min="2" max="2" width="10" style="39" customWidth="1"/>
    <col min="3" max="6" width="10.7265625" style="39" customWidth="1"/>
    <col min="7" max="8" width="10.7265625" style="39" hidden="1" customWidth="1"/>
    <col min="9" max="14" width="10.7265625" style="39" customWidth="1"/>
    <col min="15" max="16" width="10.7265625" style="39" hidden="1" customWidth="1"/>
    <col min="17" max="18" width="10.7265625" style="39" customWidth="1"/>
    <col min="19" max="19" width="6.26953125" style="39" customWidth="1"/>
    <col min="20" max="22" width="7.7265625" style="39" customWidth="1"/>
    <col min="23" max="16384" width="10.1796875" style="39"/>
  </cols>
  <sheetData>
    <row r="1" spans="1:37" ht="19" customHeight="1">
      <c r="B1" s="508" t="s">
        <v>170</v>
      </c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09"/>
      <c r="N1" s="509"/>
      <c r="O1" s="509"/>
      <c r="P1" s="509"/>
      <c r="Q1" s="509"/>
      <c r="R1" s="509"/>
    </row>
    <row r="2" spans="1:37" ht="19" customHeight="1">
      <c r="B2" s="510" t="s">
        <v>223</v>
      </c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511"/>
      <c r="O2" s="511"/>
      <c r="P2" s="511"/>
      <c r="Q2" s="511"/>
      <c r="R2" s="511"/>
      <c r="T2" s="7" t="s">
        <v>168</v>
      </c>
      <c r="V2" s="197"/>
    </row>
    <row r="3" spans="1:37" ht="19" customHeight="1">
      <c r="B3" s="510" t="s">
        <v>173</v>
      </c>
      <c r="C3" s="511"/>
      <c r="D3" s="511"/>
      <c r="E3" s="511"/>
      <c r="F3" s="511"/>
      <c r="G3" s="511"/>
      <c r="H3" s="511"/>
      <c r="I3" s="511"/>
      <c r="J3" s="511"/>
      <c r="K3" s="511"/>
      <c r="L3" s="511"/>
      <c r="M3" s="511"/>
      <c r="N3" s="511"/>
      <c r="O3" s="511"/>
      <c r="P3" s="511"/>
      <c r="Q3" s="511"/>
      <c r="R3" s="511"/>
    </row>
    <row r="4" spans="1:37" ht="14.25" customHeight="1">
      <c r="A4" s="246"/>
      <c r="B4" s="247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</row>
    <row r="5" spans="1:37" ht="14.25" customHeight="1">
      <c r="A5" s="246"/>
      <c r="B5" s="503" t="s">
        <v>0</v>
      </c>
      <c r="C5" s="504" t="s">
        <v>28</v>
      </c>
      <c r="D5" s="504"/>
      <c r="E5" s="504"/>
      <c r="F5" s="504"/>
      <c r="G5" s="504"/>
      <c r="H5" s="504"/>
      <c r="I5" s="504"/>
      <c r="J5" s="504"/>
      <c r="K5" s="504" t="s">
        <v>29</v>
      </c>
      <c r="L5" s="504"/>
      <c r="M5" s="504"/>
      <c r="N5" s="504"/>
      <c r="O5" s="504"/>
      <c r="P5" s="504"/>
      <c r="Q5" s="504"/>
      <c r="R5" s="504"/>
    </row>
    <row r="6" spans="1:37" ht="14.25" customHeight="1">
      <c r="A6" s="246"/>
      <c r="B6" s="503"/>
      <c r="C6" s="505" t="s">
        <v>3</v>
      </c>
      <c r="D6" s="505"/>
      <c r="E6" s="506" t="s">
        <v>4</v>
      </c>
      <c r="F6" s="506"/>
      <c r="G6" s="504" t="s">
        <v>5</v>
      </c>
      <c r="H6" s="504"/>
      <c r="I6" s="507" t="s">
        <v>6</v>
      </c>
      <c r="J6" s="507"/>
      <c r="K6" s="505" t="s">
        <v>3</v>
      </c>
      <c r="L6" s="505"/>
      <c r="M6" s="506" t="s">
        <v>4</v>
      </c>
      <c r="N6" s="506"/>
      <c r="O6" s="504" t="s">
        <v>5</v>
      </c>
      <c r="P6" s="504"/>
      <c r="Q6" s="507" t="s">
        <v>6</v>
      </c>
      <c r="R6" s="507"/>
    </row>
    <row r="7" spans="1:37" ht="14.25" customHeight="1">
      <c r="A7" s="246"/>
      <c r="B7" s="503"/>
      <c r="C7" s="487" t="s">
        <v>7</v>
      </c>
      <c r="D7" s="488" t="s">
        <v>8</v>
      </c>
      <c r="E7" s="489" t="s">
        <v>7</v>
      </c>
      <c r="F7" s="489" t="s">
        <v>8</v>
      </c>
      <c r="G7" s="248" t="s">
        <v>7</v>
      </c>
      <c r="H7" s="249" t="s">
        <v>8</v>
      </c>
      <c r="I7" s="490" t="s">
        <v>7</v>
      </c>
      <c r="J7" s="491" t="s">
        <v>8</v>
      </c>
      <c r="K7" s="487" t="s">
        <v>7</v>
      </c>
      <c r="L7" s="488" t="s">
        <v>8</v>
      </c>
      <c r="M7" s="489" t="s">
        <v>7</v>
      </c>
      <c r="N7" s="489" t="s">
        <v>8</v>
      </c>
      <c r="O7" s="248" t="s">
        <v>7</v>
      </c>
      <c r="P7" s="249" t="s">
        <v>8</v>
      </c>
      <c r="Q7" s="490" t="s">
        <v>7</v>
      </c>
      <c r="R7" s="491" t="s">
        <v>8</v>
      </c>
    </row>
    <row r="8" spans="1:37" ht="14.25" customHeight="1">
      <c r="A8" s="246"/>
      <c r="B8" s="254" t="s">
        <v>6</v>
      </c>
      <c r="C8" s="481">
        <v>616157</v>
      </c>
      <c r="D8" s="482">
        <v>1226.4637898782294</v>
      </c>
      <c r="E8" s="483">
        <v>379346</v>
      </c>
      <c r="F8" s="484">
        <v>1067.7804866269862</v>
      </c>
      <c r="G8" s="255">
        <v>0</v>
      </c>
      <c r="H8" s="256">
        <v>0</v>
      </c>
      <c r="I8" s="485">
        <v>995503</v>
      </c>
      <c r="J8" s="486">
        <v>1165.9959898262496</v>
      </c>
      <c r="K8" s="481">
        <v>3841221</v>
      </c>
      <c r="L8" s="482">
        <v>1661.7041947677562</v>
      </c>
      <c r="M8" s="483">
        <v>2705479</v>
      </c>
      <c r="N8" s="484">
        <v>1149.0942778857266</v>
      </c>
      <c r="O8" s="255">
        <v>21</v>
      </c>
      <c r="P8" s="256">
        <v>1000.4785714285712</v>
      </c>
      <c r="Q8" s="485">
        <v>6546721</v>
      </c>
      <c r="R8" s="486">
        <v>1449.8623809720916</v>
      </c>
      <c r="V8" s="196"/>
      <c r="W8" s="195"/>
      <c r="X8" s="196"/>
      <c r="Y8" s="195"/>
      <c r="Z8" s="196"/>
      <c r="AA8" s="195"/>
      <c r="AB8" s="196"/>
      <c r="AC8" s="195"/>
      <c r="AD8" s="196"/>
      <c r="AE8" s="195"/>
      <c r="AF8" s="196"/>
      <c r="AG8" s="195"/>
      <c r="AH8" s="196"/>
      <c r="AI8" s="195"/>
      <c r="AJ8" s="196"/>
      <c r="AK8" s="195"/>
    </row>
    <row r="9" spans="1:37" ht="14.25" customHeight="1">
      <c r="A9" s="246"/>
      <c r="B9" s="250" t="s">
        <v>9</v>
      </c>
      <c r="C9" s="450">
        <v>0</v>
      </c>
      <c r="D9" s="451">
        <v>0</v>
      </c>
      <c r="E9" s="452">
        <v>0</v>
      </c>
      <c r="F9" s="453">
        <v>0</v>
      </c>
      <c r="G9" s="251">
        <v>0</v>
      </c>
      <c r="H9" s="252">
        <v>0</v>
      </c>
      <c r="I9" s="251">
        <v>0</v>
      </c>
      <c r="J9" s="252">
        <v>0</v>
      </c>
      <c r="K9" s="450">
        <v>0</v>
      </c>
      <c r="L9" s="451">
        <v>0</v>
      </c>
      <c r="M9" s="452">
        <v>0</v>
      </c>
      <c r="N9" s="453">
        <v>0</v>
      </c>
      <c r="O9" s="251">
        <v>0</v>
      </c>
      <c r="P9" s="252">
        <v>0</v>
      </c>
      <c r="Q9" s="251">
        <v>0</v>
      </c>
      <c r="R9" s="252">
        <v>0</v>
      </c>
      <c r="V9" s="205"/>
      <c r="W9" s="198"/>
      <c r="X9" s="205"/>
      <c r="Y9" s="198"/>
      <c r="Z9" s="205"/>
      <c r="AA9" s="198"/>
      <c r="AB9" s="205"/>
      <c r="AC9" s="198"/>
      <c r="AD9" s="205"/>
      <c r="AE9" s="198"/>
      <c r="AF9" s="205"/>
      <c r="AG9" s="198"/>
      <c r="AH9" s="205"/>
      <c r="AI9" s="198"/>
      <c r="AJ9" s="205"/>
      <c r="AK9" s="198"/>
    </row>
    <row r="10" spans="1:37" ht="14.25" customHeight="1">
      <c r="A10" s="246"/>
      <c r="B10" s="253" t="s">
        <v>10</v>
      </c>
      <c r="C10" s="450">
        <v>0</v>
      </c>
      <c r="D10" s="451">
        <v>0</v>
      </c>
      <c r="E10" s="452">
        <v>0</v>
      </c>
      <c r="F10" s="453">
        <v>0</v>
      </c>
      <c r="G10" s="251">
        <v>0</v>
      </c>
      <c r="H10" s="252">
        <v>0</v>
      </c>
      <c r="I10" s="251">
        <v>0</v>
      </c>
      <c r="J10" s="252">
        <v>0</v>
      </c>
      <c r="K10" s="450">
        <v>0</v>
      </c>
      <c r="L10" s="451">
        <v>0</v>
      </c>
      <c r="M10" s="452">
        <v>0</v>
      </c>
      <c r="N10" s="453">
        <v>0</v>
      </c>
      <c r="O10" s="251">
        <v>0</v>
      </c>
      <c r="P10" s="252">
        <v>0</v>
      </c>
      <c r="Q10" s="251">
        <v>0</v>
      </c>
      <c r="R10" s="252">
        <v>0</v>
      </c>
      <c r="V10" s="205"/>
      <c r="W10" s="198"/>
      <c r="X10" s="205"/>
      <c r="Y10" s="198"/>
      <c r="Z10" s="205"/>
      <c r="AA10" s="198"/>
      <c r="AB10" s="205"/>
      <c r="AC10" s="198"/>
      <c r="AD10" s="205"/>
      <c r="AE10" s="198"/>
      <c r="AF10" s="205"/>
      <c r="AG10" s="198"/>
      <c r="AH10" s="205"/>
      <c r="AI10" s="198"/>
      <c r="AJ10" s="205"/>
      <c r="AK10" s="198"/>
    </row>
    <row r="11" spans="1:37" ht="14.25" customHeight="1">
      <c r="A11" s="246"/>
      <c r="B11" s="250" t="s">
        <v>11</v>
      </c>
      <c r="C11" s="450">
        <v>0</v>
      </c>
      <c r="D11" s="451">
        <v>0</v>
      </c>
      <c r="E11" s="452">
        <v>0</v>
      </c>
      <c r="F11" s="453">
        <v>0</v>
      </c>
      <c r="G11" s="251">
        <v>0</v>
      </c>
      <c r="H11" s="252">
        <v>0</v>
      </c>
      <c r="I11" s="251">
        <v>0</v>
      </c>
      <c r="J11" s="252">
        <v>0</v>
      </c>
      <c r="K11" s="450">
        <v>0</v>
      </c>
      <c r="L11" s="451">
        <v>0</v>
      </c>
      <c r="M11" s="452">
        <v>0</v>
      </c>
      <c r="N11" s="453">
        <v>0</v>
      </c>
      <c r="O11" s="251">
        <v>0</v>
      </c>
      <c r="P11" s="252">
        <v>0</v>
      </c>
      <c r="Q11" s="251">
        <v>0</v>
      </c>
      <c r="R11" s="252">
        <v>0</v>
      </c>
      <c r="V11" s="205"/>
      <c r="W11" s="198"/>
      <c r="X11" s="205"/>
      <c r="Y11" s="198"/>
      <c r="Z11" s="205"/>
      <c r="AA11" s="198"/>
      <c r="AB11" s="205"/>
      <c r="AC11" s="198"/>
      <c r="AD11" s="205"/>
      <c r="AE11" s="198"/>
      <c r="AF11" s="205"/>
      <c r="AG11" s="198"/>
      <c r="AH11" s="205"/>
      <c r="AI11" s="198"/>
      <c r="AJ11" s="205"/>
      <c r="AK11" s="198"/>
    </row>
    <row r="12" spans="1:37" ht="14.25" customHeight="1">
      <c r="A12" s="246"/>
      <c r="B12" s="250" t="s">
        <v>12</v>
      </c>
      <c r="C12" s="450">
        <v>3</v>
      </c>
      <c r="D12" s="451">
        <v>665.61666666666667</v>
      </c>
      <c r="E12" s="452">
        <v>0</v>
      </c>
      <c r="F12" s="453">
        <v>0</v>
      </c>
      <c r="G12" s="251">
        <v>0</v>
      </c>
      <c r="H12" s="252">
        <v>0</v>
      </c>
      <c r="I12" s="251">
        <v>3</v>
      </c>
      <c r="J12" s="252">
        <v>665.61666666666667</v>
      </c>
      <c r="K12" s="450">
        <v>0</v>
      </c>
      <c r="L12" s="451">
        <v>0</v>
      </c>
      <c r="M12" s="452">
        <v>0</v>
      </c>
      <c r="N12" s="453">
        <v>0</v>
      </c>
      <c r="O12" s="251">
        <v>0</v>
      </c>
      <c r="P12" s="252">
        <v>0</v>
      </c>
      <c r="Q12" s="251">
        <v>0</v>
      </c>
      <c r="R12" s="252">
        <v>0</v>
      </c>
      <c r="V12" s="205"/>
      <c r="W12" s="198"/>
      <c r="X12" s="205"/>
      <c r="Y12" s="198"/>
      <c r="Z12" s="205"/>
      <c r="AA12" s="198"/>
      <c r="AB12" s="205"/>
      <c r="AC12" s="198"/>
      <c r="AD12" s="205"/>
      <c r="AE12" s="198"/>
      <c r="AF12" s="205"/>
      <c r="AG12" s="198"/>
      <c r="AH12" s="205"/>
      <c r="AI12" s="198"/>
      <c r="AJ12" s="205"/>
      <c r="AK12" s="198"/>
    </row>
    <row r="13" spans="1:37" ht="14.25" customHeight="1">
      <c r="A13" s="246"/>
      <c r="B13" s="250" t="s">
        <v>13</v>
      </c>
      <c r="C13" s="450">
        <v>358</v>
      </c>
      <c r="D13" s="451">
        <v>902.33804469273718</v>
      </c>
      <c r="E13" s="452">
        <v>141</v>
      </c>
      <c r="F13" s="453">
        <v>867.83758865248194</v>
      </c>
      <c r="G13" s="251">
        <v>0</v>
      </c>
      <c r="H13" s="252">
        <v>0</v>
      </c>
      <c r="I13" s="251">
        <v>499</v>
      </c>
      <c r="J13" s="252">
        <v>892.58941883767511</v>
      </c>
      <c r="K13" s="450">
        <v>0</v>
      </c>
      <c r="L13" s="451">
        <v>0</v>
      </c>
      <c r="M13" s="452">
        <v>0</v>
      </c>
      <c r="N13" s="453">
        <v>0</v>
      </c>
      <c r="O13" s="251">
        <v>0</v>
      </c>
      <c r="P13" s="252">
        <v>0</v>
      </c>
      <c r="Q13" s="251">
        <v>0</v>
      </c>
      <c r="R13" s="252">
        <v>0</v>
      </c>
      <c r="V13" s="205"/>
      <c r="W13" s="198"/>
      <c r="X13" s="205"/>
      <c r="Y13" s="198"/>
      <c r="Z13" s="205"/>
      <c r="AA13" s="198"/>
      <c r="AB13" s="205"/>
      <c r="AC13" s="198"/>
      <c r="AD13" s="205"/>
      <c r="AE13" s="198"/>
      <c r="AF13" s="205"/>
      <c r="AG13" s="198"/>
      <c r="AH13" s="205"/>
      <c r="AI13" s="198"/>
      <c r="AJ13" s="205"/>
      <c r="AK13" s="198"/>
    </row>
    <row r="14" spans="1:37" ht="14.25" customHeight="1">
      <c r="A14" s="246"/>
      <c r="B14" s="250" t="s">
        <v>14</v>
      </c>
      <c r="C14" s="450">
        <v>1717</v>
      </c>
      <c r="D14" s="451">
        <v>951.54936517181147</v>
      </c>
      <c r="E14" s="452">
        <v>924</v>
      </c>
      <c r="F14" s="453">
        <v>876.88740259740234</v>
      </c>
      <c r="G14" s="251">
        <v>0</v>
      </c>
      <c r="H14" s="252">
        <v>0</v>
      </c>
      <c r="I14" s="251">
        <v>2641</v>
      </c>
      <c r="J14" s="252">
        <v>925.42757288905705</v>
      </c>
      <c r="K14" s="450">
        <v>0</v>
      </c>
      <c r="L14" s="451">
        <v>0</v>
      </c>
      <c r="M14" s="452">
        <v>0</v>
      </c>
      <c r="N14" s="453">
        <v>0</v>
      </c>
      <c r="O14" s="251">
        <v>0</v>
      </c>
      <c r="P14" s="252">
        <v>0</v>
      </c>
      <c r="Q14" s="251">
        <v>0</v>
      </c>
      <c r="R14" s="252">
        <v>0</v>
      </c>
      <c r="V14" s="205"/>
      <c r="W14" s="198"/>
      <c r="X14" s="205"/>
      <c r="Y14" s="198"/>
      <c r="Z14" s="205"/>
      <c r="AA14" s="198"/>
      <c r="AB14" s="205"/>
      <c r="AC14" s="198"/>
      <c r="AD14" s="205"/>
      <c r="AE14" s="198"/>
      <c r="AF14" s="205"/>
      <c r="AG14" s="198"/>
      <c r="AH14" s="205"/>
      <c r="AI14" s="198"/>
      <c r="AJ14" s="205"/>
      <c r="AK14" s="198"/>
    </row>
    <row r="15" spans="1:37" ht="14.25" customHeight="1">
      <c r="A15" s="246"/>
      <c r="B15" s="250" t="s">
        <v>15</v>
      </c>
      <c r="C15" s="450">
        <v>5753</v>
      </c>
      <c r="D15" s="451">
        <v>969.51931513992633</v>
      </c>
      <c r="E15" s="452">
        <v>3190</v>
      </c>
      <c r="F15" s="453">
        <v>884.28762695924695</v>
      </c>
      <c r="G15" s="251">
        <v>0</v>
      </c>
      <c r="H15" s="252">
        <v>0</v>
      </c>
      <c r="I15" s="251">
        <v>8943</v>
      </c>
      <c r="J15" s="252">
        <v>939.1168679414061</v>
      </c>
      <c r="K15" s="450">
        <v>0</v>
      </c>
      <c r="L15" s="451">
        <v>0</v>
      </c>
      <c r="M15" s="452">
        <v>0</v>
      </c>
      <c r="N15" s="453">
        <v>0</v>
      </c>
      <c r="O15" s="251">
        <v>0</v>
      </c>
      <c r="P15" s="252">
        <v>0</v>
      </c>
      <c r="Q15" s="251">
        <v>0</v>
      </c>
      <c r="R15" s="252">
        <v>0</v>
      </c>
      <c r="V15" s="205"/>
      <c r="W15" s="198"/>
      <c r="X15" s="205"/>
      <c r="Y15" s="198"/>
      <c r="Z15" s="205"/>
      <c r="AA15" s="198"/>
      <c r="AB15" s="205"/>
      <c r="AC15" s="198"/>
      <c r="AD15" s="205"/>
      <c r="AE15" s="198"/>
      <c r="AF15" s="205"/>
      <c r="AG15" s="198"/>
      <c r="AH15" s="205"/>
      <c r="AI15" s="198"/>
      <c r="AJ15" s="205"/>
      <c r="AK15" s="198"/>
    </row>
    <row r="16" spans="1:37" ht="14.25" customHeight="1">
      <c r="A16" s="246"/>
      <c r="B16" s="250" t="s">
        <v>16</v>
      </c>
      <c r="C16" s="450">
        <v>16574</v>
      </c>
      <c r="D16" s="451">
        <v>1003.8767708459022</v>
      </c>
      <c r="E16" s="452">
        <v>9561</v>
      </c>
      <c r="F16" s="453">
        <v>938.34501516577723</v>
      </c>
      <c r="G16" s="251">
        <v>0</v>
      </c>
      <c r="H16" s="252">
        <v>0</v>
      </c>
      <c r="I16" s="251">
        <v>26135</v>
      </c>
      <c r="J16" s="252">
        <v>979.90320604553187</v>
      </c>
      <c r="K16" s="450">
        <v>0</v>
      </c>
      <c r="L16" s="451">
        <v>0</v>
      </c>
      <c r="M16" s="452">
        <v>0</v>
      </c>
      <c r="N16" s="453">
        <v>0</v>
      </c>
      <c r="O16" s="251">
        <v>0</v>
      </c>
      <c r="P16" s="252">
        <v>0</v>
      </c>
      <c r="Q16" s="251">
        <v>0</v>
      </c>
      <c r="R16" s="252">
        <v>0</v>
      </c>
      <c r="V16" s="205"/>
      <c r="W16" s="198"/>
      <c r="X16" s="205"/>
      <c r="Y16" s="198"/>
      <c r="Z16" s="205"/>
      <c r="AA16" s="198"/>
      <c r="AB16" s="205"/>
      <c r="AC16" s="198"/>
      <c r="AD16" s="205"/>
      <c r="AE16" s="198"/>
      <c r="AF16" s="205"/>
      <c r="AG16" s="198"/>
      <c r="AH16" s="205"/>
      <c r="AI16" s="198"/>
      <c r="AJ16" s="205"/>
      <c r="AK16" s="198"/>
    </row>
    <row r="17" spans="1:37" ht="14.25" customHeight="1">
      <c r="A17" s="246"/>
      <c r="B17" s="250" t="s">
        <v>17</v>
      </c>
      <c r="C17" s="450">
        <v>37639</v>
      </c>
      <c r="D17" s="451">
        <v>1058.7626972023691</v>
      </c>
      <c r="E17" s="452">
        <v>23267</v>
      </c>
      <c r="F17" s="453">
        <v>990.56608243435062</v>
      </c>
      <c r="G17" s="251">
        <v>0</v>
      </c>
      <c r="H17" s="252">
        <v>0</v>
      </c>
      <c r="I17" s="251">
        <v>60906</v>
      </c>
      <c r="J17" s="252">
        <v>1032.7105736709027</v>
      </c>
      <c r="K17" s="450">
        <v>0</v>
      </c>
      <c r="L17" s="451">
        <v>0</v>
      </c>
      <c r="M17" s="452">
        <v>0</v>
      </c>
      <c r="N17" s="453">
        <v>0</v>
      </c>
      <c r="O17" s="251">
        <v>0</v>
      </c>
      <c r="P17" s="252">
        <v>0</v>
      </c>
      <c r="Q17" s="251">
        <v>0</v>
      </c>
      <c r="R17" s="252">
        <v>0</v>
      </c>
      <c r="V17" s="205"/>
      <c r="W17" s="198"/>
      <c r="X17" s="205"/>
      <c r="Y17" s="198"/>
      <c r="Z17" s="205"/>
      <c r="AA17" s="198"/>
      <c r="AB17" s="205"/>
      <c r="AC17" s="198"/>
      <c r="AD17" s="205"/>
      <c r="AE17" s="198"/>
      <c r="AF17" s="205"/>
      <c r="AG17" s="198"/>
      <c r="AH17" s="205"/>
      <c r="AI17" s="198"/>
      <c r="AJ17" s="205"/>
      <c r="AK17" s="198"/>
    </row>
    <row r="18" spans="1:37" ht="14.25" customHeight="1">
      <c r="A18" s="246"/>
      <c r="B18" s="250" t="s">
        <v>18</v>
      </c>
      <c r="C18" s="450">
        <v>69577</v>
      </c>
      <c r="D18" s="451">
        <v>1103.8743122008696</v>
      </c>
      <c r="E18" s="452">
        <v>43735</v>
      </c>
      <c r="F18" s="453">
        <v>1016.8818792728922</v>
      </c>
      <c r="G18" s="251">
        <v>0</v>
      </c>
      <c r="H18" s="252">
        <v>0</v>
      </c>
      <c r="I18" s="251">
        <v>113312</v>
      </c>
      <c r="J18" s="252">
        <v>1070.2978679221958</v>
      </c>
      <c r="K18" s="450">
        <v>36</v>
      </c>
      <c r="L18" s="451">
        <v>2377.5519444444444</v>
      </c>
      <c r="M18" s="452">
        <v>6</v>
      </c>
      <c r="N18" s="453">
        <v>2111.1616666666669</v>
      </c>
      <c r="O18" s="251">
        <v>0</v>
      </c>
      <c r="P18" s="252">
        <v>0</v>
      </c>
      <c r="Q18" s="251">
        <v>42</v>
      </c>
      <c r="R18" s="252">
        <v>2339.4961904761903</v>
      </c>
      <c r="V18" s="205"/>
      <c r="W18" s="198"/>
      <c r="X18" s="205"/>
      <c r="Y18" s="198"/>
      <c r="Z18" s="205"/>
      <c r="AA18" s="198"/>
      <c r="AB18" s="205"/>
      <c r="AC18" s="198"/>
      <c r="AD18" s="205"/>
      <c r="AE18" s="198"/>
      <c r="AF18" s="205"/>
      <c r="AG18" s="198"/>
      <c r="AH18" s="205"/>
      <c r="AI18" s="198"/>
      <c r="AJ18" s="205"/>
      <c r="AK18" s="198"/>
    </row>
    <row r="19" spans="1:37" ht="14.25" customHeight="1">
      <c r="A19" s="246"/>
      <c r="B19" s="250" t="s">
        <v>19</v>
      </c>
      <c r="C19" s="450">
        <v>102267</v>
      </c>
      <c r="D19" s="451">
        <v>1110.419830541623</v>
      </c>
      <c r="E19" s="452">
        <v>63688</v>
      </c>
      <c r="F19" s="453">
        <v>1012.9751342482109</v>
      </c>
      <c r="G19" s="251">
        <v>0</v>
      </c>
      <c r="H19" s="252">
        <v>0</v>
      </c>
      <c r="I19" s="251">
        <v>165955</v>
      </c>
      <c r="J19" s="252">
        <v>1073.0238025970907</v>
      </c>
      <c r="K19" s="450">
        <v>318</v>
      </c>
      <c r="L19" s="451">
        <v>2623.8563522012573</v>
      </c>
      <c r="M19" s="452">
        <v>103</v>
      </c>
      <c r="N19" s="453">
        <v>2366.2567961165041</v>
      </c>
      <c r="O19" s="251">
        <v>0</v>
      </c>
      <c r="P19" s="252">
        <v>0</v>
      </c>
      <c r="Q19" s="251">
        <v>421</v>
      </c>
      <c r="R19" s="252">
        <v>2560.8331828978617</v>
      </c>
      <c r="V19" s="205"/>
      <c r="W19" s="198"/>
      <c r="X19" s="205"/>
      <c r="Y19" s="198"/>
      <c r="Z19" s="205"/>
      <c r="AA19" s="198"/>
      <c r="AB19" s="205"/>
      <c r="AC19" s="198"/>
      <c r="AD19" s="205"/>
      <c r="AE19" s="198"/>
      <c r="AF19" s="205"/>
      <c r="AG19" s="198"/>
      <c r="AH19" s="205"/>
      <c r="AI19" s="198"/>
      <c r="AJ19" s="205"/>
      <c r="AK19" s="198"/>
    </row>
    <row r="20" spans="1:37" ht="14.25" customHeight="1">
      <c r="A20" s="246"/>
      <c r="B20" s="250" t="s">
        <v>20</v>
      </c>
      <c r="C20" s="450">
        <v>149778</v>
      </c>
      <c r="D20" s="451">
        <v>1255.5414063480628</v>
      </c>
      <c r="E20" s="452">
        <v>89275</v>
      </c>
      <c r="F20" s="453">
        <v>1085.4892508541036</v>
      </c>
      <c r="G20" s="251">
        <v>0</v>
      </c>
      <c r="H20" s="252">
        <v>0</v>
      </c>
      <c r="I20" s="251">
        <v>239053</v>
      </c>
      <c r="J20" s="252">
        <v>1192.0349614102322</v>
      </c>
      <c r="K20" s="450">
        <v>8547</v>
      </c>
      <c r="L20" s="451">
        <v>2722.0485269685241</v>
      </c>
      <c r="M20" s="452">
        <v>892</v>
      </c>
      <c r="N20" s="453">
        <v>2267.9797982062782</v>
      </c>
      <c r="O20" s="251">
        <v>0</v>
      </c>
      <c r="P20" s="252">
        <v>0</v>
      </c>
      <c r="Q20" s="251">
        <v>9439</v>
      </c>
      <c r="R20" s="252">
        <v>2679.1383345693375</v>
      </c>
      <c r="V20" s="205"/>
      <c r="W20" s="198"/>
      <c r="X20" s="205"/>
      <c r="Y20" s="198"/>
      <c r="Z20" s="205"/>
      <c r="AA20" s="198"/>
      <c r="AB20" s="205"/>
      <c r="AC20" s="198"/>
      <c r="AD20" s="205"/>
      <c r="AE20" s="198"/>
      <c r="AF20" s="205"/>
      <c r="AG20" s="198"/>
      <c r="AH20" s="205"/>
      <c r="AI20" s="198"/>
      <c r="AJ20" s="205"/>
      <c r="AK20" s="198"/>
    </row>
    <row r="21" spans="1:37" ht="14.25" customHeight="1">
      <c r="A21" s="246"/>
      <c r="B21" s="250" t="s">
        <v>21</v>
      </c>
      <c r="C21" s="450">
        <v>205097</v>
      </c>
      <c r="D21" s="451">
        <v>1338.2148018254779</v>
      </c>
      <c r="E21" s="452">
        <v>123895</v>
      </c>
      <c r="F21" s="453">
        <v>1130.6984144638652</v>
      </c>
      <c r="G21" s="251">
        <v>0</v>
      </c>
      <c r="H21" s="252">
        <v>0</v>
      </c>
      <c r="I21" s="251">
        <v>328992</v>
      </c>
      <c r="J21" s="252">
        <v>1260.0662668697128</v>
      </c>
      <c r="K21" s="450">
        <v>155052</v>
      </c>
      <c r="L21" s="451">
        <v>2093.5171976498195</v>
      </c>
      <c r="M21" s="452">
        <v>58978</v>
      </c>
      <c r="N21" s="453">
        <v>1739.1585355556313</v>
      </c>
      <c r="O21" s="251">
        <v>0</v>
      </c>
      <c r="P21" s="252">
        <v>0</v>
      </c>
      <c r="Q21" s="251">
        <v>214030</v>
      </c>
      <c r="R21" s="252">
        <v>1995.8703015465112</v>
      </c>
      <c r="V21" s="205"/>
      <c r="W21" s="198"/>
      <c r="X21" s="205"/>
      <c r="Y21" s="198"/>
      <c r="Z21" s="205"/>
      <c r="AA21" s="198"/>
      <c r="AB21" s="205"/>
      <c r="AC21" s="198"/>
      <c r="AD21" s="205"/>
      <c r="AE21" s="198"/>
      <c r="AF21" s="205"/>
      <c r="AG21" s="198"/>
      <c r="AH21" s="205"/>
      <c r="AI21" s="198"/>
      <c r="AJ21" s="205"/>
      <c r="AK21" s="198"/>
    </row>
    <row r="22" spans="1:37" ht="14.25" customHeight="1">
      <c r="A22" s="246"/>
      <c r="B22" s="250" t="s">
        <v>22</v>
      </c>
      <c r="C22" s="450">
        <v>27262</v>
      </c>
      <c r="D22" s="451">
        <v>1420.0724279216506</v>
      </c>
      <c r="E22" s="452">
        <v>19291</v>
      </c>
      <c r="F22" s="453">
        <v>1146.8624177077406</v>
      </c>
      <c r="G22" s="251">
        <v>0</v>
      </c>
      <c r="H22" s="252">
        <v>0</v>
      </c>
      <c r="I22" s="251">
        <v>46553</v>
      </c>
      <c r="J22" s="252">
        <v>1306.857504994309</v>
      </c>
      <c r="K22" s="450">
        <v>964081</v>
      </c>
      <c r="L22" s="451">
        <v>1724.2886842703033</v>
      </c>
      <c r="M22" s="452">
        <v>701792</v>
      </c>
      <c r="N22" s="453">
        <v>1412.0221348205721</v>
      </c>
      <c r="O22" s="251">
        <v>0</v>
      </c>
      <c r="P22" s="252">
        <v>0</v>
      </c>
      <c r="Q22" s="251">
        <v>1665873</v>
      </c>
      <c r="R22" s="252">
        <v>1592.7383402336175</v>
      </c>
      <c r="V22" s="205"/>
      <c r="W22" s="198"/>
      <c r="X22" s="205"/>
      <c r="Y22" s="198"/>
      <c r="Z22" s="205"/>
      <c r="AA22" s="198"/>
      <c r="AB22" s="205"/>
      <c r="AC22" s="198"/>
      <c r="AD22" s="205"/>
      <c r="AE22" s="198"/>
      <c r="AF22" s="205"/>
      <c r="AG22" s="198"/>
      <c r="AH22" s="205"/>
      <c r="AI22" s="198"/>
      <c r="AJ22" s="205"/>
      <c r="AK22" s="198"/>
    </row>
    <row r="23" spans="1:37" ht="14.25" customHeight="1">
      <c r="A23" s="246"/>
      <c r="B23" s="250" t="s">
        <v>23</v>
      </c>
      <c r="C23" s="450">
        <v>13</v>
      </c>
      <c r="D23" s="451">
        <v>924.74384615384611</v>
      </c>
      <c r="E23" s="452">
        <v>7</v>
      </c>
      <c r="F23" s="453">
        <v>805.642857142857</v>
      </c>
      <c r="G23" s="251">
        <v>0</v>
      </c>
      <c r="H23" s="252">
        <v>0</v>
      </c>
      <c r="I23" s="251">
        <v>20</v>
      </c>
      <c r="J23" s="252">
        <v>883.05849999999987</v>
      </c>
      <c r="K23" s="450">
        <v>899634</v>
      </c>
      <c r="L23" s="451">
        <v>1734.5818600786488</v>
      </c>
      <c r="M23" s="452">
        <v>650596</v>
      </c>
      <c r="N23" s="453">
        <v>1281.7955433018342</v>
      </c>
      <c r="O23" s="251">
        <v>0</v>
      </c>
      <c r="P23" s="252">
        <v>0</v>
      </c>
      <c r="Q23" s="251">
        <v>1550230</v>
      </c>
      <c r="R23" s="252">
        <v>1544.5578207104722</v>
      </c>
      <c r="V23" s="205"/>
      <c r="W23" s="198"/>
      <c r="X23" s="205"/>
      <c r="Y23" s="198"/>
      <c r="Z23" s="205"/>
      <c r="AA23" s="198"/>
      <c r="AB23" s="205"/>
      <c r="AC23" s="198"/>
      <c r="AD23" s="205"/>
      <c r="AE23" s="198"/>
      <c r="AF23" s="205"/>
      <c r="AG23" s="198"/>
      <c r="AH23" s="205"/>
      <c r="AI23" s="198"/>
      <c r="AJ23" s="205"/>
      <c r="AK23" s="198"/>
    </row>
    <row r="24" spans="1:37" ht="14.25" customHeight="1">
      <c r="A24" s="246"/>
      <c r="B24" s="250" t="s">
        <v>24</v>
      </c>
      <c r="C24" s="450">
        <v>12</v>
      </c>
      <c r="D24" s="451">
        <v>592.61833333333334</v>
      </c>
      <c r="E24" s="452">
        <v>43</v>
      </c>
      <c r="F24" s="453">
        <v>581.49767441860456</v>
      </c>
      <c r="G24" s="251">
        <v>0</v>
      </c>
      <c r="H24" s="252">
        <v>0</v>
      </c>
      <c r="I24" s="251">
        <v>55</v>
      </c>
      <c r="J24" s="252">
        <v>583.92399999999998</v>
      </c>
      <c r="K24" s="450">
        <v>778515</v>
      </c>
      <c r="L24" s="451">
        <v>1692.4843104114875</v>
      </c>
      <c r="M24" s="452">
        <v>517672</v>
      </c>
      <c r="N24" s="453">
        <v>1070.4822136990224</v>
      </c>
      <c r="O24" s="251">
        <v>2</v>
      </c>
      <c r="P24" s="252">
        <v>1303.53</v>
      </c>
      <c r="Q24" s="251">
        <v>1296189</v>
      </c>
      <c r="R24" s="252">
        <v>1444.0684950342884</v>
      </c>
      <c r="V24" s="205"/>
      <c r="W24" s="198"/>
      <c r="X24" s="205"/>
      <c r="Y24" s="198"/>
      <c r="Z24" s="205"/>
      <c r="AA24" s="198"/>
      <c r="AB24" s="205"/>
      <c r="AC24" s="198"/>
      <c r="AD24" s="205"/>
      <c r="AE24" s="198"/>
      <c r="AF24" s="205"/>
      <c r="AG24" s="198"/>
      <c r="AH24" s="205"/>
      <c r="AI24" s="198"/>
      <c r="AJ24" s="205"/>
      <c r="AK24" s="198"/>
    </row>
    <row r="25" spans="1:37" ht="14.25" customHeight="1">
      <c r="A25" s="246"/>
      <c r="B25" s="250" t="s">
        <v>25</v>
      </c>
      <c r="C25" s="450">
        <v>30</v>
      </c>
      <c r="D25" s="451">
        <v>474.78500000000003</v>
      </c>
      <c r="E25" s="452">
        <v>139</v>
      </c>
      <c r="F25" s="453">
        <v>484.34848920863311</v>
      </c>
      <c r="G25" s="251">
        <v>0</v>
      </c>
      <c r="H25" s="252">
        <v>0</v>
      </c>
      <c r="I25" s="251">
        <v>169</v>
      </c>
      <c r="J25" s="252">
        <v>482.65082840236687</v>
      </c>
      <c r="K25" s="450">
        <v>544145</v>
      </c>
      <c r="L25" s="451">
        <v>1543.7415277361724</v>
      </c>
      <c r="M25" s="452">
        <v>371220</v>
      </c>
      <c r="N25" s="453">
        <v>869.61774880124972</v>
      </c>
      <c r="O25" s="251">
        <v>3</v>
      </c>
      <c r="P25" s="252">
        <v>1208.6133333333332</v>
      </c>
      <c r="Q25" s="251">
        <v>915368</v>
      </c>
      <c r="R25" s="252">
        <v>1270.3550486361762</v>
      </c>
      <c r="V25" s="205"/>
      <c r="W25" s="198"/>
      <c r="X25" s="205"/>
      <c r="Y25" s="198"/>
      <c r="Z25" s="205"/>
      <c r="AA25" s="198"/>
      <c r="AB25" s="205"/>
      <c r="AC25" s="198"/>
      <c r="AD25" s="205"/>
      <c r="AE25" s="198"/>
      <c r="AF25" s="205"/>
      <c r="AG25" s="198"/>
      <c r="AH25" s="205"/>
      <c r="AI25" s="198"/>
      <c r="AJ25" s="205"/>
      <c r="AK25" s="198"/>
    </row>
    <row r="26" spans="1:37" ht="14.25" customHeight="1">
      <c r="A26" s="246"/>
      <c r="B26" s="250" t="s">
        <v>26</v>
      </c>
      <c r="C26" s="450">
        <v>74</v>
      </c>
      <c r="D26" s="451">
        <v>512.93013513513506</v>
      </c>
      <c r="E26" s="452">
        <v>2190</v>
      </c>
      <c r="F26" s="453">
        <v>493.62495433789928</v>
      </c>
      <c r="G26" s="251">
        <v>0</v>
      </c>
      <c r="H26" s="252">
        <v>0</v>
      </c>
      <c r="I26" s="251">
        <v>2264</v>
      </c>
      <c r="J26" s="252">
        <v>494.25595406360401</v>
      </c>
      <c r="K26" s="450">
        <v>490834</v>
      </c>
      <c r="L26" s="451">
        <v>1331.5219500482933</v>
      </c>
      <c r="M26" s="452">
        <v>404201</v>
      </c>
      <c r="N26" s="453">
        <v>747.43442366544946</v>
      </c>
      <c r="O26" s="251">
        <v>16</v>
      </c>
      <c r="P26" s="252">
        <v>923.57187499999986</v>
      </c>
      <c r="Q26" s="251">
        <v>895051</v>
      </c>
      <c r="R26" s="252">
        <v>1067.7433615067771</v>
      </c>
      <c r="V26" s="205"/>
      <c r="W26" s="198"/>
      <c r="X26" s="205"/>
      <c r="Y26" s="198"/>
      <c r="Z26" s="205"/>
      <c r="AA26" s="198"/>
      <c r="AB26" s="205"/>
      <c r="AC26" s="198"/>
      <c r="AD26" s="205"/>
      <c r="AE26" s="198"/>
      <c r="AF26" s="205"/>
      <c r="AG26" s="198"/>
      <c r="AH26" s="205"/>
      <c r="AI26" s="198"/>
      <c r="AJ26" s="205"/>
      <c r="AK26" s="198"/>
    </row>
    <row r="27" spans="1:37" ht="14.25" customHeight="1">
      <c r="A27" s="246"/>
      <c r="B27" s="250" t="s">
        <v>5</v>
      </c>
      <c r="C27" s="450">
        <v>3</v>
      </c>
      <c r="D27" s="451">
        <v>1166.69</v>
      </c>
      <c r="E27" s="452">
        <v>0</v>
      </c>
      <c r="F27" s="453">
        <v>0</v>
      </c>
      <c r="G27" s="251">
        <v>0</v>
      </c>
      <c r="H27" s="252">
        <v>0</v>
      </c>
      <c r="I27" s="251">
        <v>3</v>
      </c>
      <c r="J27" s="252">
        <v>1166.69</v>
      </c>
      <c r="K27" s="450">
        <v>59</v>
      </c>
      <c r="L27" s="451">
        <v>2390.0976271186437</v>
      </c>
      <c r="M27" s="452">
        <v>19</v>
      </c>
      <c r="N27" s="453">
        <v>1584.9621052631583</v>
      </c>
      <c r="O27" s="251">
        <v>0</v>
      </c>
      <c r="P27" s="252">
        <v>0</v>
      </c>
      <c r="Q27" s="251">
        <v>78</v>
      </c>
      <c r="R27" s="252">
        <v>2193.9748717948714</v>
      </c>
      <c r="V27" s="205"/>
      <c r="W27" s="198"/>
      <c r="X27" s="205"/>
      <c r="Y27" s="198"/>
      <c r="Z27" s="205"/>
      <c r="AA27" s="198"/>
      <c r="AB27" s="205"/>
      <c r="AC27" s="198"/>
      <c r="AD27" s="205"/>
      <c r="AE27" s="198"/>
      <c r="AF27" s="205"/>
      <c r="AG27" s="198"/>
      <c r="AH27" s="205"/>
      <c r="AI27" s="198"/>
      <c r="AJ27" s="205"/>
      <c r="AK27" s="198"/>
    </row>
    <row r="28" spans="1:37" ht="14.25" customHeight="1">
      <c r="A28" s="246"/>
      <c r="B28" s="455" t="s">
        <v>27</v>
      </c>
      <c r="C28" s="458">
        <v>55.417064565027573</v>
      </c>
      <c r="D28" s="457" t="s">
        <v>218</v>
      </c>
      <c r="E28" s="458">
        <v>55.705735660847878</v>
      </c>
      <c r="F28" s="457" t="s">
        <v>218</v>
      </c>
      <c r="G28" s="456">
        <v>0</v>
      </c>
      <c r="H28" s="456">
        <v>0</v>
      </c>
      <c r="I28" s="458">
        <v>55.527065796082368</v>
      </c>
      <c r="J28" s="457" t="s">
        <v>218</v>
      </c>
      <c r="K28" s="458">
        <v>74.934408910636932</v>
      </c>
      <c r="L28" s="457" t="s">
        <v>218</v>
      </c>
      <c r="M28" s="458">
        <v>75.471880197822188</v>
      </c>
      <c r="N28" s="457" t="s">
        <v>218</v>
      </c>
      <c r="O28" s="456">
        <v>88.904761904761898</v>
      </c>
      <c r="P28" s="456" t="s">
        <v>218</v>
      </c>
      <c r="Q28" s="458">
        <v>75.156568794113255</v>
      </c>
      <c r="R28" s="457" t="s">
        <v>218</v>
      </c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</row>
    <row r="29" spans="1:37" ht="14.25" customHeight="1">
      <c r="A29" s="246"/>
      <c r="B29" s="247"/>
      <c r="C29" s="257"/>
      <c r="D29" s="258"/>
      <c r="E29" s="259"/>
      <c r="F29" s="259"/>
      <c r="G29" s="257"/>
      <c r="H29" s="259"/>
      <c r="I29" s="257"/>
      <c r="J29" s="259"/>
      <c r="K29" s="257"/>
      <c r="L29" s="258"/>
      <c r="M29" s="257"/>
      <c r="N29" s="258"/>
      <c r="O29" s="257"/>
      <c r="P29" s="258"/>
      <c r="Q29" s="257"/>
      <c r="R29" s="258"/>
    </row>
    <row r="30" spans="1:37" ht="14.25" customHeight="1">
      <c r="B30" s="503" t="s">
        <v>0</v>
      </c>
      <c r="C30" s="504" t="s">
        <v>30</v>
      </c>
      <c r="D30" s="504"/>
      <c r="E30" s="504"/>
      <c r="F30" s="504"/>
      <c r="G30" s="504"/>
      <c r="H30" s="504"/>
      <c r="I30" s="504"/>
      <c r="J30" s="504"/>
      <c r="K30" s="504" t="s">
        <v>31</v>
      </c>
      <c r="L30" s="504"/>
      <c r="M30" s="504"/>
      <c r="N30" s="504"/>
      <c r="O30" s="504"/>
      <c r="P30" s="504"/>
      <c r="Q30" s="504"/>
      <c r="R30" s="504"/>
    </row>
    <row r="31" spans="1:37" ht="14.25" customHeight="1">
      <c r="B31" s="503"/>
      <c r="C31" s="505" t="s">
        <v>3</v>
      </c>
      <c r="D31" s="505"/>
      <c r="E31" s="506" t="s">
        <v>4</v>
      </c>
      <c r="F31" s="506"/>
      <c r="G31" s="504" t="s">
        <v>5</v>
      </c>
      <c r="H31" s="504"/>
      <c r="I31" s="507" t="s">
        <v>6</v>
      </c>
      <c r="J31" s="507"/>
      <c r="K31" s="505" t="s">
        <v>3</v>
      </c>
      <c r="L31" s="505"/>
      <c r="M31" s="506" t="s">
        <v>4</v>
      </c>
      <c r="N31" s="506"/>
      <c r="O31" s="504" t="s">
        <v>5</v>
      </c>
      <c r="P31" s="504"/>
      <c r="Q31" s="507" t="s">
        <v>6</v>
      </c>
      <c r="R31" s="507"/>
    </row>
    <row r="32" spans="1:37" ht="14.25" customHeight="1">
      <c r="B32" s="503"/>
      <c r="C32" s="487" t="s">
        <v>7</v>
      </c>
      <c r="D32" s="488" t="s">
        <v>8</v>
      </c>
      <c r="E32" s="489" t="s">
        <v>7</v>
      </c>
      <c r="F32" s="489" t="s">
        <v>8</v>
      </c>
      <c r="G32" s="248" t="s">
        <v>7</v>
      </c>
      <c r="H32" s="249" t="s">
        <v>8</v>
      </c>
      <c r="I32" s="490" t="s">
        <v>7</v>
      </c>
      <c r="J32" s="491" t="s">
        <v>8</v>
      </c>
      <c r="K32" s="487" t="s">
        <v>7</v>
      </c>
      <c r="L32" s="488" t="s">
        <v>8</v>
      </c>
      <c r="M32" s="489" t="s">
        <v>7</v>
      </c>
      <c r="N32" s="489" t="s">
        <v>8</v>
      </c>
      <c r="O32" s="248" t="s">
        <v>7</v>
      </c>
      <c r="P32" s="249" t="s">
        <v>8</v>
      </c>
      <c r="Q32" s="490" t="s">
        <v>7</v>
      </c>
      <c r="R32" s="491" t="s">
        <v>8</v>
      </c>
    </row>
    <row r="33" spans="2:37" ht="14.25" customHeight="1">
      <c r="B33" s="254" t="s">
        <v>6</v>
      </c>
      <c r="C33" s="481">
        <v>209463</v>
      </c>
      <c r="D33" s="482">
        <v>620.78060726715444</v>
      </c>
      <c r="E33" s="483">
        <v>2143633</v>
      </c>
      <c r="F33" s="484">
        <v>926.45750250625849</v>
      </c>
      <c r="G33" s="255">
        <v>8</v>
      </c>
      <c r="H33" s="256">
        <v>903.02</v>
      </c>
      <c r="I33" s="485">
        <v>2353104</v>
      </c>
      <c r="J33" s="486">
        <v>899.24740596675645</v>
      </c>
      <c r="K33" s="481">
        <v>178613</v>
      </c>
      <c r="L33" s="482">
        <v>506.12396964386733</v>
      </c>
      <c r="M33" s="483">
        <v>161211</v>
      </c>
      <c r="N33" s="484">
        <v>500.2284760345143</v>
      </c>
      <c r="O33" s="255">
        <v>9</v>
      </c>
      <c r="P33" s="256">
        <v>291.90444444444449</v>
      </c>
      <c r="Q33" s="485">
        <v>339837</v>
      </c>
      <c r="R33" s="486">
        <v>503.31943946656833</v>
      </c>
      <c r="V33" s="205"/>
      <c r="W33" s="198"/>
      <c r="X33" s="205"/>
      <c r="Y33" s="198"/>
      <c r="Z33" s="205"/>
      <c r="AA33" s="198"/>
      <c r="AB33" s="205"/>
      <c r="AC33" s="198"/>
      <c r="AD33" s="205"/>
      <c r="AE33" s="198"/>
      <c r="AF33" s="205"/>
      <c r="AG33" s="198"/>
      <c r="AH33" s="205"/>
      <c r="AI33" s="198"/>
      <c r="AJ33" s="205"/>
      <c r="AK33" s="198"/>
    </row>
    <row r="34" spans="2:37" ht="14.25" customHeight="1">
      <c r="B34" s="250" t="s">
        <v>9</v>
      </c>
      <c r="C34" s="450">
        <v>0</v>
      </c>
      <c r="D34" s="451">
        <v>0</v>
      </c>
      <c r="E34" s="452">
        <v>0</v>
      </c>
      <c r="F34" s="453">
        <v>0</v>
      </c>
      <c r="G34" s="251">
        <v>0</v>
      </c>
      <c r="H34" s="252">
        <v>0</v>
      </c>
      <c r="I34" s="251">
        <v>0</v>
      </c>
      <c r="J34" s="252">
        <v>0</v>
      </c>
      <c r="K34" s="450">
        <v>1147</v>
      </c>
      <c r="L34" s="451">
        <v>358.43560592850974</v>
      </c>
      <c r="M34" s="452">
        <v>1117</v>
      </c>
      <c r="N34" s="453">
        <v>355.85565801253398</v>
      </c>
      <c r="O34" s="251">
        <v>0</v>
      </c>
      <c r="P34" s="252">
        <v>0</v>
      </c>
      <c r="Q34" s="251">
        <v>2264</v>
      </c>
      <c r="R34" s="252">
        <v>357.16272526501814</v>
      </c>
    </row>
    <row r="35" spans="2:37" ht="14.25" customHeight="1">
      <c r="B35" s="253" t="s">
        <v>10</v>
      </c>
      <c r="C35" s="450">
        <v>0</v>
      </c>
      <c r="D35" s="451">
        <v>0</v>
      </c>
      <c r="E35" s="452">
        <v>0</v>
      </c>
      <c r="F35" s="453">
        <v>0</v>
      </c>
      <c r="G35" s="251">
        <v>0</v>
      </c>
      <c r="H35" s="252">
        <v>0</v>
      </c>
      <c r="I35" s="251">
        <v>0</v>
      </c>
      <c r="J35" s="252">
        <v>0</v>
      </c>
      <c r="K35" s="450">
        <v>5524</v>
      </c>
      <c r="L35" s="451">
        <v>357.28740948587966</v>
      </c>
      <c r="M35" s="452">
        <v>5202</v>
      </c>
      <c r="N35" s="453">
        <v>356.7485159554011</v>
      </c>
      <c r="O35" s="251">
        <v>0</v>
      </c>
      <c r="P35" s="252">
        <v>0</v>
      </c>
      <c r="Q35" s="251">
        <v>10726</v>
      </c>
      <c r="R35" s="252">
        <v>357.02605165019543</v>
      </c>
    </row>
    <row r="36" spans="2:37" ht="14.25" customHeight="1">
      <c r="B36" s="250" t="s">
        <v>11</v>
      </c>
      <c r="C36" s="450">
        <v>0</v>
      </c>
      <c r="D36" s="451">
        <v>0</v>
      </c>
      <c r="E36" s="452">
        <v>0</v>
      </c>
      <c r="F36" s="453">
        <v>0</v>
      </c>
      <c r="G36" s="251">
        <v>0</v>
      </c>
      <c r="H36" s="252">
        <v>0</v>
      </c>
      <c r="I36" s="251">
        <v>0</v>
      </c>
      <c r="J36" s="252">
        <v>0</v>
      </c>
      <c r="K36" s="450">
        <v>14104</v>
      </c>
      <c r="L36" s="451">
        <v>361.6412159671022</v>
      </c>
      <c r="M36" s="452">
        <v>13562</v>
      </c>
      <c r="N36" s="453">
        <v>360.26962247456134</v>
      </c>
      <c r="O36" s="251">
        <v>0</v>
      </c>
      <c r="P36" s="252">
        <v>0</v>
      </c>
      <c r="Q36" s="251">
        <v>27666</v>
      </c>
      <c r="R36" s="252">
        <v>360.96885455071242</v>
      </c>
      <c r="V36" s="205"/>
      <c r="W36" s="198"/>
      <c r="X36" s="205"/>
      <c r="Y36" s="198"/>
      <c r="Z36" s="205"/>
      <c r="AA36" s="198"/>
      <c r="AB36" s="205"/>
      <c r="AC36" s="198"/>
      <c r="AD36" s="205"/>
      <c r="AE36" s="198"/>
      <c r="AF36" s="205"/>
      <c r="AG36" s="198"/>
      <c r="AH36" s="205"/>
      <c r="AI36" s="198"/>
      <c r="AJ36" s="205"/>
      <c r="AK36" s="198"/>
    </row>
    <row r="37" spans="2:37" ht="14.25" customHeight="1">
      <c r="B37" s="250" t="s">
        <v>12</v>
      </c>
      <c r="C37" s="450">
        <v>0</v>
      </c>
      <c r="D37" s="451">
        <v>0</v>
      </c>
      <c r="E37" s="452">
        <v>1</v>
      </c>
      <c r="F37" s="453">
        <v>473.79</v>
      </c>
      <c r="G37" s="251">
        <v>0</v>
      </c>
      <c r="H37" s="252">
        <v>0</v>
      </c>
      <c r="I37" s="251">
        <v>1</v>
      </c>
      <c r="J37" s="252">
        <v>473.79</v>
      </c>
      <c r="K37" s="450">
        <v>30561</v>
      </c>
      <c r="L37" s="451">
        <v>366.30004188344714</v>
      </c>
      <c r="M37" s="452">
        <v>29075</v>
      </c>
      <c r="N37" s="453">
        <v>363.33966809974339</v>
      </c>
      <c r="O37" s="251">
        <v>7</v>
      </c>
      <c r="P37" s="252">
        <v>274.35428571428571</v>
      </c>
      <c r="Q37" s="251">
        <v>59644</v>
      </c>
      <c r="R37" s="252">
        <v>364.84423093689333</v>
      </c>
      <c r="V37" s="205"/>
      <c r="W37" s="198"/>
      <c r="X37" s="205"/>
      <c r="Y37" s="198"/>
      <c r="Z37" s="205"/>
      <c r="AA37" s="198"/>
      <c r="AB37" s="205"/>
      <c r="AC37" s="198"/>
      <c r="AD37" s="205"/>
      <c r="AE37" s="198"/>
      <c r="AF37" s="205"/>
      <c r="AG37" s="198"/>
      <c r="AH37" s="205"/>
      <c r="AI37" s="198"/>
      <c r="AJ37" s="205"/>
      <c r="AK37" s="198"/>
    </row>
    <row r="38" spans="2:37" ht="14.25" customHeight="1">
      <c r="B38" s="250" t="s">
        <v>13</v>
      </c>
      <c r="C38" s="450">
        <v>2</v>
      </c>
      <c r="D38" s="451">
        <v>1030.3050000000001</v>
      </c>
      <c r="E38" s="452">
        <v>20</v>
      </c>
      <c r="F38" s="453">
        <v>823.15649999999982</v>
      </c>
      <c r="G38" s="251">
        <v>0</v>
      </c>
      <c r="H38" s="252">
        <v>0</v>
      </c>
      <c r="I38" s="251">
        <v>22</v>
      </c>
      <c r="J38" s="252">
        <v>841.98818181818172</v>
      </c>
      <c r="K38" s="450">
        <v>45204</v>
      </c>
      <c r="L38" s="451">
        <v>373.62738363861723</v>
      </c>
      <c r="M38" s="452">
        <v>45690</v>
      </c>
      <c r="N38" s="453">
        <v>372.73103676953519</v>
      </c>
      <c r="O38" s="251">
        <v>1</v>
      </c>
      <c r="P38" s="252">
        <v>252.4</v>
      </c>
      <c r="Q38" s="251">
        <v>90898</v>
      </c>
      <c r="R38" s="252">
        <v>373.17455928623417</v>
      </c>
      <c r="V38" s="205"/>
      <c r="W38" s="198"/>
      <c r="X38" s="205"/>
      <c r="Y38" s="198"/>
      <c r="Z38" s="205"/>
      <c r="AA38" s="198"/>
      <c r="AB38" s="205"/>
      <c r="AC38" s="198"/>
      <c r="AD38" s="205"/>
      <c r="AE38" s="198"/>
      <c r="AF38" s="205"/>
      <c r="AG38" s="198"/>
      <c r="AH38" s="205"/>
      <c r="AI38" s="198"/>
      <c r="AJ38" s="205"/>
      <c r="AK38" s="198"/>
    </row>
    <row r="39" spans="2:37" ht="14.25" customHeight="1">
      <c r="B39" s="250" t="s">
        <v>14</v>
      </c>
      <c r="C39" s="450">
        <v>15</v>
      </c>
      <c r="D39" s="451">
        <v>824.61000000000013</v>
      </c>
      <c r="E39" s="452">
        <v>164</v>
      </c>
      <c r="F39" s="453">
        <v>868.53134146341472</v>
      </c>
      <c r="G39" s="251">
        <v>0</v>
      </c>
      <c r="H39" s="252">
        <v>0</v>
      </c>
      <c r="I39" s="251">
        <v>179</v>
      </c>
      <c r="J39" s="252">
        <v>864.85078212290512</v>
      </c>
      <c r="K39" s="450">
        <v>1768</v>
      </c>
      <c r="L39" s="451">
        <v>406.77877262443485</v>
      </c>
      <c r="M39" s="452">
        <v>1402</v>
      </c>
      <c r="N39" s="453">
        <v>417.78384450784648</v>
      </c>
      <c r="O39" s="251">
        <v>0</v>
      </c>
      <c r="P39" s="252">
        <v>0</v>
      </c>
      <c r="Q39" s="251">
        <v>3170</v>
      </c>
      <c r="R39" s="252">
        <v>411.64600000000053</v>
      </c>
      <c r="V39" s="205"/>
      <c r="W39" s="198"/>
      <c r="X39" s="205"/>
      <c r="Y39" s="198"/>
      <c r="Z39" s="205"/>
      <c r="AA39" s="198"/>
      <c r="AB39" s="205"/>
      <c r="AC39" s="198"/>
      <c r="AD39" s="205"/>
      <c r="AE39" s="198"/>
      <c r="AF39" s="205"/>
      <c r="AG39" s="198"/>
      <c r="AH39" s="205"/>
      <c r="AI39" s="198"/>
      <c r="AJ39" s="205"/>
      <c r="AK39" s="198"/>
    </row>
    <row r="40" spans="2:37" ht="14.25" customHeight="1">
      <c r="B40" s="250" t="s">
        <v>15</v>
      </c>
      <c r="C40" s="450">
        <v>108</v>
      </c>
      <c r="D40" s="451">
        <v>907.13490740740701</v>
      </c>
      <c r="E40" s="452">
        <v>761</v>
      </c>
      <c r="F40" s="453">
        <v>942.56245729303612</v>
      </c>
      <c r="G40" s="251">
        <v>0</v>
      </c>
      <c r="H40" s="252">
        <v>0</v>
      </c>
      <c r="I40" s="251">
        <v>869</v>
      </c>
      <c r="J40" s="252">
        <v>938.1594936708866</v>
      </c>
      <c r="K40" s="450">
        <v>2048</v>
      </c>
      <c r="L40" s="451">
        <v>417.46978027343857</v>
      </c>
      <c r="M40" s="452">
        <v>1330</v>
      </c>
      <c r="N40" s="453">
        <v>415.63368421052672</v>
      </c>
      <c r="O40" s="251">
        <v>0</v>
      </c>
      <c r="P40" s="252">
        <v>0</v>
      </c>
      <c r="Q40" s="251">
        <v>3378</v>
      </c>
      <c r="R40" s="252">
        <v>416.7468650088818</v>
      </c>
      <c r="V40" s="205"/>
      <c r="W40" s="198"/>
      <c r="X40" s="205"/>
      <c r="Y40" s="198"/>
      <c r="Z40" s="205"/>
      <c r="AA40" s="198"/>
      <c r="AB40" s="205"/>
      <c r="AC40" s="198"/>
      <c r="AD40" s="205"/>
      <c r="AE40" s="198"/>
      <c r="AF40" s="205"/>
      <c r="AG40" s="198"/>
      <c r="AH40" s="205"/>
      <c r="AI40" s="198"/>
      <c r="AJ40" s="205"/>
      <c r="AK40" s="198"/>
    </row>
    <row r="41" spans="2:37" ht="14.25" customHeight="1">
      <c r="B41" s="250" t="s">
        <v>16</v>
      </c>
      <c r="C41" s="450">
        <v>471</v>
      </c>
      <c r="D41" s="451">
        <v>838.75343949044588</v>
      </c>
      <c r="E41" s="452">
        <v>2855</v>
      </c>
      <c r="F41" s="453">
        <v>961.01039929947399</v>
      </c>
      <c r="G41" s="251">
        <v>0</v>
      </c>
      <c r="H41" s="252">
        <v>0</v>
      </c>
      <c r="I41" s="251">
        <v>3326</v>
      </c>
      <c r="J41" s="252">
        <v>943.69740228502656</v>
      </c>
      <c r="K41" s="450">
        <v>3199</v>
      </c>
      <c r="L41" s="451">
        <v>461.92836198812097</v>
      </c>
      <c r="M41" s="452">
        <v>1983</v>
      </c>
      <c r="N41" s="453">
        <v>460.79877458396487</v>
      </c>
      <c r="O41" s="251">
        <v>0</v>
      </c>
      <c r="P41" s="252">
        <v>0</v>
      </c>
      <c r="Q41" s="251">
        <v>5182</v>
      </c>
      <c r="R41" s="252">
        <v>461.49610189116197</v>
      </c>
      <c r="V41" s="205"/>
      <c r="W41" s="198"/>
      <c r="X41" s="205"/>
      <c r="Y41" s="198"/>
      <c r="Z41" s="205"/>
      <c r="AA41" s="198"/>
      <c r="AB41" s="205"/>
      <c r="AC41" s="198"/>
      <c r="AD41" s="205"/>
      <c r="AE41" s="198"/>
      <c r="AF41" s="205"/>
      <c r="AG41" s="198"/>
      <c r="AH41" s="205"/>
      <c r="AI41" s="198"/>
      <c r="AJ41" s="205"/>
      <c r="AK41" s="198"/>
    </row>
    <row r="42" spans="2:37" ht="14.25" customHeight="1">
      <c r="B42" s="250" t="s">
        <v>17</v>
      </c>
      <c r="C42" s="450">
        <v>1679</v>
      </c>
      <c r="D42" s="451">
        <v>849.13845741512841</v>
      </c>
      <c r="E42" s="452">
        <v>7965</v>
      </c>
      <c r="F42" s="453">
        <v>981.19739987445087</v>
      </c>
      <c r="G42" s="251">
        <v>0</v>
      </c>
      <c r="H42" s="252">
        <v>0</v>
      </c>
      <c r="I42" s="251">
        <v>9644</v>
      </c>
      <c r="J42" s="252">
        <v>958.20621733720463</v>
      </c>
      <c r="K42" s="450">
        <v>5134</v>
      </c>
      <c r="L42" s="451">
        <v>500.82265485001869</v>
      </c>
      <c r="M42" s="452">
        <v>3536</v>
      </c>
      <c r="N42" s="453">
        <v>513.64800339366411</v>
      </c>
      <c r="O42" s="251">
        <v>0</v>
      </c>
      <c r="P42" s="252">
        <v>0</v>
      </c>
      <c r="Q42" s="251">
        <v>8670</v>
      </c>
      <c r="R42" s="252">
        <v>506.05338523644662</v>
      </c>
      <c r="V42" s="205"/>
      <c r="W42" s="198"/>
      <c r="X42" s="205"/>
      <c r="Y42" s="198"/>
      <c r="Z42" s="205"/>
      <c r="AA42" s="198"/>
      <c r="AB42" s="205"/>
      <c r="AC42" s="198"/>
      <c r="AD42" s="205"/>
      <c r="AE42" s="198"/>
      <c r="AF42" s="205"/>
      <c r="AG42" s="198"/>
      <c r="AH42" s="205"/>
      <c r="AI42" s="198"/>
      <c r="AJ42" s="205"/>
      <c r="AK42" s="198"/>
    </row>
    <row r="43" spans="2:37" ht="14.25" customHeight="1">
      <c r="B43" s="250" t="s">
        <v>18</v>
      </c>
      <c r="C43" s="450">
        <v>4186</v>
      </c>
      <c r="D43" s="451">
        <v>845.11930243669394</v>
      </c>
      <c r="E43" s="452">
        <v>18395</v>
      </c>
      <c r="F43" s="453">
        <v>970.38616580592588</v>
      </c>
      <c r="G43" s="251">
        <v>0</v>
      </c>
      <c r="H43" s="252">
        <v>0</v>
      </c>
      <c r="I43" s="251">
        <v>22581</v>
      </c>
      <c r="J43" s="252">
        <v>947.16455958549261</v>
      </c>
      <c r="K43" s="450">
        <v>9099</v>
      </c>
      <c r="L43" s="451">
        <v>569.27765688537215</v>
      </c>
      <c r="M43" s="452">
        <v>6277</v>
      </c>
      <c r="N43" s="453">
        <v>566.34366417078195</v>
      </c>
      <c r="O43" s="251">
        <v>0</v>
      </c>
      <c r="P43" s="252">
        <v>0</v>
      </c>
      <c r="Q43" s="251">
        <v>15376</v>
      </c>
      <c r="R43" s="252">
        <v>568.07990244536938</v>
      </c>
      <c r="V43" s="205"/>
      <c r="W43" s="198"/>
      <c r="X43" s="205"/>
      <c r="Y43" s="198"/>
      <c r="Z43" s="205"/>
      <c r="AA43" s="198"/>
      <c r="AB43" s="205"/>
      <c r="AC43" s="198"/>
      <c r="AD43" s="205"/>
      <c r="AE43" s="198"/>
      <c r="AF43" s="205"/>
      <c r="AG43" s="198"/>
      <c r="AH43" s="205"/>
      <c r="AI43" s="198"/>
      <c r="AJ43" s="205"/>
      <c r="AK43" s="198"/>
    </row>
    <row r="44" spans="2:37" ht="14.25" customHeight="1">
      <c r="B44" s="250" t="s">
        <v>19</v>
      </c>
      <c r="C44" s="450">
        <v>7968</v>
      </c>
      <c r="D44" s="451">
        <v>829.74010416666647</v>
      </c>
      <c r="E44" s="452">
        <v>37210</v>
      </c>
      <c r="F44" s="453">
        <v>943.24296022574549</v>
      </c>
      <c r="G44" s="251">
        <v>0</v>
      </c>
      <c r="H44" s="252">
        <v>0</v>
      </c>
      <c r="I44" s="251">
        <v>45178</v>
      </c>
      <c r="J44" s="252">
        <v>923.22457169418715</v>
      </c>
      <c r="K44" s="450">
        <v>12566</v>
      </c>
      <c r="L44" s="451">
        <v>643.04245822059522</v>
      </c>
      <c r="M44" s="452">
        <v>8837</v>
      </c>
      <c r="N44" s="453">
        <v>645.28305420391575</v>
      </c>
      <c r="O44" s="251">
        <v>0</v>
      </c>
      <c r="P44" s="252">
        <v>0</v>
      </c>
      <c r="Q44" s="251">
        <v>21403</v>
      </c>
      <c r="R44" s="252">
        <v>643.96756903237872</v>
      </c>
      <c r="V44" s="205"/>
      <c r="W44" s="198"/>
      <c r="X44" s="205"/>
      <c r="Y44" s="198"/>
      <c r="Z44" s="205"/>
      <c r="AA44" s="198"/>
      <c r="AB44" s="205"/>
      <c r="AC44" s="198"/>
      <c r="AD44" s="205"/>
      <c r="AE44" s="198"/>
      <c r="AF44" s="205"/>
      <c r="AG44" s="198"/>
      <c r="AH44" s="205"/>
      <c r="AI44" s="198"/>
      <c r="AJ44" s="205"/>
      <c r="AK44" s="198"/>
    </row>
    <row r="45" spans="2:37" ht="14.25" customHeight="1">
      <c r="B45" s="250" t="s">
        <v>20</v>
      </c>
      <c r="C45" s="450">
        <v>13602</v>
      </c>
      <c r="D45" s="451">
        <v>793.80013012792256</v>
      </c>
      <c r="E45" s="452">
        <v>72639</v>
      </c>
      <c r="F45" s="453">
        <v>912.55327867949745</v>
      </c>
      <c r="G45" s="251">
        <v>0</v>
      </c>
      <c r="H45" s="252">
        <v>0</v>
      </c>
      <c r="I45" s="251">
        <v>86241</v>
      </c>
      <c r="J45" s="252">
        <v>893.82343641655382</v>
      </c>
      <c r="K45" s="450">
        <v>14767</v>
      </c>
      <c r="L45" s="451">
        <v>710.98559423037818</v>
      </c>
      <c r="M45" s="452">
        <v>10611</v>
      </c>
      <c r="N45" s="453">
        <v>724.16916878710731</v>
      </c>
      <c r="O45" s="251">
        <v>1</v>
      </c>
      <c r="P45" s="252">
        <v>454.26</v>
      </c>
      <c r="Q45" s="251">
        <v>25379</v>
      </c>
      <c r="R45" s="252">
        <v>716.48755191299858</v>
      </c>
      <c r="V45" s="205"/>
      <c r="W45" s="198"/>
      <c r="X45" s="205"/>
      <c r="Y45" s="198"/>
      <c r="Z45" s="205"/>
      <c r="AA45" s="198"/>
      <c r="AB45" s="205"/>
      <c r="AC45" s="198"/>
      <c r="AD45" s="205"/>
      <c r="AE45" s="198"/>
      <c r="AF45" s="205"/>
      <c r="AG45" s="198"/>
      <c r="AH45" s="205"/>
      <c r="AI45" s="198"/>
      <c r="AJ45" s="205"/>
      <c r="AK45" s="198"/>
    </row>
    <row r="46" spans="2:37" ht="14.25" customHeight="1">
      <c r="B46" s="250" t="s">
        <v>21</v>
      </c>
      <c r="C46" s="450">
        <v>20431</v>
      </c>
      <c r="D46" s="451">
        <v>770.00158778327068</v>
      </c>
      <c r="E46" s="452">
        <v>121592</v>
      </c>
      <c r="F46" s="453">
        <v>939.0485465326658</v>
      </c>
      <c r="G46" s="251">
        <v>0</v>
      </c>
      <c r="H46" s="252">
        <v>0</v>
      </c>
      <c r="I46" s="251">
        <v>142023</v>
      </c>
      <c r="J46" s="252">
        <v>914.72996141469969</v>
      </c>
      <c r="K46" s="450">
        <v>13400</v>
      </c>
      <c r="L46" s="451">
        <v>756.00992761194016</v>
      </c>
      <c r="M46" s="452">
        <v>10278</v>
      </c>
      <c r="N46" s="453">
        <v>772.02581046896182</v>
      </c>
      <c r="O46" s="251">
        <v>0</v>
      </c>
      <c r="P46" s="252">
        <v>0</v>
      </c>
      <c r="Q46" s="251">
        <v>23678</v>
      </c>
      <c r="R46" s="252">
        <v>762.96200312526344</v>
      </c>
      <c r="V46" s="205"/>
      <c r="W46" s="198"/>
      <c r="X46" s="205"/>
      <c r="Y46" s="198"/>
      <c r="Z46" s="205"/>
      <c r="AA46" s="198"/>
      <c r="AB46" s="205"/>
      <c r="AC46" s="198"/>
      <c r="AD46" s="205"/>
      <c r="AE46" s="198"/>
      <c r="AF46" s="205"/>
      <c r="AG46" s="198"/>
      <c r="AH46" s="205"/>
      <c r="AI46" s="198"/>
      <c r="AJ46" s="205"/>
      <c r="AK46" s="198"/>
    </row>
    <row r="47" spans="2:37" ht="14.25" customHeight="1">
      <c r="B47" s="250" t="s">
        <v>22</v>
      </c>
      <c r="C47" s="450">
        <v>26651</v>
      </c>
      <c r="D47" s="451">
        <v>698.62361449851744</v>
      </c>
      <c r="E47" s="452">
        <v>179492</v>
      </c>
      <c r="F47" s="453">
        <v>957.01433467786819</v>
      </c>
      <c r="G47" s="251">
        <v>1</v>
      </c>
      <c r="H47" s="252">
        <v>1056.5899999999999</v>
      </c>
      <c r="I47" s="251">
        <v>206144</v>
      </c>
      <c r="J47" s="252">
        <v>923.6091833863702</v>
      </c>
      <c r="K47" s="450">
        <v>9471</v>
      </c>
      <c r="L47" s="451">
        <v>778.97301129764332</v>
      </c>
      <c r="M47" s="452">
        <v>8329</v>
      </c>
      <c r="N47" s="453">
        <v>785.73190659142608</v>
      </c>
      <c r="O47" s="251">
        <v>0</v>
      </c>
      <c r="P47" s="252">
        <v>0</v>
      </c>
      <c r="Q47" s="251">
        <v>17800</v>
      </c>
      <c r="R47" s="252">
        <v>782.13564269662743</v>
      </c>
      <c r="V47" s="205"/>
      <c r="W47" s="198"/>
      <c r="X47" s="205"/>
      <c r="Y47" s="198"/>
      <c r="Z47" s="205"/>
      <c r="AA47" s="198"/>
      <c r="AB47" s="205"/>
      <c r="AC47" s="198"/>
      <c r="AD47" s="205"/>
      <c r="AE47" s="198"/>
      <c r="AF47" s="205"/>
      <c r="AG47" s="198"/>
      <c r="AH47" s="205"/>
      <c r="AI47" s="198"/>
      <c r="AJ47" s="205"/>
      <c r="AK47" s="198"/>
    </row>
    <row r="48" spans="2:37" ht="14.25" customHeight="1">
      <c r="B48" s="250" t="s">
        <v>23</v>
      </c>
      <c r="C48" s="450">
        <v>28631</v>
      </c>
      <c r="D48" s="451">
        <v>630.04729977995851</v>
      </c>
      <c r="E48" s="452">
        <v>239512</v>
      </c>
      <c r="F48" s="453">
        <v>962.64149975784017</v>
      </c>
      <c r="G48" s="251">
        <v>0</v>
      </c>
      <c r="H48" s="252">
        <v>0</v>
      </c>
      <c r="I48" s="251">
        <v>268143</v>
      </c>
      <c r="J48" s="252">
        <v>927.12871538693821</v>
      </c>
      <c r="K48" s="450">
        <v>5674</v>
      </c>
      <c r="L48" s="451">
        <v>756.7672488544257</v>
      </c>
      <c r="M48" s="452">
        <v>5855</v>
      </c>
      <c r="N48" s="453">
        <v>783.55985994876323</v>
      </c>
      <c r="O48" s="251">
        <v>0</v>
      </c>
      <c r="P48" s="252">
        <v>0</v>
      </c>
      <c r="Q48" s="251">
        <v>11529</v>
      </c>
      <c r="R48" s="252">
        <v>770.37387024026543</v>
      </c>
      <c r="V48" s="205"/>
      <c r="W48" s="198"/>
      <c r="X48" s="205"/>
      <c r="Y48" s="198"/>
      <c r="Z48" s="205"/>
      <c r="AA48" s="198"/>
      <c r="AB48" s="205"/>
      <c r="AC48" s="198"/>
      <c r="AD48" s="205"/>
      <c r="AE48" s="198"/>
      <c r="AF48" s="205"/>
      <c r="AG48" s="198"/>
      <c r="AH48" s="205"/>
      <c r="AI48" s="198"/>
      <c r="AJ48" s="205"/>
      <c r="AK48" s="198"/>
    </row>
    <row r="49" spans="2:37" ht="14.25" customHeight="1">
      <c r="B49" s="250" t="s">
        <v>24</v>
      </c>
      <c r="C49" s="450">
        <v>30522</v>
      </c>
      <c r="D49" s="451">
        <v>565.48872026734762</v>
      </c>
      <c r="E49" s="452">
        <v>344430</v>
      </c>
      <c r="F49" s="453">
        <v>961.9933623668079</v>
      </c>
      <c r="G49" s="251">
        <v>1</v>
      </c>
      <c r="H49" s="252">
        <v>770.21</v>
      </c>
      <c r="I49" s="251">
        <v>374953</v>
      </c>
      <c r="J49" s="252">
        <v>929.7164997479673</v>
      </c>
      <c r="K49" s="450">
        <v>2978</v>
      </c>
      <c r="L49" s="451">
        <v>736.19601074546904</v>
      </c>
      <c r="M49" s="452">
        <v>4176</v>
      </c>
      <c r="N49" s="453">
        <v>745.02607758620923</v>
      </c>
      <c r="O49" s="251">
        <v>0</v>
      </c>
      <c r="P49" s="252">
        <v>0</v>
      </c>
      <c r="Q49" s="251">
        <v>7154</v>
      </c>
      <c r="R49" s="252">
        <v>741.35038020687955</v>
      </c>
      <c r="V49" s="205"/>
      <c r="W49" s="198"/>
      <c r="X49" s="205"/>
      <c r="Y49" s="198"/>
      <c r="Z49" s="205"/>
      <c r="AA49" s="198"/>
      <c r="AB49" s="205"/>
      <c r="AC49" s="198"/>
      <c r="AD49" s="205"/>
      <c r="AE49" s="198"/>
      <c r="AF49" s="205"/>
      <c r="AG49" s="198"/>
      <c r="AH49" s="205"/>
      <c r="AI49" s="198"/>
      <c r="AJ49" s="205"/>
      <c r="AK49" s="198"/>
    </row>
    <row r="50" spans="2:37" ht="14.25" customHeight="1">
      <c r="B50" s="250" t="s">
        <v>25</v>
      </c>
      <c r="C50" s="450">
        <v>28245</v>
      </c>
      <c r="D50" s="451">
        <v>524.50636147990758</v>
      </c>
      <c r="E50" s="452">
        <v>396009</v>
      </c>
      <c r="F50" s="453">
        <v>932.3064887414165</v>
      </c>
      <c r="G50" s="251">
        <v>1</v>
      </c>
      <c r="H50" s="252">
        <v>869.97</v>
      </c>
      <c r="I50" s="251">
        <v>424255</v>
      </c>
      <c r="J50" s="252">
        <v>905.15683362600237</v>
      </c>
      <c r="K50" s="450">
        <v>1344</v>
      </c>
      <c r="L50" s="451">
        <v>729.86770833333082</v>
      </c>
      <c r="M50" s="452">
        <v>2290</v>
      </c>
      <c r="N50" s="453">
        <v>731.40507423580925</v>
      </c>
      <c r="O50" s="251">
        <v>0</v>
      </c>
      <c r="P50" s="252">
        <v>0</v>
      </c>
      <c r="Q50" s="251">
        <v>3634</v>
      </c>
      <c r="R50" s="252">
        <v>730.83649422124381</v>
      </c>
      <c r="V50" s="205"/>
      <c r="W50" s="198"/>
      <c r="X50" s="205"/>
      <c r="Y50" s="198"/>
      <c r="Z50" s="205"/>
      <c r="AA50" s="198"/>
      <c r="AB50" s="205"/>
      <c r="AC50" s="198"/>
      <c r="AD50" s="205"/>
      <c r="AE50" s="198"/>
      <c r="AF50" s="205"/>
      <c r="AG50" s="198"/>
      <c r="AH50" s="205"/>
      <c r="AI50" s="198"/>
      <c r="AJ50" s="205"/>
      <c r="AK50" s="198"/>
    </row>
    <row r="51" spans="2:37" ht="14.25" customHeight="1">
      <c r="B51" s="250" t="s">
        <v>26</v>
      </c>
      <c r="C51" s="450">
        <v>46952</v>
      </c>
      <c r="D51" s="451">
        <v>483.19071008689713</v>
      </c>
      <c r="E51" s="452">
        <v>722587</v>
      </c>
      <c r="F51" s="453">
        <v>883.28523721018996</v>
      </c>
      <c r="G51" s="251">
        <v>5</v>
      </c>
      <c r="H51" s="252">
        <v>905.47800000000007</v>
      </c>
      <c r="I51" s="251">
        <v>769544</v>
      </c>
      <c r="J51" s="252">
        <v>858.8745118017938</v>
      </c>
      <c r="K51" s="450">
        <v>625</v>
      </c>
      <c r="L51" s="451">
        <v>756.86004799999728</v>
      </c>
      <c r="M51" s="452">
        <v>1661</v>
      </c>
      <c r="N51" s="453">
        <v>749.98933774834381</v>
      </c>
      <c r="O51" s="251">
        <v>0</v>
      </c>
      <c r="P51" s="252">
        <v>0</v>
      </c>
      <c r="Q51" s="251">
        <v>2286</v>
      </c>
      <c r="R51" s="252">
        <v>751.86781277340219</v>
      </c>
      <c r="V51" s="205"/>
      <c r="W51" s="198"/>
      <c r="X51" s="205"/>
      <c r="Y51" s="198"/>
      <c r="Z51" s="205"/>
      <c r="AA51" s="198"/>
      <c r="AB51" s="205"/>
      <c r="AC51" s="198"/>
      <c r="AD51" s="205"/>
      <c r="AE51" s="198"/>
      <c r="AF51" s="205"/>
      <c r="AG51" s="198"/>
      <c r="AH51" s="205"/>
      <c r="AI51" s="198"/>
      <c r="AJ51" s="205"/>
      <c r="AK51" s="198"/>
    </row>
    <row r="52" spans="2:37" ht="14.25" customHeight="1">
      <c r="B52" s="250" t="s">
        <v>5</v>
      </c>
      <c r="C52" s="450">
        <v>0</v>
      </c>
      <c r="D52" s="451">
        <v>0</v>
      </c>
      <c r="E52" s="452">
        <v>1</v>
      </c>
      <c r="F52" s="453">
        <v>1043.2</v>
      </c>
      <c r="G52" s="251">
        <v>0</v>
      </c>
      <c r="H52" s="252">
        <v>0</v>
      </c>
      <c r="I52" s="251">
        <v>1</v>
      </c>
      <c r="J52" s="252">
        <v>1043.2</v>
      </c>
      <c r="K52" s="450">
        <v>0</v>
      </c>
      <c r="L52" s="451">
        <v>0</v>
      </c>
      <c r="M52" s="452">
        <v>0</v>
      </c>
      <c r="N52" s="453">
        <v>0</v>
      </c>
      <c r="O52" s="251">
        <v>0</v>
      </c>
      <c r="P52" s="252">
        <v>0</v>
      </c>
      <c r="Q52" s="251">
        <v>0</v>
      </c>
      <c r="R52" s="252">
        <v>0</v>
      </c>
      <c r="V52" s="205"/>
      <c r="W52" s="198"/>
      <c r="X52" s="205"/>
      <c r="Y52" s="198"/>
      <c r="Z52" s="205"/>
      <c r="AA52" s="198"/>
      <c r="AB52" s="205"/>
      <c r="AC52" s="198"/>
      <c r="AD52" s="205"/>
      <c r="AE52" s="198"/>
      <c r="AF52" s="205"/>
      <c r="AG52" s="198"/>
      <c r="AH52" s="205"/>
      <c r="AI52" s="198"/>
      <c r="AJ52" s="205"/>
      <c r="AK52" s="198"/>
    </row>
    <row r="53" spans="2:37" ht="14.25" customHeight="1">
      <c r="B53" s="455" t="s">
        <v>27</v>
      </c>
      <c r="C53" s="458">
        <v>73.97427707996161</v>
      </c>
      <c r="D53" s="457" t="s">
        <v>218</v>
      </c>
      <c r="E53" s="458">
        <v>78.581325059525142</v>
      </c>
      <c r="F53" s="457" t="s">
        <v>218</v>
      </c>
      <c r="G53" s="456">
        <v>83.375</v>
      </c>
      <c r="H53" s="456" t="s">
        <v>218</v>
      </c>
      <c r="I53" s="458">
        <v>78.171241972833315</v>
      </c>
      <c r="J53" s="457" t="s">
        <v>218</v>
      </c>
      <c r="K53" s="458">
        <v>35.721823159568451</v>
      </c>
      <c r="L53" s="457" t="s">
        <v>218</v>
      </c>
      <c r="M53" s="458">
        <v>35.084553783550753</v>
      </c>
      <c r="N53" s="457" t="s">
        <v>218</v>
      </c>
      <c r="O53" s="456">
        <v>22.111111111111111</v>
      </c>
      <c r="P53" s="456" t="s">
        <v>218</v>
      </c>
      <c r="Q53" s="458">
        <v>35.418980275838123</v>
      </c>
      <c r="R53" s="457" t="s">
        <v>218</v>
      </c>
      <c r="V53" s="205"/>
      <c r="W53" s="198"/>
      <c r="X53" s="205"/>
      <c r="Y53" s="198"/>
      <c r="Z53" s="205"/>
      <c r="AA53" s="198"/>
      <c r="AB53" s="205"/>
      <c r="AC53" s="198"/>
      <c r="AD53" s="205"/>
      <c r="AE53" s="198"/>
      <c r="AF53" s="205"/>
      <c r="AG53" s="198"/>
      <c r="AH53" s="205"/>
      <c r="AI53" s="198"/>
      <c r="AJ53" s="205"/>
      <c r="AK53" s="198"/>
    </row>
    <row r="54" spans="2:37" ht="14.25" customHeight="1">
      <c r="B54" s="247"/>
      <c r="C54" s="257"/>
      <c r="D54" s="258"/>
      <c r="E54" s="259"/>
      <c r="F54" s="259"/>
      <c r="G54" s="257"/>
      <c r="H54" s="259"/>
      <c r="I54" s="257"/>
      <c r="J54" s="259"/>
      <c r="K54" s="257"/>
      <c r="L54" s="258"/>
      <c r="M54" s="257"/>
      <c r="N54" s="258"/>
      <c r="O54" s="257"/>
      <c r="P54" s="258"/>
      <c r="Q54" s="257"/>
      <c r="R54" s="258"/>
      <c r="V54" s="196"/>
      <c r="W54" s="195"/>
      <c r="X54" s="196"/>
      <c r="Y54" s="195"/>
      <c r="Z54" s="196"/>
      <c r="AA54" s="195"/>
      <c r="AB54" s="196"/>
      <c r="AC54" s="195"/>
      <c r="AD54" s="196"/>
      <c r="AE54" s="195"/>
      <c r="AF54" s="196"/>
      <c r="AG54" s="195"/>
      <c r="AH54" s="196"/>
      <c r="AI54" s="195"/>
      <c r="AJ54" s="196"/>
      <c r="AK54" s="195"/>
    </row>
    <row r="55" spans="2:37" ht="14.25" customHeight="1">
      <c r="B55" s="503" t="s">
        <v>0</v>
      </c>
      <c r="C55" s="504" t="s">
        <v>1</v>
      </c>
      <c r="D55" s="504"/>
      <c r="E55" s="504"/>
      <c r="F55" s="504"/>
      <c r="G55" s="504"/>
      <c r="H55" s="504"/>
      <c r="I55" s="504"/>
      <c r="J55" s="504"/>
      <c r="K55" s="504" t="s">
        <v>2</v>
      </c>
      <c r="L55" s="504"/>
      <c r="M55" s="504"/>
      <c r="N55" s="504"/>
      <c r="O55" s="504"/>
      <c r="P55" s="504"/>
      <c r="Q55" s="504"/>
      <c r="R55" s="504"/>
      <c r="V55" s="205"/>
      <c r="W55" s="205"/>
      <c r="X55" s="205"/>
      <c r="Y55" s="205"/>
      <c r="Z55" s="205"/>
      <c r="AA55" s="205"/>
      <c r="AB55" s="205"/>
      <c r="AC55" s="205"/>
      <c r="AD55" s="205"/>
      <c r="AE55" s="205"/>
      <c r="AF55" s="205"/>
      <c r="AG55" s="205"/>
      <c r="AH55" s="205"/>
      <c r="AI55" s="205"/>
      <c r="AJ55" s="205"/>
      <c r="AK55" s="205"/>
    </row>
    <row r="56" spans="2:37" ht="14.25" customHeight="1">
      <c r="B56" s="503"/>
      <c r="C56" s="505" t="s">
        <v>3</v>
      </c>
      <c r="D56" s="505"/>
      <c r="E56" s="506" t="s">
        <v>4</v>
      </c>
      <c r="F56" s="506"/>
      <c r="G56" s="504" t="s">
        <v>5</v>
      </c>
      <c r="H56" s="504"/>
      <c r="I56" s="507" t="s">
        <v>6</v>
      </c>
      <c r="J56" s="507"/>
      <c r="K56" s="505" t="s">
        <v>3</v>
      </c>
      <c r="L56" s="505"/>
      <c r="M56" s="506" t="s">
        <v>4</v>
      </c>
      <c r="N56" s="506"/>
      <c r="O56" s="504" t="s">
        <v>5</v>
      </c>
      <c r="P56" s="504"/>
      <c r="Q56" s="507" t="s">
        <v>6</v>
      </c>
      <c r="R56" s="507"/>
    </row>
    <row r="57" spans="2:37" ht="14.25" customHeight="1">
      <c r="B57" s="503"/>
      <c r="C57" s="487" t="s">
        <v>7</v>
      </c>
      <c r="D57" s="488" t="s">
        <v>8</v>
      </c>
      <c r="E57" s="489" t="s">
        <v>7</v>
      </c>
      <c r="F57" s="489" t="s">
        <v>8</v>
      </c>
      <c r="G57" s="248" t="s">
        <v>7</v>
      </c>
      <c r="H57" s="249" t="s">
        <v>8</v>
      </c>
      <c r="I57" s="490" t="s">
        <v>7</v>
      </c>
      <c r="J57" s="491" t="s">
        <v>8</v>
      </c>
      <c r="K57" s="487" t="s">
        <v>7</v>
      </c>
      <c r="L57" s="488" t="s">
        <v>8</v>
      </c>
      <c r="M57" s="489" t="s">
        <v>7</v>
      </c>
      <c r="N57" s="489" t="s">
        <v>8</v>
      </c>
      <c r="O57" s="248" t="s">
        <v>7</v>
      </c>
      <c r="P57" s="249" t="s">
        <v>8</v>
      </c>
      <c r="Q57" s="490" t="s">
        <v>7</v>
      </c>
      <c r="R57" s="491" t="s">
        <v>8</v>
      </c>
    </row>
    <row r="58" spans="2:37" ht="14.25" customHeight="1">
      <c r="B58" s="254" t="s">
        <v>6</v>
      </c>
      <c r="C58" s="481">
        <v>16128</v>
      </c>
      <c r="D58" s="482">
        <v>717.17910094245985</v>
      </c>
      <c r="E58" s="483">
        <v>30184</v>
      </c>
      <c r="F58" s="484">
        <v>761.283125165652</v>
      </c>
      <c r="G58" s="255">
        <v>0</v>
      </c>
      <c r="H58" s="256">
        <v>0</v>
      </c>
      <c r="I58" s="485">
        <v>46312</v>
      </c>
      <c r="J58" s="486">
        <v>745.92404538780511</v>
      </c>
      <c r="K58" s="481">
        <v>4861582</v>
      </c>
      <c r="L58" s="482">
        <v>1516.1041923349223</v>
      </c>
      <c r="M58" s="483">
        <v>5419853</v>
      </c>
      <c r="N58" s="484">
        <v>1033.8867996032359</v>
      </c>
      <c r="O58" s="255">
        <v>38</v>
      </c>
      <c r="P58" s="256">
        <v>812.14078947368421</v>
      </c>
      <c r="Q58" s="485">
        <v>10281477</v>
      </c>
      <c r="R58" s="486">
        <v>1261.9015218523557</v>
      </c>
      <c r="V58" s="205"/>
      <c r="W58" s="198"/>
      <c r="X58" s="205"/>
      <c r="Y58" s="198"/>
      <c r="Z58" s="205"/>
      <c r="AA58" s="198"/>
      <c r="AB58" s="205"/>
      <c r="AC58" s="198"/>
      <c r="AD58" s="205"/>
      <c r="AE58" s="198"/>
      <c r="AF58" s="205"/>
      <c r="AG58" s="198"/>
      <c r="AH58" s="205"/>
      <c r="AI58" s="198"/>
      <c r="AJ58" s="205"/>
      <c r="AK58" s="198"/>
    </row>
    <row r="59" spans="2:37" ht="14.25" customHeight="1">
      <c r="B59" s="250" t="s">
        <v>9</v>
      </c>
      <c r="C59" s="450">
        <v>1</v>
      </c>
      <c r="D59" s="451">
        <v>357.05</v>
      </c>
      <c r="E59" s="452">
        <v>0</v>
      </c>
      <c r="F59" s="453">
        <v>0</v>
      </c>
      <c r="G59" s="251">
        <v>0</v>
      </c>
      <c r="H59" s="252">
        <v>0</v>
      </c>
      <c r="I59" s="251">
        <v>1</v>
      </c>
      <c r="J59" s="252">
        <v>357.05</v>
      </c>
      <c r="K59" s="450">
        <v>1148</v>
      </c>
      <c r="L59" s="451">
        <v>358.43439895470442</v>
      </c>
      <c r="M59" s="452">
        <v>1117</v>
      </c>
      <c r="N59" s="453">
        <v>355.85565801253398</v>
      </c>
      <c r="O59" s="251">
        <v>0</v>
      </c>
      <c r="P59" s="252">
        <v>0</v>
      </c>
      <c r="Q59" s="251">
        <v>2265</v>
      </c>
      <c r="R59" s="252">
        <v>357.16267549668925</v>
      </c>
    </row>
    <row r="60" spans="2:37" ht="14.25" customHeight="1">
      <c r="B60" s="253" t="s">
        <v>10</v>
      </c>
      <c r="C60" s="450">
        <v>0</v>
      </c>
      <c r="D60" s="451">
        <v>0</v>
      </c>
      <c r="E60" s="452">
        <v>0</v>
      </c>
      <c r="F60" s="453">
        <v>0</v>
      </c>
      <c r="G60" s="251">
        <v>0</v>
      </c>
      <c r="H60" s="252">
        <v>0</v>
      </c>
      <c r="I60" s="251">
        <v>0</v>
      </c>
      <c r="J60" s="252">
        <v>0</v>
      </c>
      <c r="K60" s="450">
        <v>5524</v>
      </c>
      <c r="L60" s="451">
        <v>357.28740948587966</v>
      </c>
      <c r="M60" s="452">
        <v>5202</v>
      </c>
      <c r="N60" s="453">
        <v>356.7485159554011</v>
      </c>
      <c r="O60" s="251">
        <v>0</v>
      </c>
      <c r="P60" s="252">
        <v>0</v>
      </c>
      <c r="Q60" s="251">
        <v>10726</v>
      </c>
      <c r="R60" s="252">
        <v>357.02605165019543</v>
      </c>
    </row>
    <row r="61" spans="2:37" ht="14.25" customHeight="1">
      <c r="B61" s="250" t="s">
        <v>11</v>
      </c>
      <c r="C61" s="450">
        <v>7</v>
      </c>
      <c r="D61" s="451">
        <v>406.83142857142855</v>
      </c>
      <c r="E61" s="452">
        <v>3</v>
      </c>
      <c r="F61" s="453">
        <v>287.18</v>
      </c>
      <c r="G61" s="251">
        <v>0</v>
      </c>
      <c r="H61" s="252">
        <v>0</v>
      </c>
      <c r="I61" s="251">
        <v>10</v>
      </c>
      <c r="J61" s="252">
        <v>370.93599999999998</v>
      </c>
      <c r="K61" s="450">
        <v>14111</v>
      </c>
      <c r="L61" s="451">
        <v>361.66363333569626</v>
      </c>
      <c r="M61" s="452">
        <v>13565</v>
      </c>
      <c r="N61" s="453">
        <v>360.25345816439375</v>
      </c>
      <c r="O61" s="251">
        <v>0</v>
      </c>
      <c r="P61" s="252">
        <v>0</v>
      </c>
      <c r="Q61" s="251">
        <v>27676</v>
      </c>
      <c r="R61" s="252">
        <v>360.97245591848571</v>
      </c>
      <c r="V61" s="205"/>
      <c r="W61" s="198"/>
      <c r="X61" s="205"/>
      <c r="Y61" s="198"/>
      <c r="Z61" s="205"/>
      <c r="AA61" s="198"/>
      <c r="AB61" s="205"/>
      <c r="AC61" s="198"/>
      <c r="AD61" s="205"/>
      <c r="AE61" s="198"/>
      <c r="AF61" s="205"/>
      <c r="AG61" s="198"/>
      <c r="AH61" s="205"/>
      <c r="AI61" s="198"/>
      <c r="AJ61" s="205"/>
      <c r="AK61" s="198"/>
    </row>
    <row r="62" spans="2:37" ht="14.25" customHeight="1">
      <c r="B62" s="250" t="s">
        <v>12</v>
      </c>
      <c r="C62" s="450">
        <v>17</v>
      </c>
      <c r="D62" s="451">
        <v>303.2535294117647</v>
      </c>
      <c r="E62" s="452">
        <v>20</v>
      </c>
      <c r="F62" s="453">
        <v>383.16449999999992</v>
      </c>
      <c r="G62" s="251">
        <v>0</v>
      </c>
      <c r="H62" s="252">
        <v>0</v>
      </c>
      <c r="I62" s="251">
        <v>37</v>
      </c>
      <c r="J62" s="252">
        <v>346.4486486486486</v>
      </c>
      <c r="K62" s="450">
        <v>30581</v>
      </c>
      <c r="L62" s="451">
        <v>366.29435728066539</v>
      </c>
      <c r="M62" s="452">
        <v>29096</v>
      </c>
      <c r="N62" s="453">
        <v>363.35709135276454</v>
      </c>
      <c r="O62" s="251">
        <v>7</v>
      </c>
      <c r="P62" s="252">
        <v>274.35428571428571</v>
      </c>
      <c r="Q62" s="251">
        <v>59685</v>
      </c>
      <c r="R62" s="252">
        <v>364.84977046159111</v>
      </c>
      <c r="V62" s="205"/>
      <c r="W62" s="198"/>
      <c r="X62" s="205"/>
      <c r="Y62" s="198"/>
      <c r="Z62" s="205"/>
      <c r="AA62" s="198"/>
      <c r="AB62" s="205"/>
      <c r="AC62" s="198"/>
      <c r="AD62" s="205"/>
      <c r="AE62" s="198"/>
      <c r="AF62" s="205"/>
      <c r="AG62" s="198"/>
      <c r="AH62" s="205"/>
      <c r="AI62" s="198"/>
      <c r="AJ62" s="205"/>
      <c r="AK62" s="198"/>
    </row>
    <row r="63" spans="2:37" ht="14.25" customHeight="1">
      <c r="B63" s="250" t="s">
        <v>13</v>
      </c>
      <c r="C63" s="450">
        <v>12</v>
      </c>
      <c r="D63" s="451">
        <v>579.46749999999997</v>
      </c>
      <c r="E63" s="452">
        <v>11</v>
      </c>
      <c r="F63" s="453">
        <v>351.81454545454545</v>
      </c>
      <c r="G63" s="251">
        <v>0</v>
      </c>
      <c r="H63" s="252">
        <v>0</v>
      </c>
      <c r="I63" s="251">
        <v>23</v>
      </c>
      <c r="J63" s="252">
        <v>470.59</v>
      </c>
      <c r="K63" s="450">
        <v>45576</v>
      </c>
      <c r="L63" s="451">
        <v>377.86342570651328</v>
      </c>
      <c r="M63" s="452">
        <v>45862</v>
      </c>
      <c r="N63" s="453">
        <v>374.44462212725273</v>
      </c>
      <c r="O63" s="251">
        <v>1</v>
      </c>
      <c r="P63" s="252">
        <v>252.4</v>
      </c>
      <c r="Q63" s="251">
        <v>91442</v>
      </c>
      <c r="R63" s="252">
        <v>376.14630607379672</v>
      </c>
      <c r="V63" s="205"/>
      <c r="W63" s="198"/>
      <c r="X63" s="205"/>
      <c r="Y63" s="198"/>
      <c r="Z63" s="205"/>
      <c r="AA63" s="198"/>
      <c r="AB63" s="205"/>
      <c r="AC63" s="198"/>
      <c r="AD63" s="205"/>
      <c r="AE63" s="198"/>
      <c r="AF63" s="205"/>
      <c r="AG63" s="198"/>
      <c r="AH63" s="205"/>
      <c r="AI63" s="198"/>
      <c r="AJ63" s="205"/>
      <c r="AK63" s="198"/>
    </row>
    <row r="64" spans="2:37" ht="14.25" customHeight="1">
      <c r="B64" s="250" t="s">
        <v>14</v>
      </c>
      <c r="C64" s="450">
        <v>90</v>
      </c>
      <c r="D64" s="451">
        <v>313.39255555555559</v>
      </c>
      <c r="E64" s="452">
        <v>83</v>
      </c>
      <c r="F64" s="453">
        <v>347.47301204819286</v>
      </c>
      <c r="G64" s="251">
        <v>0</v>
      </c>
      <c r="H64" s="252">
        <v>0</v>
      </c>
      <c r="I64" s="251">
        <v>173</v>
      </c>
      <c r="J64" s="252">
        <v>329.74329479768795</v>
      </c>
      <c r="K64" s="450">
        <v>3590</v>
      </c>
      <c r="L64" s="451">
        <v>666.73248189415074</v>
      </c>
      <c r="M64" s="452">
        <v>2573</v>
      </c>
      <c r="N64" s="453">
        <v>609.1163272444619</v>
      </c>
      <c r="O64" s="251">
        <v>0</v>
      </c>
      <c r="P64" s="252">
        <v>0</v>
      </c>
      <c r="Q64" s="251">
        <v>6163</v>
      </c>
      <c r="R64" s="252">
        <v>642.67822813564851</v>
      </c>
      <c r="V64" s="205"/>
      <c r="W64" s="198"/>
      <c r="X64" s="205"/>
      <c r="Y64" s="198"/>
      <c r="Z64" s="205"/>
      <c r="AA64" s="198"/>
      <c r="AB64" s="205"/>
      <c r="AC64" s="198"/>
      <c r="AD64" s="205"/>
      <c r="AE64" s="198"/>
      <c r="AF64" s="205"/>
      <c r="AG64" s="198"/>
      <c r="AH64" s="205"/>
      <c r="AI64" s="198"/>
      <c r="AJ64" s="205"/>
      <c r="AK64" s="198"/>
    </row>
    <row r="65" spans="2:37" ht="14.25" customHeight="1">
      <c r="B65" s="250" t="s">
        <v>15</v>
      </c>
      <c r="C65" s="450">
        <v>83</v>
      </c>
      <c r="D65" s="451">
        <v>334.98650602409657</v>
      </c>
      <c r="E65" s="452">
        <v>66</v>
      </c>
      <c r="F65" s="453">
        <v>322.01045454545459</v>
      </c>
      <c r="G65" s="251">
        <v>0</v>
      </c>
      <c r="H65" s="252">
        <v>0</v>
      </c>
      <c r="I65" s="251">
        <v>149</v>
      </c>
      <c r="J65" s="252">
        <v>329.23872483221493</v>
      </c>
      <c r="K65" s="450">
        <v>7992</v>
      </c>
      <c r="L65" s="451">
        <v>820.62026776776759</v>
      </c>
      <c r="M65" s="452">
        <v>5347</v>
      </c>
      <c r="N65" s="453">
        <v>769.06920703198045</v>
      </c>
      <c r="O65" s="251">
        <v>0</v>
      </c>
      <c r="P65" s="252">
        <v>0</v>
      </c>
      <c r="Q65" s="251">
        <v>13339</v>
      </c>
      <c r="R65" s="252">
        <v>799.95578604093248</v>
      </c>
      <c r="V65" s="205"/>
      <c r="W65" s="198"/>
      <c r="X65" s="205"/>
      <c r="Y65" s="198"/>
      <c r="Z65" s="205"/>
      <c r="AA65" s="198"/>
      <c r="AB65" s="205"/>
      <c r="AC65" s="198"/>
      <c r="AD65" s="205"/>
      <c r="AE65" s="198"/>
      <c r="AF65" s="205"/>
      <c r="AG65" s="198"/>
      <c r="AH65" s="205"/>
      <c r="AI65" s="198"/>
      <c r="AJ65" s="205"/>
      <c r="AK65" s="198"/>
    </row>
    <row r="66" spans="2:37" ht="14.25" customHeight="1">
      <c r="B66" s="250" t="s">
        <v>16</v>
      </c>
      <c r="C66" s="450">
        <v>65</v>
      </c>
      <c r="D66" s="451">
        <v>357.10492307692311</v>
      </c>
      <c r="E66" s="452">
        <v>64</v>
      </c>
      <c r="F66" s="453">
        <v>324.87468750000005</v>
      </c>
      <c r="G66" s="251">
        <v>0</v>
      </c>
      <c r="H66" s="252">
        <v>0</v>
      </c>
      <c r="I66" s="251">
        <v>129</v>
      </c>
      <c r="J66" s="252">
        <v>341.11472868217055</v>
      </c>
      <c r="K66" s="450">
        <v>20309</v>
      </c>
      <c r="L66" s="451">
        <v>912.61150819833483</v>
      </c>
      <c r="M66" s="452">
        <v>14463</v>
      </c>
      <c r="N66" s="453">
        <v>874.62886883772364</v>
      </c>
      <c r="O66" s="251">
        <v>0</v>
      </c>
      <c r="P66" s="252">
        <v>0</v>
      </c>
      <c r="Q66" s="251">
        <v>34772</v>
      </c>
      <c r="R66" s="252">
        <v>896.81308092718223</v>
      </c>
      <c r="V66" s="205"/>
      <c r="W66" s="198"/>
      <c r="X66" s="205"/>
      <c r="Y66" s="198"/>
      <c r="Z66" s="205"/>
      <c r="AA66" s="198"/>
      <c r="AB66" s="205"/>
      <c r="AC66" s="198"/>
      <c r="AD66" s="205"/>
      <c r="AE66" s="198"/>
      <c r="AF66" s="205"/>
      <c r="AG66" s="198"/>
      <c r="AH66" s="205"/>
      <c r="AI66" s="198"/>
      <c r="AJ66" s="205"/>
      <c r="AK66" s="198"/>
    </row>
    <row r="67" spans="2:37" ht="14.25" customHeight="1">
      <c r="B67" s="250" t="s">
        <v>17</v>
      </c>
      <c r="C67" s="450">
        <v>112</v>
      </c>
      <c r="D67" s="451">
        <v>350.61026785714301</v>
      </c>
      <c r="E67" s="452">
        <v>116</v>
      </c>
      <c r="F67" s="453">
        <v>362.05491379310354</v>
      </c>
      <c r="G67" s="251">
        <v>0</v>
      </c>
      <c r="H67" s="252">
        <v>0</v>
      </c>
      <c r="I67" s="251">
        <v>228</v>
      </c>
      <c r="J67" s="252">
        <v>356.43298245614051</v>
      </c>
      <c r="K67" s="450">
        <v>44564</v>
      </c>
      <c r="L67" s="451">
        <v>984.80756866528964</v>
      </c>
      <c r="M67" s="452">
        <v>34884</v>
      </c>
      <c r="N67" s="453">
        <v>937.99438252494076</v>
      </c>
      <c r="O67" s="251">
        <v>0</v>
      </c>
      <c r="P67" s="252">
        <v>0</v>
      </c>
      <c r="Q67" s="251">
        <v>79448</v>
      </c>
      <c r="R67" s="252">
        <v>964.25285129896281</v>
      </c>
      <c r="V67" s="205"/>
      <c r="W67" s="198"/>
      <c r="X67" s="205"/>
      <c r="Y67" s="198"/>
      <c r="Z67" s="205"/>
      <c r="AA67" s="198"/>
      <c r="AB67" s="205"/>
      <c r="AC67" s="198"/>
      <c r="AD67" s="205"/>
      <c r="AE67" s="198"/>
      <c r="AF67" s="205"/>
      <c r="AG67" s="198"/>
      <c r="AH67" s="205"/>
      <c r="AI67" s="198"/>
      <c r="AJ67" s="205"/>
      <c r="AK67" s="198"/>
    </row>
    <row r="68" spans="2:37" ht="14.25" customHeight="1">
      <c r="B68" s="250" t="s">
        <v>18</v>
      </c>
      <c r="C68" s="450">
        <v>498</v>
      </c>
      <c r="D68" s="451">
        <v>643.60323293172678</v>
      </c>
      <c r="E68" s="452">
        <v>552</v>
      </c>
      <c r="F68" s="453">
        <v>639.03664855072486</v>
      </c>
      <c r="G68" s="251">
        <v>0</v>
      </c>
      <c r="H68" s="252">
        <v>0</v>
      </c>
      <c r="I68" s="251">
        <v>1050</v>
      </c>
      <c r="J68" s="252">
        <v>641.2025142857143</v>
      </c>
      <c r="K68" s="450">
        <v>83396</v>
      </c>
      <c r="L68" s="451">
        <v>1030.3599225382502</v>
      </c>
      <c r="M68" s="452">
        <v>68965</v>
      </c>
      <c r="N68" s="453">
        <v>960.54428898716651</v>
      </c>
      <c r="O68" s="251">
        <v>0</v>
      </c>
      <c r="P68" s="252">
        <v>0</v>
      </c>
      <c r="Q68" s="251">
        <v>152361</v>
      </c>
      <c r="R68" s="252">
        <v>998.75842892866194</v>
      </c>
      <c r="V68" s="205"/>
      <c r="W68" s="198"/>
      <c r="X68" s="205"/>
      <c r="Y68" s="198"/>
      <c r="Z68" s="205"/>
      <c r="AA68" s="198"/>
      <c r="AB68" s="205"/>
      <c r="AC68" s="198"/>
      <c r="AD68" s="205"/>
      <c r="AE68" s="198"/>
      <c r="AF68" s="205"/>
      <c r="AG68" s="198"/>
      <c r="AH68" s="205"/>
      <c r="AI68" s="198"/>
      <c r="AJ68" s="205"/>
      <c r="AK68" s="198"/>
    </row>
    <row r="69" spans="2:37" ht="14.25" customHeight="1">
      <c r="B69" s="250" t="s">
        <v>19</v>
      </c>
      <c r="C69" s="450">
        <v>2176</v>
      </c>
      <c r="D69" s="451">
        <v>688.92333180147023</v>
      </c>
      <c r="E69" s="452">
        <v>2235</v>
      </c>
      <c r="F69" s="453">
        <v>717.67918568232596</v>
      </c>
      <c r="G69" s="251">
        <v>0</v>
      </c>
      <c r="H69" s="252">
        <v>0</v>
      </c>
      <c r="I69" s="251">
        <v>4411</v>
      </c>
      <c r="J69" s="252">
        <v>703.49357288596639</v>
      </c>
      <c r="K69" s="450">
        <v>125295</v>
      </c>
      <c r="L69" s="451">
        <v>1042.2173987788831</v>
      </c>
      <c r="M69" s="452">
        <v>112073</v>
      </c>
      <c r="N69" s="453">
        <v>956.18511755730697</v>
      </c>
      <c r="O69" s="251">
        <v>0</v>
      </c>
      <c r="P69" s="252">
        <v>0</v>
      </c>
      <c r="Q69" s="251">
        <v>237368</v>
      </c>
      <c r="R69" s="252">
        <v>1001.5973663678348</v>
      </c>
      <c r="V69" s="205"/>
      <c r="W69" s="198"/>
      <c r="X69" s="205"/>
      <c r="Y69" s="198"/>
      <c r="Z69" s="205"/>
      <c r="AA69" s="198"/>
      <c r="AB69" s="205"/>
      <c r="AC69" s="198"/>
      <c r="AD69" s="205"/>
      <c r="AE69" s="198"/>
      <c r="AF69" s="205"/>
      <c r="AG69" s="198"/>
      <c r="AH69" s="205"/>
      <c r="AI69" s="198"/>
      <c r="AJ69" s="205"/>
      <c r="AK69" s="198"/>
    </row>
    <row r="70" spans="2:37" ht="14.25" customHeight="1">
      <c r="B70" s="250" t="s">
        <v>20</v>
      </c>
      <c r="C70" s="450">
        <v>4185</v>
      </c>
      <c r="D70" s="451">
        <v>723.54330704898371</v>
      </c>
      <c r="E70" s="452">
        <v>4725</v>
      </c>
      <c r="F70" s="453">
        <v>747.74051216931127</v>
      </c>
      <c r="G70" s="251">
        <v>0</v>
      </c>
      <c r="H70" s="252">
        <v>0</v>
      </c>
      <c r="I70" s="251">
        <v>8910</v>
      </c>
      <c r="J70" s="252">
        <v>736.37515824915738</v>
      </c>
      <c r="K70" s="450">
        <v>190879</v>
      </c>
      <c r="L70" s="451">
        <v>1234.5111400415976</v>
      </c>
      <c r="M70" s="452">
        <v>178142</v>
      </c>
      <c r="N70" s="453">
        <v>990.4137229288998</v>
      </c>
      <c r="O70" s="251">
        <v>1</v>
      </c>
      <c r="P70" s="252">
        <v>454.26</v>
      </c>
      <c r="Q70" s="251">
        <v>369022</v>
      </c>
      <c r="R70" s="252">
        <v>1116.6732270433745</v>
      </c>
      <c r="V70" s="205"/>
      <c r="W70" s="198"/>
      <c r="X70" s="205"/>
      <c r="Y70" s="198"/>
      <c r="Z70" s="205"/>
      <c r="AA70" s="198"/>
      <c r="AB70" s="205"/>
      <c r="AC70" s="198"/>
      <c r="AD70" s="205"/>
      <c r="AE70" s="198"/>
      <c r="AF70" s="205"/>
      <c r="AG70" s="198"/>
      <c r="AH70" s="205"/>
      <c r="AI70" s="198"/>
      <c r="AJ70" s="205"/>
      <c r="AK70" s="198"/>
    </row>
    <row r="71" spans="2:37" ht="14.25" customHeight="1">
      <c r="B71" s="250" t="s">
        <v>21</v>
      </c>
      <c r="C71" s="450">
        <v>4229</v>
      </c>
      <c r="D71" s="451">
        <v>726.73674391108977</v>
      </c>
      <c r="E71" s="452">
        <v>5694</v>
      </c>
      <c r="F71" s="453">
        <v>783.80855637513173</v>
      </c>
      <c r="G71" s="251">
        <v>0</v>
      </c>
      <c r="H71" s="252">
        <v>0</v>
      </c>
      <c r="I71" s="251">
        <v>9923</v>
      </c>
      <c r="J71" s="252">
        <v>759.48560012093105</v>
      </c>
      <c r="K71" s="450">
        <v>398209</v>
      </c>
      <c r="L71" s="451">
        <v>1577.0705205055633</v>
      </c>
      <c r="M71" s="452">
        <v>320437</v>
      </c>
      <c r="N71" s="453">
        <v>1152.2971761687961</v>
      </c>
      <c r="O71" s="251">
        <v>0</v>
      </c>
      <c r="P71" s="252">
        <v>0</v>
      </c>
      <c r="Q71" s="251">
        <v>718646</v>
      </c>
      <c r="R71" s="252">
        <v>1387.668372383622</v>
      </c>
      <c r="V71" s="205"/>
      <c r="W71" s="198"/>
      <c r="X71" s="205"/>
      <c r="Y71" s="198"/>
      <c r="Z71" s="205"/>
      <c r="AA71" s="198"/>
      <c r="AB71" s="205"/>
      <c r="AC71" s="198"/>
      <c r="AD71" s="205"/>
      <c r="AE71" s="198"/>
      <c r="AF71" s="205"/>
      <c r="AG71" s="198"/>
      <c r="AH71" s="205"/>
      <c r="AI71" s="198"/>
      <c r="AJ71" s="205"/>
      <c r="AK71" s="198"/>
    </row>
    <row r="72" spans="2:37" ht="14.25" customHeight="1">
      <c r="B72" s="250" t="s">
        <v>22</v>
      </c>
      <c r="C72" s="450">
        <v>2101</v>
      </c>
      <c r="D72" s="451">
        <v>797.44697287006204</v>
      </c>
      <c r="E72" s="452">
        <v>4256</v>
      </c>
      <c r="F72" s="453">
        <v>854.08769971804759</v>
      </c>
      <c r="G72" s="251">
        <v>0</v>
      </c>
      <c r="H72" s="252">
        <v>0</v>
      </c>
      <c r="I72" s="251">
        <v>6357</v>
      </c>
      <c r="J72" s="252">
        <v>835.36783703004733</v>
      </c>
      <c r="K72" s="450">
        <v>1029566</v>
      </c>
      <c r="L72" s="451">
        <v>1679.0959306931252</v>
      </c>
      <c r="M72" s="452">
        <v>913160</v>
      </c>
      <c r="N72" s="453">
        <v>1308.6706997678377</v>
      </c>
      <c r="O72" s="251">
        <v>1</v>
      </c>
      <c r="P72" s="252">
        <v>1056.5899999999999</v>
      </c>
      <c r="Q72" s="251">
        <v>1942727</v>
      </c>
      <c r="R72" s="252">
        <v>1504.9808201409651</v>
      </c>
      <c r="V72" s="205"/>
      <c r="W72" s="198"/>
      <c r="X72" s="205"/>
      <c r="Y72" s="198"/>
      <c r="Z72" s="205"/>
      <c r="AA72" s="198"/>
      <c r="AB72" s="205"/>
      <c r="AC72" s="198"/>
      <c r="AD72" s="205"/>
      <c r="AE72" s="198"/>
      <c r="AF72" s="205"/>
      <c r="AG72" s="198"/>
      <c r="AH72" s="205"/>
      <c r="AI72" s="198"/>
      <c r="AJ72" s="205"/>
      <c r="AK72" s="198"/>
    </row>
    <row r="73" spans="2:37" ht="14.25" customHeight="1">
      <c r="B73" s="250" t="s">
        <v>23</v>
      </c>
      <c r="C73" s="450">
        <v>1236</v>
      </c>
      <c r="D73" s="451">
        <v>765.45287216828274</v>
      </c>
      <c r="E73" s="452">
        <v>3436</v>
      </c>
      <c r="F73" s="453">
        <v>810.72288416763865</v>
      </c>
      <c r="G73" s="251">
        <v>0</v>
      </c>
      <c r="H73" s="252">
        <v>0</v>
      </c>
      <c r="I73" s="251">
        <v>4672</v>
      </c>
      <c r="J73" s="252">
        <v>798.7464854452063</v>
      </c>
      <c r="K73" s="450">
        <v>935188</v>
      </c>
      <c r="L73" s="451">
        <v>1693.5415340444865</v>
      </c>
      <c r="M73" s="452">
        <v>899406</v>
      </c>
      <c r="N73" s="453">
        <v>1191.7579719170208</v>
      </c>
      <c r="O73" s="251">
        <v>0</v>
      </c>
      <c r="P73" s="252">
        <v>0</v>
      </c>
      <c r="Q73" s="251">
        <v>1834594</v>
      </c>
      <c r="R73" s="252">
        <v>1447.5431570309263</v>
      </c>
      <c r="V73" s="205"/>
      <c r="W73" s="198"/>
      <c r="X73" s="205"/>
      <c r="Y73" s="198"/>
      <c r="Z73" s="205"/>
      <c r="AA73" s="198"/>
      <c r="AB73" s="205"/>
      <c r="AC73" s="198"/>
      <c r="AD73" s="205"/>
      <c r="AE73" s="198"/>
      <c r="AF73" s="205"/>
      <c r="AG73" s="198"/>
      <c r="AH73" s="205"/>
      <c r="AI73" s="198"/>
      <c r="AJ73" s="205"/>
      <c r="AK73" s="198"/>
    </row>
    <row r="74" spans="2:37" ht="14.25" customHeight="1">
      <c r="B74" s="250" t="s">
        <v>24</v>
      </c>
      <c r="C74" s="450">
        <v>693</v>
      </c>
      <c r="D74" s="451">
        <v>718.4564646464629</v>
      </c>
      <c r="E74" s="452">
        <v>3118</v>
      </c>
      <c r="F74" s="453">
        <v>757.1383194355376</v>
      </c>
      <c r="G74" s="251">
        <v>0</v>
      </c>
      <c r="H74" s="252">
        <v>0</v>
      </c>
      <c r="I74" s="251">
        <v>3811</v>
      </c>
      <c r="J74" s="252">
        <v>750.10433219627521</v>
      </c>
      <c r="K74" s="450">
        <v>812720</v>
      </c>
      <c r="L74" s="451">
        <v>1645.8087202357506</v>
      </c>
      <c r="M74" s="452">
        <v>869439</v>
      </c>
      <c r="N74" s="453">
        <v>1024.7930365557561</v>
      </c>
      <c r="O74" s="251">
        <v>3</v>
      </c>
      <c r="P74" s="252">
        <v>1125.7566666666667</v>
      </c>
      <c r="Q74" s="251">
        <v>1682162</v>
      </c>
      <c r="R74" s="252">
        <v>1324.8308268109724</v>
      </c>
      <c r="S74" s="40"/>
      <c r="V74" s="205"/>
      <c r="W74" s="198"/>
      <c r="X74" s="205"/>
      <c r="Y74" s="198"/>
      <c r="Z74" s="205"/>
      <c r="AA74" s="198"/>
      <c r="AB74" s="205"/>
      <c r="AC74" s="198"/>
      <c r="AD74" s="205"/>
      <c r="AE74" s="198"/>
      <c r="AF74" s="205"/>
      <c r="AG74" s="198"/>
      <c r="AH74" s="205"/>
      <c r="AI74" s="198"/>
      <c r="AJ74" s="205"/>
      <c r="AK74" s="198"/>
    </row>
    <row r="75" spans="2:37" ht="14.25" customHeight="1">
      <c r="B75" s="250" t="s">
        <v>25</v>
      </c>
      <c r="C75" s="450">
        <v>320</v>
      </c>
      <c r="D75" s="451">
        <v>666.79303125000092</v>
      </c>
      <c r="E75" s="452">
        <v>2352</v>
      </c>
      <c r="F75" s="453">
        <v>737.01010204081831</v>
      </c>
      <c r="G75" s="251">
        <v>0</v>
      </c>
      <c r="H75" s="252">
        <v>0</v>
      </c>
      <c r="I75" s="251">
        <v>2672</v>
      </c>
      <c r="J75" s="252">
        <v>728.60087200598991</v>
      </c>
      <c r="K75" s="450">
        <v>574084</v>
      </c>
      <c r="L75" s="451">
        <v>1491.1449810654879</v>
      </c>
      <c r="M75" s="452">
        <v>772010</v>
      </c>
      <c r="N75" s="453">
        <v>900.89111647517461</v>
      </c>
      <c r="O75" s="251">
        <v>4</v>
      </c>
      <c r="P75" s="252">
        <v>1123.9524999999999</v>
      </c>
      <c r="Q75" s="251">
        <v>1346098</v>
      </c>
      <c r="R75" s="252">
        <v>1152.6233022781396</v>
      </c>
      <c r="V75" s="205"/>
      <c r="W75" s="198"/>
      <c r="X75" s="205"/>
      <c r="Y75" s="198"/>
      <c r="Z75" s="205"/>
      <c r="AA75" s="198"/>
      <c r="AB75" s="205"/>
      <c r="AC75" s="198"/>
      <c r="AD75" s="205"/>
      <c r="AE75" s="198"/>
      <c r="AF75" s="205"/>
      <c r="AG75" s="198"/>
      <c r="AH75" s="205"/>
      <c r="AI75" s="198"/>
      <c r="AJ75" s="205"/>
      <c r="AK75" s="198"/>
    </row>
    <row r="76" spans="2:37" ht="14.25" customHeight="1">
      <c r="B76" s="250" t="s">
        <v>26</v>
      </c>
      <c r="C76" s="450">
        <v>303</v>
      </c>
      <c r="D76" s="451">
        <v>590.92877887788893</v>
      </c>
      <c r="E76" s="452">
        <v>3453</v>
      </c>
      <c r="F76" s="453">
        <v>690.87882710686938</v>
      </c>
      <c r="G76" s="251">
        <v>0</v>
      </c>
      <c r="H76" s="252">
        <v>0</v>
      </c>
      <c r="I76" s="251">
        <v>3756</v>
      </c>
      <c r="J76" s="252">
        <v>682.81576411076151</v>
      </c>
      <c r="K76" s="450">
        <v>538788</v>
      </c>
      <c r="L76" s="451">
        <v>1256.3996615180813</v>
      </c>
      <c r="M76" s="452">
        <v>1134092</v>
      </c>
      <c r="N76" s="453">
        <v>833.33322756001974</v>
      </c>
      <c r="O76" s="251">
        <v>21</v>
      </c>
      <c r="P76" s="252">
        <v>919.26380952380941</v>
      </c>
      <c r="Q76" s="251">
        <v>1672901</v>
      </c>
      <c r="R76" s="252">
        <v>969.59049703479275</v>
      </c>
      <c r="V76" s="205"/>
      <c r="W76" s="198"/>
      <c r="X76" s="205"/>
      <c r="Y76" s="198"/>
      <c r="Z76" s="205"/>
      <c r="AA76" s="198"/>
      <c r="AB76" s="205"/>
      <c r="AC76" s="198"/>
      <c r="AD76" s="205"/>
      <c r="AE76" s="198"/>
      <c r="AF76" s="205"/>
      <c r="AG76" s="198"/>
      <c r="AH76" s="205"/>
      <c r="AI76" s="198"/>
      <c r="AJ76" s="205"/>
      <c r="AK76" s="198"/>
    </row>
    <row r="77" spans="2:37" ht="14.25" customHeight="1">
      <c r="B77" s="250" t="s">
        <v>5</v>
      </c>
      <c r="C77" s="450">
        <v>0</v>
      </c>
      <c r="D77" s="451">
        <v>0</v>
      </c>
      <c r="E77" s="452">
        <v>0</v>
      </c>
      <c r="F77" s="453">
        <v>0</v>
      </c>
      <c r="G77" s="251">
        <v>0</v>
      </c>
      <c r="H77" s="252">
        <v>0</v>
      </c>
      <c r="I77" s="251">
        <v>0</v>
      </c>
      <c r="J77" s="252">
        <v>0</v>
      </c>
      <c r="K77" s="450">
        <v>62</v>
      </c>
      <c r="L77" s="451">
        <v>2330.9004838709675</v>
      </c>
      <c r="M77" s="452">
        <v>20</v>
      </c>
      <c r="N77" s="453">
        <v>1557.8740000000003</v>
      </c>
      <c r="O77" s="251">
        <v>0</v>
      </c>
      <c r="P77" s="252">
        <v>0</v>
      </c>
      <c r="Q77" s="251">
        <v>82</v>
      </c>
      <c r="R77" s="252">
        <v>2142.3574390243903</v>
      </c>
      <c r="V77" s="205"/>
      <c r="W77" s="198"/>
      <c r="X77" s="205"/>
      <c r="Y77" s="198"/>
      <c r="Z77" s="205"/>
      <c r="AA77" s="198"/>
      <c r="AB77" s="205"/>
      <c r="AC77" s="198"/>
      <c r="AD77" s="205"/>
      <c r="AE77" s="198"/>
      <c r="AF77" s="205"/>
      <c r="AG77" s="198"/>
      <c r="AH77" s="205"/>
      <c r="AI77" s="198"/>
      <c r="AJ77" s="205"/>
      <c r="AK77" s="198"/>
    </row>
    <row r="78" spans="2:37" ht="14.25" customHeight="1">
      <c r="B78" s="455" t="s">
        <v>27</v>
      </c>
      <c r="C78" s="458">
        <v>61.207279265873019</v>
      </c>
      <c r="D78" s="457" t="s">
        <v>218</v>
      </c>
      <c r="E78" s="458">
        <v>68.09591174131991</v>
      </c>
      <c r="F78" s="457" t="s">
        <v>218</v>
      </c>
      <c r="G78" s="456">
        <v>0</v>
      </c>
      <c r="H78" s="456">
        <v>0</v>
      </c>
      <c r="I78" s="458">
        <v>65.696968388322688</v>
      </c>
      <c r="J78" s="457" t="s">
        <v>218</v>
      </c>
      <c r="K78" s="458">
        <v>70.93321564489078</v>
      </c>
      <c r="L78" s="457" t="s">
        <v>218</v>
      </c>
      <c r="M78" s="458">
        <v>74.075861383518856</v>
      </c>
      <c r="N78" s="457" t="s">
        <v>218</v>
      </c>
      <c r="O78" s="456">
        <v>71.921052631578945</v>
      </c>
      <c r="P78" s="456" t="s">
        <v>218</v>
      </c>
      <c r="Q78" s="458">
        <v>72.589822781830676</v>
      </c>
      <c r="R78" s="457" t="s">
        <v>218</v>
      </c>
      <c r="V78" s="205"/>
      <c r="W78" s="198"/>
      <c r="X78" s="205"/>
      <c r="Y78" s="198"/>
      <c r="Z78" s="205"/>
      <c r="AA78" s="198"/>
      <c r="AB78" s="205"/>
      <c r="AC78" s="198"/>
      <c r="AD78" s="205"/>
      <c r="AE78" s="198"/>
      <c r="AF78" s="205"/>
      <c r="AG78" s="198"/>
      <c r="AH78" s="205"/>
      <c r="AI78" s="198"/>
      <c r="AJ78" s="205"/>
      <c r="AK78" s="198"/>
    </row>
    <row r="79" spans="2:37" ht="16.399999999999999" customHeight="1">
      <c r="B79" s="246"/>
      <c r="C79" s="246"/>
      <c r="D79" s="246"/>
      <c r="E79" s="246"/>
      <c r="F79" s="246"/>
      <c r="G79" s="246"/>
      <c r="H79" s="246"/>
      <c r="I79" s="246"/>
      <c r="J79" s="246"/>
      <c r="K79" s="246"/>
      <c r="L79" s="246"/>
      <c r="M79" s="246"/>
      <c r="N79" s="246"/>
      <c r="O79" s="246"/>
      <c r="P79" s="246"/>
      <c r="Q79" s="246"/>
      <c r="R79" s="246"/>
      <c r="V79" s="196"/>
      <c r="W79" s="195"/>
      <c r="X79" s="196"/>
      <c r="Y79" s="195"/>
      <c r="Z79" s="196"/>
      <c r="AA79" s="195"/>
      <c r="AB79" s="196"/>
      <c r="AC79" s="195"/>
      <c r="AD79" s="196"/>
      <c r="AE79" s="195"/>
      <c r="AF79" s="196"/>
      <c r="AG79" s="195"/>
      <c r="AH79" s="196"/>
      <c r="AI79" s="195"/>
      <c r="AJ79" s="196"/>
      <c r="AK79" s="195"/>
    </row>
    <row r="80" spans="2:37" ht="14.5">
      <c r="B80" s="39" t="s">
        <v>224</v>
      </c>
      <c r="Q80" s="41" t="s">
        <v>124</v>
      </c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</row>
    <row r="83" spans="19:19">
      <c r="S83" s="40"/>
    </row>
  </sheetData>
  <mergeCells count="36"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</mergeCells>
  <hyperlinks>
    <hyperlink ref="T2" location="Indice!A1" display="Volver al índice" xr:uid="{00000000-0004-0000-03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AP88"/>
  <sheetViews>
    <sheetView showGridLines="0" showRowColHeaders="0" showZeros="0" showOutlineSymbols="0" zoomScaleNormal="100" workbookViewId="0">
      <pane ySplit="4" topLeftCell="A35" activePane="bottomLeft" state="frozen"/>
      <selection activeCell="Q29" sqref="Q29"/>
      <selection pane="bottomLeft" activeCell="M52" sqref="M52"/>
    </sheetView>
  </sheetViews>
  <sheetFormatPr baseColWidth="10" defaultColWidth="11.54296875" defaultRowHeight="15.5"/>
  <cols>
    <col min="1" max="1" width="2.7265625" style="27" customWidth="1"/>
    <col min="2" max="2" width="8" style="27" customWidth="1"/>
    <col min="3" max="3" width="5.54296875" style="27" customWidth="1"/>
    <col min="4" max="9" width="20" style="27" customWidth="1"/>
    <col min="10" max="10" width="11.54296875" style="27"/>
    <col min="11" max="11" width="11.81640625" style="27" bestFit="1" customWidth="1"/>
    <col min="12" max="12" width="11.81640625" style="27" customWidth="1"/>
    <col min="13" max="16384" width="11.54296875" style="27"/>
  </cols>
  <sheetData>
    <row r="1" spans="1:11" ht="18.5">
      <c r="B1" s="42" t="s">
        <v>108</v>
      </c>
      <c r="C1" s="43"/>
      <c r="D1" s="43"/>
      <c r="E1" s="43"/>
      <c r="F1" s="43"/>
      <c r="G1" s="43"/>
      <c r="H1" s="43"/>
      <c r="I1" s="43"/>
    </row>
    <row r="2" spans="1:11" ht="18.5">
      <c r="B2" s="42" t="s">
        <v>109</v>
      </c>
      <c r="C2" s="43"/>
      <c r="D2" s="43"/>
      <c r="E2" s="43"/>
      <c r="F2" s="43"/>
      <c r="G2" s="43"/>
      <c r="H2" s="43"/>
      <c r="I2" s="43"/>
      <c r="K2" s="7" t="s">
        <v>168</v>
      </c>
    </row>
    <row r="3" spans="1:11">
      <c r="A3" s="260"/>
      <c r="B3" s="260"/>
      <c r="C3" s="260"/>
      <c r="D3" s="260"/>
      <c r="E3" s="260"/>
      <c r="F3" s="260"/>
      <c r="G3" s="260"/>
      <c r="H3" s="260"/>
      <c r="I3" s="260"/>
    </row>
    <row r="4" spans="1:11" ht="32.15" customHeight="1">
      <c r="A4" s="260"/>
      <c r="B4" s="261" t="s">
        <v>214</v>
      </c>
      <c r="C4" s="261"/>
      <c r="D4" s="261" t="s">
        <v>110</v>
      </c>
      <c r="E4" s="261" t="s">
        <v>49</v>
      </c>
      <c r="F4" s="261" t="s">
        <v>50</v>
      </c>
      <c r="G4" s="261" t="s">
        <v>104</v>
      </c>
      <c r="H4" s="261" t="s">
        <v>111</v>
      </c>
      <c r="I4" s="262" t="s">
        <v>45</v>
      </c>
    </row>
    <row r="5" spans="1:11">
      <c r="D5" s="31"/>
    </row>
    <row r="6" spans="1:11">
      <c r="B6" s="45">
        <v>2010</v>
      </c>
      <c r="C6" s="45"/>
      <c r="D6" s="46">
        <v>936895</v>
      </c>
      <c r="E6" s="46">
        <v>5193107</v>
      </c>
      <c r="F6" s="46">
        <v>2300877</v>
      </c>
      <c r="G6" s="46">
        <v>271182</v>
      </c>
      <c r="H6" s="46">
        <v>37671</v>
      </c>
      <c r="I6" s="46">
        <v>8739732</v>
      </c>
    </row>
    <row r="7" spans="1:11">
      <c r="B7" s="45">
        <v>2011</v>
      </c>
      <c r="C7" s="45"/>
      <c r="D7" s="46">
        <v>942883</v>
      </c>
      <c r="E7" s="46">
        <v>5289994</v>
      </c>
      <c r="F7" s="46">
        <v>2319204</v>
      </c>
      <c r="G7" s="46">
        <v>275993</v>
      </c>
      <c r="H7" s="46">
        <v>38203</v>
      </c>
      <c r="I7" s="46">
        <v>8866277</v>
      </c>
    </row>
    <row r="8" spans="1:11">
      <c r="B8" s="45">
        <v>2012</v>
      </c>
      <c r="C8" s="45"/>
      <c r="D8" s="46">
        <v>943021</v>
      </c>
      <c r="E8" s="46">
        <v>5391504</v>
      </c>
      <c r="F8" s="46">
        <v>2331726</v>
      </c>
      <c r="G8" s="46">
        <v>294827</v>
      </c>
      <c r="H8" s="46">
        <v>37967</v>
      </c>
      <c r="I8" s="46">
        <v>8999045</v>
      </c>
    </row>
    <row r="9" spans="1:11">
      <c r="B9" s="45">
        <v>2013</v>
      </c>
      <c r="C9" s="45"/>
      <c r="D9" s="46">
        <v>933433</v>
      </c>
      <c r="E9" s="46">
        <v>5513570</v>
      </c>
      <c r="F9" s="46">
        <v>2345901</v>
      </c>
      <c r="G9" s="46">
        <v>315013</v>
      </c>
      <c r="H9" s="46">
        <v>38049</v>
      </c>
      <c r="I9" s="46">
        <v>9145966</v>
      </c>
    </row>
    <row r="10" spans="1:11">
      <c r="B10" s="45">
        <v>2014</v>
      </c>
      <c r="C10" s="45"/>
      <c r="D10" s="46">
        <v>929568</v>
      </c>
      <c r="E10" s="46">
        <v>5611105</v>
      </c>
      <c r="F10" s="46">
        <v>2355965</v>
      </c>
      <c r="G10" s="46">
        <v>335637</v>
      </c>
      <c r="H10" s="46">
        <v>38667</v>
      </c>
      <c r="I10" s="46">
        <v>9270942</v>
      </c>
    </row>
    <row r="11" spans="1:11">
      <c r="B11" s="45">
        <v>2015</v>
      </c>
      <c r="C11" s="45"/>
      <c r="D11" s="46">
        <v>936666</v>
      </c>
      <c r="E11" s="46">
        <v>5686678</v>
      </c>
      <c r="F11" s="46">
        <v>2358932</v>
      </c>
      <c r="G11" s="46">
        <v>339166</v>
      </c>
      <c r="H11" s="46">
        <v>39357</v>
      </c>
      <c r="I11" s="46">
        <v>9360799</v>
      </c>
    </row>
    <row r="12" spans="1:11">
      <c r="B12" s="45">
        <v>2016</v>
      </c>
      <c r="C12" s="45"/>
      <c r="D12" s="47">
        <v>944600</v>
      </c>
      <c r="E12" s="47">
        <v>5784748</v>
      </c>
      <c r="F12" s="47">
        <v>2364388</v>
      </c>
      <c r="G12" s="47">
        <v>339471</v>
      </c>
      <c r="H12" s="47">
        <v>40275</v>
      </c>
      <c r="I12" s="46">
        <v>9473482</v>
      </c>
    </row>
    <row r="13" spans="1:11">
      <c r="B13" s="45">
        <v>2017</v>
      </c>
      <c r="C13" s="45"/>
      <c r="D13" s="46">
        <v>951871</v>
      </c>
      <c r="E13" s="46">
        <v>5884135</v>
      </c>
      <c r="F13" s="46">
        <v>2365468</v>
      </c>
      <c r="G13" s="46">
        <v>339052</v>
      </c>
      <c r="H13" s="46">
        <v>41244</v>
      </c>
      <c r="I13" s="46">
        <v>9581770</v>
      </c>
    </row>
    <row r="14" spans="1:11">
      <c r="B14" s="45">
        <v>2018</v>
      </c>
      <c r="C14" s="45"/>
      <c r="D14" s="46">
        <v>955269</v>
      </c>
      <c r="E14" s="46">
        <v>5994755</v>
      </c>
      <c r="F14" s="46">
        <v>2365497</v>
      </c>
      <c r="G14" s="46">
        <v>338470</v>
      </c>
      <c r="H14" s="46">
        <v>42281</v>
      </c>
      <c r="I14" s="46">
        <v>9696272</v>
      </c>
    </row>
    <row r="15" spans="1:11">
      <c r="B15" s="45">
        <v>2019</v>
      </c>
      <c r="C15" s="45"/>
      <c r="D15" s="47">
        <v>962035</v>
      </c>
      <c r="E15" s="47">
        <v>6089294</v>
      </c>
      <c r="F15" s="47">
        <v>2366788</v>
      </c>
      <c r="G15" s="47">
        <v>340106</v>
      </c>
      <c r="H15" s="47">
        <v>43156</v>
      </c>
      <c r="I15" s="46">
        <v>9801379</v>
      </c>
    </row>
    <row r="16" spans="1:11">
      <c r="B16" s="45">
        <v>2020</v>
      </c>
      <c r="C16" s="45"/>
      <c r="D16" s="47">
        <v>948917</v>
      </c>
      <c r="E16" s="47">
        <v>6125792</v>
      </c>
      <c r="F16" s="47">
        <v>2352738</v>
      </c>
      <c r="G16" s="47">
        <v>338540</v>
      </c>
      <c r="H16" s="47">
        <v>43032</v>
      </c>
      <c r="I16" s="46">
        <v>9809019</v>
      </c>
    </row>
    <row r="17" spans="2:10">
      <c r="B17" s="45">
        <v>2021</v>
      </c>
      <c r="C17" s="45"/>
      <c r="D17" s="46">
        <v>953591</v>
      </c>
      <c r="E17" s="46">
        <v>6218551</v>
      </c>
      <c r="F17" s="46">
        <v>2358328</v>
      </c>
      <c r="G17" s="46">
        <v>342218</v>
      </c>
      <c r="H17" s="46">
        <v>44278</v>
      </c>
      <c r="I17" s="46">
        <v>9916966</v>
      </c>
    </row>
    <row r="18" spans="2:10">
      <c r="B18" s="45">
        <v>2022</v>
      </c>
      <c r="C18" s="45"/>
      <c r="D18" s="46">
        <v>949781</v>
      </c>
      <c r="E18" s="46">
        <v>6302297</v>
      </c>
      <c r="F18" s="46">
        <v>2356613</v>
      </c>
      <c r="G18" s="46">
        <v>341311</v>
      </c>
      <c r="H18" s="46">
        <v>44834</v>
      </c>
      <c r="I18" s="46">
        <v>9994836</v>
      </c>
    </row>
    <row r="19" spans="2:10">
      <c r="B19" s="45"/>
      <c r="C19" s="45"/>
      <c r="D19" s="46"/>
      <c r="E19" s="46"/>
      <c r="F19" s="46"/>
      <c r="G19" s="46"/>
      <c r="H19" s="46"/>
      <c r="I19" s="46"/>
    </row>
    <row r="20" spans="2:10">
      <c r="B20" s="45">
        <v>2023</v>
      </c>
      <c r="C20" s="45" t="s">
        <v>112</v>
      </c>
      <c r="D20" s="46">
        <v>948476</v>
      </c>
      <c r="E20" s="46">
        <v>6320939</v>
      </c>
      <c r="F20" s="46">
        <v>2354136</v>
      </c>
      <c r="G20" s="46">
        <v>340750</v>
      </c>
      <c r="H20" s="46">
        <v>44848</v>
      </c>
      <c r="I20" s="46">
        <v>10009149</v>
      </c>
    </row>
    <row r="21" spans="2:10">
      <c r="B21" s="45"/>
      <c r="C21" s="45" t="s">
        <v>113</v>
      </c>
      <c r="D21" s="46">
        <v>944911</v>
      </c>
      <c r="E21" s="46">
        <v>6328553</v>
      </c>
      <c r="F21" s="46">
        <v>2349158</v>
      </c>
      <c r="G21" s="46">
        <v>340315</v>
      </c>
      <c r="H21" s="46">
        <v>44692</v>
      </c>
      <c r="I21" s="46">
        <v>10007629</v>
      </c>
      <c r="J21" s="31"/>
    </row>
    <row r="22" spans="2:10">
      <c r="B22" s="45"/>
      <c r="C22" s="45" t="s">
        <v>114</v>
      </c>
      <c r="D22" s="46">
        <v>945332</v>
      </c>
      <c r="E22" s="46">
        <v>6338043</v>
      </c>
      <c r="F22" s="46">
        <v>2350099</v>
      </c>
      <c r="G22" s="46">
        <v>340760</v>
      </c>
      <c r="H22" s="46">
        <v>44772</v>
      </c>
      <c r="I22" s="46">
        <v>10019006</v>
      </c>
      <c r="J22" s="31"/>
    </row>
    <row r="23" spans="2:10">
      <c r="B23" s="45"/>
      <c r="C23" s="45" t="s">
        <v>115</v>
      </c>
      <c r="D23" s="46">
        <v>945690</v>
      </c>
      <c r="E23" s="46">
        <v>6344580</v>
      </c>
      <c r="F23" s="46">
        <v>2350176</v>
      </c>
      <c r="G23" s="46">
        <v>341278</v>
      </c>
      <c r="H23" s="46">
        <v>44811</v>
      </c>
      <c r="I23" s="46">
        <v>10026535</v>
      </c>
      <c r="J23" s="31"/>
    </row>
    <row r="24" spans="2:10">
      <c r="B24" s="45"/>
      <c r="C24" s="45" t="s">
        <v>116</v>
      </c>
      <c r="D24" s="46">
        <v>945050</v>
      </c>
      <c r="E24" s="46">
        <v>6343015</v>
      </c>
      <c r="F24" s="46">
        <v>2346534</v>
      </c>
      <c r="G24" s="46">
        <v>340218</v>
      </c>
      <c r="H24" s="46">
        <v>44872</v>
      </c>
      <c r="I24" s="46">
        <v>10019689</v>
      </c>
      <c r="J24" s="31"/>
    </row>
    <row r="25" spans="2:10">
      <c r="B25" s="45"/>
      <c r="C25" s="45" t="s">
        <v>117</v>
      </c>
      <c r="D25" s="46">
        <v>946559</v>
      </c>
      <c r="E25" s="46">
        <v>6357104</v>
      </c>
      <c r="F25" s="46">
        <v>2350589</v>
      </c>
      <c r="G25" s="46">
        <v>341443</v>
      </c>
      <c r="H25" s="46">
        <v>45037</v>
      </c>
      <c r="I25" s="46">
        <v>10040732</v>
      </c>
      <c r="J25" s="31"/>
    </row>
    <row r="26" spans="2:10">
      <c r="B26" s="45"/>
      <c r="C26" s="45" t="s">
        <v>118</v>
      </c>
      <c r="D26" s="46">
        <v>947160</v>
      </c>
      <c r="E26" s="46">
        <v>6369023</v>
      </c>
      <c r="F26" s="46">
        <v>2352406</v>
      </c>
      <c r="G26" s="46">
        <v>342143</v>
      </c>
      <c r="H26" s="46">
        <v>45208</v>
      </c>
      <c r="I26" s="46">
        <v>10055940</v>
      </c>
      <c r="J26" s="31"/>
    </row>
    <row r="27" spans="2:10">
      <c r="B27" s="45"/>
      <c r="C27" s="45" t="s">
        <v>119</v>
      </c>
      <c r="D27" s="46">
        <v>946903</v>
      </c>
      <c r="E27" s="46">
        <v>6380917</v>
      </c>
      <c r="F27" s="46">
        <v>2353584</v>
      </c>
      <c r="G27" s="46">
        <v>342480</v>
      </c>
      <c r="H27" s="46">
        <v>45264</v>
      </c>
      <c r="I27" s="46">
        <v>10069148</v>
      </c>
      <c r="J27" s="31"/>
    </row>
    <row r="28" spans="2:10">
      <c r="B28" s="45"/>
      <c r="C28" s="45" t="s">
        <v>120</v>
      </c>
      <c r="D28" s="46">
        <v>945539</v>
      </c>
      <c r="E28" s="46">
        <v>6388225</v>
      </c>
      <c r="F28" s="46">
        <v>2352048</v>
      </c>
      <c r="G28" s="46">
        <v>342294</v>
      </c>
      <c r="H28" s="46">
        <v>45328</v>
      </c>
      <c r="I28" s="46">
        <v>10073434</v>
      </c>
      <c r="J28" s="31"/>
    </row>
    <row r="29" spans="2:10">
      <c r="B29" s="45"/>
      <c r="C29" s="45" t="s">
        <v>121</v>
      </c>
      <c r="D29" s="46">
        <v>944816</v>
      </c>
      <c r="E29" s="46">
        <v>6401291</v>
      </c>
      <c r="F29" s="46">
        <v>2353311</v>
      </c>
      <c r="G29" s="46">
        <v>340914</v>
      </c>
      <c r="H29" s="46">
        <v>45340</v>
      </c>
      <c r="I29" s="46">
        <v>10085672</v>
      </c>
      <c r="J29" s="31"/>
    </row>
    <row r="30" spans="2:10">
      <c r="B30" s="51"/>
      <c r="C30" s="45" t="s">
        <v>122</v>
      </c>
      <c r="D30" s="46">
        <v>945141</v>
      </c>
      <c r="E30" s="46">
        <v>6415552</v>
      </c>
      <c r="F30" s="46">
        <v>2355361</v>
      </c>
      <c r="G30" s="46">
        <v>340491</v>
      </c>
      <c r="H30" s="46">
        <v>45416</v>
      </c>
      <c r="I30" s="46">
        <v>10101961</v>
      </c>
      <c r="J30" s="31"/>
    </row>
    <row r="31" spans="2:10">
      <c r="B31" s="51"/>
      <c r="C31" s="45" t="s">
        <v>123</v>
      </c>
      <c r="D31" s="46">
        <v>945976</v>
      </c>
      <c r="E31" s="46">
        <v>6424813</v>
      </c>
      <c r="F31" s="46">
        <v>2354805</v>
      </c>
      <c r="G31" s="46">
        <v>340866</v>
      </c>
      <c r="H31" s="46">
        <v>45531</v>
      </c>
      <c r="I31" s="46">
        <v>10111991</v>
      </c>
      <c r="J31" s="31"/>
    </row>
    <row r="32" spans="2:10">
      <c r="B32" s="45">
        <v>2024</v>
      </c>
      <c r="C32" s="45" t="s">
        <v>112</v>
      </c>
      <c r="D32" s="46">
        <v>945530</v>
      </c>
      <c r="E32" s="46">
        <v>6445599</v>
      </c>
      <c r="F32" s="46">
        <v>2354934</v>
      </c>
      <c r="G32" s="46">
        <v>340778</v>
      </c>
      <c r="H32" s="46">
        <v>45638</v>
      </c>
      <c r="I32" s="46">
        <v>10132479</v>
      </c>
      <c r="J32" s="31"/>
    </row>
    <row r="33" spans="2:42">
      <c r="B33" s="45"/>
      <c r="C33" s="45" t="s">
        <v>113</v>
      </c>
      <c r="D33" s="46">
        <v>943561</v>
      </c>
      <c r="E33" s="46">
        <v>6450811</v>
      </c>
      <c r="F33" s="46">
        <v>2348534</v>
      </c>
      <c r="G33" s="46">
        <v>340382</v>
      </c>
      <c r="H33" s="46">
        <v>45474</v>
      </c>
      <c r="I33" s="46">
        <v>10128762</v>
      </c>
      <c r="J33" s="31"/>
    </row>
    <row r="34" spans="2:42">
      <c r="B34" s="45"/>
      <c r="C34" s="45" t="s">
        <v>114</v>
      </c>
      <c r="D34" s="46">
        <v>945077</v>
      </c>
      <c r="E34" s="46">
        <v>6458057</v>
      </c>
      <c r="F34" s="46">
        <v>2351928</v>
      </c>
      <c r="G34" s="46">
        <v>341283</v>
      </c>
      <c r="H34" s="46">
        <v>45737</v>
      </c>
      <c r="I34" s="46">
        <v>10142082</v>
      </c>
      <c r="J34" s="31"/>
    </row>
    <row r="35" spans="2:42">
      <c r="B35" s="45"/>
      <c r="C35" s="45" t="s">
        <v>115</v>
      </c>
      <c r="D35" s="46">
        <v>946558</v>
      </c>
      <c r="E35" s="46">
        <v>6464131</v>
      </c>
      <c r="F35" s="46">
        <v>2351785</v>
      </c>
      <c r="G35" s="46">
        <v>341436</v>
      </c>
      <c r="H35" s="46">
        <v>45924</v>
      </c>
      <c r="I35" s="46">
        <v>10149834</v>
      </c>
      <c r="J35" s="31"/>
    </row>
    <row r="36" spans="2:42">
      <c r="B36" s="45"/>
      <c r="C36" s="45" t="s">
        <v>116</v>
      </c>
      <c r="D36" s="46">
        <v>953936</v>
      </c>
      <c r="E36" s="46">
        <v>6460808</v>
      </c>
      <c r="F36" s="46">
        <v>2349184</v>
      </c>
      <c r="G36" s="46">
        <v>340503</v>
      </c>
      <c r="H36" s="46">
        <v>46097</v>
      </c>
      <c r="I36" s="46">
        <v>10150528</v>
      </c>
      <c r="J36" s="31"/>
    </row>
    <row r="37" spans="2:42">
      <c r="B37" s="45"/>
      <c r="C37" s="45" t="s">
        <v>117</v>
      </c>
      <c r="D37" s="46">
        <v>961167</v>
      </c>
      <c r="E37" s="46">
        <v>6465738</v>
      </c>
      <c r="F37" s="46">
        <v>2349364</v>
      </c>
      <c r="G37" s="46">
        <v>341262</v>
      </c>
      <c r="H37" s="46">
        <v>46088</v>
      </c>
      <c r="I37" s="46">
        <v>10163619</v>
      </c>
      <c r="J37" s="31"/>
    </row>
    <row r="38" spans="2:42">
      <c r="B38" s="45"/>
      <c r="C38" s="45" t="s">
        <v>118</v>
      </c>
      <c r="D38" s="46">
        <v>968204</v>
      </c>
      <c r="E38" s="46">
        <v>6481224</v>
      </c>
      <c r="F38" s="46">
        <v>2351454</v>
      </c>
      <c r="G38" s="46">
        <v>341739</v>
      </c>
      <c r="H38" s="46">
        <v>46171</v>
      </c>
      <c r="I38" s="46">
        <v>10188792</v>
      </c>
      <c r="J38" s="31"/>
    </row>
    <row r="39" spans="2:42">
      <c r="B39" s="45"/>
      <c r="C39" s="45" t="s">
        <v>119</v>
      </c>
      <c r="D39" s="46">
        <v>974169</v>
      </c>
      <c r="E39" s="46">
        <v>6493622</v>
      </c>
      <c r="F39" s="46">
        <v>2352326</v>
      </c>
      <c r="G39" s="46">
        <v>341987</v>
      </c>
      <c r="H39" s="46">
        <v>46196</v>
      </c>
      <c r="I39" s="46">
        <v>10208300</v>
      </c>
      <c r="J39" s="31"/>
    </row>
    <row r="40" spans="2:42">
      <c r="B40" s="45"/>
      <c r="C40" s="45" t="s">
        <v>120</v>
      </c>
      <c r="D40" s="46">
        <v>978165</v>
      </c>
      <c r="E40" s="46">
        <v>6501862</v>
      </c>
      <c r="F40" s="46">
        <v>2350561</v>
      </c>
      <c r="G40" s="46">
        <v>341610</v>
      </c>
      <c r="H40" s="46">
        <v>46236</v>
      </c>
      <c r="I40" s="46">
        <v>10218434</v>
      </c>
      <c r="J40" s="31"/>
    </row>
    <row r="41" spans="2:42">
      <c r="B41" s="45"/>
      <c r="C41" s="45" t="s">
        <v>121</v>
      </c>
      <c r="D41" s="46">
        <v>983310</v>
      </c>
      <c r="E41" s="46">
        <v>6516642</v>
      </c>
      <c r="F41" s="46">
        <v>2352244</v>
      </c>
      <c r="G41" s="46">
        <v>340010</v>
      </c>
      <c r="H41" s="46">
        <v>46228</v>
      </c>
      <c r="I41" s="46">
        <v>10238434</v>
      </c>
      <c r="J41" s="31"/>
      <c r="K41" s="206"/>
      <c r="L41" s="206"/>
      <c r="M41" s="206"/>
      <c r="N41" s="206"/>
      <c r="O41" s="206"/>
      <c r="P41" s="206"/>
    </row>
    <row r="42" spans="2:42">
      <c r="B42" s="51"/>
      <c r="C42" s="45" t="s">
        <v>122</v>
      </c>
      <c r="D42" s="46">
        <v>989767</v>
      </c>
      <c r="E42" s="46">
        <v>6534592</v>
      </c>
      <c r="F42" s="46">
        <v>2352957</v>
      </c>
      <c r="G42" s="46">
        <v>339497</v>
      </c>
      <c r="H42" s="46">
        <v>46266</v>
      </c>
      <c r="I42" s="46">
        <v>10263079</v>
      </c>
    </row>
    <row r="43" spans="2:42" ht="15.75" customHeight="1">
      <c r="B43" s="51"/>
      <c r="C43" s="48" t="s">
        <v>123</v>
      </c>
      <c r="D43" s="49">
        <v>995503</v>
      </c>
      <c r="E43" s="49">
        <v>6546721</v>
      </c>
      <c r="F43" s="49">
        <v>2353104</v>
      </c>
      <c r="G43" s="49">
        <v>339837</v>
      </c>
      <c r="H43" s="49">
        <v>46312</v>
      </c>
      <c r="I43" s="50">
        <v>10281477</v>
      </c>
    </row>
    <row r="44" spans="2:42">
      <c r="B44" s="51"/>
      <c r="C44" s="45"/>
      <c r="D44" s="46"/>
      <c r="E44" s="46"/>
      <c r="F44" s="46"/>
      <c r="G44" s="46"/>
      <c r="H44" s="46"/>
      <c r="I44" s="46"/>
    </row>
    <row r="45" spans="2:42">
      <c r="B45" s="45"/>
      <c r="C45" s="45"/>
      <c r="D45" s="445" t="s">
        <v>125</v>
      </c>
      <c r="E45" s="445"/>
      <c r="F45" s="445"/>
      <c r="G45" s="445"/>
      <c r="H45" s="445"/>
      <c r="I45" s="445"/>
    </row>
    <row r="46" spans="2:42">
      <c r="B46" s="45">
        <v>2010</v>
      </c>
      <c r="C46" s="45"/>
      <c r="D46" s="52">
        <v>0.64605465145384233</v>
      </c>
      <c r="E46" s="52">
        <v>2.0740877893759446</v>
      </c>
      <c r="F46" s="52">
        <v>0.85947739636256237</v>
      </c>
      <c r="G46" s="52">
        <v>1.7392870273798877</v>
      </c>
      <c r="H46" s="52">
        <v>-0.43609261021249068</v>
      </c>
      <c r="I46" s="52">
        <v>1.5761404508701116</v>
      </c>
    </row>
    <row r="47" spans="2:42">
      <c r="B47" s="45">
        <v>2011</v>
      </c>
      <c r="C47" s="45"/>
      <c r="D47" s="52">
        <v>0.63913245347664294</v>
      </c>
      <c r="E47" s="52">
        <v>1.8656846469753186</v>
      </c>
      <c r="F47" s="52">
        <v>0.79652236951388566</v>
      </c>
      <c r="G47" s="52">
        <v>1.7740853006467994</v>
      </c>
      <c r="H47" s="52">
        <v>1.4122269119481778</v>
      </c>
      <c r="I47" s="52">
        <v>1.4479276938926811</v>
      </c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</row>
    <row r="48" spans="2:42">
      <c r="B48" s="45">
        <v>2012</v>
      </c>
      <c r="C48" s="45"/>
      <c r="D48" s="53">
        <v>1.4635962256193125E-2</v>
      </c>
      <c r="E48" s="53">
        <v>1.9189057681350929</v>
      </c>
      <c r="F48" s="53">
        <v>0.53992662999891028</v>
      </c>
      <c r="G48" s="53">
        <v>6.8240861181261936</v>
      </c>
      <c r="H48" s="53">
        <v>-0.61775253252361884</v>
      </c>
      <c r="I48" s="53">
        <v>1.4974492676012696</v>
      </c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</row>
    <row r="49" spans="2:42">
      <c r="B49" s="45">
        <v>2013</v>
      </c>
      <c r="C49" s="45"/>
      <c r="D49" s="52">
        <v>-1.0167323951428386</v>
      </c>
      <c r="E49" s="52">
        <v>2.2640435767088407</v>
      </c>
      <c r="F49" s="52">
        <v>0.60791876918642185</v>
      </c>
      <c r="G49" s="52">
        <v>6.8467270636678457</v>
      </c>
      <c r="H49" s="52">
        <v>0.21597703268627644</v>
      </c>
      <c r="I49" s="52">
        <v>1.6326287956110797</v>
      </c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</row>
    <row r="50" spans="2:42">
      <c r="B50" s="45">
        <v>2014</v>
      </c>
      <c r="C50" s="45"/>
      <c r="D50" s="52">
        <v>-0.41406292685174373</v>
      </c>
      <c r="E50" s="52">
        <v>1.7689990332942163</v>
      </c>
      <c r="F50" s="52">
        <v>0.42900361097932826</v>
      </c>
      <c r="G50" s="52">
        <v>6.5470313923552403</v>
      </c>
      <c r="H50" s="52">
        <v>1.6242213987226917</v>
      </c>
      <c r="I50" s="52">
        <v>1.3664603607754566</v>
      </c>
    </row>
    <row r="51" spans="2:42">
      <c r="B51" s="45">
        <v>2015</v>
      </c>
      <c r="C51" s="45"/>
      <c r="D51" s="52">
        <v>0.7635805019105657</v>
      </c>
      <c r="E51" s="52">
        <v>1.3468470114175402</v>
      </c>
      <c r="F51" s="52">
        <v>0.12593565693888031</v>
      </c>
      <c r="G51" s="52">
        <v>1.0514335427858068</v>
      </c>
      <c r="H51" s="52">
        <v>1.7844673752812401</v>
      </c>
      <c r="I51" s="52">
        <v>0.96923268422992592</v>
      </c>
    </row>
    <row r="52" spans="2:42">
      <c r="B52" s="45">
        <v>2016</v>
      </c>
      <c r="C52" s="45"/>
      <c r="D52" s="52">
        <v>0.84704686622552039</v>
      </c>
      <c r="E52" s="52">
        <v>1.724556938163202</v>
      </c>
      <c r="F52" s="52">
        <v>0.23129110970558919</v>
      </c>
      <c r="G52" s="52">
        <v>8.9926466685930073E-2</v>
      </c>
      <c r="H52" s="52">
        <v>2.3324948547907676</v>
      </c>
      <c r="I52" s="52">
        <v>1.2037754469463646</v>
      </c>
    </row>
    <row r="53" spans="2:42">
      <c r="B53" s="45">
        <v>2017</v>
      </c>
      <c r="C53" s="45"/>
      <c r="D53" s="52">
        <v>0.76974380690240096</v>
      </c>
      <c r="E53" s="52">
        <v>1.7180869417302125</v>
      </c>
      <c r="F53" s="52">
        <v>4.5677782157582669E-2</v>
      </c>
      <c r="G53" s="52">
        <v>-0.12342733252619364</v>
      </c>
      <c r="H53" s="52">
        <v>2.4059590316573454</v>
      </c>
      <c r="I53" s="52">
        <v>1.1430643980745447</v>
      </c>
    </row>
    <row r="54" spans="2:42">
      <c r="B54" s="45">
        <v>2018</v>
      </c>
      <c r="C54" s="45"/>
      <c r="D54" s="52">
        <v>0.35698114555438032</v>
      </c>
      <c r="E54" s="52">
        <v>1.879970462948255</v>
      </c>
      <c r="F54" s="52">
        <v>1.2259730421293469E-3</v>
      </c>
      <c r="G54" s="52">
        <v>-0.17165508535563756</v>
      </c>
      <c r="H54" s="52">
        <v>2.5143051110464443</v>
      </c>
      <c r="I54" s="52">
        <v>1.1949984188724949</v>
      </c>
    </row>
    <row r="55" spans="2:42">
      <c r="B55" s="45">
        <v>2019</v>
      </c>
      <c r="C55" s="45"/>
      <c r="D55" s="52">
        <v>0.70828216973439773</v>
      </c>
      <c r="E55" s="52">
        <v>1.5770285858221156</v>
      </c>
      <c r="F55" s="52">
        <v>5.4576268750294865E-2</v>
      </c>
      <c r="G55" s="52">
        <v>0.48335155257481777</v>
      </c>
      <c r="H55" s="52">
        <v>2.0694874766443494</v>
      </c>
      <c r="I55" s="52">
        <v>1.0839939308633362</v>
      </c>
    </row>
    <row r="56" spans="2:42">
      <c r="B56" s="45">
        <v>2020</v>
      </c>
      <c r="C56" s="45"/>
      <c r="D56" s="52">
        <v>-1.3635678535604212</v>
      </c>
      <c r="E56" s="52">
        <v>0.59937982958286895</v>
      </c>
      <c r="F56" s="52">
        <v>-0.59363153776341715</v>
      </c>
      <c r="G56" s="52">
        <v>-0.46044468489235824</v>
      </c>
      <c r="H56" s="52">
        <v>-0.2873296876448217</v>
      </c>
      <c r="I56" s="52">
        <v>7.7948215246048669E-2</v>
      </c>
    </row>
    <row r="57" spans="2:42">
      <c r="B57" s="45">
        <v>2021</v>
      </c>
      <c r="C57" s="45"/>
      <c r="D57" s="52">
        <v>0.49256152013295029</v>
      </c>
      <c r="E57" s="52">
        <v>1.5142368529653005</v>
      </c>
      <c r="F57" s="52">
        <v>0.23759551637283494</v>
      </c>
      <c r="G57" s="52">
        <v>1.0864299639629094</v>
      </c>
      <c r="H57" s="52">
        <v>2.8955196133110261</v>
      </c>
      <c r="I57" s="52">
        <v>1.1004872148784761</v>
      </c>
    </row>
    <row r="58" spans="2:42">
      <c r="B58" s="45">
        <v>2022</v>
      </c>
      <c r="C58" s="45"/>
      <c r="D58" s="52">
        <v>-0.39954236145265387</v>
      </c>
      <c r="E58" s="52">
        <v>1.3467124415317944</v>
      </c>
      <c r="F58" s="52">
        <v>-7.2721012513954353E-2</v>
      </c>
      <c r="G58" s="52">
        <v>-0.2650357374539003</v>
      </c>
      <c r="H58" s="52">
        <v>1.2557026062604448</v>
      </c>
      <c r="I58" s="52">
        <v>0.78521999571239398</v>
      </c>
    </row>
    <row r="59" spans="2:42">
      <c r="B59" s="45"/>
      <c r="C59" s="45"/>
      <c r="D59" s="52"/>
      <c r="E59" s="52"/>
      <c r="F59" s="52"/>
      <c r="G59" s="52"/>
      <c r="H59" s="52"/>
      <c r="I59" s="52"/>
    </row>
    <row r="60" spans="2:42">
      <c r="B60" s="45">
        <v>2023</v>
      </c>
      <c r="C60" s="54" t="s">
        <v>112</v>
      </c>
      <c r="D60" s="52">
        <v>-0.40385499862441998</v>
      </c>
      <c r="E60" s="52">
        <v>1.5093743310329533</v>
      </c>
      <c r="F60" s="52">
        <v>-0.12490030037164424</v>
      </c>
      <c r="G60" s="52">
        <v>-0.19536226959993019</v>
      </c>
      <c r="H60" s="52">
        <v>1.2804588875589884</v>
      </c>
      <c r="I60" s="52">
        <v>0.87782253890853479</v>
      </c>
    </row>
    <row r="61" spans="2:42">
      <c r="B61" s="45"/>
      <c r="C61" s="54" t="s">
        <v>113</v>
      </c>
      <c r="D61" s="52">
        <v>-0.53</v>
      </c>
      <c r="E61" s="52">
        <v>1.61</v>
      </c>
      <c r="F61" s="52">
        <v>0.02</v>
      </c>
      <c r="G61" s="52">
        <v>-0.3</v>
      </c>
      <c r="H61" s="52">
        <v>1.3</v>
      </c>
      <c r="I61" s="52">
        <v>0.96</v>
      </c>
    </row>
    <row r="62" spans="2:42">
      <c r="B62" s="45"/>
      <c r="C62" s="54" t="s">
        <v>114</v>
      </c>
      <c r="D62" s="52">
        <v>-0.71710636867753363</v>
      </c>
      <c r="E62" s="52">
        <v>1.6590294595860033</v>
      </c>
      <c r="F62" s="52">
        <v>7.8300704493550199E-3</v>
      </c>
      <c r="G62" s="52">
        <v>-0.42517131043350309</v>
      </c>
      <c r="H62" s="52">
        <v>1.1202457313217007</v>
      </c>
      <c r="I62" s="52">
        <v>0.96572921469186834</v>
      </c>
    </row>
    <row r="63" spans="2:42">
      <c r="B63" s="45"/>
      <c r="C63" s="54" t="s">
        <v>115</v>
      </c>
      <c r="D63" s="52">
        <v>-0.71026977652487444</v>
      </c>
      <c r="E63" s="52">
        <v>1.697213648493201</v>
      </c>
      <c r="F63" s="52">
        <v>-4.7250718436331329E-2</v>
      </c>
      <c r="G63" s="52">
        <v>-0.43179152638304075</v>
      </c>
      <c r="H63" s="52">
        <v>1.1398004784904936</v>
      </c>
      <c r="I63" s="52">
        <v>0.97721919991555772</v>
      </c>
    </row>
    <row r="64" spans="2:42">
      <c r="B64" s="45"/>
      <c r="C64" s="54" t="s">
        <v>116</v>
      </c>
      <c r="D64" s="52">
        <v>-0.67464100249193804</v>
      </c>
      <c r="E64" s="52">
        <v>1.7427107286576593</v>
      </c>
      <c r="F64" s="52">
        <v>-2.6372375384131619E-2</v>
      </c>
      <c r="G64" s="52">
        <v>-0.413604151848046</v>
      </c>
      <c r="H64" s="52">
        <v>1.1200000000000099</v>
      </c>
      <c r="I64" s="52">
        <v>1.0151531465482977</v>
      </c>
    </row>
    <row r="65" spans="2:12">
      <c r="B65" s="45"/>
      <c r="C65" s="54" t="s">
        <v>117</v>
      </c>
      <c r="D65" s="52">
        <v>-0.61704933454845845</v>
      </c>
      <c r="E65" s="52">
        <v>1.7705578126395727</v>
      </c>
      <c r="F65" s="52">
        <v>1.0041044898367879E-2</v>
      </c>
      <c r="G65" s="52">
        <v>-0.3004625195636379</v>
      </c>
      <c r="H65" s="52">
        <v>1.4004277834064993</v>
      </c>
      <c r="I65" s="52">
        <v>1.0522150258519769</v>
      </c>
    </row>
    <row r="66" spans="2:12">
      <c r="B66" s="45"/>
      <c r="C66" s="54" t="s">
        <v>118</v>
      </c>
      <c r="D66" s="52">
        <v>-0.55112876925774712</v>
      </c>
      <c r="E66" s="52">
        <v>1.8415521306458071</v>
      </c>
      <c r="F66" s="52">
        <v>2.1254879589704956E-4</v>
      </c>
      <c r="G66" s="52">
        <v>-0.32657080264753002</v>
      </c>
      <c r="H66" s="52">
        <v>1.6595457611873199</v>
      </c>
      <c r="I66" s="52">
        <v>1.1013131486078631</v>
      </c>
    </row>
    <row r="67" spans="2:12">
      <c r="B67" s="45"/>
      <c r="C67" s="54" t="s">
        <v>119</v>
      </c>
      <c r="D67" s="52">
        <v>-0.53393642343479986</v>
      </c>
      <c r="E67" s="52">
        <v>1.9572825226550794</v>
      </c>
      <c r="F67" s="52">
        <v>0.12077022390772907</v>
      </c>
      <c r="G67" s="52">
        <v>-0.20455618301659095</v>
      </c>
      <c r="H67" s="52">
        <v>1.7625899280575563</v>
      </c>
      <c r="I67" s="52">
        <v>1.2095209328950141</v>
      </c>
    </row>
    <row r="68" spans="2:12">
      <c r="B68" s="45"/>
      <c r="C68" s="54" t="s">
        <v>120</v>
      </c>
      <c r="D68" s="52">
        <v>-0.49147082378718787</v>
      </c>
      <c r="E68" s="52">
        <v>2.0108752410057829</v>
      </c>
      <c r="F68" s="52">
        <v>9.4730579592838815E-2</v>
      </c>
      <c r="G68" s="52">
        <v>-0.21775822715068838</v>
      </c>
      <c r="H68" s="52">
        <v>1.8629632126564655</v>
      </c>
      <c r="I68" s="52">
        <v>1.2418756468050018</v>
      </c>
    </row>
    <row r="69" spans="2:12">
      <c r="B69" s="45"/>
      <c r="C69" s="54" t="s">
        <v>121</v>
      </c>
      <c r="D69" s="52">
        <v>-0.43217689218340016</v>
      </c>
      <c r="E69" s="52">
        <v>2.0525321061865665</v>
      </c>
      <c r="F69" s="52">
        <v>5.7356368852889972E-2</v>
      </c>
      <c r="G69" s="52">
        <v>-8.2064749087029654E-2</v>
      </c>
      <c r="H69" s="52">
        <v>1.8761936861026784</v>
      </c>
      <c r="I69" s="52">
        <v>1.2706841757050391</v>
      </c>
    </row>
    <row r="70" spans="2:12">
      <c r="B70" s="45"/>
      <c r="C70" s="54" t="s">
        <v>122</v>
      </c>
      <c r="D70" s="52">
        <v>-0.37136436082744195</v>
      </c>
      <c r="E70" s="52">
        <v>2.0469996150701553</v>
      </c>
      <c r="F70" s="52">
        <v>3.9330030346973466E-2</v>
      </c>
      <c r="G70" s="52">
        <v>-4.403462883211251E-2</v>
      </c>
      <c r="H70" s="52">
        <v>1.7520276022762848</v>
      </c>
      <c r="I70" s="52">
        <v>1.2704163130408785</v>
      </c>
    </row>
    <row r="71" spans="2:12">
      <c r="B71" s="45"/>
      <c r="C71" s="54" t="s">
        <v>123</v>
      </c>
      <c r="D71" s="52">
        <v>-0.40061866893525977</v>
      </c>
      <c r="E71" s="52">
        <v>1.943989627908671</v>
      </c>
      <c r="F71" s="52">
        <v>-7.6720276091157835E-2</v>
      </c>
      <c r="G71" s="52">
        <v>-0.13037962444808482</v>
      </c>
      <c r="H71" s="52">
        <v>1.5546237230673166</v>
      </c>
      <c r="I71" s="52">
        <v>1.172155300997435</v>
      </c>
    </row>
    <row r="72" spans="2:12">
      <c r="B72" s="45">
        <v>2024</v>
      </c>
      <c r="C72" s="54" t="s">
        <v>112</v>
      </c>
      <c r="D72" s="52">
        <v>-0.31060353662085705</v>
      </c>
      <c r="E72" s="52">
        <v>1.9721753366074291</v>
      </c>
      <c r="F72" s="52">
        <v>3.3897786703906974E-2</v>
      </c>
      <c r="G72" s="52">
        <v>8.2171680117371082E-3</v>
      </c>
      <c r="H72" s="52">
        <v>1.7615055297895088</v>
      </c>
      <c r="I72" s="52">
        <v>1.2321726852102977</v>
      </c>
    </row>
    <row r="73" spans="2:12">
      <c r="B73" s="45"/>
      <c r="C73" s="54" t="s">
        <v>113</v>
      </c>
      <c r="D73" s="52">
        <v>-0.14287059839498406</v>
      </c>
      <c r="E73" s="52">
        <v>1.9318476119264627</v>
      </c>
      <c r="F73" s="52">
        <v>-2.656270885142975E-2</v>
      </c>
      <c r="G73" s="52">
        <v>1.9687642331378541E-2</v>
      </c>
      <c r="H73" s="52">
        <v>1.7497538709388749</v>
      </c>
      <c r="I73" s="52">
        <v>1.2104065808195008</v>
      </c>
    </row>
    <row r="74" spans="2:12">
      <c r="B74" s="45"/>
      <c r="C74" s="54" t="s">
        <v>114</v>
      </c>
      <c r="D74" s="52">
        <v>-2.6974650175815018E-2</v>
      </c>
      <c r="E74" s="52">
        <v>1.8935497913157073</v>
      </c>
      <c r="F74" s="52">
        <v>7.7826508585387977E-2</v>
      </c>
      <c r="G74" s="52">
        <v>0.15348045545251487</v>
      </c>
      <c r="H74" s="52">
        <v>2.1553649602430003</v>
      </c>
      <c r="I74" s="52">
        <v>1.2284252549604302</v>
      </c>
      <c r="L74" s="292"/>
    </row>
    <row r="75" spans="2:12">
      <c r="B75" s="45"/>
      <c r="C75" s="54" t="s">
        <v>115</v>
      </c>
      <c r="D75" s="52">
        <v>9.1784834353747513E-2</v>
      </c>
      <c r="E75" s="52">
        <v>1.8843012461029707</v>
      </c>
      <c r="F75" s="52">
        <v>6.846295766784749E-2</v>
      </c>
      <c r="G75" s="52">
        <v>4.6296567607639894E-2</v>
      </c>
      <c r="H75" s="52">
        <v>2.4837651469505229</v>
      </c>
      <c r="I75" s="52">
        <v>1.229726919618801</v>
      </c>
    </row>
    <row r="76" spans="2:12">
      <c r="B76" s="45"/>
      <c r="C76" s="54" t="s">
        <v>116</v>
      </c>
      <c r="D76" s="52">
        <v>0.94026771070314652</v>
      </c>
      <c r="E76" s="52">
        <v>1.8570506297084233</v>
      </c>
      <c r="F76" s="52">
        <v>0.11293252090103234</v>
      </c>
      <c r="G76" s="52">
        <v>8.3769818175394306E-2</v>
      </c>
      <c r="H76" s="52">
        <v>2.7299875200570423</v>
      </c>
      <c r="I76" s="52">
        <v>1.3058189730240199</v>
      </c>
    </row>
    <row r="77" spans="2:12">
      <c r="B77" s="45"/>
      <c r="C77" s="54" t="s">
        <v>117</v>
      </c>
      <c r="D77" s="52">
        <v>1.5432741118091897</v>
      </c>
      <c r="E77" s="52">
        <v>1.7088598833682855</v>
      </c>
      <c r="F77" s="52">
        <v>-5.2114597660413153E-2</v>
      </c>
      <c r="G77" s="52">
        <v>-5.3010312116519298E-2</v>
      </c>
      <c r="H77" s="52">
        <v>2.3336367875302466</v>
      </c>
      <c r="I77" s="52">
        <v>1.2238848721388029</v>
      </c>
    </row>
    <row r="78" spans="2:12">
      <c r="B78" s="45"/>
      <c r="C78" s="54" t="s">
        <v>118</v>
      </c>
      <c r="D78" s="52">
        <v>2.2217999070906602</v>
      </c>
      <c r="E78" s="52">
        <v>1.7616673703329422</v>
      </c>
      <c r="F78" s="52">
        <v>-4.0469204720616769E-2</v>
      </c>
      <c r="G78" s="52">
        <v>-0.11807928263912748</v>
      </c>
      <c r="H78" s="52">
        <v>2.1301539550522053</v>
      </c>
      <c r="I78" s="52">
        <v>1.3211296010119389</v>
      </c>
    </row>
    <row r="79" spans="2:12">
      <c r="B79" s="45"/>
      <c r="C79" s="54" t="s">
        <v>119</v>
      </c>
      <c r="D79" s="52">
        <v>2.879492408409301</v>
      </c>
      <c r="E79" s="52">
        <v>1.7662821816989638</v>
      </c>
      <c r="F79" s="52">
        <v>-5.3450397351439971E-2</v>
      </c>
      <c r="G79" s="52">
        <v>-0.14395001167951671</v>
      </c>
      <c r="H79" s="52">
        <v>2.0590314598798232</v>
      </c>
      <c r="I79" s="52">
        <v>1.3819639953648544</v>
      </c>
    </row>
    <row r="80" spans="2:12">
      <c r="B80" s="45"/>
      <c r="C80" s="54" t="s">
        <v>120</v>
      </c>
      <c r="D80" s="52">
        <v>3.450518698858529</v>
      </c>
      <c r="E80" s="52">
        <v>1.7788509327708368</v>
      </c>
      <c r="F80" s="52">
        <v>-6.322149888097206E-2</v>
      </c>
      <c r="G80" s="52">
        <v>-0.19982821784781946</v>
      </c>
      <c r="H80" s="52">
        <v>2.0031768443346198</v>
      </c>
      <c r="I80" s="52">
        <v>1.4394296919997718</v>
      </c>
    </row>
    <row r="81" spans="2:17">
      <c r="B81" s="45"/>
      <c r="C81" s="54" t="s">
        <v>121</v>
      </c>
      <c r="D81" s="52">
        <v>4.0742324431423782</v>
      </c>
      <c r="E81" s="52">
        <v>1.8019958786438472</v>
      </c>
      <c r="F81" s="52">
        <v>-4.5340373626778785E-2</v>
      </c>
      <c r="G81" s="52">
        <v>-0.2651695148923161</v>
      </c>
      <c r="H81" s="52">
        <v>1.9585355094839052</v>
      </c>
      <c r="I81" s="52">
        <v>1.514643744115407</v>
      </c>
      <c r="L81" s="207"/>
      <c r="M81" s="207"/>
      <c r="N81" s="207"/>
      <c r="O81" s="207"/>
      <c r="P81" s="207"/>
      <c r="Q81" s="207"/>
    </row>
    <row r="82" spans="2:17">
      <c r="B82" s="45"/>
      <c r="C82" s="54" t="s">
        <v>122</v>
      </c>
      <c r="D82" s="52">
        <v>4.7216235461164047</v>
      </c>
      <c r="E82" s="52">
        <v>1.8554911564897303</v>
      </c>
      <c r="F82" s="52">
        <v>-0.10206503376765097</v>
      </c>
      <c r="G82" s="52">
        <v>-0.29193135795072545</v>
      </c>
      <c r="H82" s="52">
        <v>1.8715871058657685</v>
      </c>
      <c r="I82" s="52">
        <v>1.5949180560091314</v>
      </c>
    </row>
    <row r="83" spans="2:17">
      <c r="B83" s="45"/>
      <c r="C83" s="55" t="s">
        <v>123</v>
      </c>
      <c r="D83" s="56">
        <v>5.2355450878246446</v>
      </c>
      <c r="E83" s="56">
        <v>1.8974560037778421</v>
      </c>
      <c r="F83" s="56">
        <v>-7.2235280628329956E-2</v>
      </c>
      <c r="G83" s="56">
        <v>-0.30187815739909363</v>
      </c>
      <c r="H83" s="56">
        <v>1.7153148404383867</v>
      </c>
      <c r="I83" s="56">
        <v>1.6760893082282236</v>
      </c>
    </row>
    <row r="84" spans="2:17" ht="15" customHeight="1">
      <c r="B84" s="45"/>
      <c r="C84" s="45"/>
      <c r="D84" s="45"/>
      <c r="E84" s="45"/>
      <c r="F84" s="45"/>
      <c r="G84" s="45"/>
      <c r="H84" s="45"/>
      <c r="I84" s="45"/>
    </row>
    <row r="85" spans="2:17" ht="17.5">
      <c r="B85" s="27" t="s">
        <v>213</v>
      </c>
      <c r="C85" s="43"/>
      <c r="D85" s="43"/>
      <c r="E85" s="43"/>
      <c r="F85" s="43"/>
      <c r="G85" s="43"/>
      <c r="H85" s="43"/>
      <c r="I85" s="43"/>
    </row>
    <row r="86" spans="2:17">
      <c r="B86" s="57"/>
      <c r="C86" s="43"/>
      <c r="D86" s="43"/>
      <c r="E86" s="43"/>
      <c r="F86" s="43"/>
      <c r="G86" s="43"/>
      <c r="H86" s="43"/>
      <c r="I86" s="43"/>
    </row>
    <row r="87" spans="2:17" ht="18.5">
      <c r="B87" s="42"/>
      <c r="C87" s="43"/>
      <c r="D87" s="43"/>
      <c r="E87" s="43"/>
      <c r="F87" s="43"/>
      <c r="G87" s="43"/>
      <c r="H87" s="43"/>
      <c r="I87" s="43"/>
    </row>
    <row r="88" spans="2:17" ht="18.5">
      <c r="B88" s="42"/>
      <c r="C88" s="43"/>
      <c r="D88" s="43"/>
      <c r="E88" s="43"/>
      <c r="F88" s="43"/>
      <c r="G88" s="43"/>
      <c r="H88" s="43"/>
      <c r="I88" s="43"/>
    </row>
  </sheetData>
  <hyperlinks>
    <hyperlink ref="K2" location="Indice!A1" display="Volver al índice" xr:uid="{00000000-0004-0000-04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7"/>
  <sheetViews>
    <sheetView showGridLines="0" showRowColHeaders="0" showZeros="0" showOutlineSymbols="0" zoomScaleNormal="100" workbookViewId="0">
      <pane ySplit="4" topLeftCell="A47" activePane="bottomLeft" state="frozen"/>
      <selection activeCell="Q29" sqref="Q29"/>
      <selection pane="bottomLeft" activeCell="M84" sqref="M84"/>
    </sheetView>
  </sheetViews>
  <sheetFormatPr baseColWidth="10" defaultColWidth="11.54296875" defaultRowHeight="15.5"/>
  <cols>
    <col min="1" max="1" width="2.7265625" style="27" customWidth="1"/>
    <col min="2" max="2" width="8" style="27" customWidth="1"/>
    <col min="3" max="3" width="5.54296875" style="27" customWidth="1"/>
    <col min="4" max="9" width="20" style="27" customWidth="1"/>
    <col min="10" max="16384" width="11.54296875" style="27"/>
  </cols>
  <sheetData>
    <row r="1" spans="2:11" ht="18.5">
      <c r="B1" s="42" t="s">
        <v>126</v>
      </c>
      <c r="C1" s="43"/>
      <c r="D1" s="43"/>
      <c r="E1" s="43"/>
      <c r="F1" s="43"/>
      <c r="G1" s="43"/>
      <c r="H1" s="43"/>
      <c r="I1" s="43"/>
    </row>
    <row r="2" spans="2:11" ht="18.5">
      <c r="B2" s="42" t="s">
        <v>109</v>
      </c>
      <c r="C2" s="43"/>
      <c r="D2" s="43"/>
      <c r="E2" s="43"/>
      <c r="F2" s="43"/>
      <c r="G2" s="43"/>
      <c r="H2" s="43"/>
      <c r="I2" s="43"/>
    </row>
    <row r="3" spans="2:11">
      <c r="K3" s="7" t="s">
        <v>168</v>
      </c>
    </row>
    <row r="4" spans="2:11" ht="32.15" customHeight="1">
      <c r="B4" s="514" t="s">
        <v>215</v>
      </c>
      <c r="C4" s="515"/>
      <c r="D4" s="261" t="s">
        <v>110</v>
      </c>
      <c r="E4" s="261" t="s">
        <v>49</v>
      </c>
      <c r="F4" s="261" t="s">
        <v>50</v>
      </c>
      <c r="G4" s="261" t="s">
        <v>104</v>
      </c>
      <c r="H4" s="261" t="s">
        <v>111</v>
      </c>
      <c r="I4" s="261" t="s">
        <v>45</v>
      </c>
    </row>
    <row r="5" spans="2:11">
      <c r="B5" s="34"/>
      <c r="C5" s="34"/>
      <c r="D5" s="44"/>
      <c r="E5" s="34"/>
      <c r="F5" s="34"/>
      <c r="G5" s="34"/>
      <c r="H5" s="34"/>
      <c r="I5" s="34"/>
    </row>
    <row r="6" spans="2:11">
      <c r="B6" s="45">
        <v>2010</v>
      </c>
      <c r="C6" s="45"/>
      <c r="D6" s="46">
        <v>800117.55995000037</v>
      </c>
      <c r="E6" s="46">
        <v>4634212.5802099966</v>
      </c>
      <c r="F6" s="46">
        <v>1321001.3474400009</v>
      </c>
      <c r="G6" s="46">
        <v>95208.784000000058</v>
      </c>
      <c r="H6" s="46">
        <v>17407.443399999993</v>
      </c>
      <c r="I6" s="46">
        <v>6867947.7149999971</v>
      </c>
    </row>
    <row r="7" spans="2:11">
      <c r="B7" s="45">
        <v>2011</v>
      </c>
      <c r="C7" s="45"/>
      <c r="D7" s="46">
        <v>823332.52611000114</v>
      </c>
      <c r="E7" s="46">
        <v>4883002.884100019</v>
      </c>
      <c r="F7" s="46">
        <v>1365368.6668599991</v>
      </c>
      <c r="G7" s="46">
        <v>99452.258420000027</v>
      </c>
      <c r="H7" s="46">
        <v>18095.940089999978</v>
      </c>
      <c r="I7" s="46">
        <v>7189252.2755800188</v>
      </c>
    </row>
    <row r="8" spans="2:11">
      <c r="B8" s="45">
        <v>2012</v>
      </c>
      <c r="C8" s="45"/>
      <c r="D8" s="46">
        <v>840195.9084800015</v>
      </c>
      <c r="E8" s="46">
        <v>5151099.0235399846</v>
      </c>
      <c r="F8" s="46">
        <v>1408058.9732500033</v>
      </c>
      <c r="G8" s="46">
        <v>107701.54429999999</v>
      </c>
      <c r="H8" s="46">
        <v>18537.104830000037</v>
      </c>
      <c r="I8" s="46">
        <v>7525592.5543999895</v>
      </c>
    </row>
    <row r="9" spans="2:11">
      <c r="B9" s="45">
        <v>2013</v>
      </c>
      <c r="C9" s="45"/>
      <c r="D9" s="46">
        <v>849771.3442700014</v>
      </c>
      <c r="E9" s="46">
        <v>5444543.6090999832</v>
      </c>
      <c r="F9" s="46">
        <v>1453888.2699700024</v>
      </c>
      <c r="G9" s="46">
        <v>116454.52990999994</v>
      </c>
      <c r="H9" s="46">
        <v>19170.105830000011</v>
      </c>
      <c r="I9" s="46">
        <v>7883827.8590799868</v>
      </c>
    </row>
    <row r="10" spans="2:11">
      <c r="B10" s="45">
        <v>2014</v>
      </c>
      <c r="C10" s="45"/>
      <c r="D10" s="46">
        <v>853614.96671999933</v>
      </c>
      <c r="E10" s="46">
        <v>5654245.3628200023</v>
      </c>
      <c r="F10" s="46">
        <v>1475113.4939899985</v>
      </c>
      <c r="G10" s="46">
        <v>123516.43977000006</v>
      </c>
      <c r="H10" s="46">
        <v>19755.526400000013</v>
      </c>
      <c r="I10" s="46">
        <v>8126245.7897000005</v>
      </c>
    </row>
    <row r="11" spans="2:11">
      <c r="B11" s="45">
        <v>2015</v>
      </c>
      <c r="C11" s="45"/>
      <c r="D11" s="46">
        <v>866570.22713999904</v>
      </c>
      <c r="E11" s="46">
        <v>5854633.2526199855</v>
      </c>
      <c r="F11" s="46">
        <v>1492582.3197100002</v>
      </c>
      <c r="G11" s="46">
        <v>126146.7780500001</v>
      </c>
      <c r="H11" s="46">
        <v>20489.345300000004</v>
      </c>
      <c r="I11" s="46">
        <v>8360421.9228199851</v>
      </c>
    </row>
    <row r="12" spans="2:11">
      <c r="B12" s="45">
        <v>2016</v>
      </c>
      <c r="C12" s="45"/>
      <c r="D12" s="47">
        <v>880035.74225000117</v>
      </c>
      <c r="E12" s="47">
        <v>6078750.8298199791</v>
      </c>
      <c r="F12" s="47">
        <v>1515316.8190599994</v>
      </c>
      <c r="G12" s="47">
        <v>127783.98148</v>
      </c>
      <c r="H12" s="47">
        <v>21290.935639999985</v>
      </c>
      <c r="I12" s="46">
        <v>8623178.3082499783</v>
      </c>
    </row>
    <row r="13" spans="2:11">
      <c r="B13" s="45">
        <v>2017</v>
      </c>
      <c r="C13" s="45"/>
      <c r="D13" s="46">
        <v>892032.10908000171</v>
      </c>
      <c r="E13" s="46">
        <v>6301951.7490800014</v>
      </c>
      <c r="F13" s="46">
        <v>1535639.4871500004</v>
      </c>
      <c r="G13" s="46">
        <v>129198.52848999998</v>
      </c>
      <c r="H13" s="46">
        <v>22205.811080000018</v>
      </c>
      <c r="I13" s="46">
        <v>8881027.6848800033</v>
      </c>
    </row>
    <row r="14" spans="2:11">
      <c r="B14" s="45">
        <v>2018</v>
      </c>
      <c r="C14" s="45"/>
      <c r="D14" s="46">
        <v>911251.40633000177</v>
      </c>
      <c r="E14" s="46">
        <v>6639113.9908599965</v>
      </c>
      <c r="F14" s="46">
        <v>1610805.7869399975</v>
      </c>
      <c r="G14" s="46">
        <v>133154.47646999999</v>
      </c>
      <c r="H14" s="46">
        <v>23610.275499999996</v>
      </c>
      <c r="I14" s="46">
        <v>9317935.9360999949</v>
      </c>
    </row>
    <row r="15" spans="2:11">
      <c r="B15" s="45">
        <v>2019</v>
      </c>
      <c r="C15" s="45"/>
      <c r="D15" s="46">
        <v>941258.33551000012</v>
      </c>
      <c r="E15" s="46">
        <v>6963418.5504199909</v>
      </c>
      <c r="F15" s="46">
        <v>1692196.8619700018</v>
      </c>
      <c r="G15" s="46">
        <v>137928.00965999984</v>
      </c>
      <c r="H15" s="46">
        <v>24998.320610000002</v>
      </c>
      <c r="I15" s="46">
        <v>9759800.0781699922</v>
      </c>
    </row>
    <row r="16" spans="2:11">
      <c r="B16" s="45">
        <v>2020</v>
      </c>
      <c r="C16" s="45"/>
      <c r="D16" s="46">
        <v>934830.95553000015</v>
      </c>
      <c r="E16" s="46">
        <v>7168760.3746499866</v>
      </c>
      <c r="F16" s="46">
        <v>1716601.2477200024</v>
      </c>
      <c r="G16" s="46">
        <v>139481.00810000006</v>
      </c>
      <c r="H16" s="46">
        <v>25586.222180000001</v>
      </c>
      <c r="I16" s="46">
        <v>9985259.8081799876</v>
      </c>
    </row>
    <row r="17" spans="2:9">
      <c r="B17" s="45">
        <v>2021</v>
      </c>
      <c r="C17" s="45"/>
      <c r="D17" s="46">
        <v>948340.07063000125</v>
      </c>
      <c r="E17" s="46">
        <v>7438437.5625699917</v>
      </c>
      <c r="F17" s="46">
        <v>1752308.1694200011</v>
      </c>
      <c r="G17" s="46">
        <v>143182.92020999981</v>
      </c>
      <c r="H17" s="46">
        <v>26821.145049999988</v>
      </c>
      <c r="I17" s="46">
        <v>10309089.867879996</v>
      </c>
    </row>
    <row r="18" spans="2:9">
      <c r="B18" s="45">
        <v>2022</v>
      </c>
      <c r="C18" s="45"/>
      <c r="D18" s="46">
        <v>982570.68091000104</v>
      </c>
      <c r="E18" s="46">
        <v>7939580.0362199927</v>
      </c>
      <c r="F18" s="46">
        <v>1842100.3344200021</v>
      </c>
      <c r="G18" s="46">
        <v>149983.17912000002</v>
      </c>
      <c r="H18" s="46">
        <v>28762.569240000015</v>
      </c>
      <c r="I18" s="46">
        <v>10942996.799909994</v>
      </c>
    </row>
    <row r="19" spans="2:9">
      <c r="B19" s="45"/>
      <c r="C19" s="45"/>
      <c r="D19" s="46"/>
      <c r="E19" s="46"/>
      <c r="F19" s="46"/>
      <c r="G19" s="46"/>
      <c r="H19" s="46"/>
      <c r="I19" s="46"/>
    </row>
    <row r="20" spans="2:9">
      <c r="B20" s="45">
        <v>2023</v>
      </c>
      <c r="C20" s="45" t="s">
        <v>112</v>
      </c>
      <c r="D20" s="46">
        <v>1062935.6548899997</v>
      </c>
      <c r="E20" s="46">
        <v>8648995.1493200026</v>
      </c>
      <c r="F20" s="46">
        <v>1996447.2012100001</v>
      </c>
      <c r="G20" s="46">
        <v>162504.34487000012</v>
      </c>
      <c r="H20" s="46">
        <v>31228.230310000003</v>
      </c>
      <c r="I20" s="46">
        <v>11902110.580600005</v>
      </c>
    </row>
    <row r="21" spans="2:9">
      <c r="B21" s="45"/>
      <c r="C21" s="45" t="s">
        <v>113</v>
      </c>
      <c r="D21" s="46">
        <v>1058808</v>
      </c>
      <c r="E21" s="46">
        <v>8675118</v>
      </c>
      <c r="F21" s="46">
        <v>1994444</v>
      </c>
      <c r="G21" s="46">
        <v>162389</v>
      </c>
      <c r="H21" s="46">
        <v>31177</v>
      </c>
      <c r="I21" s="46">
        <v>11921936</v>
      </c>
    </row>
    <row r="22" spans="2:9">
      <c r="B22" s="45"/>
      <c r="C22" s="45" t="s">
        <v>114</v>
      </c>
      <c r="D22" s="46">
        <v>1058898.5780199997</v>
      </c>
      <c r="E22" s="46">
        <v>8696005.9791200031</v>
      </c>
      <c r="F22" s="46">
        <v>1996848.2869999991</v>
      </c>
      <c r="G22" s="46">
        <v>162603.95063000001</v>
      </c>
      <c r="H22" s="46">
        <v>31273.132220000018</v>
      </c>
      <c r="I22" s="46">
        <v>11945629.926990002</v>
      </c>
    </row>
    <row r="23" spans="2:9">
      <c r="B23" s="45"/>
      <c r="C23" s="45" t="s">
        <v>115</v>
      </c>
      <c r="D23" s="46">
        <v>1059110.6521099992</v>
      </c>
      <c r="E23" s="46">
        <v>8710956.2386699989</v>
      </c>
      <c r="F23" s="46">
        <v>1998346.4852299991</v>
      </c>
      <c r="G23" s="46">
        <v>162906.32106000007</v>
      </c>
      <c r="H23" s="46">
        <v>31344.35845</v>
      </c>
      <c r="I23" s="46">
        <v>11962664.055519998</v>
      </c>
    </row>
    <row r="24" spans="2:9">
      <c r="B24" s="45"/>
      <c r="C24" s="45" t="s">
        <v>116</v>
      </c>
      <c r="D24" s="46">
        <v>1058389.6513099996</v>
      </c>
      <c r="E24" s="46">
        <v>8723107.0037299953</v>
      </c>
      <c r="F24" s="46">
        <v>1998556.5992999983</v>
      </c>
      <c r="G24" s="46">
        <v>162840.09812999982</v>
      </c>
      <c r="H24" s="46">
        <v>31446.666910000011</v>
      </c>
      <c r="I24" s="46">
        <v>11974340.019379994</v>
      </c>
    </row>
    <row r="25" spans="2:9">
      <c r="B25" s="45"/>
      <c r="C25" s="45" t="s">
        <v>117</v>
      </c>
      <c r="D25" s="46">
        <v>1059749.5503899993</v>
      </c>
      <c r="E25" s="46">
        <v>8740260.678779982</v>
      </c>
      <c r="F25" s="46">
        <v>2002194.3128800013</v>
      </c>
      <c r="G25" s="46">
        <v>163392.18277999997</v>
      </c>
      <c r="H25" s="46">
        <v>31601.154109999999</v>
      </c>
      <c r="I25" s="46">
        <v>11997197.878939981</v>
      </c>
    </row>
    <row r="26" spans="2:9">
      <c r="B26" s="45"/>
      <c r="C26" s="45" t="s">
        <v>118</v>
      </c>
      <c r="D26" s="46">
        <v>1059842.3084900002</v>
      </c>
      <c r="E26" s="46">
        <v>8758034.4092599917</v>
      </c>
      <c r="F26" s="46">
        <v>2004415.7015999996</v>
      </c>
      <c r="G26" s="46">
        <v>163732.66768000007</v>
      </c>
      <c r="H26" s="46">
        <v>31736.654850000006</v>
      </c>
      <c r="I26" s="46">
        <v>12017761.741879994</v>
      </c>
    </row>
    <row r="27" spans="2:9">
      <c r="B27" s="45"/>
      <c r="C27" s="45" t="s">
        <v>119</v>
      </c>
      <c r="D27" s="46">
        <v>1059014.9155099997</v>
      </c>
      <c r="E27" s="46">
        <v>8778117.4602499995</v>
      </c>
      <c r="F27" s="46">
        <v>2006294.8341000015</v>
      </c>
      <c r="G27" s="46">
        <v>163929.34225999992</v>
      </c>
      <c r="H27" s="46">
        <v>31803.948800000002</v>
      </c>
      <c r="I27" s="46">
        <v>12039160.500920003</v>
      </c>
    </row>
    <row r="28" spans="2:9">
      <c r="B28" s="45"/>
      <c r="C28" s="45" t="s">
        <v>120</v>
      </c>
      <c r="D28" s="46">
        <v>1056979.6980499995</v>
      </c>
      <c r="E28" s="46">
        <v>8792773.11142</v>
      </c>
      <c r="F28" s="46">
        <v>2005870.4713099997</v>
      </c>
      <c r="G28" s="46">
        <v>163888.66801000017</v>
      </c>
      <c r="H28" s="46">
        <v>31878.570379999979</v>
      </c>
      <c r="I28" s="46">
        <v>12051390.519169999</v>
      </c>
    </row>
    <row r="29" spans="2:9">
      <c r="B29" s="45"/>
      <c r="C29" s="45" t="s">
        <v>121</v>
      </c>
      <c r="D29" s="46">
        <v>1056021.1418699995</v>
      </c>
      <c r="E29" s="46">
        <v>8815970.8330999911</v>
      </c>
      <c r="F29" s="46">
        <v>2008076.6630599988</v>
      </c>
      <c r="G29" s="46">
        <v>163323.61888999998</v>
      </c>
      <c r="H29" s="46">
        <v>31927.535759999977</v>
      </c>
      <c r="I29" s="46">
        <v>12075319.79267999</v>
      </c>
    </row>
    <row r="30" spans="2:9">
      <c r="B30" s="51"/>
      <c r="C30" s="45" t="s">
        <v>122</v>
      </c>
      <c r="D30" s="46">
        <v>1055719.8604700002</v>
      </c>
      <c r="E30" s="46">
        <v>8838921.5182200205</v>
      </c>
      <c r="F30" s="46">
        <v>2010939.4478899983</v>
      </c>
      <c r="G30" s="46">
        <v>163185.45167000007</v>
      </c>
      <c r="H30" s="46">
        <v>32032.513549999981</v>
      </c>
      <c r="I30" s="46">
        <v>12100798.79180002</v>
      </c>
    </row>
    <row r="31" spans="2:9">
      <c r="B31" s="51"/>
      <c r="C31" s="45" t="s">
        <v>123</v>
      </c>
      <c r="D31" s="46">
        <v>1056661.8545100004</v>
      </c>
      <c r="E31" s="46">
        <v>8855890.6432400066</v>
      </c>
      <c r="F31" s="46">
        <v>2012614.1616899993</v>
      </c>
      <c r="G31" s="46">
        <v>163476.42640999999</v>
      </c>
      <c r="H31" s="46">
        <v>32141.47837999999</v>
      </c>
      <c r="I31" s="46">
        <v>12120784.564230008</v>
      </c>
    </row>
    <row r="32" spans="2:9">
      <c r="B32" s="45">
        <v>2024</v>
      </c>
      <c r="C32" s="45" t="s">
        <v>112</v>
      </c>
      <c r="D32" s="46">
        <v>1098170.08085</v>
      </c>
      <c r="E32" s="46">
        <v>9248690.7747300025</v>
      </c>
      <c r="F32" s="46">
        <v>2100119.5485299989</v>
      </c>
      <c r="G32" s="46">
        <v>170599.47736999998</v>
      </c>
      <c r="H32" s="46">
        <v>33630.02236000001</v>
      </c>
      <c r="I32" s="46">
        <v>12651209.903840002</v>
      </c>
    </row>
    <row r="33" spans="2:43">
      <c r="B33" s="45"/>
      <c r="C33" s="45" t="s">
        <v>113</v>
      </c>
      <c r="D33" s="46">
        <v>1095925.4652799987</v>
      </c>
      <c r="E33" s="46">
        <v>9270704.0761800073</v>
      </c>
      <c r="F33" s="46">
        <v>2097509.3373300005</v>
      </c>
      <c r="G33" s="46">
        <v>170464.09798999981</v>
      </c>
      <c r="H33" s="46">
        <v>33570.223750000019</v>
      </c>
      <c r="I33" s="46">
        <v>12668173.200530006</v>
      </c>
    </row>
    <row r="34" spans="2:43">
      <c r="B34" s="45"/>
      <c r="C34" s="45" t="s">
        <v>114</v>
      </c>
      <c r="D34" s="46">
        <v>1097643.3202999998</v>
      </c>
      <c r="E34" s="46">
        <v>9287990.3347600065</v>
      </c>
      <c r="F34" s="46">
        <v>2102793.17992</v>
      </c>
      <c r="G34" s="46">
        <v>170921.76207000011</v>
      </c>
      <c r="H34" s="46">
        <v>33787.185170000019</v>
      </c>
      <c r="I34" s="46">
        <v>12693135.782220004</v>
      </c>
    </row>
    <row r="35" spans="2:43">
      <c r="B35" s="45"/>
      <c r="C35" s="45" t="s">
        <v>115</v>
      </c>
      <c r="D35" s="46">
        <v>1098837.7251300006</v>
      </c>
      <c r="E35" s="46">
        <v>9302580.1262900103</v>
      </c>
      <c r="F35" s="46">
        <v>2104358.8790699989</v>
      </c>
      <c r="G35" s="46">
        <v>171092.28776000012</v>
      </c>
      <c r="H35" s="46">
        <v>33958.020030000007</v>
      </c>
      <c r="I35" s="46">
        <v>12710827.03828001</v>
      </c>
    </row>
    <row r="36" spans="2:43">
      <c r="B36" s="45"/>
      <c r="C36" s="45" t="s">
        <v>116</v>
      </c>
      <c r="D36" s="46">
        <v>1108400.3700500003</v>
      </c>
      <c r="E36" s="46">
        <v>9313285.4009300042</v>
      </c>
      <c r="F36" s="46">
        <v>2105361.5563599998</v>
      </c>
      <c r="G36" s="46">
        <v>171074.28285000011</v>
      </c>
      <c r="H36" s="46">
        <v>34112.786760000003</v>
      </c>
      <c r="I36" s="46">
        <v>12732234.396950005</v>
      </c>
    </row>
    <row r="37" spans="2:43">
      <c r="B37" s="45"/>
      <c r="C37" s="45" t="s">
        <v>117</v>
      </c>
      <c r="D37" s="46">
        <v>1117361.1823400008</v>
      </c>
      <c r="E37" s="46">
        <v>9322297.5514000095</v>
      </c>
      <c r="F37" s="46">
        <v>2106242.2278699968</v>
      </c>
      <c r="G37" s="46">
        <v>171469.9048499999</v>
      </c>
      <c r="H37" s="46">
        <v>34147.940729999988</v>
      </c>
      <c r="I37" s="46">
        <v>12751518.807190007</v>
      </c>
    </row>
    <row r="38" spans="2:43">
      <c r="B38" s="45"/>
      <c r="C38" s="45" t="s">
        <v>118</v>
      </c>
      <c r="D38" s="46">
        <v>1125869.8790300007</v>
      </c>
      <c r="E38" s="46">
        <v>9353149.4120100029</v>
      </c>
      <c r="F38" s="46">
        <v>2108888.5758800004</v>
      </c>
      <c r="G38" s="46">
        <v>171686.3159299999</v>
      </c>
      <c r="H38" s="46">
        <v>34230.404229999993</v>
      </c>
      <c r="I38" s="46">
        <v>12793824.587080006</v>
      </c>
    </row>
    <row r="39" spans="2:43">
      <c r="B39" s="45"/>
      <c r="C39" s="45" t="s">
        <v>119</v>
      </c>
      <c r="D39" s="46">
        <v>1133224.5676699993</v>
      </c>
      <c r="E39" s="46">
        <v>9378565.0525200181</v>
      </c>
      <c r="F39" s="46">
        <v>2110866.4388800012</v>
      </c>
      <c r="G39" s="46">
        <v>171833.65999999995</v>
      </c>
      <c r="H39" s="46">
        <v>34280.072489999984</v>
      </c>
      <c r="I39" s="46">
        <v>12828769.791560018</v>
      </c>
      <c r="J39" s="46"/>
    </row>
    <row r="40" spans="2:43">
      <c r="B40" s="45"/>
      <c r="C40" s="45" t="s">
        <v>120</v>
      </c>
      <c r="D40" s="46">
        <v>1138631.2798899994</v>
      </c>
      <c r="E40" s="46">
        <v>9400069.2593600154</v>
      </c>
      <c r="F40" s="46">
        <v>2110446.8519000006</v>
      </c>
      <c r="G40" s="46">
        <v>171695.40903999979</v>
      </c>
      <c r="H40" s="46">
        <v>34361.822829999983</v>
      </c>
      <c r="I40" s="46">
        <v>12855204.623020014</v>
      </c>
    </row>
    <row r="41" spans="2:43">
      <c r="B41" s="45"/>
      <c r="C41" s="45" t="s">
        <v>121</v>
      </c>
      <c r="D41" s="46">
        <v>1145340.22297</v>
      </c>
      <c r="E41" s="46">
        <v>9431898.5059699975</v>
      </c>
      <c r="F41" s="46">
        <v>2113106.1256900006</v>
      </c>
      <c r="G41" s="46">
        <v>171026.61897000004</v>
      </c>
      <c r="H41" s="46">
        <v>34396.92415999998</v>
      </c>
      <c r="I41" s="46">
        <v>12895768.39776</v>
      </c>
    </row>
    <row r="42" spans="2:43">
      <c r="B42" s="51"/>
      <c r="C42" s="45" t="s">
        <v>122</v>
      </c>
      <c r="D42" s="46">
        <v>1153668.1356300008</v>
      </c>
      <c r="E42" s="46">
        <v>9467106.8526899833</v>
      </c>
      <c r="F42" s="46">
        <v>2114875.9452099996</v>
      </c>
      <c r="G42" s="46">
        <v>170868.3337799999</v>
      </c>
      <c r="H42" s="46">
        <v>34463.471499999985</v>
      </c>
      <c r="I42" s="46">
        <v>12940982.738809982</v>
      </c>
    </row>
    <row r="43" spans="2:43">
      <c r="B43" s="51"/>
      <c r="C43" s="48" t="s">
        <v>123</v>
      </c>
      <c r="D43" s="49">
        <v>1160752.5058600006</v>
      </c>
      <c r="E43" s="49">
        <v>9491844.4966199975</v>
      </c>
      <c r="F43" s="49">
        <v>2116022.6679700008</v>
      </c>
      <c r="G43" s="49">
        <v>171046.56834999987</v>
      </c>
      <c r="H43" s="49">
        <v>34545.234389999991</v>
      </c>
      <c r="I43" s="50">
        <v>12974211.47319</v>
      </c>
      <c r="L43" s="206"/>
      <c r="M43" s="206"/>
      <c r="N43" s="206"/>
      <c r="O43" s="206"/>
      <c r="P43" s="206"/>
      <c r="Q43" s="206"/>
    </row>
    <row r="44" spans="2:43" ht="15.75" customHeight="1">
      <c r="B44" s="51"/>
      <c r="C44" s="45"/>
      <c r="D44" s="58"/>
      <c r="E44" s="58"/>
      <c r="F44" s="58"/>
      <c r="G44" s="58"/>
      <c r="H44" s="58"/>
      <c r="I44" s="58"/>
    </row>
    <row r="45" spans="2:43">
      <c r="B45" s="45"/>
      <c r="C45" s="45"/>
      <c r="D45" s="445" t="s">
        <v>125</v>
      </c>
      <c r="E45" s="445"/>
      <c r="F45" s="445"/>
      <c r="G45" s="445"/>
      <c r="H45" s="445"/>
      <c r="I45" s="445"/>
    </row>
    <row r="46" spans="2:43">
      <c r="B46" s="45">
        <v>2010</v>
      </c>
      <c r="C46" s="45"/>
      <c r="D46" s="52">
        <v>2.834365539271877</v>
      </c>
      <c r="E46" s="52">
        <v>5.7338720293969914</v>
      </c>
      <c r="F46" s="52">
        <v>4.0954971341678359</v>
      </c>
      <c r="G46" s="52">
        <v>4.688202749908954</v>
      </c>
      <c r="H46" s="52">
        <v>2.3744656387648222</v>
      </c>
      <c r="I46" s="52">
        <v>5.0475144168232511</v>
      </c>
    </row>
    <row r="47" spans="2:43">
      <c r="B47" s="45">
        <v>2011</v>
      </c>
      <c r="C47" s="45"/>
      <c r="D47" s="52">
        <v>2.9014444029264341</v>
      </c>
      <c r="E47" s="52">
        <v>5.3685561372920132</v>
      </c>
      <c r="F47" s="52">
        <v>3.3586127301064916</v>
      </c>
      <c r="G47" s="52">
        <v>4.457019869091039</v>
      </c>
      <c r="H47" s="52">
        <v>3.9551855730864283</v>
      </c>
      <c r="I47" s="52">
        <v>4.6783198404127813</v>
      </c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</row>
    <row r="48" spans="2:43">
      <c r="B48" s="45">
        <v>2012</v>
      </c>
      <c r="C48" s="45"/>
      <c r="D48" s="53">
        <v>2.0481861016319547</v>
      </c>
      <c r="E48" s="53">
        <v>5.4903948615909526</v>
      </c>
      <c r="F48" s="53">
        <v>3.1266505103109798</v>
      </c>
      <c r="G48" s="53">
        <v>8.2947195076879421</v>
      </c>
      <c r="H48" s="53">
        <v>2.4379210906199322</v>
      </c>
      <c r="I48" s="53">
        <v>4.678376358587788</v>
      </c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</row>
    <row r="49" spans="2:43">
      <c r="B49" s="45">
        <v>2013</v>
      </c>
      <c r="C49" s="45"/>
      <c r="D49" s="52">
        <v>1.1396670340043435</v>
      </c>
      <c r="E49" s="52">
        <v>5.6967374189272446</v>
      </c>
      <c r="F49" s="52">
        <v>3.2547853172810282</v>
      </c>
      <c r="G49" s="52">
        <v>8.1270753050844959</v>
      </c>
      <c r="H49" s="52">
        <v>3.4147781209908246</v>
      </c>
      <c r="I49" s="52">
        <v>4.7602272125474965</v>
      </c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</row>
    <row r="50" spans="2:43">
      <c r="B50" s="45">
        <v>2014</v>
      </c>
      <c r="C50" s="45"/>
      <c r="D50" s="52">
        <v>0.45231255159583483</v>
      </c>
      <c r="E50" s="52">
        <v>3.8515947116214644</v>
      </c>
      <c r="F50" s="52">
        <v>1.4598937523881528</v>
      </c>
      <c r="G50" s="52">
        <v>6.0640920241211704</v>
      </c>
      <c r="H50" s="52">
        <v>3.053820230266302</v>
      </c>
      <c r="I50" s="52">
        <v>3.0748759987296648</v>
      </c>
    </row>
    <row r="51" spans="2:43">
      <c r="B51" s="45">
        <v>2015</v>
      </c>
      <c r="C51" s="45"/>
      <c r="D51" s="52">
        <v>1.5176936821738263</v>
      </c>
      <c r="E51" s="52">
        <v>3.5440253639796415</v>
      </c>
      <c r="F51" s="52">
        <v>1.1842360463228285</v>
      </c>
      <c r="G51" s="52">
        <v>2.1295450912429015</v>
      </c>
      <c r="H51" s="52">
        <v>3.7144993514320657</v>
      </c>
      <c r="I51" s="52">
        <v>2.8817259430769626</v>
      </c>
    </row>
    <row r="52" spans="2:43">
      <c r="B52" s="45">
        <v>2016</v>
      </c>
      <c r="C52" s="45"/>
      <c r="D52" s="52">
        <v>1.55388619274901</v>
      </c>
      <c r="E52" s="52">
        <v>3.8280378553122718</v>
      </c>
      <c r="F52" s="52">
        <v>1.5231655266033428</v>
      </c>
      <c r="G52" s="52">
        <v>1.2978559225277797</v>
      </c>
      <c r="H52" s="52">
        <v>3.9122301287000116</v>
      </c>
      <c r="I52" s="52">
        <v>3.1428603467104077</v>
      </c>
    </row>
    <row r="53" spans="2:43">
      <c r="B53" s="45">
        <v>2017</v>
      </c>
      <c r="C53" s="45"/>
      <c r="D53" s="52">
        <v>1.3631681367087811</v>
      </c>
      <c r="E53" s="52">
        <v>3.6718221474893342</v>
      </c>
      <c r="F53" s="52">
        <v>1.3411497737224165</v>
      </c>
      <c r="G53" s="52">
        <v>1.1069830456185814</v>
      </c>
      <c r="H53" s="52">
        <v>4.2970184846232273</v>
      </c>
      <c r="I53" s="52">
        <v>2.9901895497549402</v>
      </c>
    </row>
    <row r="54" spans="2:43">
      <c r="B54" s="45">
        <v>2018</v>
      </c>
      <c r="C54" s="45"/>
      <c r="D54" s="52">
        <v>2.1545521797216471</v>
      </c>
      <c r="E54" s="52">
        <v>5.3501241393861143</v>
      </c>
      <c r="F54" s="52">
        <v>4.8947881595242437</v>
      </c>
      <c r="G54" s="52">
        <v>3.0619141148393147</v>
      </c>
      <c r="H54" s="52">
        <v>6.3247607346571089</v>
      </c>
      <c r="I54" s="52">
        <v>4.9195686211386258</v>
      </c>
    </row>
    <row r="55" spans="2:43">
      <c r="B55" s="45">
        <v>2019</v>
      </c>
      <c r="C55" s="45"/>
      <c r="D55" s="52">
        <v>3.2929363918184906</v>
      </c>
      <c r="E55" s="52">
        <v>4.8847566106932527</v>
      </c>
      <c r="F55" s="52">
        <v>5.0528173967279377</v>
      </c>
      <c r="G55" s="52">
        <v>3.5849588512146813</v>
      </c>
      <c r="H55" s="52">
        <v>5.8789873502323342</v>
      </c>
      <c r="I55" s="52">
        <v>4.7420817775544633</v>
      </c>
    </row>
    <row r="56" spans="2:43">
      <c r="B56" s="45">
        <v>2020</v>
      </c>
      <c r="C56" s="45"/>
      <c r="D56" s="52">
        <v>-0.68284972759549145</v>
      </c>
      <c r="E56" s="52">
        <v>2.9488651693584611</v>
      </c>
      <c r="F56" s="52">
        <v>1.4421717885466867</v>
      </c>
      <c r="G56" s="52">
        <v>1.1259485610125131</v>
      </c>
      <c r="H56" s="52">
        <v>2.3517642611752709</v>
      </c>
      <c r="I56" s="52">
        <v>2.3100855366317896</v>
      </c>
    </row>
    <row r="57" spans="2:43">
      <c r="B57" s="45">
        <v>2021</v>
      </c>
      <c r="C57" s="45"/>
      <c r="D57" s="52">
        <v>1.4450864105523875</v>
      </c>
      <c r="E57" s="52">
        <v>3.7618385024227097</v>
      </c>
      <c r="F57" s="52">
        <v>2.0800941247959948</v>
      </c>
      <c r="G57" s="52">
        <v>2.654061768284377</v>
      </c>
      <c r="H57" s="52">
        <v>4.8265150724958961</v>
      </c>
      <c r="I57" s="52">
        <v>3.2430809605447086</v>
      </c>
    </row>
    <row r="58" spans="2:43">
      <c r="B58" s="45">
        <v>2022</v>
      </c>
      <c r="C58" s="45"/>
      <c r="D58" s="52">
        <v>3.6095290434432048</v>
      </c>
      <c r="E58" s="52">
        <v>6.7372007822144697</v>
      </c>
      <c r="F58" s="52">
        <v>5.124222243951615</v>
      </c>
      <c r="G58" s="52">
        <v>4.7493506208887037</v>
      </c>
      <c r="H58" s="52">
        <v>7.2384090477152441</v>
      </c>
      <c r="I58" s="52">
        <v>6.1490096619009948</v>
      </c>
    </row>
    <row r="59" spans="2:43">
      <c r="B59" s="45"/>
      <c r="C59" s="45"/>
      <c r="D59" s="52"/>
      <c r="E59" s="52"/>
      <c r="F59" s="52"/>
      <c r="G59" s="52"/>
      <c r="H59" s="52"/>
      <c r="I59" s="52"/>
    </row>
    <row r="60" spans="2:43">
      <c r="B60" s="45">
        <v>2023</v>
      </c>
      <c r="C60" s="45" t="s">
        <v>112</v>
      </c>
      <c r="D60" s="52">
        <v>7.8888057270752876</v>
      </c>
      <c r="E60" s="52">
        <v>11.482841774537578</v>
      </c>
      <c r="F60" s="52">
        <v>9.3950358336272863</v>
      </c>
      <c r="G60" s="52">
        <v>9.0158343265483776</v>
      </c>
      <c r="H60" s="52">
        <v>11.584320828143202</v>
      </c>
      <c r="I60" s="52">
        <v>10.764764673043148</v>
      </c>
    </row>
    <row r="61" spans="2:43">
      <c r="B61" s="45"/>
      <c r="C61" s="45" t="s">
        <v>113</v>
      </c>
      <c r="D61" s="52">
        <v>7.76</v>
      </c>
      <c r="E61" s="52">
        <v>11.58</v>
      </c>
      <c r="F61" s="52">
        <v>9.5299999999999994</v>
      </c>
      <c r="G61" s="52">
        <v>8.94</v>
      </c>
      <c r="H61" s="52">
        <v>11.58</v>
      </c>
      <c r="I61" s="52">
        <v>10.84</v>
      </c>
    </row>
    <row r="62" spans="2:43">
      <c r="B62" s="45"/>
      <c r="C62" s="45" t="s">
        <v>114</v>
      </c>
      <c r="D62" s="52">
        <v>7.4941262514245155</v>
      </c>
      <c r="E62" s="52">
        <v>11.550615046606261</v>
      </c>
      <c r="F62" s="52">
        <v>9.5049358805632256</v>
      </c>
      <c r="G62" s="52">
        <v>8.7473204855640816</v>
      </c>
      <c r="H62" s="52">
        <v>11.450871781565786</v>
      </c>
      <c r="I62" s="52">
        <v>10.794870353221974</v>
      </c>
    </row>
    <row r="63" spans="2:43">
      <c r="B63" s="45"/>
      <c r="C63" s="45" t="s">
        <v>115</v>
      </c>
      <c r="D63" s="52">
        <v>7.4438702557303449</v>
      </c>
      <c r="E63" s="52">
        <v>11.565218295609391</v>
      </c>
      <c r="F63" s="52">
        <v>9.4165163782172314</v>
      </c>
      <c r="G63" s="52">
        <v>8.6829822487507933</v>
      </c>
      <c r="H63" s="52">
        <v>11.368284695363995</v>
      </c>
      <c r="I63" s="52">
        <v>10.78503984111876</v>
      </c>
    </row>
    <row r="64" spans="2:43">
      <c r="B64" s="45"/>
      <c r="C64" s="45" t="s">
        <v>116</v>
      </c>
      <c r="D64" s="52">
        <v>7.4293029888684359</v>
      </c>
      <c r="E64" s="52">
        <v>11.546352839926111</v>
      </c>
      <c r="F64" s="52">
        <v>9.3933333539194308</v>
      </c>
      <c r="G64" s="52">
        <v>8.6877907177807643</v>
      </c>
      <c r="H64" s="52">
        <v>11.402456830842711</v>
      </c>
      <c r="I64" s="52">
        <v>10.767294904063117</v>
      </c>
    </row>
    <row r="65" spans="2:20">
      <c r="B65" s="45"/>
      <c r="C65" s="45" t="s">
        <v>117</v>
      </c>
      <c r="D65" s="52">
        <v>7.4596855761386083</v>
      </c>
      <c r="E65" s="52">
        <v>11.52216047371024</v>
      </c>
      <c r="F65" s="52">
        <v>9.3919459969095556</v>
      </c>
      <c r="G65" s="52">
        <v>8.8116939863839292</v>
      </c>
      <c r="H65" s="52">
        <v>11.628215503136197</v>
      </c>
      <c r="I65" s="52">
        <v>10.755070161013469</v>
      </c>
    </row>
    <row r="66" spans="2:20">
      <c r="B66" s="45"/>
      <c r="C66" s="45" t="s">
        <v>118</v>
      </c>
      <c r="D66" s="52">
        <v>7.488238210649123</v>
      </c>
      <c r="E66" s="52">
        <v>11.5918133830887</v>
      </c>
      <c r="F66" s="52">
        <v>9.3707484713922327</v>
      </c>
      <c r="G66" s="52">
        <v>8.7893536103012195</v>
      </c>
      <c r="H66" s="52">
        <v>11.803332741795881</v>
      </c>
      <c r="I66" s="52">
        <v>10.805113221060347</v>
      </c>
    </row>
    <row r="67" spans="2:20">
      <c r="B67" s="45"/>
      <c r="C67" s="45" t="s">
        <v>119</v>
      </c>
      <c r="D67" s="52">
        <v>7.4807784102951524</v>
      </c>
      <c r="E67" s="52">
        <v>11.679795772980839</v>
      </c>
      <c r="F67" s="52">
        <v>9.47324574989441</v>
      </c>
      <c r="G67" s="52">
        <v>8.9209994987605725</v>
      </c>
      <c r="H67" s="52">
        <v>11.898045519881428</v>
      </c>
      <c r="I67" s="52">
        <v>10.888579738096492</v>
      </c>
    </row>
    <row r="68" spans="2:20">
      <c r="B68" s="45"/>
      <c r="C68" s="45" t="s">
        <v>120</v>
      </c>
      <c r="D68" s="52">
        <v>7.4896236974885344</v>
      </c>
      <c r="E68" s="52">
        <v>11.704075949238902</v>
      </c>
      <c r="F68" s="52">
        <v>9.4152874385424532</v>
      </c>
      <c r="G68" s="52">
        <v>8.8983476365461769</v>
      </c>
      <c r="H68" s="52">
        <v>11.978798264933666</v>
      </c>
      <c r="I68" s="52">
        <v>10.898467160129144</v>
      </c>
    </row>
    <row r="69" spans="2:20">
      <c r="B69" s="45"/>
      <c r="C69" s="45" t="s">
        <v>121</v>
      </c>
      <c r="D69" s="52">
        <v>7.5394904567263277</v>
      </c>
      <c r="E69" s="52">
        <v>11.732770494429555</v>
      </c>
      <c r="F69" s="52">
        <v>9.3704380102783915</v>
      </c>
      <c r="G69" s="52">
        <v>9.02185836040832</v>
      </c>
      <c r="H69" s="52">
        <v>11.96969482538217</v>
      </c>
      <c r="I69" s="52">
        <v>10.919436484270051</v>
      </c>
    </row>
    <row r="70" spans="2:20">
      <c r="B70" s="45"/>
      <c r="C70" s="45" t="s">
        <v>122</v>
      </c>
      <c r="D70" s="52">
        <v>7.5609093073044864</v>
      </c>
      <c r="E70" s="52">
        <v>11.68468574075221</v>
      </c>
      <c r="F70" s="52">
        <v>9.3379773073952954</v>
      </c>
      <c r="G70" s="52">
        <v>9.0737061241449979</v>
      </c>
      <c r="H70" s="52">
        <v>11.928183046338958</v>
      </c>
      <c r="I70" s="52">
        <v>10.883150607028647</v>
      </c>
    </row>
    <row r="71" spans="2:20">
      <c r="B71" s="45"/>
      <c r="C71" s="45" t="s">
        <v>123</v>
      </c>
      <c r="D71" s="52">
        <v>7.5405439058470858</v>
      </c>
      <c r="E71" s="52">
        <v>11.541046287585077</v>
      </c>
      <c r="F71" s="52">
        <v>9.2564896756117676</v>
      </c>
      <c r="G71" s="52">
        <v>8.9965070544371972</v>
      </c>
      <c r="H71" s="52">
        <v>11.747591502712273</v>
      </c>
      <c r="I71" s="52">
        <v>10.762936203451146</v>
      </c>
    </row>
    <row r="72" spans="2:20">
      <c r="B72" s="45">
        <v>2024</v>
      </c>
      <c r="C72" s="45" t="s">
        <v>112</v>
      </c>
      <c r="D72" s="52">
        <v>3.3148220965121933</v>
      </c>
      <c r="E72" s="52">
        <v>6.9337028759595132</v>
      </c>
      <c r="F72" s="52">
        <v>5.1928419272578408</v>
      </c>
      <c r="G72" s="52">
        <v>4.9814868066917262</v>
      </c>
      <c r="H72" s="52">
        <v>7.6910924063183339</v>
      </c>
      <c r="I72" s="52">
        <v>6.2938360231755919</v>
      </c>
    </row>
    <row r="73" spans="2:20">
      <c r="B73" s="45"/>
      <c r="C73" s="45" t="s">
        <v>113</v>
      </c>
      <c r="D73" s="52">
        <v>3.5056123162484853</v>
      </c>
      <c r="E73" s="52">
        <v>6.8654481599259576</v>
      </c>
      <c r="F73" s="52">
        <v>5.1676120433023609</v>
      </c>
      <c r="G73" s="52">
        <v>4.9725777255198889</v>
      </c>
      <c r="H73" s="52">
        <v>7.6774974533295293</v>
      </c>
      <c r="I73" s="52">
        <v>6.2593616719517575</v>
      </c>
    </row>
    <row r="74" spans="2:20">
      <c r="B74" s="45"/>
      <c r="C74" s="45" t="s">
        <v>114</v>
      </c>
      <c r="D74" s="52">
        <v>3.6589663150221385</v>
      </c>
      <c r="E74" s="52">
        <v>6.8075431072772696</v>
      </c>
      <c r="F74" s="52">
        <v>5.3056055189435236</v>
      </c>
      <c r="G74" s="52">
        <v>5.1153809041989406</v>
      </c>
      <c r="H74" s="52">
        <v>8.0390187088205991</v>
      </c>
      <c r="I74" s="52">
        <v>6.2575674937081827</v>
      </c>
    </row>
    <row r="75" spans="2:20">
      <c r="B75" s="45"/>
      <c r="C75" s="45" t="s">
        <v>115</v>
      </c>
      <c r="D75" s="52">
        <v>3.7509841810065447</v>
      </c>
      <c r="E75" s="52">
        <v>6.7917214988826746</v>
      </c>
      <c r="F75" s="52">
        <v>5.3050056445941296</v>
      </c>
      <c r="G75" s="52">
        <v>5.0249533883863773</v>
      </c>
      <c r="H75" s="52">
        <v>8.3385390840564622</v>
      </c>
      <c r="I75" s="52">
        <v>6.254150240178169</v>
      </c>
      <c r="O75" s="207"/>
      <c r="P75" s="207"/>
      <c r="Q75" s="207"/>
      <c r="R75" s="207"/>
      <c r="S75" s="207"/>
      <c r="T75" s="207"/>
    </row>
    <row r="76" spans="2:20">
      <c r="B76" s="45"/>
      <c r="C76" s="45" t="s">
        <v>116</v>
      </c>
      <c r="D76" s="52">
        <v>4.7251707986846636</v>
      </c>
      <c r="E76" s="52">
        <v>6.7656902173462763</v>
      </c>
      <c r="F76" s="52">
        <v>5.3441046952290572</v>
      </c>
      <c r="G76" s="52">
        <v>5.0566075644505659</v>
      </c>
      <c r="H76" s="52">
        <v>8.4782271444868726</v>
      </c>
      <c r="I76" s="52">
        <v>6.3293206668876056</v>
      </c>
    </row>
    <row r="77" spans="2:20">
      <c r="B77" s="45"/>
      <c r="C77" s="45" t="s">
        <v>117</v>
      </c>
      <c r="D77" s="52">
        <v>5.4363440804291674</v>
      </c>
      <c r="E77" s="52">
        <v>6.6592621663233098</v>
      </c>
      <c r="F77" s="52">
        <v>5.1966941630321006</v>
      </c>
      <c r="G77" s="52">
        <v>4.9437628732068584</v>
      </c>
      <c r="H77" s="52">
        <v>8.0591569888077927</v>
      </c>
      <c r="I77" s="52">
        <v>6.2874759244754053</v>
      </c>
    </row>
    <row r="78" spans="2:20">
      <c r="B78" s="45"/>
      <c r="C78" s="45" t="s">
        <v>118</v>
      </c>
      <c r="D78" s="52">
        <v>6.2299428897184317</v>
      </c>
      <c r="E78" s="52">
        <v>6.7950749556406009</v>
      </c>
      <c r="F78" s="52">
        <v>5.212136095152653</v>
      </c>
      <c r="G78" s="52">
        <v>4.8577039406360045</v>
      </c>
      <c r="H78" s="52">
        <v>7.8576314730913976</v>
      </c>
      <c r="I78" s="52">
        <v>6.4576321437257</v>
      </c>
    </row>
    <row r="79" spans="2:20">
      <c r="B79" s="45"/>
      <c r="C79" s="45" t="s">
        <v>119</v>
      </c>
      <c r="D79" s="52">
        <v>7.0074227542169965</v>
      </c>
      <c r="E79" s="52">
        <v>6.8402774853381532</v>
      </c>
      <c r="F79" s="52">
        <v>5.2121753494375644</v>
      </c>
      <c r="G79" s="52">
        <v>4.8217833555773026</v>
      </c>
      <c r="H79" s="52">
        <v>7.7855857006032592</v>
      </c>
      <c r="I79" s="52">
        <v>6.5586740087041351</v>
      </c>
    </row>
    <row r="80" spans="2:20">
      <c r="B80" s="45"/>
      <c r="C80" s="45" t="s">
        <v>120</v>
      </c>
      <c r="D80" s="52">
        <v>7.7249905547511766</v>
      </c>
      <c r="E80" s="52">
        <v>6.9067646832745355</v>
      </c>
      <c r="F80" s="52">
        <v>5.213516131064222</v>
      </c>
      <c r="G80" s="52">
        <v>4.7634416246053579</v>
      </c>
      <c r="H80" s="52">
        <v>7.789723379684399</v>
      </c>
      <c r="I80" s="52">
        <v>6.6698867866857192</v>
      </c>
    </row>
    <row r="81" spans="2:9">
      <c r="B81" s="45"/>
      <c r="C81" s="45" t="s">
        <v>121</v>
      </c>
      <c r="D81" s="52">
        <v>8.4580769795796549</v>
      </c>
      <c r="E81" s="52">
        <v>6.9864985323848439</v>
      </c>
      <c r="F81" s="52">
        <v>5.2303512391779439</v>
      </c>
      <c r="G81" s="52">
        <v>4.7164030116110256</v>
      </c>
      <c r="H81" s="52">
        <v>7.7343532509444257</v>
      </c>
      <c r="I81" s="52">
        <v>6.7944254824403361</v>
      </c>
    </row>
    <row r="82" spans="2:9">
      <c r="B82" s="45"/>
      <c r="C82" s="45" t="s">
        <v>122</v>
      </c>
      <c r="D82" s="52">
        <v>9.2778661108444673</v>
      </c>
      <c r="E82" s="52">
        <v>7.1070360017911671</v>
      </c>
      <c r="F82" s="52">
        <v>5.1685543007800483</v>
      </c>
      <c r="G82" s="52">
        <v>4.7080680485760862</v>
      </c>
      <c r="H82" s="52">
        <v>7.5890327688630688</v>
      </c>
      <c r="I82" s="52">
        <v>6.9432106215938649</v>
      </c>
    </row>
    <row r="83" spans="2:9">
      <c r="B83" s="45"/>
      <c r="C83" s="55" t="s">
        <v>123</v>
      </c>
      <c r="D83" s="56">
        <v>9.8508951473666571</v>
      </c>
      <c r="E83" s="56">
        <v>7.1811394132947681</v>
      </c>
      <c r="F83" s="56">
        <v>5.1380194101967813</v>
      </c>
      <c r="G83" s="56">
        <v>4.6307238947185692</v>
      </c>
      <c r="H83" s="56">
        <v>7.4786728276187153</v>
      </c>
      <c r="I83" s="56">
        <v>7.0410203600067556</v>
      </c>
    </row>
    <row r="84" spans="2:9">
      <c r="B84" s="45"/>
      <c r="C84" s="45"/>
      <c r="D84" s="52"/>
      <c r="E84" s="52"/>
      <c r="F84" s="52"/>
      <c r="G84" s="52"/>
      <c r="H84" s="52"/>
      <c r="I84" s="52"/>
    </row>
    <row r="85" spans="2:9" ht="17.5">
      <c r="B85" s="27" t="s">
        <v>213</v>
      </c>
    </row>
    <row r="86" spans="2:9" ht="21">
      <c r="B86" s="59"/>
      <c r="C86" s="512"/>
      <c r="D86" s="513"/>
      <c r="E86" s="513"/>
      <c r="F86" s="513"/>
      <c r="G86" s="513"/>
      <c r="H86" s="513"/>
      <c r="I86" s="513"/>
    </row>
    <row r="87" spans="2:9">
      <c r="C87" s="512"/>
      <c r="D87" s="512"/>
      <c r="E87" s="512"/>
      <c r="F87" s="512"/>
      <c r="G87" s="512"/>
      <c r="H87" s="512"/>
      <c r="I87" s="512"/>
    </row>
    <row r="88" spans="2:9" ht="18.5">
      <c r="B88" s="42"/>
      <c r="C88" s="43"/>
      <c r="D88" s="43"/>
      <c r="E88" s="43"/>
      <c r="F88" s="43"/>
      <c r="G88" s="43"/>
      <c r="H88" s="43"/>
      <c r="I88" s="43"/>
    </row>
    <row r="89" spans="2:9" ht="18.5">
      <c r="B89" s="42"/>
      <c r="C89" s="43"/>
      <c r="D89" s="43"/>
      <c r="E89" s="43"/>
      <c r="F89" s="43"/>
      <c r="G89" s="43"/>
      <c r="H89" s="43"/>
      <c r="I89" s="43"/>
    </row>
    <row r="94" spans="2:9" ht="15.75" customHeight="1">
      <c r="B94" s="45"/>
      <c r="C94" s="45"/>
      <c r="D94" s="46"/>
      <c r="E94" s="46"/>
      <c r="F94" s="46"/>
      <c r="G94" s="46"/>
      <c r="H94" s="46"/>
      <c r="I94" s="46"/>
    </row>
    <row r="95" spans="2:9">
      <c r="B95" s="45"/>
      <c r="C95" s="45"/>
      <c r="D95" s="46"/>
      <c r="E95" s="46"/>
      <c r="F95" s="46"/>
      <c r="G95" s="46"/>
      <c r="H95" s="46"/>
      <c r="I95" s="46"/>
    </row>
    <row r="96" spans="2:9">
      <c r="B96" s="45"/>
      <c r="C96" s="45"/>
      <c r="D96" s="46"/>
      <c r="E96" s="46"/>
      <c r="F96" s="46"/>
      <c r="G96" s="46"/>
      <c r="H96" s="46"/>
      <c r="I96" s="46"/>
    </row>
    <row r="97" spans="2:9">
      <c r="B97" s="45"/>
      <c r="C97" s="45"/>
      <c r="D97" s="46"/>
      <c r="E97" s="46"/>
      <c r="F97" s="46"/>
      <c r="G97" s="46"/>
      <c r="H97" s="46"/>
      <c r="I97" s="46"/>
    </row>
  </sheetData>
  <mergeCells count="3">
    <mergeCell ref="C86:I86"/>
    <mergeCell ref="C87:I87"/>
    <mergeCell ref="B4:C4"/>
  </mergeCells>
  <hyperlinks>
    <hyperlink ref="K3" location="Indice!A1" display="Volver al índice" xr:uid="{00000000-0004-0000-05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7"/>
  <sheetViews>
    <sheetView showGridLines="0" showRowColHeaders="0" showZeros="0" showOutlineSymbols="0" zoomScaleNormal="100" workbookViewId="0">
      <pane ySplit="4" topLeftCell="A38" activePane="bottomLeft" state="frozen"/>
      <selection activeCell="H25" sqref="H25"/>
      <selection pane="bottomLeft" activeCell="P49" sqref="P49"/>
    </sheetView>
  </sheetViews>
  <sheetFormatPr baseColWidth="10" defaultColWidth="11.54296875" defaultRowHeight="15.5"/>
  <cols>
    <col min="1" max="1" width="2.7265625" style="27" customWidth="1"/>
    <col min="2" max="2" width="8" style="27" customWidth="1"/>
    <col min="3" max="3" width="5.54296875" style="27" customWidth="1"/>
    <col min="4" max="9" width="20" style="27" customWidth="1"/>
    <col min="10" max="12" width="12" style="27" customWidth="1"/>
    <col min="13" max="16384" width="11.54296875" style="27"/>
  </cols>
  <sheetData>
    <row r="1" spans="2:16" ht="18.5">
      <c r="B1" s="42" t="s">
        <v>127</v>
      </c>
      <c r="C1" s="43"/>
      <c r="D1" s="43"/>
      <c r="E1" s="43"/>
      <c r="F1" s="43"/>
      <c r="G1" s="43"/>
      <c r="H1" s="43"/>
      <c r="I1" s="43"/>
    </row>
    <row r="2" spans="2:16" ht="18.5">
      <c r="B2" s="42" t="s">
        <v>109</v>
      </c>
      <c r="C2" s="43"/>
      <c r="D2" s="43"/>
      <c r="E2" s="43"/>
      <c r="F2" s="43"/>
      <c r="G2" s="43"/>
      <c r="H2" s="43"/>
      <c r="I2" s="43"/>
    </row>
    <row r="3" spans="2:16">
      <c r="K3" s="7" t="s">
        <v>168</v>
      </c>
    </row>
    <row r="4" spans="2:16" ht="32.15" customHeight="1">
      <c r="B4" s="261" t="s">
        <v>215</v>
      </c>
      <c r="C4" s="261"/>
      <c r="D4" s="261" t="s">
        <v>110</v>
      </c>
      <c r="E4" s="261" t="s">
        <v>49</v>
      </c>
      <c r="F4" s="261" t="s">
        <v>50</v>
      </c>
      <c r="G4" s="261" t="s">
        <v>104</v>
      </c>
      <c r="H4" s="261" t="s">
        <v>111</v>
      </c>
      <c r="I4" s="262" t="s">
        <v>45</v>
      </c>
    </row>
    <row r="5" spans="2:16">
      <c r="B5" s="34"/>
      <c r="D5" s="31"/>
    </row>
    <row r="6" spans="2:16">
      <c r="B6" s="45">
        <v>2010</v>
      </c>
      <c r="C6" s="45"/>
      <c r="D6" s="52">
        <v>854.0098516375906</v>
      </c>
      <c r="E6" s="52">
        <v>892.37764217259462</v>
      </c>
      <c r="F6" s="52">
        <v>574.12949385821184</v>
      </c>
      <c r="G6" s="52">
        <v>351.08814006829385</v>
      </c>
      <c r="H6" s="52">
        <v>462.0913540920069</v>
      </c>
      <c r="I6" s="52">
        <v>785.83047111742064</v>
      </c>
      <c r="K6" s="32"/>
      <c r="L6" s="32"/>
      <c r="M6" s="32"/>
      <c r="N6" s="32"/>
      <c r="O6" s="32"/>
      <c r="P6" s="32"/>
    </row>
    <row r="7" spans="2:16">
      <c r="B7" s="45">
        <v>2011</v>
      </c>
      <c r="C7" s="45"/>
      <c r="D7" s="52">
        <v>873.20752003164876</v>
      </c>
      <c r="E7" s="52">
        <v>923.06397400451101</v>
      </c>
      <c r="F7" s="52">
        <v>588.72296997590513</v>
      </c>
      <c r="G7" s="52">
        <v>360.34340878210691</v>
      </c>
      <c r="H7" s="52">
        <v>473.67850927937536</v>
      </c>
      <c r="I7" s="52">
        <v>810.85356069746285</v>
      </c>
      <c r="K7" s="32"/>
      <c r="L7" s="32"/>
      <c r="M7" s="32"/>
      <c r="N7" s="32"/>
      <c r="O7" s="32"/>
      <c r="P7" s="32"/>
    </row>
    <row r="8" spans="2:16">
      <c r="B8" s="45">
        <v>2012</v>
      </c>
      <c r="C8" s="45"/>
      <c r="D8" s="52">
        <v>890.96203422829547</v>
      </c>
      <c r="E8" s="52">
        <v>955.4104056196536</v>
      </c>
      <c r="F8" s="52">
        <v>603.86982572137697</v>
      </c>
      <c r="G8" s="52">
        <v>365.30420992649925</v>
      </c>
      <c r="H8" s="52">
        <v>488.24254826560002</v>
      </c>
      <c r="I8" s="52">
        <v>836.26568757017981</v>
      </c>
      <c r="K8" s="32"/>
      <c r="L8" s="32"/>
      <c r="M8" s="32"/>
      <c r="N8" s="32"/>
      <c r="O8" s="32"/>
      <c r="P8" s="32"/>
    </row>
    <row r="9" spans="2:16">
      <c r="B9" s="45">
        <v>2013</v>
      </c>
      <c r="C9" s="45"/>
      <c r="D9" s="52">
        <v>910.3720826990276</v>
      </c>
      <c r="E9" s="52">
        <v>987.48063579495374</v>
      </c>
      <c r="F9" s="52">
        <v>619.75687378538237</v>
      </c>
      <c r="G9" s="52">
        <v>369.68166364562711</v>
      </c>
      <c r="H9" s="52">
        <v>503.82679781334627</v>
      </c>
      <c r="I9" s="52">
        <v>862.0005649572704</v>
      </c>
      <c r="K9" s="32"/>
      <c r="L9" s="32"/>
      <c r="M9" s="32"/>
      <c r="N9" s="32"/>
      <c r="O9" s="32"/>
      <c r="P9" s="32"/>
    </row>
    <row r="10" spans="2:16">
      <c r="B10" s="45">
        <v>2014</v>
      </c>
      <c r="C10" s="45"/>
      <c r="D10" s="52">
        <v>918.29211711246444</v>
      </c>
      <c r="E10" s="52">
        <v>1007.6883898661677</v>
      </c>
      <c r="F10" s="52">
        <v>626.11859428726598</v>
      </c>
      <c r="G10" s="52">
        <v>368.0060296391639</v>
      </c>
      <c r="H10" s="52">
        <v>510.91438177257129</v>
      </c>
      <c r="I10" s="52">
        <v>876.52859760097738</v>
      </c>
      <c r="K10" s="32"/>
      <c r="L10" s="32"/>
      <c r="M10" s="32"/>
      <c r="N10" s="32"/>
      <c r="O10" s="32"/>
      <c r="P10" s="32"/>
    </row>
    <row r="11" spans="2:16">
      <c r="B11" s="45">
        <v>2015</v>
      </c>
      <c r="C11" s="45"/>
      <c r="D11" s="52">
        <v>925.16460204597911</v>
      </c>
      <c r="E11" s="52">
        <v>1029.5348624662738</v>
      </c>
      <c r="F11" s="52">
        <v>632.73647553638693</v>
      </c>
      <c r="G11" s="52">
        <v>371.93226340494067</v>
      </c>
      <c r="H11" s="52">
        <v>520.60231470894644</v>
      </c>
      <c r="I11" s="52">
        <v>893.13122980420644</v>
      </c>
      <c r="K11" s="32"/>
      <c r="L11" s="32"/>
      <c r="M11" s="32"/>
      <c r="N11" s="32"/>
      <c r="O11" s="32"/>
      <c r="P11" s="32"/>
    </row>
    <row r="12" spans="2:16">
      <c r="B12" s="45">
        <v>2016</v>
      </c>
      <c r="C12" s="45"/>
      <c r="D12" s="53">
        <v>931.64910253017274</v>
      </c>
      <c r="E12" s="53">
        <v>1050.8237921202408</v>
      </c>
      <c r="F12" s="53">
        <v>640.89177371057519</v>
      </c>
      <c r="G12" s="53">
        <v>376.42090629243734</v>
      </c>
      <c r="H12" s="53">
        <v>528.63899788950926</v>
      </c>
      <c r="I12" s="52">
        <v>910.2438056302824</v>
      </c>
      <c r="K12" s="32"/>
      <c r="L12" s="32"/>
      <c r="M12" s="32"/>
      <c r="N12" s="32"/>
      <c r="O12" s="32"/>
      <c r="P12" s="32"/>
    </row>
    <row r="13" spans="2:16">
      <c r="B13" s="45">
        <v>2017</v>
      </c>
      <c r="C13" s="45"/>
      <c r="D13" s="52">
        <v>937.13550373947908</v>
      </c>
      <c r="E13" s="52">
        <v>1071.0073356712587</v>
      </c>
      <c r="F13" s="52">
        <v>649.19055643534398</v>
      </c>
      <c r="G13" s="52">
        <v>381.05815181742025</v>
      </c>
      <c r="H13" s="52">
        <v>538.40100572204483</v>
      </c>
      <c r="I13" s="52">
        <v>926.86713257362715</v>
      </c>
      <c r="K13" s="32"/>
      <c r="L13" s="32"/>
      <c r="M13" s="32"/>
      <c r="N13" s="32"/>
      <c r="O13" s="32"/>
      <c r="P13" s="32"/>
    </row>
    <row r="14" spans="2:16">
      <c r="B14" s="45">
        <v>2018</v>
      </c>
      <c r="C14" s="45"/>
      <c r="D14" s="52">
        <v>953.92125812729375</v>
      </c>
      <c r="E14" s="52">
        <v>1107.4871268066829</v>
      </c>
      <c r="F14" s="52">
        <v>680.95871055427142</v>
      </c>
      <c r="G14" s="52">
        <v>393.40111817886367</v>
      </c>
      <c r="H14" s="52">
        <v>558.41336534140623</v>
      </c>
      <c r="I14" s="52">
        <v>960.98128601384064</v>
      </c>
      <c r="K14" s="32"/>
      <c r="L14" s="32"/>
      <c r="M14" s="32"/>
      <c r="N14" s="32"/>
      <c r="O14" s="32"/>
      <c r="P14" s="32"/>
    </row>
    <row r="15" spans="2:16">
      <c r="B15" s="45">
        <v>2019</v>
      </c>
      <c r="C15" s="45"/>
      <c r="D15" s="52">
        <v>978.40342140358734</v>
      </c>
      <c r="E15" s="52">
        <v>1143.5510504863109</v>
      </c>
      <c r="F15" s="52">
        <v>714.976103465964</v>
      </c>
      <c r="G15" s="52">
        <v>405.54418228434622</v>
      </c>
      <c r="H15" s="52">
        <v>579.25481068681074</v>
      </c>
      <c r="I15" s="52">
        <v>995.75784980562355</v>
      </c>
      <c r="K15" s="32"/>
      <c r="L15" s="32"/>
      <c r="M15" s="32"/>
      <c r="N15" s="32"/>
      <c r="O15" s="32"/>
      <c r="P15" s="32"/>
    </row>
    <row r="16" spans="2:16">
      <c r="B16" s="45">
        <v>2020</v>
      </c>
      <c r="C16" s="45"/>
      <c r="D16" s="52">
        <v>985.15566222335588</v>
      </c>
      <c r="E16" s="52">
        <v>1170.2585354922246</v>
      </c>
      <c r="F16" s="52">
        <v>729.61853284131189</v>
      </c>
      <c r="G16" s="52">
        <v>412.00746765522553</v>
      </c>
      <c r="H16" s="52">
        <v>594.58594023052615</v>
      </c>
      <c r="I16" s="52">
        <v>1017.9672205936176</v>
      </c>
      <c r="K16" s="32"/>
      <c r="L16" s="32"/>
      <c r="M16" s="32"/>
      <c r="N16" s="32"/>
      <c r="O16" s="32"/>
      <c r="P16" s="32"/>
    </row>
    <row r="17" spans="2:16">
      <c r="B17" s="45">
        <v>2021</v>
      </c>
      <c r="C17" s="45"/>
      <c r="D17" s="52">
        <v>994.49352041913289</v>
      </c>
      <c r="E17" s="52">
        <v>1196.1689407339413</v>
      </c>
      <c r="F17" s="52">
        <v>743.0298793976076</v>
      </c>
      <c r="G17" s="52">
        <v>418.39681200287475</v>
      </c>
      <c r="H17" s="52">
        <v>605.74427593838902</v>
      </c>
      <c r="I17" s="52">
        <v>1039.5407091120405</v>
      </c>
      <c r="K17" s="32"/>
      <c r="L17" s="32"/>
      <c r="M17" s="32"/>
      <c r="N17" s="32"/>
      <c r="O17" s="32"/>
      <c r="P17" s="32"/>
    </row>
    <row r="18" spans="2:16">
      <c r="B18" s="45">
        <v>2022</v>
      </c>
      <c r="C18" s="45"/>
      <c r="D18" s="52">
        <v>1034.5234121444848</v>
      </c>
      <c r="E18" s="52">
        <v>1259.7914754287194</v>
      </c>
      <c r="F18" s="52">
        <v>781.67282214771876</v>
      </c>
      <c r="G18" s="52">
        <v>439.43259701562505</v>
      </c>
      <c r="H18" s="52">
        <v>641.53475576571395</v>
      </c>
      <c r="I18" s="52">
        <v>1094.865068312276</v>
      </c>
      <c r="K18" s="32"/>
      <c r="L18" s="32"/>
      <c r="M18" s="32"/>
      <c r="N18" s="32"/>
      <c r="O18" s="32"/>
      <c r="P18" s="32"/>
    </row>
    <row r="19" spans="2:16">
      <c r="B19" s="45"/>
      <c r="C19" s="45"/>
      <c r="D19" s="52"/>
      <c r="E19" s="52"/>
      <c r="F19" s="52"/>
      <c r="G19" s="52"/>
      <c r="H19" s="52"/>
      <c r="I19" s="52"/>
      <c r="K19" s="32"/>
      <c r="L19" s="32"/>
      <c r="M19" s="32"/>
      <c r="N19" s="32"/>
      <c r="O19" s="32"/>
      <c r="P19" s="32"/>
    </row>
    <row r="20" spans="2:16">
      <c r="B20" s="45">
        <v>2023</v>
      </c>
      <c r="C20" s="45" t="s">
        <v>112</v>
      </c>
      <c r="D20" s="52">
        <v>1120.6774392709985</v>
      </c>
      <c r="E20" s="52">
        <v>1368.3085929669633</v>
      </c>
      <c r="F20" s="52">
        <v>848.05941594283422</v>
      </c>
      <c r="G20" s="52">
        <v>476.90196586940607</v>
      </c>
      <c r="H20" s="52">
        <v>696.31266299500544</v>
      </c>
      <c r="I20" s="52">
        <v>1189.1231293089957</v>
      </c>
      <c r="K20" s="32"/>
      <c r="L20" s="32"/>
      <c r="M20" s="32"/>
      <c r="N20" s="32"/>
      <c r="O20" s="32"/>
      <c r="P20" s="32"/>
    </row>
    <row r="21" spans="2:16">
      <c r="B21" s="45"/>
      <c r="C21" s="45" t="s">
        <v>113</v>
      </c>
      <c r="D21" s="52">
        <v>1120.5370343873651</v>
      </c>
      <c r="E21" s="52">
        <v>1370.7901829659954</v>
      </c>
      <c r="F21" s="52">
        <v>849.00385530475194</v>
      </c>
      <c r="G21" s="52">
        <v>477.17311984484957</v>
      </c>
      <c r="H21" s="52">
        <v>697.58878882126567</v>
      </c>
      <c r="I21" s="52">
        <v>1191.2847790050969</v>
      </c>
      <c r="K21" s="32"/>
      <c r="L21" s="32"/>
      <c r="M21" s="32"/>
      <c r="N21" s="32"/>
      <c r="O21" s="32"/>
      <c r="P21" s="32"/>
    </row>
    <row r="22" spans="2:16">
      <c r="B22" s="45"/>
      <c r="C22" s="45" t="s">
        <v>114</v>
      </c>
      <c r="D22" s="52">
        <v>1120.1340672060182</v>
      </c>
      <c r="E22" s="52">
        <v>1372.033288369928</v>
      </c>
      <c r="F22" s="52">
        <v>849.68687999952306</v>
      </c>
      <c r="G22" s="52">
        <v>477.18027535508861</v>
      </c>
      <c r="H22" s="52">
        <v>698.49754802108498</v>
      </c>
      <c r="I22" s="52">
        <v>1192.2969131857992</v>
      </c>
      <c r="K22" s="32"/>
      <c r="L22" s="32"/>
      <c r="M22" s="32"/>
      <c r="N22" s="32"/>
      <c r="O22" s="32"/>
      <c r="P22" s="32"/>
    </row>
    <row r="23" spans="2:16">
      <c r="B23" s="45"/>
      <c r="C23" s="45" t="s">
        <v>115</v>
      </c>
      <c r="D23" s="52">
        <v>1119.9342830208623</v>
      </c>
      <c r="E23" s="52">
        <v>1372.9760265722866</v>
      </c>
      <c r="F23" s="52">
        <v>850.29652469857535</v>
      </c>
      <c r="G23" s="52">
        <v>477.34199409279256</v>
      </c>
      <c r="H23" s="52">
        <v>699.479111155743</v>
      </c>
      <c r="I23" s="52">
        <v>1193.1005133398526</v>
      </c>
      <c r="K23" s="32"/>
      <c r="L23" s="32"/>
      <c r="M23" s="32"/>
      <c r="N23" s="32"/>
      <c r="O23" s="32"/>
      <c r="P23" s="32"/>
    </row>
    <row r="24" spans="2:16">
      <c r="B24" s="45"/>
      <c r="C24" s="45" t="s">
        <v>116</v>
      </c>
      <c r="D24" s="52">
        <v>1119.9297934606632</v>
      </c>
      <c r="E24" s="52">
        <v>1375.2303918136715</v>
      </c>
      <c r="F24" s="52">
        <v>851.70579215984014</v>
      </c>
      <c r="G24" s="52">
        <v>478.63457586018325</v>
      </c>
      <c r="H24" s="52">
        <v>700.80823029951887</v>
      </c>
      <c r="I24" s="52">
        <v>1195.0810069434285</v>
      </c>
      <c r="K24" s="32"/>
      <c r="L24" s="32"/>
      <c r="M24" s="32"/>
      <c r="N24" s="32"/>
      <c r="O24" s="32"/>
      <c r="P24" s="32"/>
    </row>
    <row r="25" spans="2:16">
      <c r="B25" s="45"/>
      <c r="C25" s="45" t="s">
        <v>117</v>
      </c>
      <c r="D25" s="52">
        <v>1119.5810830492335</v>
      </c>
      <c r="E25" s="52">
        <v>1374.8808700911582</v>
      </c>
      <c r="F25" s="52">
        <v>851.78409023440565</v>
      </c>
      <c r="G25" s="52">
        <v>478.5342876556262</v>
      </c>
      <c r="H25" s="52">
        <v>701.67093967182541</v>
      </c>
      <c r="I25" s="52">
        <v>1194.8529130087311</v>
      </c>
      <c r="K25" s="32"/>
      <c r="L25" s="32"/>
      <c r="M25" s="32"/>
      <c r="N25" s="32"/>
      <c r="O25" s="32"/>
      <c r="P25" s="32"/>
    </row>
    <row r="26" spans="2:16">
      <c r="B26" s="45"/>
      <c r="C26" s="45" t="s">
        <v>118</v>
      </c>
      <c r="D26" s="52">
        <v>1118.9686098336081</v>
      </c>
      <c r="E26" s="52">
        <v>1375.0985683769698</v>
      </c>
      <c r="F26" s="52">
        <v>852.07047660990474</v>
      </c>
      <c r="G26" s="52">
        <v>478.55039465954314</v>
      </c>
      <c r="H26" s="52">
        <v>702.01413134843403</v>
      </c>
      <c r="I26" s="52">
        <v>1195.0908360511294</v>
      </c>
      <c r="K26" s="32"/>
      <c r="L26" s="32"/>
      <c r="M26" s="32"/>
      <c r="N26" s="32"/>
      <c r="O26" s="32"/>
      <c r="P26" s="32"/>
    </row>
    <row r="27" spans="2:16">
      <c r="B27" s="45"/>
      <c r="C27" s="45" t="s">
        <v>119</v>
      </c>
      <c r="D27" s="52">
        <v>1118.3985218232488</v>
      </c>
      <c r="E27" s="52">
        <v>1375.6827522204096</v>
      </c>
      <c r="F27" s="52">
        <v>852.44241722411505</v>
      </c>
      <c r="G27" s="52">
        <v>478.65376740247586</v>
      </c>
      <c r="H27" s="52">
        <v>702.63230823612582</v>
      </c>
      <c r="I27" s="52">
        <v>1195.6483806693479</v>
      </c>
      <c r="K27" s="32"/>
      <c r="L27" s="32"/>
      <c r="M27" s="32"/>
      <c r="N27" s="32"/>
      <c r="O27" s="32"/>
      <c r="P27" s="32"/>
    </row>
    <row r="28" spans="2:16">
      <c r="B28" s="45"/>
      <c r="C28" s="45" t="s">
        <v>120</v>
      </c>
      <c r="D28" s="52">
        <v>1117.8594410701194</v>
      </c>
      <c r="E28" s="52">
        <v>1376.4031654207547</v>
      </c>
      <c r="F28" s="52">
        <v>852.8186802777833</v>
      </c>
      <c r="G28" s="52">
        <v>478.79503587559282</v>
      </c>
      <c r="H28" s="52">
        <v>703.28649797034905</v>
      </c>
      <c r="I28" s="52">
        <v>1196.3537478053661</v>
      </c>
      <c r="K28" s="32"/>
      <c r="L28" s="32"/>
      <c r="M28" s="32"/>
      <c r="N28" s="32"/>
      <c r="O28" s="32"/>
      <c r="P28" s="32"/>
    </row>
    <row r="29" spans="2:16">
      <c r="B29" s="45"/>
      <c r="C29" s="45" t="s">
        <v>121</v>
      </c>
      <c r="D29" s="52">
        <v>1117.7003161144598</v>
      </c>
      <c r="E29" s="52">
        <v>1377.217632052658</v>
      </c>
      <c r="F29" s="52">
        <v>853.29846461432373</v>
      </c>
      <c r="G29" s="52">
        <v>479.07571672034584</v>
      </c>
      <c r="H29" s="52">
        <v>704.18032112924516</v>
      </c>
      <c r="I29" s="52">
        <v>1197.2746875646947</v>
      </c>
      <c r="K29" s="32"/>
      <c r="L29" s="32"/>
      <c r="M29" s="32"/>
      <c r="N29" s="32"/>
      <c r="O29" s="32"/>
      <c r="P29" s="32"/>
    </row>
    <row r="30" spans="2:16">
      <c r="B30" s="45"/>
      <c r="C30" s="45" t="s">
        <v>122</v>
      </c>
      <c r="D30" s="52">
        <v>1116.9972104373846</v>
      </c>
      <c r="E30" s="52">
        <v>1377.7335945870316</v>
      </c>
      <c r="F30" s="52">
        <v>853.77122568047889</v>
      </c>
      <c r="G30" s="52">
        <v>479.26509561192535</v>
      </c>
      <c r="H30" s="52">
        <v>705.31340386647832</v>
      </c>
      <c r="I30" s="52">
        <v>1197.8663144512259</v>
      </c>
      <c r="K30" s="32"/>
      <c r="L30" s="32"/>
      <c r="M30" s="32"/>
      <c r="N30" s="32"/>
      <c r="O30" s="32"/>
      <c r="P30" s="32"/>
    </row>
    <row r="31" spans="2:16">
      <c r="B31" s="45"/>
      <c r="C31" s="45" t="s">
        <v>123</v>
      </c>
      <c r="D31" s="52">
        <v>1117.0070430010912</v>
      </c>
      <c r="E31" s="52">
        <v>1378.3888563355863</v>
      </c>
      <c r="F31" s="52">
        <v>854.68400215304428</v>
      </c>
      <c r="G31" s="52">
        <v>479.59147116462185</v>
      </c>
      <c r="H31" s="52">
        <v>705.92515824383361</v>
      </c>
      <c r="I31" s="52">
        <v>1198.65460365125</v>
      </c>
      <c r="K31" s="32"/>
      <c r="L31" s="32"/>
      <c r="M31" s="32"/>
      <c r="N31" s="32"/>
      <c r="O31" s="32"/>
      <c r="P31" s="32"/>
    </row>
    <row r="32" spans="2:16">
      <c r="B32" s="45">
        <v>2024</v>
      </c>
      <c r="C32" s="45" t="s">
        <v>112</v>
      </c>
      <c r="D32" s="52">
        <v>1161.4333557369941</v>
      </c>
      <c r="E32" s="52">
        <v>1434.8846049420704</v>
      </c>
      <c r="F32" s="52">
        <v>891.79550192489421</v>
      </c>
      <c r="G32" s="52">
        <v>500.61763778765055</v>
      </c>
      <c r="H32" s="52">
        <v>736.88641833559768</v>
      </c>
      <c r="I32" s="52">
        <v>1248.5799283511965</v>
      </c>
      <c r="K32" s="32"/>
      <c r="L32" s="32"/>
      <c r="M32" s="32"/>
      <c r="N32" s="32"/>
      <c r="O32" s="32"/>
      <c r="P32" s="32"/>
    </row>
    <row r="33" spans="2:42">
      <c r="B33" s="45"/>
      <c r="C33" s="45" t="s">
        <v>113</v>
      </c>
      <c r="D33" s="52">
        <v>1161.4781294267129</v>
      </c>
      <c r="E33" s="52">
        <v>1437.1377608458856</v>
      </c>
      <c r="F33" s="52">
        <v>893.11431613508705</v>
      </c>
      <c r="G33" s="52">
        <v>500.80232794331016</v>
      </c>
      <c r="H33" s="52">
        <v>738.22896050490442</v>
      </c>
      <c r="I33" s="52">
        <v>1250.7128907293909</v>
      </c>
      <c r="K33" s="32"/>
      <c r="L33" s="32"/>
      <c r="M33" s="32"/>
      <c r="N33" s="32"/>
      <c r="O33" s="32"/>
      <c r="P33" s="32"/>
    </row>
    <row r="34" spans="2:42">
      <c r="B34" s="45"/>
      <c r="C34" s="45" t="s">
        <v>114</v>
      </c>
      <c r="D34" s="52">
        <v>1161.4326878127388</v>
      </c>
      <c r="E34" s="52">
        <v>1438.2019754176847</v>
      </c>
      <c r="F34" s="52">
        <v>894.07208890748348</v>
      </c>
      <c r="G34" s="52">
        <v>500.82120137832857</v>
      </c>
      <c r="H34" s="52">
        <v>738.72762030741012</v>
      </c>
      <c r="I34" s="52">
        <v>1251.5315674059827</v>
      </c>
      <c r="K34" s="32"/>
      <c r="L34" s="32"/>
      <c r="M34" s="32"/>
      <c r="N34" s="32"/>
      <c r="O34" s="32"/>
      <c r="P34" s="32"/>
    </row>
    <row r="35" spans="2:42">
      <c r="B35" s="45"/>
      <c r="C35" s="45" t="s">
        <v>115</v>
      </c>
      <c r="D35" s="52">
        <v>1160.8773314788957</v>
      </c>
      <c r="E35" s="52">
        <v>1439.1076118800827</v>
      </c>
      <c r="F35" s="52">
        <v>894.7922021230678</v>
      </c>
      <c r="G35" s="52">
        <v>501.09621645052107</v>
      </c>
      <c r="H35" s="52">
        <v>739.43950940684624</v>
      </c>
      <c r="I35" s="52">
        <v>1252.3187116439549</v>
      </c>
      <c r="K35" s="32"/>
      <c r="L35" s="32"/>
      <c r="M35" s="32"/>
      <c r="N35" s="32"/>
      <c r="O35" s="32"/>
      <c r="P35" s="32"/>
    </row>
    <row r="36" spans="2:42">
      <c r="B36" s="45"/>
      <c r="C36" s="45" t="s">
        <v>116</v>
      </c>
      <c r="D36" s="52">
        <v>1161.9232003509671</v>
      </c>
      <c r="E36" s="52">
        <v>1441.5047469186522</v>
      </c>
      <c r="F36" s="52">
        <v>896.20972914850415</v>
      </c>
      <c r="G36" s="52">
        <v>502.4163747455973</v>
      </c>
      <c r="H36" s="52">
        <v>740.02184003297407</v>
      </c>
      <c r="I36" s="52">
        <v>1254.3420792445481</v>
      </c>
      <c r="K36" s="32"/>
      <c r="L36" s="32"/>
      <c r="M36" s="32"/>
      <c r="N36" s="32"/>
      <c r="O36" s="32"/>
      <c r="P36" s="32"/>
    </row>
    <row r="37" spans="2:42">
      <c r="B37" s="45"/>
      <c r="C37" s="45" t="s">
        <v>117</v>
      </c>
      <c r="D37" s="52">
        <v>1162.5047284602997</v>
      </c>
      <c r="E37" s="52">
        <v>1441.7994591491349</v>
      </c>
      <c r="F37" s="52">
        <v>896.51591999792151</v>
      </c>
      <c r="G37" s="52">
        <v>502.45824278706652</v>
      </c>
      <c r="H37" s="52">
        <v>740.92910801076175</v>
      </c>
      <c r="I37" s="52">
        <v>1254.6238507356491</v>
      </c>
      <c r="K37" s="32"/>
      <c r="L37" s="32"/>
      <c r="M37" s="32"/>
      <c r="N37" s="32"/>
      <c r="O37" s="32"/>
      <c r="P37" s="32"/>
    </row>
    <row r="38" spans="2:42">
      <c r="B38" s="45"/>
      <c r="C38" s="45" t="s">
        <v>118</v>
      </c>
      <c r="D38" s="52">
        <v>1162.8436559134238</v>
      </c>
      <c r="E38" s="52">
        <v>1443.1146666138991</v>
      </c>
      <c r="F38" s="52">
        <v>896.84449531226221</v>
      </c>
      <c r="G38" s="52">
        <v>502.39017475324704</v>
      </c>
      <c r="H38" s="52">
        <v>741.38321088995235</v>
      </c>
      <c r="I38" s="52">
        <v>1255.6762948031528</v>
      </c>
      <c r="K38" s="32"/>
      <c r="L38" s="32"/>
      <c r="M38" s="32"/>
      <c r="N38" s="32"/>
      <c r="O38" s="32"/>
      <c r="P38" s="32"/>
    </row>
    <row r="39" spans="2:42">
      <c r="B39" s="45"/>
      <c r="C39" s="45" t="s">
        <v>119</v>
      </c>
      <c r="D39" s="52">
        <v>1163.2730744562796</v>
      </c>
      <c r="E39" s="52">
        <v>1444.2733273541357</v>
      </c>
      <c r="F39" s="52">
        <v>897.35284942648309</v>
      </c>
      <c r="G39" s="52">
        <v>502.45670157052734</v>
      </c>
      <c r="H39" s="52">
        <v>742.05715841198344</v>
      </c>
      <c r="I39" s="52">
        <v>1256.6999198260257</v>
      </c>
      <c r="K39" s="32"/>
      <c r="L39" s="32"/>
      <c r="M39" s="32"/>
      <c r="N39" s="32"/>
      <c r="O39" s="32"/>
      <c r="P39" s="32"/>
    </row>
    <row r="40" spans="2:42">
      <c r="B40" s="45"/>
      <c r="C40" s="45" t="s">
        <v>120</v>
      </c>
      <c r="D40" s="52">
        <v>1164.0482739517356</v>
      </c>
      <c r="E40" s="52">
        <v>1445.750349570633</v>
      </c>
      <c r="F40" s="52">
        <v>897.84815280267173</v>
      </c>
      <c r="G40" s="52">
        <v>502.60650753783489</v>
      </c>
      <c r="H40" s="52">
        <v>743.18329505147472</v>
      </c>
      <c r="I40" s="52">
        <v>1258.0405787246866</v>
      </c>
      <c r="K40" s="32"/>
      <c r="L40" s="32"/>
      <c r="M40" s="32"/>
      <c r="N40" s="32"/>
      <c r="O40" s="32"/>
      <c r="P40" s="32"/>
    </row>
    <row r="41" spans="2:42">
      <c r="B41" s="45"/>
      <c r="C41" s="45" t="s">
        <v>121</v>
      </c>
      <c r="D41" s="52">
        <v>1164.7804079791724</v>
      </c>
      <c r="E41" s="52">
        <v>1447.3556328504769</v>
      </c>
      <c r="F41" s="52">
        <v>898.33628045814999</v>
      </c>
      <c r="G41" s="52">
        <v>503.00467330372646</v>
      </c>
      <c r="H41" s="52">
        <v>744.07121571342009</v>
      </c>
      <c r="I41" s="52">
        <v>1259.5450044176678</v>
      </c>
      <c r="K41" s="32"/>
      <c r="L41" s="32"/>
      <c r="M41" s="32"/>
      <c r="N41" s="32"/>
      <c r="O41" s="32"/>
      <c r="P41" s="32"/>
    </row>
    <row r="42" spans="2:42">
      <c r="B42" s="51"/>
      <c r="C42" s="45" t="s">
        <v>122</v>
      </c>
      <c r="D42" s="52">
        <v>1165.5956761843956</v>
      </c>
      <c r="E42" s="52">
        <v>1448.7678576856802</v>
      </c>
      <c r="F42" s="52">
        <v>898.81623217508854</v>
      </c>
      <c r="G42" s="52">
        <v>503.29850861715983</v>
      </c>
      <c r="H42" s="52">
        <v>744.89844594302474</v>
      </c>
      <c r="I42" s="52">
        <v>1260.9259598225817</v>
      </c>
      <c r="K42" s="32"/>
      <c r="L42" s="32"/>
      <c r="M42" s="32"/>
      <c r="N42" s="32"/>
      <c r="O42" s="32"/>
      <c r="P42" s="32"/>
    </row>
    <row r="43" spans="2:42">
      <c r="B43" s="51"/>
      <c r="C43" s="48" t="s">
        <v>123</v>
      </c>
      <c r="D43" s="56">
        <v>1165.9959898262493</v>
      </c>
      <c r="E43" s="56">
        <v>1449.8623809720923</v>
      </c>
      <c r="F43" s="56">
        <v>899.24740596675747</v>
      </c>
      <c r="G43" s="56">
        <v>503.31943946656742</v>
      </c>
      <c r="H43" s="56">
        <v>745.92404538780431</v>
      </c>
      <c r="I43" s="56">
        <v>1261.9015218523564</v>
      </c>
      <c r="K43" s="32"/>
      <c r="L43" s="207"/>
      <c r="M43" s="207"/>
      <c r="N43" s="207"/>
      <c r="O43" s="207"/>
      <c r="P43" s="207"/>
      <c r="Q43" s="207"/>
    </row>
    <row r="44" spans="2:42">
      <c r="B44" s="51"/>
      <c r="C44" s="45"/>
      <c r="D44" s="58"/>
      <c r="E44" s="58"/>
      <c r="F44" s="58"/>
      <c r="G44" s="58"/>
      <c r="H44" s="58"/>
      <c r="I44" s="58"/>
      <c r="K44" s="32"/>
      <c r="L44" s="32"/>
      <c r="M44" s="32"/>
      <c r="N44" s="32"/>
      <c r="O44" s="32"/>
      <c r="P44" s="32"/>
    </row>
    <row r="45" spans="2:42">
      <c r="B45" s="45"/>
      <c r="C45" s="45"/>
      <c r="D45" s="445" t="s">
        <v>125</v>
      </c>
      <c r="E45" s="445"/>
      <c r="F45" s="445"/>
      <c r="G45" s="445"/>
      <c r="H45" s="445"/>
      <c r="I45" s="445"/>
      <c r="K45" s="32"/>
      <c r="L45" s="32"/>
      <c r="M45" s="32"/>
      <c r="N45" s="32"/>
      <c r="O45" s="32"/>
      <c r="P45" s="32"/>
    </row>
    <row r="46" spans="2:42">
      <c r="B46" s="45">
        <v>2010</v>
      </c>
      <c r="C46" s="45"/>
      <c r="D46" s="52">
        <v>2.1742639544057196</v>
      </c>
      <c r="E46" s="52">
        <v>3.5854194921367322</v>
      </c>
      <c r="F46" s="52">
        <v>3.2084438878145383</v>
      </c>
      <c r="G46" s="52">
        <v>2.8985024455060904</v>
      </c>
      <c r="H46" s="52">
        <v>2.8228685702079925</v>
      </c>
      <c r="I46" s="52">
        <v>3.4175092207132662</v>
      </c>
      <c r="K46" s="32"/>
      <c r="L46" s="32"/>
      <c r="M46" s="32"/>
      <c r="N46" s="32"/>
      <c r="O46" s="32"/>
      <c r="P46" s="32"/>
    </row>
    <row r="47" spans="2:42">
      <c r="B47" s="45">
        <v>2011</v>
      </c>
      <c r="C47" s="45"/>
      <c r="D47" s="52">
        <v>2.2479446059370467</v>
      </c>
      <c r="E47" s="52">
        <v>3.4387158957957631</v>
      </c>
      <c r="F47" s="52">
        <v>2.541844004498639</v>
      </c>
      <c r="G47" s="52">
        <v>2.636166722126454</v>
      </c>
      <c r="H47" s="52">
        <v>2.5075464158243799</v>
      </c>
      <c r="I47" s="52">
        <v>3.1842859878493002</v>
      </c>
      <c r="K47" s="32"/>
      <c r="L47" s="32"/>
      <c r="M47" s="32"/>
      <c r="N47" s="32"/>
      <c r="O47" s="32"/>
      <c r="P47" s="32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</row>
    <row r="48" spans="2:42">
      <c r="B48" s="45">
        <v>2012</v>
      </c>
      <c r="C48" s="45"/>
      <c r="D48" s="53">
        <v>2.0332525532994916</v>
      </c>
      <c r="E48" s="53">
        <v>3.5042459164357442</v>
      </c>
      <c r="F48" s="53">
        <v>2.5728324726469909</v>
      </c>
      <c r="G48" s="53">
        <v>1.3766870777958573</v>
      </c>
      <c r="H48" s="53">
        <v>3.0746674592396994</v>
      </c>
      <c r="I48" s="53">
        <v>3.1339970747441104</v>
      </c>
      <c r="K48" s="32"/>
      <c r="L48" s="32"/>
      <c r="M48" s="32"/>
      <c r="N48" s="32"/>
      <c r="O48" s="32"/>
      <c r="P48" s="32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</row>
    <row r="49" spans="2:42">
      <c r="B49" s="45">
        <v>2013</v>
      </c>
      <c r="C49" s="45"/>
      <c r="D49" s="52">
        <v>2.1785494471202815</v>
      </c>
      <c r="E49" s="52">
        <v>3.3566967647270074</v>
      </c>
      <c r="F49" s="52">
        <v>2.6308729774710882</v>
      </c>
      <c r="G49" s="52">
        <v>1.1983036603954389</v>
      </c>
      <c r="H49" s="52">
        <v>3.1919073016283939</v>
      </c>
      <c r="I49" s="52">
        <v>3.0773566068296843</v>
      </c>
      <c r="K49" s="32"/>
      <c r="L49" s="32"/>
      <c r="M49" s="32"/>
      <c r="N49" s="32"/>
      <c r="O49" s="32"/>
      <c r="P49" s="32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</row>
    <row r="50" spans="2:42">
      <c r="B50" s="45">
        <v>2014</v>
      </c>
      <c r="C50" s="45"/>
      <c r="D50" s="52">
        <v>0.86997773371475517</v>
      </c>
      <c r="E50" s="52">
        <v>2.0463949710716189</v>
      </c>
      <c r="F50" s="52">
        <v>1.0264864773547711</v>
      </c>
      <c r="G50" s="52">
        <v>-0.45326402990586434</v>
      </c>
      <c r="H50" s="52">
        <v>1.4067500954664913</v>
      </c>
      <c r="I50" s="52">
        <v>1.6853855129929318</v>
      </c>
      <c r="K50" s="32"/>
      <c r="L50" s="32"/>
      <c r="M50" s="32"/>
      <c r="N50" s="32"/>
      <c r="O50" s="32"/>
      <c r="P50" s="32"/>
    </row>
    <row r="51" spans="2:42">
      <c r="B51" s="45">
        <v>2015</v>
      </c>
      <c r="C51" s="45"/>
      <c r="D51" s="52">
        <v>0.74839855482207174</v>
      </c>
      <c r="E51" s="52">
        <v>2.1679789922961712</v>
      </c>
      <c r="F51" s="52">
        <v>1.0569692881672532</v>
      </c>
      <c r="G51" s="52">
        <v>1.0668938684582185</v>
      </c>
      <c r="H51" s="52">
        <v>1.8961949950916823</v>
      </c>
      <c r="I51" s="52">
        <v>1.8941346863832864</v>
      </c>
      <c r="K51" s="32"/>
      <c r="L51" s="32"/>
      <c r="M51" s="32"/>
      <c r="N51" s="32"/>
      <c r="O51" s="32"/>
      <c r="P51" s="32"/>
    </row>
    <row r="52" spans="2:42">
      <c r="B52" s="45">
        <v>2016</v>
      </c>
      <c r="C52" s="45"/>
      <c r="D52" s="52">
        <v>0.70090235508939447</v>
      </c>
      <c r="E52" s="52">
        <v>2.0678201807531771</v>
      </c>
      <c r="F52" s="52">
        <v>1.2888933212321652</v>
      </c>
      <c r="G52" s="52">
        <v>1.2068441835092036</v>
      </c>
      <c r="H52" s="52">
        <v>1.5437279000681814</v>
      </c>
      <c r="I52" s="52">
        <v>1.9160203176220136</v>
      </c>
      <c r="K52" s="32"/>
      <c r="L52" s="32"/>
      <c r="M52" s="32"/>
      <c r="N52" s="32"/>
      <c r="O52" s="32"/>
      <c r="P52" s="32"/>
    </row>
    <row r="53" spans="2:42">
      <c r="B53" s="45">
        <v>2017</v>
      </c>
      <c r="C53" s="45"/>
      <c r="D53" s="52">
        <v>0.58889137491855426</v>
      </c>
      <c r="E53" s="52">
        <v>1.9207353033274588</v>
      </c>
      <c r="F53" s="52">
        <v>1.2948805188622181</v>
      </c>
      <c r="G53" s="52">
        <v>1.231930917614954</v>
      </c>
      <c r="H53" s="52">
        <v>1.8466302848462846</v>
      </c>
      <c r="I53" s="52">
        <v>1.8262499388099984</v>
      </c>
      <c r="K53" s="32"/>
      <c r="L53" s="32"/>
      <c r="M53" s="32"/>
      <c r="N53" s="32"/>
      <c r="O53" s="32"/>
      <c r="P53" s="32"/>
    </row>
    <row r="54" spans="2:42">
      <c r="B54" s="45">
        <v>2018</v>
      </c>
      <c r="C54" s="45"/>
      <c r="D54" s="52">
        <v>1.7911768704562014</v>
      </c>
      <c r="E54" s="52">
        <v>3.4061196333973198</v>
      </c>
      <c r="F54" s="52">
        <v>4.8935021934644274</v>
      </c>
      <c r="G54" s="52">
        <v>3.2391293304118607</v>
      </c>
      <c r="H54" s="52">
        <v>3.7169989295475103</v>
      </c>
      <c r="I54" s="52">
        <v>3.6805872429081399</v>
      </c>
      <c r="K54" s="32"/>
      <c r="L54" s="32"/>
      <c r="M54" s="32"/>
      <c r="N54" s="32"/>
      <c r="O54" s="32"/>
      <c r="P54" s="32"/>
    </row>
    <row r="55" spans="2:42">
      <c r="B55" s="45">
        <v>2019</v>
      </c>
      <c r="C55" s="45"/>
      <c r="D55" s="52">
        <v>2.5664763278633762</v>
      </c>
      <c r="E55" s="52">
        <v>3.2563740748494663</v>
      </c>
      <c r="F55" s="52">
        <v>4.995514762415465</v>
      </c>
      <c r="G55" s="52">
        <v>3.0866877454988728</v>
      </c>
      <c r="H55" s="52">
        <v>3.7322611955504126</v>
      </c>
      <c r="I55" s="52">
        <v>3.6188596279576268</v>
      </c>
      <c r="K55" s="32"/>
      <c r="L55" s="32"/>
      <c r="M55" s="32"/>
      <c r="N55" s="32"/>
      <c r="O55" s="32"/>
      <c r="P55" s="32"/>
    </row>
    <row r="56" spans="2:42">
      <c r="B56" s="45">
        <v>2020</v>
      </c>
      <c r="C56" s="45"/>
      <c r="D56" s="52">
        <v>0.69012849628857786</v>
      </c>
      <c r="E56" s="52">
        <v>2.3354869023602731</v>
      </c>
      <c r="F56" s="52">
        <v>2.0479606667086703</v>
      </c>
      <c r="G56" s="52">
        <v>1.5937314978782924</v>
      </c>
      <c r="H56" s="52">
        <v>2.6466986999275077</v>
      </c>
      <c r="I56" s="52">
        <v>2.2303987653552682</v>
      </c>
      <c r="K56" s="32"/>
      <c r="L56" s="32"/>
      <c r="M56" s="32"/>
      <c r="N56" s="32"/>
      <c r="O56" s="32"/>
      <c r="P56" s="32"/>
    </row>
    <row r="57" spans="2:42">
      <c r="B57" s="45">
        <v>2021</v>
      </c>
      <c r="C57" s="45"/>
      <c r="D57" s="52">
        <v>0.94785611592616004</v>
      </c>
      <c r="E57" s="52">
        <v>2.2140753052331652</v>
      </c>
      <c r="F57" s="52">
        <v>1.8381312908909653</v>
      </c>
      <c r="G57" s="52">
        <v>1.5507836263288111</v>
      </c>
      <c r="H57" s="52">
        <v>1.876656502092322</v>
      </c>
      <c r="I57" s="52">
        <v>2.1192714344812069</v>
      </c>
      <c r="K57" s="32"/>
      <c r="L57" s="32"/>
      <c r="M57" s="32"/>
      <c r="N57" s="32"/>
      <c r="O57" s="32"/>
      <c r="P57" s="32"/>
    </row>
    <row r="58" spans="2:42">
      <c r="B58" s="45">
        <v>2022</v>
      </c>
      <c r="C58" s="45"/>
      <c r="D58" s="52">
        <v>4.0251535986359332</v>
      </c>
      <c r="E58" s="52">
        <v>5.3188586100338719</v>
      </c>
      <c r="F58" s="52">
        <v>5.2007252765447154</v>
      </c>
      <c r="G58" s="52">
        <v>5.0277115908344383</v>
      </c>
      <c r="H58" s="52">
        <v>5.9085130886098902</v>
      </c>
      <c r="I58" s="52">
        <v>5.322000256006576</v>
      </c>
      <c r="K58" s="32"/>
      <c r="L58" s="32"/>
      <c r="M58" s="32"/>
      <c r="N58" s="32"/>
      <c r="O58" s="32"/>
      <c r="P58" s="32"/>
    </row>
    <row r="59" spans="2:42">
      <c r="B59" s="45"/>
      <c r="C59" s="45"/>
      <c r="D59" s="52"/>
      <c r="E59" s="52"/>
      <c r="F59" s="52"/>
      <c r="G59" s="52"/>
      <c r="H59" s="52"/>
      <c r="I59" s="52"/>
      <c r="K59" s="32"/>
      <c r="L59" s="32"/>
      <c r="M59" s="32"/>
      <c r="N59" s="32"/>
      <c r="O59" s="32"/>
      <c r="P59" s="32"/>
    </row>
    <row r="60" spans="2:42">
      <c r="B60" s="45">
        <v>2023</v>
      </c>
      <c r="C60" s="45" t="s">
        <v>112</v>
      </c>
      <c r="D60" s="52">
        <v>8.3262868513486854</v>
      </c>
      <c r="E60" s="52">
        <v>9.8251688666507917</v>
      </c>
      <c r="F60" s="52">
        <v>9.5318414325791689</v>
      </c>
      <c r="G60" s="52">
        <v>9.2292270235279972</v>
      </c>
      <c r="H60" s="52">
        <v>10.173593261483438</v>
      </c>
      <c r="I60" s="52">
        <v>9.8009075585679071</v>
      </c>
      <c r="K60" s="32"/>
      <c r="L60" s="32"/>
      <c r="M60" s="32"/>
      <c r="N60" s="32"/>
      <c r="O60" s="32"/>
      <c r="P60" s="32"/>
    </row>
    <row r="61" spans="2:42">
      <c r="B61" s="45"/>
      <c r="C61" s="45" t="s">
        <v>113</v>
      </c>
      <c r="D61" s="52">
        <v>8.3362179276891482</v>
      </c>
      <c r="E61" s="52">
        <v>9.8069340090424006</v>
      </c>
      <c r="F61" s="52">
        <v>9.5083450831329852</v>
      </c>
      <c r="G61" s="52">
        <v>9.2602515812926214</v>
      </c>
      <c r="H61" s="52">
        <v>10.145173956801944</v>
      </c>
      <c r="I61" s="52">
        <v>9.7887673528320072</v>
      </c>
      <c r="K61" s="32"/>
      <c r="L61" s="32"/>
      <c r="M61" s="32"/>
      <c r="N61" s="32"/>
      <c r="O61" s="32"/>
      <c r="P61" s="32"/>
    </row>
    <row r="62" spans="2:42">
      <c r="B62" s="45"/>
      <c r="C62" s="45" t="s">
        <v>114</v>
      </c>
      <c r="D62" s="52">
        <v>8.2705411977552536</v>
      </c>
      <c r="E62" s="52">
        <v>9.7301593764994578</v>
      </c>
      <c r="F62" s="52">
        <v>9.4963622382605131</v>
      </c>
      <c r="G62" s="52">
        <v>9.2116571192842667</v>
      </c>
      <c r="H62" s="52">
        <v>10.216179732882292</v>
      </c>
      <c r="I62" s="52">
        <v>9.7351261809139</v>
      </c>
      <c r="K62" s="32"/>
      <c r="L62" s="32"/>
      <c r="M62" s="32"/>
      <c r="N62" s="32"/>
      <c r="O62" s="32"/>
      <c r="P62" s="32"/>
    </row>
    <row r="63" spans="2:42">
      <c r="B63" s="45"/>
      <c r="C63" s="45" t="s">
        <v>115</v>
      </c>
      <c r="D63" s="52">
        <v>8.2124707297546173</v>
      </c>
      <c r="E63" s="52">
        <v>9.7033185994888527</v>
      </c>
      <c r="F63" s="52">
        <v>9.4682409085061092</v>
      </c>
      <c r="G63" s="52">
        <v>9.1543012723273254</v>
      </c>
      <c r="H63" s="52">
        <v>10.113213758068284</v>
      </c>
      <c r="I63" s="52">
        <v>9.7129042757511552</v>
      </c>
      <c r="K63" s="32"/>
      <c r="L63" s="32"/>
      <c r="M63" s="32"/>
      <c r="N63" s="32"/>
      <c r="O63" s="32"/>
      <c r="P63" s="32"/>
    </row>
    <row r="64" spans="2:42">
      <c r="B64" s="45"/>
      <c r="C64" s="45" t="s">
        <v>116</v>
      </c>
      <c r="D64" s="52">
        <v>8.1589878689124049</v>
      </c>
      <c r="E64" s="52">
        <v>9.6357193955783682</v>
      </c>
      <c r="F64" s="52">
        <v>9.422190584774004</v>
      </c>
      <c r="G64" s="52">
        <v>9.1391949594264776</v>
      </c>
      <c r="H64" s="52">
        <v>10.168568859615013</v>
      </c>
      <c r="I64" s="52">
        <v>9.6541374771434985</v>
      </c>
      <c r="K64" s="32"/>
      <c r="L64" s="32"/>
      <c r="M64" s="32"/>
      <c r="N64" s="32"/>
      <c r="O64" s="32"/>
      <c r="P64" s="32"/>
    </row>
    <row r="65" spans="2:16">
      <c r="B65" s="45"/>
      <c r="C65" s="45" t="s">
        <v>117</v>
      </c>
      <c r="D65" s="52">
        <v>8.1268817806340099</v>
      </c>
      <c r="E65" s="52">
        <v>9.5819487194159336</v>
      </c>
      <c r="F65" s="52">
        <v>9.3809630053039541</v>
      </c>
      <c r="G65" s="52">
        <v>9.1396176313612401</v>
      </c>
      <c r="H65" s="52">
        <v>10.086533107706863</v>
      </c>
      <c r="I65" s="52">
        <v>9.6018233075635386</v>
      </c>
      <c r="K65" s="32"/>
      <c r="L65" s="32"/>
      <c r="M65" s="32"/>
      <c r="N65" s="32"/>
      <c r="O65" s="32"/>
      <c r="P65" s="32"/>
    </row>
    <row r="66" spans="2:16">
      <c r="B66" s="45"/>
      <c r="C66" s="45" t="s">
        <v>118</v>
      </c>
      <c r="D66" s="52">
        <v>8.0839197875397275</v>
      </c>
      <c r="E66" s="52">
        <v>9.5739519365680472</v>
      </c>
      <c r="F66" s="52">
        <v>9.3705160056773984</v>
      </c>
      <c r="G66" s="52">
        <v>9.1457918989616527</v>
      </c>
      <c r="H66" s="52">
        <v>9.9781942803853774</v>
      </c>
      <c r="I66" s="52">
        <v>9.5980949903083701</v>
      </c>
      <c r="K66" s="32"/>
      <c r="L66" s="32"/>
      <c r="M66" s="32"/>
      <c r="N66" s="32"/>
      <c r="O66" s="32"/>
      <c r="P66" s="32"/>
    </row>
    <row r="67" spans="2:16">
      <c r="B67" s="45"/>
      <c r="C67" s="45" t="s">
        <v>119</v>
      </c>
      <c r="D67" s="52">
        <v>8.0577380319876823</v>
      </c>
      <c r="E67" s="52">
        <v>9.5358693462288091</v>
      </c>
      <c r="F67" s="52">
        <v>9.3411941449021985</v>
      </c>
      <c r="G67" s="52">
        <v>9.144260832701633</v>
      </c>
      <c r="H67" s="52">
        <v>9.9599033387311344</v>
      </c>
      <c r="I67" s="52">
        <v>9.5633876299236356</v>
      </c>
      <c r="K67" s="32"/>
      <c r="L67" s="32"/>
      <c r="M67" s="32"/>
      <c r="N67" s="32"/>
      <c r="O67" s="32"/>
      <c r="P67" s="32"/>
    </row>
    <row r="68" spans="2:16">
      <c r="B68" s="45"/>
      <c r="C68" s="45" t="s">
        <v>120</v>
      </c>
      <c r="D68" s="52">
        <v>8.0205130026015592</v>
      </c>
      <c r="E68" s="52">
        <v>9.5021248326048191</v>
      </c>
      <c r="F68" s="52">
        <v>9.3117357976583381</v>
      </c>
      <c r="G68" s="52">
        <v>9.1360002558865894</v>
      </c>
      <c r="H68" s="52">
        <v>9.9308273912655398</v>
      </c>
      <c r="I68" s="52">
        <v>9.5381396794863793</v>
      </c>
      <c r="K68" s="32"/>
      <c r="L68" s="32"/>
      <c r="M68" s="32"/>
      <c r="N68" s="32"/>
      <c r="O68" s="32"/>
      <c r="P68" s="32"/>
    </row>
    <row r="69" spans="2:16">
      <c r="B69" s="45"/>
      <c r="C69" s="45" t="s">
        <v>121</v>
      </c>
      <c r="D69" s="52">
        <v>8.0062685916891354</v>
      </c>
      <c r="E69" s="52">
        <v>9.4855445410904959</v>
      </c>
      <c r="F69" s="52">
        <v>9.3077430579852738</v>
      </c>
      <c r="G69" s="52">
        <v>9.1114003573369295</v>
      </c>
      <c r="H69" s="52">
        <v>9.9076150905080151</v>
      </c>
      <c r="I69" s="52">
        <v>9.5276855163972449</v>
      </c>
      <c r="K69" s="32"/>
      <c r="L69" s="32"/>
      <c r="M69" s="32"/>
      <c r="N69" s="32"/>
      <c r="O69" s="32"/>
      <c r="P69" s="32"/>
    </row>
    <row r="70" spans="2:16">
      <c r="B70" s="45"/>
      <c r="C70" s="45" t="s">
        <v>122</v>
      </c>
      <c r="D70" s="52">
        <v>7.96184110847451</v>
      </c>
      <c r="E70" s="52">
        <v>9.444360110572747</v>
      </c>
      <c r="F70" s="52">
        <v>9.2949915540493588</v>
      </c>
      <c r="G70" s="52">
        <v>9.1217574850286134</v>
      </c>
      <c r="H70" s="52">
        <v>10.000936279951844</v>
      </c>
      <c r="I70" s="52">
        <v>9.492144541277959</v>
      </c>
      <c r="K70" s="32"/>
      <c r="L70" s="32"/>
      <c r="M70" s="32"/>
      <c r="N70" s="32"/>
      <c r="O70" s="32"/>
      <c r="P70" s="32"/>
    </row>
    <row r="71" spans="2:16">
      <c r="B71" s="45"/>
      <c r="C71" s="45" t="s">
        <v>123</v>
      </c>
      <c r="D71" s="52">
        <v>7.9731043191786588</v>
      </c>
      <c r="E71" s="52">
        <v>9.4140485326357002</v>
      </c>
      <c r="F71" s="52">
        <v>9.3403759138920073</v>
      </c>
      <c r="G71" s="52">
        <v>9.1388018143699234</v>
      </c>
      <c r="H71" s="52">
        <v>10.036931265129279</v>
      </c>
      <c r="I71" s="52">
        <v>9.479664512355356</v>
      </c>
      <c r="K71" s="32"/>
      <c r="L71" s="32"/>
      <c r="M71" s="32"/>
      <c r="N71" s="32"/>
      <c r="O71" s="32"/>
      <c r="P71" s="32"/>
    </row>
    <row r="72" spans="2:16">
      <c r="B72" s="45">
        <v>2024</v>
      </c>
      <c r="C72" s="45" t="s">
        <v>112</v>
      </c>
      <c r="D72" s="52">
        <v>3.6367214184758856</v>
      </c>
      <c r="E72" s="52">
        <v>4.8655699684489573</v>
      </c>
      <c r="F72" s="52">
        <v>5.1571959652657373</v>
      </c>
      <c r="G72" s="52">
        <v>4.9728610103357607</v>
      </c>
      <c r="H72" s="52">
        <v>5.8269449195530898</v>
      </c>
      <c r="I72" s="52">
        <v>5.0000540378649871</v>
      </c>
      <c r="K72" s="32"/>
      <c r="L72" s="32"/>
      <c r="M72" s="32"/>
      <c r="N72" s="32"/>
      <c r="O72" s="32"/>
      <c r="P72" s="32"/>
    </row>
    <row r="73" spans="2:16">
      <c r="B73" s="45"/>
      <c r="C73" s="45" t="s">
        <v>113</v>
      </c>
      <c r="D73" s="52">
        <v>3.6537029819573741</v>
      </c>
      <c r="E73" s="52">
        <v>4.8400972449578861</v>
      </c>
      <c r="F73" s="52">
        <v>5.1955548322571099</v>
      </c>
      <c r="G73" s="52">
        <v>4.9519151678417028</v>
      </c>
      <c r="H73" s="52">
        <v>5.825806310951398</v>
      </c>
      <c r="I73" s="52">
        <v>4.9885730743513212</v>
      </c>
      <c r="K73" s="32"/>
      <c r="L73" s="32"/>
      <c r="M73" s="32"/>
      <c r="N73" s="32"/>
      <c r="O73" s="32"/>
      <c r="P73" s="32"/>
    </row>
    <row r="74" spans="2:16">
      <c r="B74" s="45"/>
      <c r="C74" s="45" t="s">
        <v>114</v>
      </c>
      <c r="D74" s="52">
        <v>3.6869355031521112</v>
      </c>
      <c r="E74" s="52">
        <v>4.8226735902574092</v>
      </c>
      <c r="F74" s="52">
        <v>5.2237135764630516</v>
      </c>
      <c r="G74" s="52">
        <v>4.9542965718035736</v>
      </c>
      <c r="H74" s="52">
        <v>5.7595151765816643</v>
      </c>
      <c r="I74" s="52">
        <v>4.968112687795978</v>
      </c>
      <c r="K74" s="32"/>
      <c r="L74" s="32"/>
      <c r="M74" s="32"/>
      <c r="N74" s="32"/>
      <c r="O74" s="32"/>
      <c r="P74" s="32"/>
    </row>
    <row r="75" spans="2:16">
      <c r="B75" s="45"/>
      <c r="C75" s="45" t="s">
        <v>115</v>
      </c>
      <c r="D75" s="52">
        <v>3.6558438364432844</v>
      </c>
      <c r="E75" s="52">
        <v>4.8166598708134334</v>
      </c>
      <c r="F75" s="52">
        <v>5.2329600477040383</v>
      </c>
      <c r="G75" s="52">
        <v>4.976352940175377</v>
      </c>
      <c r="H75" s="52">
        <v>5.712879428962081</v>
      </c>
      <c r="I75" s="52">
        <v>4.963387211889847</v>
      </c>
      <c r="K75" s="32"/>
      <c r="L75" s="32"/>
      <c r="M75" s="32"/>
      <c r="N75" s="32"/>
      <c r="O75" s="32"/>
      <c r="P75" s="32"/>
    </row>
    <row r="76" spans="2:16">
      <c r="B76" s="45"/>
      <c r="C76" s="45" t="s">
        <v>116</v>
      </c>
      <c r="D76" s="52">
        <v>3.7496463738625474</v>
      </c>
      <c r="E76" s="52">
        <v>4.8191456136725819</v>
      </c>
      <c r="F76" s="52">
        <v>5.2252711439012778</v>
      </c>
      <c r="G76" s="52">
        <v>4.968675495846564</v>
      </c>
      <c r="H76" s="52">
        <v>5.5954836199191949</v>
      </c>
      <c r="I76" s="52">
        <v>4.9587494033301871</v>
      </c>
      <c r="K76" s="32"/>
      <c r="L76" s="32"/>
      <c r="M76" s="32"/>
      <c r="N76" s="32"/>
      <c r="O76" s="32"/>
      <c r="P76" s="32"/>
    </row>
    <row r="77" spans="2:16">
      <c r="B77" s="45"/>
      <c r="C77" s="45" t="s">
        <v>117</v>
      </c>
      <c r="D77" s="52">
        <v>3.8339023462384381</v>
      </c>
      <c r="E77" s="52">
        <v>4.8672281732700107</v>
      </c>
      <c r="F77" s="52">
        <v>5.2515455825438151</v>
      </c>
      <c r="G77" s="52">
        <v>4.9994233952692202</v>
      </c>
      <c r="H77" s="52">
        <v>5.5949542897269611</v>
      </c>
      <c r="I77" s="52">
        <v>5.0023678292259621</v>
      </c>
      <c r="K77" s="32"/>
      <c r="L77" s="32"/>
      <c r="M77" s="32"/>
      <c r="N77" s="32"/>
      <c r="O77" s="32"/>
      <c r="P77" s="32"/>
    </row>
    <row r="78" spans="2:16">
      <c r="B78" s="45"/>
      <c r="C78" s="45" t="s">
        <v>118</v>
      </c>
      <c r="D78" s="52">
        <v>3.9210256386316367</v>
      </c>
      <c r="E78" s="52">
        <v>4.9462707475005807</v>
      </c>
      <c r="F78" s="52">
        <v>5.2547318480623773</v>
      </c>
      <c r="G78" s="52">
        <v>4.981665538206137</v>
      </c>
      <c r="H78" s="52">
        <v>5.6080180987094774</v>
      </c>
      <c r="I78" s="52">
        <v>5.0695275140936191</v>
      </c>
      <c r="K78" s="32"/>
      <c r="L78" s="32"/>
      <c r="M78" s="32"/>
      <c r="N78" s="32"/>
      <c r="O78" s="32"/>
      <c r="P78" s="32"/>
    </row>
    <row r="79" spans="2:16">
      <c r="B79" s="45"/>
      <c r="C79" s="45" t="s">
        <v>119</v>
      </c>
      <c r="D79" s="52">
        <v>4.0123937717545299</v>
      </c>
      <c r="E79" s="52">
        <v>4.9859297154825954</v>
      </c>
      <c r="F79" s="52">
        <v>5.2684417498385372</v>
      </c>
      <c r="G79" s="52">
        <v>4.9728918456494187</v>
      </c>
      <c r="H79" s="52">
        <v>5.6110215419539866</v>
      </c>
      <c r="I79" s="52">
        <v>5.1061449288711369</v>
      </c>
      <c r="K79" s="207"/>
      <c r="L79" s="207"/>
      <c r="M79" s="207"/>
      <c r="N79" s="207"/>
      <c r="O79" s="207"/>
      <c r="P79" s="207"/>
    </row>
    <row r="80" spans="2:16">
      <c r="B80" s="45"/>
      <c r="C80" s="45" t="s">
        <v>120</v>
      </c>
      <c r="D80" s="52">
        <v>4.1318998779846572</v>
      </c>
      <c r="E80" s="52">
        <v>5.0382900804125663</v>
      </c>
      <c r="F80" s="52">
        <v>5.2800757729909664</v>
      </c>
      <c r="G80" s="52">
        <v>4.9732077147995213</v>
      </c>
      <c r="H80" s="52">
        <v>5.6729081528318792</v>
      </c>
      <c r="I80" s="52">
        <v>5.1562366927408343</v>
      </c>
      <c r="K80" s="32"/>
      <c r="L80" s="32"/>
      <c r="M80" s="32"/>
      <c r="N80" s="32"/>
      <c r="O80" s="32"/>
      <c r="P80" s="32"/>
    </row>
    <row r="81" spans="2:16">
      <c r="B81" s="45"/>
      <c r="C81" s="45" t="s">
        <v>121</v>
      </c>
      <c r="D81" s="52">
        <v>4.2122285541065674</v>
      </c>
      <c r="E81" s="52">
        <v>5.0927318359468288</v>
      </c>
      <c r="F81" s="52">
        <v>5.2780847161353561</v>
      </c>
      <c r="G81" s="52">
        <v>4.9948172591993023</v>
      </c>
      <c r="H81" s="52">
        <v>5.6648692653331612</v>
      </c>
      <c r="I81" s="52">
        <v>5.2010050408426656</v>
      </c>
      <c r="K81" s="32"/>
      <c r="L81" s="32"/>
      <c r="M81" s="32"/>
      <c r="N81" s="32"/>
      <c r="O81" s="32"/>
      <c r="P81" s="32"/>
    </row>
    <row r="82" spans="2:16">
      <c r="B82" s="45"/>
      <c r="C82" s="45" t="s">
        <v>122</v>
      </c>
      <c r="D82" s="52">
        <v>4.3508135287089189</v>
      </c>
      <c r="E82" s="52">
        <v>5.1558779852458159</v>
      </c>
      <c r="F82" s="52">
        <v>5.276004290107994</v>
      </c>
      <c r="G82" s="52">
        <v>5.014638709407504</v>
      </c>
      <c r="H82" s="52">
        <v>5.6124046217672863</v>
      </c>
      <c r="I82" s="52">
        <v>5.2643308030783986</v>
      </c>
      <c r="K82" s="32"/>
      <c r="L82" s="32"/>
      <c r="M82" s="32"/>
      <c r="N82" s="32"/>
      <c r="O82" s="32"/>
      <c r="P82" s="32"/>
    </row>
    <row r="83" spans="2:16">
      <c r="B83" s="45"/>
      <c r="C83" s="48" t="s">
        <v>123</v>
      </c>
      <c r="D83" s="56">
        <v>4.385733029358363</v>
      </c>
      <c r="E83" s="56">
        <v>5.1852947234727775</v>
      </c>
      <c r="F83" s="56">
        <v>5.2140210535651876</v>
      </c>
      <c r="G83" s="56">
        <v>4.9475375874231897</v>
      </c>
      <c r="H83" s="56">
        <v>5.6661654110016446</v>
      </c>
      <c r="I83" s="56">
        <v>5.2764923280191445</v>
      </c>
      <c r="K83" s="32"/>
      <c r="L83" s="32"/>
      <c r="M83" s="32"/>
      <c r="N83" s="32"/>
      <c r="O83" s="32"/>
      <c r="P83" s="32"/>
    </row>
    <row r="84" spans="2:16">
      <c r="B84" s="45"/>
      <c r="C84" s="45"/>
      <c r="D84" s="53"/>
      <c r="E84" s="53"/>
      <c r="F84" s="53"/>
      <c r="G84" s="53"/>
      <c r="H84" s="53"/>
      <c r="I84" s="53"/>
      <c r="K84" s="35"/>
      <c r="L84" s="35"/>
      <c r="M84" s="35"/>
      <c r="N84" s="35"/>
      <c r="O84" s="35"/>
      <c r="P84" s="35"/>
    </row>
    <row r="85" spans="2:16" ht="17.5">
      <c r="B85" s="27" t="s">
        <v>213</v>
      </c>
      <c r="D85" s="32"/>
      <c r="E85" s="32"/>
      <c r="F85" s="32"/>
      <c r="G85" s="32"/>
      <c r="H85" s="32"/>
      <c r="I85" s="32"/>
    </row>
    <row r="86" spans="2:16">
      <c r="C86" s="512"/>
      <c r="D86" s="499"/>
      <c r="E86" s="499"/>
      <c r="F86" s="499"/>
      <c r="G86" s="499"/>
      <c r="H86" s="499"/>
      <c r="I86" s="499"/>
    </row>
    <row r="87" spans="2:16" ht="18.5">
      <c r="B87" s="42"/>
      <c r="C87" s="43"/>
      <c r="D87" s="43"/>
      <c r="E87" s="43"/>
      <c r="F87" s="43"/>
      <c r="G87" s="43"/>
      <c r="H87" s="43"/>
      <c r="I87" s="43"/>
    </row>
  </sheetData>
  <mergeCells count="1">
    <mergeCell ref="C86:I86"/>
  </mergeCells>
  <hyperlinks>
    <hyperlink ref="K3" location="Indice!A1" display="Volver al índice" xr:uid="{00000000-0004-0000-06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autoPageBreaks="0" fitToPage="1"/>
  </sheetPr>
  <dimension ref="A1:EH218"/>
  <sheetViews>
    <sheetView showGridLines="0" showRowColHeaders="0" zoomScaleNormal="100" workbookViewId="0">
      <pane ySplit="5" topLeftCell="A12" activePane="bottomLeft" state="frozen"/>
      <selection activeCell="Q29" sqref="Q29"/>
      <selection pane="bottomLeft" activeCell="M21" sqref="M21"/>
    </sheetView>
  </sheetViews>
  <sheetFormatPr baseColWidth="10" defaultRowHeight="14.5"/>
  <cols>
    <col min="1" max="1" width="2.7265625" customWidth="1"/>
    <col min="2" max="2" width="27.54296875" customWidth="1"/>
    <col min="3" max="3" width="17" customWidth="1"/>
    <col min="4" max="4" width="11.1796875" customWidth="1"/>
    <col min="5" max="6" width="11.26953125" customWidth="1"/>
    <col min="7" max="7" width="11.7265625" customWidth="1"/>
  </cols>
  <sheetData>
    <row r="1" spans="1:138" ht="26.15" customHeight="1">
      <c r="B1" s="519" t="s">
        <v>33</v>
      </c>
      <c r="C1" s="520"/>
      <c r="D1" s="520"/>
      <c r="E1" s="520"/>
      <c r="F1" s="520"/>
      <c r="G1" s="520"/>
    </row>
    <row r="3" spans="1:138" ht="18.5">
      <c r="B3" s="263" t="s">
        <v>225</v>
      </c>
      <c r="C3" s="264"/>
      <c r="D3" s="264"/>
      <c r="E3" s="264"/>
      <c r="F3" s="264"/>
      <c r="G3" s="264"/>
      <c r="K3" s="7" t="s">
        <v>168</v>
      </c>
    </row>
    <row r="4" spans="1:138" ht="23.65" customHeight="1">
      <c r="A4" s="265"/>
      <c r="B4" s="521" t="s">
        <v>41</v>
      </c>
      <c r="C4" s="523" t="s">
        <v>40</v>
      </c>
      <c r="D4" s="524"/>
      <c r="E4" s="266" t="s">
        <v>34</v>
      </c>
      <c r="F4" s="266"/>
      <c r="G4" s="266"/>
    </row>
    <row r="5" spans="1:138" ht="18.649999999999999" customHeight="1">
      <c r="A5" s="265"/>
      <c r="B5" s="522"/>
      <c r="C5" s="267" t="s">
        <v>7</v>
      </c>
      <c r="D5" s="267" t="s">
        <v>32</v>
      </c>
      <c r="E5" s="268" t="s">
        <v>4</v>
      </c>
      <c r="F5" s="268" t="s">
        <v>3</v>
      </c>
      <c r="G5" s="268" t="s">
        <v>6</v>
      </c>
      <c r="J5" s="60"/>
      <c r="K5" s="61"/>
      <c r="L5" s="60"/>
      <c r="M5" s="62"/>
      <c r="N5" s="60"/>
    </row>
    <row r="6" spans="1:138" s="65" customFormat="1" ht="27.65" customHeight="1">
      <c r="A6" s="269"/>
      <c r="B6" s="270" t="s">
        <v>29</v>
      </c>
      <c r="C6" s="271">
        <v>986071</v>
      </c>
      <c r="D6" s="272">
        <f>C6/$C$14</f>
        <v>0.46091696239263186</v>
      </c>
      <c r="E6" s="273">
        <v>0.27334448562714475</v>
      </c>
      <c r="F6" s="273">
        <v>0.11955734813292916</v>
      </c>
      <c r="G6" s="273">
        <v>0.18003300245674406</v>
      </c>
      <c r="H6" s="3"/>
      <c r="I6" s="3"/>
      <c r="J6" s="63"/>
      <c r="K6" s="64"/>
      <c r="L6" s="63"/>
      <c r="M6" s="64"/>
      <c r="N6" s="6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</row>
    <row r="7" spans="1:138" s="65" customFormat="1" ht="27.65" customHeight="1">
      <c r="A7" s="269"/>
      <c r="B7" s="274" t="s">
        <v>28</v>
      </c>
      <c r="C7" s="271">
        <v>149008</v>
      </c>
      <c r="D7" s="272">
        <f t="shared" ref="D7:D11" si="0">C7/$C$14</f>
        <v>6.9650476215405668E-2</v>
      </c>
      <c r="E7" s="273">
        <v>0.19507135657064034</v>
      </c>
      <c r="F7" s="273">
        <v>0.12250768209362009</v>
      </c>
      <c r="G7" s="273">
        <v>0.15005493326942074</v>
      </c>
      <c r="H7" s="3"/>
      <c r="I7" s="3"/>
      <c r="J7" s="46"/>
      <c r="K7" s="46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47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</row>
    <row r="8" spans="1:138" s="65" customFormat="1" ht="27.65" customHeight="1">
      <c r="A8" s="269"/>
      <c r="B8" s="270" t="s">
        <v>35</v>
      </c>
      <c r="C8" s="271">
        <v>257127</v>
      </c>
      <c r="D8" s="272">
        <f t="shared" si="0"/>
        <v>0.12018829860033431</v>
      </c>
      <c r="E8" s="273">
        <v>0.34561175031113961</v>
      </c>
      <c r="F8" s="273">
        <v>0.24911764589114788</v>
      </c>
      <c r="G8" s="273">
        <v>0.29066148783611623</v>
      </c>
      <c r="H8" s="3"/>
      <c r="I8" s="3"/>
      <c r="J8" s="517"/>
      <c r="K8" s="517"/>
      <c r="L8" s="517"/>
      <c r="M8" s="517"/>
      <c r="N8" s="517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66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</row>
    <row r="9" spans="1:138" s="65" customFormat="1" ht="27.65" customHeight="1">
      <c r="A9" s="269"/>
      <c r="B9" s="270" t="s">
        <v>30</v>
      </c>
      <c r="C9" s="271">
        <v>579315</v>
      </c>
      <c r="D9" s="272">
        <f t="shared" si="0"/>
        <v>0.27078791493562587</v>
      </c>
      <c r="E9" s="273">
        <v>0.2660106024440711</v>
      </c>
      <c r="F9" s="273">
        <v>6.4137805532143127E-2</v>
      </c>
      <c r="G9" s="273">
        <v>0.24796704815992068</v>
      </c>
      <c r="H9" s="3"/>
      <c r="I9" s="3"/>
      <c r="J9" s="146"/>
      <c r="K9" s="170"/>
      <c r="L9" s="146"/>
      <c r="M9" s="171"/>
      <c r="N9" s="146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47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</row>
    <row r="10" spans="1:138" s="65" customFormat="1" ht="27.65" customHeight="1">
      <c r="A10" s="269"/>
      <c r="B10" s="270" t="s">
        <v>31</v>
      </c>
      <c r="C10" s="271">
        <v>144540</v>
      </c>
      <c r="D10" s="272">
        <f t="shared" si="0"/>
        <v>6.7562008967134213E-2</v>
      </c>
      <c r="E10" s="273">
        <v>0.42929452704840243</v>
      </c>
      <c r="F10" s="273">
        <v>0.42172742185619189</v>
      </c>
      <c r="G10" s="273">
        <v>0.42532155121425858</v>
      </c>
      <c r="H10" s="3"/>
      <c r="I10" s="3"/>
      <c r="J10" s="159"/>
      <c r="K10" s="154"/>
      <c r="L10" s="159"/>
      <c r="M10" s="154"/>
      <c r="N10" s="159"/>
      <c r="O10" s="141"/>
      <c r="P10" s="141"/>
      <c r="Q10" s="141"/>
      <c r="R10" s="141"/>
      <c r="S10" s="141"/>
      <c r="T10" s="141"/>
      <c r="U10" s="167"/>
      <c r="V10" s="141"/>
      <c r="W10" s="168"/>
      <c r="X10" s="141"/>
      <c r="Y10" s="141"/>
      <c r="Z10" s="141"/>
      <c r="AA10" s="141"/>
      <c r="AB10" s="147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</row>
    <row r="11" spans="1:138" s="65" customFormat="1" ht="27.65" customHeight="1">
      <c r="A11" s="269"/>
      <c r="B11" s="270" t="s">
        <v>37</v>
      </c>
      <c r="C11" s="271">
        <v>22753</v>
      </c>
      <c r="D11" s="272">
        <f t="shared" si="0"/>
        <v>1.0635383907770893E-2</v>
      </c>
      <c r="E11" s="273">
        <v>0.48833819241982507</v>
      </c>
      <c r="F11" s="273">
        <v>0.49683779761904762</v>
      </c>
      <c r="G11" s="273">
        <v>0.49129815166695456</v>
      </c>
      <c r="H11" s="3"/>
      <c r="I11" s="3"/>
      <c r="J11" s="159"/>
      <c r="K11" s="154"/>
      <c r="L11" s="159"/>
      <c r="M11" s="154"/>
      <c r="N11" s="159"/>
      <c r="O11" s="180"/>
      <c r="P11" s="180"/>
      <c r="Q11" s="180"/>
      <c r="R11" s="180"/>
      <c r="S11" s="180"/>
      <c r="T11" s="180"/>
      <c r="U11" s="180"/>
      <c r="V11" s="141"/>
      <c r="W11" s="180"/>
      <c r="X11" s="180"/>
      <c r="Y11" s="180"/>
      <c r="Z11" s="180"/>
      <c r="AA11" s="180"/>
      <c r="AB11" s="147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</row>
    <row r="12" spans="1:138" s="65" customFormat="1" ht="27.65" customHeight="1">
      <c r="A12" s="269"/>
      <c r="B12" s="275" t="s">
        <v>36</v>
      </c>
      <c r="C12" s="276">
        <f>SUM(C6:C11)</f>
        <v>2138814</v>
      </c>
      <c r="D12" s="277">
        <f>SUM(D6:D11)</f>
        <v>0.99974104501890282</v>
      </c>
      <c r="E12" s="278">
        <v>0.27602952231571687</v>
      </c>
      <c r="F12" s="278">
        <v>0.14340231497720099</v>
      </c>
      <c r="G12" s="278">
        <v>0.21224235838735367</v>
      </c>
      <c r="H12" s="3"/>
      <c r="I12" s="3"/>
      <c r="J12" s="159"/>
      <c r="K12" s="154"/>
      <c r="L12" s="159"/>
      <c r="M12" s="154"/>
      <c r="N12" s="159"/>
      <c r="O12" s="169"/>
      <c r="P12" s="144"/>
      <c r="Q12" s="169"/>
      <c r="R12" s="144"/>
      <c r="S12" s="169"/>
      <c r="T12" s="144"/>
      <c r="U12" s="169"/>
      <c r="V12" s="145"/>
      <c r="W12" s="146"/>
      <c r="X12" s="170"/>
      <c r="Y12" s="146"/>
      <c r="Z12" s="171"/>
      <c r="AA12" s="146"/>
      <c r="AB12" s="147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</row>
    <row r="13" spans="1:138" s="65" customFormat="1" ht="27.65" customHeight="1">
      <c r="A13" s="269"/>
      <c r="B13" s="270" t="s">
        <v>38</v>
      </c>
      <c r="C13" s="271">
        <v>554</v>
      </c>
      <c r="D13" s="272">
        <f>C13/C14</f>
        <v>2.5895498109722125E-4</v>
      </c>
      <c r="E13" s="273">
        <v>2.6033828134488751E-3</v>
      </c>
      <c r="F13" s="273">
        <v>4.0989114366348613E-3</v>
      </c>
      <c r="G13" s="273">
        <v>2.7123357421224761E-3</v>
      </c>
      <c r="H13" s="3"/>
      <c r="I13" s="3"/>
      <c r="J13" s="159"/>
      <c r="K13" s="154"/>
      <c r="L13" s="159"/>
      <c r="M13" s="154"/>
      <c r="N13" s="159"/>
      <c r="O13" s="143"/>
      <c r="P13" s="144"/>
      <c r="Q13" s="143"/>
      <c r="R13" s="144"/>
      <c r="S13" s="143"/>
      <c r="T13" s="144"/>
      <c r="U13" s="143"/>
      <c r="V13" s="145"/>
      <c r="W13" s="146"/>
      <c r="X13" s="147"/>
      <c r="Y13" s="146"/>
      <c r="Z13" s="147"/>
      <c r="AA13" s="146"/>
      <c r="AB13" s="147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</row>
    <row r="14" spans="1:138" s="65" customFormat="1" ht="32.15" customHeight="1">
      <c r="A14" s="269"/>
      <c r="B14" s="279" t="s">
        <v>39</v>
      </c>
      <c r="C14" s="280">
        <f>SUM(C12:C13)</f>
        <v>2139368</v>
      </c>
      <c r="D14" s="281">
        <v>1</v>
      </c>
      <c r="E14" s="281">
        <v>0.26647604649055978</v>
      </c>
      <c r="F14" s="281">
        <v>0.14297588727290828</v>
      </c>
      <c r="G14" s="281">
        <v>0.20807983133162677</v>
      </c>
      <c r="H14" s="3"/>
      <c r="I14" s="3"/>
      <c r="J14" s="159"/>
      <c r="K14" s="154"/>
      <c r="L14" s="159"/>
      <c r="M14" s="154"/>
      <c r="N14" s="159"/>
      <c r="O14" s="143"/>
      <c r="P14" s="144"/>
      <c r="Q14" s="143"/>
      <c r="R14" s="144"/>
      <c r="S14" s="143"/>
      <c r="T14" s="144"/>
      <c r="U14" s="143"/>
      <c r="V14" s="145"/>
      <c r="W14" s="172"/>
      <c r="X14" s="147"/>
      <c r="Y14" s="172"/>
      <c r="Z14" s="147"/>
      <c r="AA14" s="172"/>
      <c r="AB14" s="147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</row>
    <row r="15" spans="1:138" ht="22.9" customHeight="1">
      <c r="B15" s="66"/>
      <c r="C15" s="67"/>
      <c r="D15" s="67"/>
      <c r="H15" s="4"/>
      <c r="I15" s="4"/>
      <c r="J15" s="159"/>
      <c r="K15" s="154"/>
      <c r="L15" s="159"/>
      <c r="M15" s="154"/>
      <c r="N15" s="159"/>
      <c r="O15" s="151"/>
      <c r="P15" s="152"/>
      <c r="Q15" s="151"/>
      <c r="R15" s="152"/>
      <c r="S15" s="151"/>
      <c r="T15" s="152"/>
      <c r="U15" s="151"/>
      <c r="V15" s="153"/>
      <c r="W15" s="151"/>
      <c r="X15" s="154"/>
      <c r="Y15" s="151"/>
      <c r="Z15" s="154"/>
      <c r="AA15" s="155"/>
      <c r="AB15" s="147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</row>
    <row r="16" spans="1:138" ht="18" customHeight="1">
      <c r="B16" s="68" t="s">
        <v>44</v>
      </c>
      <c r="C16" s="69"/>
      <c r="D16" s="69"/>
      <c r="E16" s="69"/>
      <c r="F16" s="69"/>
      <c r="G16" s="69"/>
      <c r="H16" s="4"/>
      <c r="I16" s="4"/>
      <c r="J16" s="159"/>
      <c r="K16" s="154"/>
      <c r="L16" s="159"/>
      <c r="M16" s="154"/>
      <c r="N16" s="159"/>
      <c r="O16" s="151"/>
      <c r="P16" s="152"/>
      <c r="Q16" s="151"/>
      <c r="R16" s="152"/>
      <c r="S16" s="151"/>
      <c r="T16" s="152"/>
      <c r="U16" s="151"/>
      <c r="V16" s="153"/>
      <c r="W16" s="151"/>
      <c r="X16" s="154"/>
      <c r="Y16" s="151"/>
      <c r="Z16" s="154"/>
      <c r="AA16" s="155"/>
      <c r="AB16" s="147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</row>
    <row r="17" spans="1:138" ht="18" customHeight="1">
      <c r="H17" s="4"/>
      <c r="I17" s="4"/>
      <c r="J17" s="155"/>
      <c r="K17" s="154"/>
      <c r="L17" s="155"/>
      <c r="M17" s="154"/>
      <c r="N17" s="155"/>
      <c r="O17" s="158"/>
      <c r="P17" s="152"/>
      <c r="Q17" s="158"/>
      <c r="R17" s="152"/>
      <c r="S17" s="158"/>
      <c r="T17" s="152"/>
      <c r="U17" s="158"/>
      <c r="V17" s="153"/>
      <c r="W17" s="159"/>
      <c r="X17" s="154"/>
      <c r="Y17" s="159"/>
      <c r="Z17" s="154"/>
      <c r="AA17" s="159"/>
      <c r="AB17" s="147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</row>
    <row r="18" spans="1:138" ht="18" customHeight="1">
      <c r="H18" s="4"/>
      <c r="I18" s="4"/>
      <c r="J18" s="155"/>
      <c r="K18" s="154"/>
      <c r="L18" s="155"/>
      <c r="M18" s="154"/>
      <c r="N18" s="155"/>
      <c r="O18" s="151"/>
      <c r="P18" s="152"/>
      <c r="Q18" s="151"/>
      <c r="R18" s="152"/>
      <c r="S18" s="151"/>
      <c r="T18" s="152"/>
      <c r="U18" s="151"/>
      <c r="V18" s="153"/>
      <c r="W18" s="155"/>
      <c r="X18" s="154"/>
      <c r="Y18" s="155"/>
      <c r="Z18" s="154"/>
      <c r="AA18" s="155"/>
      <c r="AB18" s="147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</row>
    <row r="19" spans="1:138" ht="15" customHeight="1">
      <c r="H19" s="4"/>
      <c r="I19" s="4"/>
      <c r="J19" s="155"/>
      <c r="K19" s="154"/>
      <c r="L19" s="155"/>
      <c r="M19" s="154"/>
      <c r="N19" s="155"/>
      <c r="O19" s="143"/>
      <c r="P19" s="144"/>
      <c r="Q19" s="143"/>
      <c r="R19" s="144"/>
      <c r="S19" s="143"/>
      <c r="T19" s="164"/>
      <c r="U19" s="174"/>
      <c r="V19" s="153"/>
      <c r="W19" s="172"/>
      <c r="X19" s="147"/>
      <c r="Y19" s="172"/>
      <c r="Z19" s="147"/>
      <c r="AA19" s="172"/>
      <c r="AB19" s="147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</row>
    <row r="20" spans="1:138">
      <c r="H20" s="4"/>
      <c r="I20" s="4"/>
      <c r="J20" s="155"/>
      <c r="K20" s="154"/>
      <c r="L20" s="155"/>
      <c r="M20" s="154"/>
      <c r="N20" s="155"/>
      <c r="O20" s="151"/>
      <c r="P20" s="152"/>
      <c r="Q20" s="151"/>
      <c r="R20" s="152"/>
      <c r="S20" s="151"/>
      <c r="T20" s="152"/>
      <c r="U20" s="151"/>
      <c r="V20" s="153"/>
      <c r="W20" s="155"/>
      <c r="X20" s="154"/>
      <c r="Y20" s="155"/>
      <c r="Z20" s="154"/>
      <c r="AA20" s="155"/>
      <c r="AB20" s="147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</row>
    <row r="21" spans="1:138">
      <c r="H21" s="4"/>
      <c r="I21" s="4"/>
      <c r="J21" s="155"/>
      <c r="K21" s="154"/>
      <c r="L21" s="155"/>
      <c r="M21" s="154"/>
      <c r="N21" s="155"/>
      <c r="O21" s="151"/>
      <c r="P21" s="152"/>
      <c r="Q21" s="151"/>
      <c r="R21" s="152"/>
      <c r="S21" s="151"/>
      <c r="T21" s="152"/>
      <c r="U21" s="151"/>
      <c r="V21" s="153"/>
      <c r="W21" s="155"/>
      <c r="X21" s="154"/>
      <c r="Y21" s="155"/>
      <c r="Z21" s="154"/>
      <c r="AA21" s="155"/>
      <c r="AB21" s="147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</row>
    <row r="22" spans="1:138">
      <c r="H22" s="4"/>
      <c r="I22" s="4"/>
      <c r="J22" s="155"/>
      <c r="K22" s="154"/>
      <c r="L22" s="155"/>
      <c r="M22" s="154"/>
      <c r="N22" s="155"/>
      <c r="O22" s="151"/>
      <c r="P22" s="152"/>
      <c r="Q22" s="151"/>
      <c r="R22" s="152"/>
      <c r="S22" s="151"/>
      <c r="T22" s="152"/>
      <c r="U22" s="151"/>
      <c r="V22" s="153"/>
      <c r="W22" s="155"/>
      <c r="X22" s="154"/>
      <c r="Y22" s="155"/>
      <c r="Z22" s="154"/>
      <c r="AA22" s="155"/>
      <c r="AB22" s="147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</row>
    <row r="23" spans="1:138">
      <c r="H23" s="4"/>
      <c r="I23" s="4"/>
      <c r="J23" s="155"/>
      <c r="K23" s="154"/>
      <c r="L23" s="155"/>
      <c r="M23" s="154"/>
      <c r="N23" s="155"/>
      <c r="O23" s="151"/>
      <c r="P23" s="152"/>
      <c r="Q23" s="151"/>
      <c r="R23" s="152"/>
      <c r="S23" s="151"/>
      <c r="T23" s="152"/>
      <c r="U23" s="151"/>
      <c r="V23" s="153"/>
      <c r="W23" s="155"/>
      <c r="X23" s="154"/>
      <c r="Y23" s="155"/>
      <c r="Z23" s="154"/>
      <c r="AA23" s="155"/>
      <c r="AB23" s="147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</row>
    <row r="24" spans="1:138">
      <c r="H24" s="4"/>
      <c r="I24" s="4"/>
      <c r="J24" s="159"/>
      <c r="K24" s="154"/>
      <c r="L24" s="159"/>
      <c r="M24" s="154"/>
      <c r="N24" s="159"/>
      <c r="O24" s="151"/>
      <c r="P24" s="152"/>
      <c r="Q24" s="151"/>
      <c r="R24" s="152"/>
      <c r="S24" s="151"/>
      <c r="T24" s="152"/>
      <c r="U24" s="151"/>
      <c r="V24" s="153"/>
      <c r="W24" s="155"/>
      <c r="X24" s="154"/>
      <c r="Y24" s="155"/>
      <c r="Z24" s="154"/>
      <c r="AA24" s="155"/>
      <c r="AB24" s="147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</row>
    <row r="25" spans="1:138" ht="15" customHeight="1">
      <c r="H25" s="4"/>
      <c r="I25" s="4"/>
      <c r="J25" s="155"/>
      <c r="K25" s="154"/>
      <c r="L25" s="155"/>
      <c r="M25" s="154"/>
      <c r="N25" s="155"/>
      <c r="O25" s="151"/>
      <c r="P25" s="152"/>
      <c r="Q25" s="151"/>
      <c r="R25" s="152"/>
      <c r="S25" s="151"/>
      <c r="T25" s="152"/>
      <c r="U25" s="151"/>
      <c r="V25" s="153"/>
      <c r="W25" s="155"/>
      <c r="X25" s="154"/>
      <c r="Y25" s="155"/>
      <c r="Z25" s="154"/>
      <c r="AA25" s="155"/>
      <c r="AB25" s="147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</row>
    <row r="26" spans="1:138" ht="15" customHeight="1">
      <c r="H26" s="4"/>
      <c r="I26" s="4"/>
      <c r="O26" s="151"/>
      <c r="P26" s="152"/>
      <c r="Q26" s="151"/>
      <c r="R26" s="152"/>
      <c r="S26" s="151"/>
      <c r="T26" s="152"/>
      <c r="U26" s="151"/>
      <c r="V26" s="153"/>
      <c r="W26" s="155"/>
      <c r="X26" s="154"/>
      <c r="Y26" s="155"/>
      <c r="Z26" s="154"/>
      <c r="AA26" s="155"/>
      <c r="AB26" s="147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</row>
    <row r="27" spans="1:138" ht="15.5">
      <c r="A27" s="70"/>
      <c r="H27" s="4"/>
      <c r="I27" s="4"/>
      <c r="O27" s="158"/>
      <c r="P27" s="152"/>
      <c r="Q27" s="158"/>
      <c r="R27" s="152"/>
      <c r="S27" s="158"/>
      <c r="T27" s="152"/>
      <c r="U27" s="158"/>
      <c r="V27" s="153"/>
      <c r="W27" s="159"/>
      <c r="X27" s="154"/>
      <c r="Y27" s="159"/>
      <c r="Z27" s="154"/>
      <c r="AA27" s="159"/>
      <c r="AB27" s="147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</row>
    <row r="28" spans="1:138">
      <c r="H28" s="4"/>
      <c r="I28" s="4"/>
      <c r="O28" s="151"/>
      <c r="P28" s="152"/>
      <c r="Q28" s="151"/>
      <c r="R28" s="152"/>
      <c r="S28" s="151"/>
      <c r="T28" s="152"/>
      <c r="U28" s="151"/>
      <c r="V28" s="153"/>
      <c r="W28" s="155"/>
      <c r="X28" s="154"/>
      <c r="Y28" s="155"/>
      <c r="Z28" s="154"/>
      <c r="AA28" s="155"/>
      <c r="AB28" s="147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</row>
    <row r="29" spans="1:138">
      <c r="H29" s="4"/>
      <c r="I29" s="4"/>
      <c r="O29" s="143"/>
      <c r="P29" s="144"/>
      <c r="Q29" s="143"/>
      <c r="R29" s="144"/>
      <c r="S29" s="143"/>
      <c r="T29" s="164"/>
      <c r="U29" s="143"/>
      <c r="V29" s="153"/>
      <c r="W29" s="172"/>
      <c r="X29" s="147"/>
      <c r="Y29" s="172"/>
      <c r="Z29" s="147"/>
      <c r="AA29" s="172"/>
      <c r="AB29" s="147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</row>
    <row r="30" spans="1:138">
      <c r="H30" s="4"/>
      <c r="I30" s="4"/>
      <c r="O30" s="151"/>
      <c r="P30" s="152"/>
      <c r="Q30" s="151"/>
      <c r="R30" s="152"/>
      <c r="S30" s="151"/>
      <c r="T30" s="152"/>
      <c r="U30" s="151"/>
      <c r="V30" s="153"/>
      <c r="W30" s="155"/>
      <c r="X30" s="154"/>
      <c r="Y30" s="155"/>
      <c r="Z30" s="154"/>
      <c r="AA30" s="155"/>
      <c r="AB30" s="147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</row>
    <row r="31" spans="1:138">
      <c r="H31" s="4"/>
      <c r="I31" s="4"/>
      <c r="O31" s="151"/>
      <c r="P31" s="152"/>
      <c r="Q31" s="151"/>
      <c r="R31" s="152"/>
      <c r="S31" s="151"/>
      <c r="T31" s="152"/>
      <c r="U31" s="151"/>
      <c r="V31" s="153"/>
      <c r="W31" s="155"/>
      <c r="X31" s="154"/>
      <c r="Y31" s="155"/>
      <c r="Z31" s="154"/>
      <c r="AA31" s="155"/>
      <c r="AB31" s="147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</row>
    <row r="32" spans="1:138">
      <c r="H32" s="4"/>
      <c r="I32" s="5"/>
      <c r="J32" s="5"/>
      <c r="K32" s="5"/>
      <c r="L32" s="5"/>
      <c r="M32" s="5"/>
      <c r="N32" s="5"/>
      <c r="O32" s="182"/>
      <c r="P32" s="152"/>
      <c r="Q32" s="151"/>
      <c r="R32" s="152"/>
      <c r="S32" s="151"/>
      <c r="T32" s="152"/>
      <c r="U32" s="151"/>
      <c r="V32" s="153"/>
      <c r="W32" s="155"/>
      <c r="X32" s="154"/>
      <c r="Y32" s="155"/>
      <c r="Z32" s="154"/>
      <c r="AA32" s="155"/>
      <c r="AB32" s="147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</row>
    <row r="33" spans="1:138">
      <c r="A33" s="4"/>
      <c r="B33" s="4"/>
      <c r="C33" s="4"/>
      <c r="D33" s="4"/>
      <c r="E33" s="4"/>
      <c r="F33" s="4"/>
      <c r="G33" s="4"/>
      <c r="H33" s="4"/>
      <c r="I33" s="5"/>
      <c r="J33" s="183"/>
      <c r="K33" s="184"/>
      <c r="L33" s="183"/>
      <c r="M33" s="184"/>
      <c r="N33" s="183"/>
      <c r="O33" s="182"/>
      <c r="P33" s="152"/>
      <c r="Q33" s="151"/>
      <c r="R33" s="152"/>
      <c r="S33" s="151"/>
      <c r="T33" s="152"/>
      <c r="U33" s="151"/>
      <c r="V33" s="153"/>
      <c r="W33" s="155"/>
      <c r="X33" s="154"/>
      <c r="Y33" s="155"/>
      <c r="Z33" s="154"/>
      <c r="AA33" s="155"/>
      <c r="AB33" s="147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</row>
    <row r="34" spans="1:138">
      <c r="A34" s="4"/>
      <c r="B34" s="5"/>
      <c r="C34" s="5"/>
      <c r="D34" s="5"/>
      <c r="E34" s="5"/>
      <c r="F34" s="4"/>
      <c r="G34" s="4"/>
      <c r="H34" s="4"/>
      <c r="I34" s="5"/>
      <c r="J34" s="185"/>
      <c r="K34" s="184"/>
      <c r="L34" s="185"/>
      <c r="M34" s="184"/>
      <c r="N34" s="185"/>
      <c r="O34" s="182"/>
      <c r="P34" s="152"/>
      <c r="Q34" s="151"/>
      <c r="R34" s="152"/>
      <c r="S34" s="151"/>
      <c r="T34" s="152"/>
      <c r="U34" s="151"/>
      <c r="V34" s="153"/>
      <c r="W34" s="155"/>
      <c r="X34" s="154"/>
      <c r="Y34" s="155"/>
      <c r="Z34" s="154"/>
      <c r="AA34" s="155"/>
      <c r="AB34" s="147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</row>
    <row r="35" spans="1:138">
      <c r="A35" s="4"/>
      <c r="B35" s="5"/>
      <c r="C35" s="5"/>
      <c r="D35" s="5"/>
      <c r="E35" s="5"/>
      <c r="F35" s="4"/>
      <c r="G35" s="4"/>
      <c r="H35" s="4"/>
      <c r="I35" s="5"/>
      <c r="J35" s="5"/>
      <c r="K35" s="5"/>
      <c r="L35" s="186"/>
      <c r="M35" s="187"/>
      <c r="N35" s="188"/>
      <c r="O35" s="182"/>
      <c r="P35" s="152"/>
      <c r="Q35" s="151"/>
      <c r="R35" s="152"/>
      <c r="S35" s="151"/>
      <c r="T35" s="152"/>
      <c r="U35" s="151"/>
      <c r="V35" s="153"/>
      <c r="W35" s="155"/>
      <c r="X35" s="154"/>
      <c r="Y35" s="155"/>
      <c r="Z35" s="154"/>
      <c r="AA35" s="155"/>
      <c r="AB35" s="147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</row>
    <row r="36" spans="1:138">
      <c r="A36" s="4"/>
      <c r="B36" s="5"/>
      <c r="C36" s="5"/>
      <c r="D36" s="5"/>
      <c r="E36" s="5"/>
      <c r="F36" s="4"/>
      <c r="G36" s="4"/>
      <c r="H36" s="4"/>
      <c r="I36" s="5"/>
      <c r="J36" s="5"/>
      <c r="K36" s="5"/>
      <c r="L36" s="186"/>
      <c r="M36" s="187"/>
      <c r="N36" s="188"/>
      <c r="O36" s="182"/>
      <c r="P36" s="152"/>
      <c r="Q36" s="151"/>
      <c r="R36" s="152"/>
      <c r="S36" s="151"/>
      <c r="T36" s="152"/>
      <c r="U36" s="151"/>
      <c r="V36" s="153"/>
      <c r="W36" s="155"/>
      <c r="X36" s="154"/>
      <c r="Y36" s="155"/>
      <c r="Z36" s="154"/>
      <c r="AA36" s="155"/>
      <c r="AB36" s="147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</row>
    <row r="37" spans="1:138">
      <c r="A37" s="4"/>
      <c r="B37" s="4"/>
      <c r="C37" s="4"/>
      <c r="D37" s="4"/>
      <c r="E37" s="4"/>
      <c r="F37" s="4"/>
      <c r="G37" s="4"/>
      <c r="H37" s="4"/>
      <c r="I37" s="5"/>
      <c r="J37" s="5"/>
      <c r="K37" s="5"/>
      <c r="L37" s="189"/>
      <c r="M37" s="190"/>
      <c r="N37" s="188"/>
      <c r="O37" s="191"/>
      <c r="P37" s="152"/>
      <c r="Q37" s="158"/>
      <c r="R37" s="152"/>
      <c r="S37" s="158"/>
      <c r="T37" s="152"/>
      <c r="U37" s="158"/>
      <c r="V37" s="153"/>
      <c r="W37" s="159"/>
      <c r="X37" s="154"/>
      <c r="Y37" s="159"/>
      <c r="Z37" s="154"/>
      <c r="AA37" s="159"/>
      <c r="AB37" s="147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</row>
    <row r="38" spans="1:138">
      <c r="A38" s="4"/>
      <c r="B38" s="4"/>
      <c r="C38" s="4"/>
      <c r="D38" s="4"/>
      <c r="E38" s="4"/>
      <c r="F38" s="4"/>
      <c r="G38" s="4"/>
      <c r="H38" s="4"/>
      <c r="I38" s="5"/>
      <c r="J38" s="5"/>
      <c r="K38" s="5"/>
      <c r="L38" s="186"/>
      <c r="M38" s="187"/>
      <c r="N38" s="192"/>
      <c r="O38" s="182"/>
      <c r="P38" s="152"/>
      <c r="Q38" s="151"/>
      <c r="R38" s="152"/>
      <c r="S38" s="151"/>
      <c r="T38" s="152"/>
      <c r="U38" s="151"/>
      <c r="V38" s="153"/>
      <c r="W38" s="155"/>
      <c r="X38" s="154"/>
      <c r="Y38" s="155"/>
      <c r="Z38" s="154"/>
      <c r="AA38" s="155"/>
      <c r="AB38" s="147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</row>
    <row r="39" spans="1:138" hidden="1">
      <c r="A39" s="5"/>
      <c r="B39" s="5"/>
      <c r="C39" s="5"/>
      <c r="D39" s="5"/>
      <c r="E39" s="5"/>
      <c r="F39" s="5"/>
      <c r="G39" s="4"/>
      <c r="H39" s="4"/>
      <c r="I39" s="4"/>
      <c r="J39" s="4"/>
      <c r="K39" s="4"/>
      <c r="L39" s="156"/>
      <c r="M39" s="165"/>
      <c r="N39" s="173"/>
      <c r="O39" s="143"/>
      <c r="P39" s="144"/>
      <c r="Q39" s="143"/>
      <c r="R39" s="144"/>
      <c r="S39" s="143"/>
      <c r="T39" s="164"/>
      <c r="U39" s="143"/>
      <c r="V39" s="153"/>
      <c r="W39" s="172"/>
      <c r="X39" s="147"/>
      <c r="Y39" s="172"/>
      <c r="Z39" s="147"/>
      <c r="AA39" s="172"/>
      <c r="AB39" s="147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</row>
    <row r="40" spans="1:138" hidden="1">
      <c r="A40" s="5"/>
      <c r="B40" s="5"/>
      <c r="C40" s="5"/>
      <c r="D40" s="5"/>
      <c r="E40" s="5"/>
      <c r="F40" s="5"/>
      <c r="G40" s="4"/>
      <c r="H40" s="4"/>
      <c r="I40" s="4"/>
      <c r="J40" s="4"/>
      <c r="K40" s="4"/>
      <c r="L40" s="148"/>
      <c r="M40" s="149"/>
      <c r="N40" s="150"/>
      <c r="O40" s="151"/>
      <c r="P40" s="152"/>
      <c r="Q40" s="151"/>
      <c r="R40" s="152"/>
      <c r="S40" s="151"/>
      <c r="T40" s="152"/>
      <c r="U40" s="151"/>
      <c r="V40" s="153"/>
      <c r="W40" s="155"/>
      <c r="X40" s="154"/>
      <c r="Y40" s="155"/>
      <c r="Z40" s="154"/>
      <c r="AA40" s="155"/>
      <c r="AB40" s="147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</row>
    <row r="41" spans="1:138" hidden="1">
      <c r="A41" s="5"/>
      <c r="B41" s="71" t="s">
        <v>29</v>
      </c>
      <c r="C41" s="72">
        <f>D6</f>
        <v>0.46091696239263186</v>
      </c>
      <c r="D41" s="5"/>
      <c r="E41" s="5"/>
      <c r="F41" s="5"/>
      <c r="G41" s="4"/>
      <c r="H41" s="4"/>
      <c r="I41" s="4"/>
      <c r="J41" s="4"/>
      <c r="K41" s="4"/>
      <c r="L41" s="148"/>
      <c r="M41" s="149"/>
      <c r="N41" s="150"/>
      <c r="O41" s="151"/>
      <c r="P41" s="152"/>
      <c r="Q41" s="151"/>
      <c r="R41" s="152"/>
      <c r="S41" s="151"/>
      <c r="T41" s="152"/>
      <c r="U41" s="151"/>
      <c r="V41" s="153"/>
      <c r="W41" s="155"/>
      <c r="X41" s="154"/>
      <c r="Y41" s="155"/>
      <c r="Z41" s="154"/>
      <c r="AA41" s="155"/>
      <c r="AB41" s="147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</row>
    <row r="42" spans="1:138" ht="26" hidden="1">
      <c r="A42" s="5"/>
      <c r="B42" s="71" t="s">
        <v>35</v>
      </c>
      <c r="C42" s="72">
        <f>D8</f>
        <v>0.12018829860033431</v>
      </c>
      <c r="D42" s="5"/>
      <c r="E42" s="5"/>
      <c r="F42" s="5"/>
      <c r="G42" s="4"/>
      <c r="H42" s="4"/>
      <c r="I42" s="4"/>
      <c r="J42" s="4"/>
      <c r="K42" s="4"/>
      <c r="L42" s="148"/>
      <c r="M42" s="149"/>
      <c r="N42" s="150"/>
      <c r="O42" s="151"/>
      <c r="P42" s="152"/>
      <c r="Q42" s="151"/>
      <c r="R42" s="152"/>
      <c r="S42" s="151"/>
      <c r="T42" s="152"/>
      <c r="U42" s="151"/>
      <c r="V42" s="153"/>
      <c r="W42" s="155"/>
      <c r="X42" s="154"/>
      <c r="Y42" s="155"/>
      <c r="Z42" s="154"/>
      <c r="AA42" s="155"/>
      <c r="AB42" s="147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</row>
    <row r="43" spans="1:138" hidden="1">
      <c r="A43" s="5"/>
      <c r="B43" s="71" t="s">
        <v>30</v>
      </c>
      <c r="C43" s="72">
        <f>D9</f>
        <v>0.27078791493562587</v>
      </c>
      <c r="D43" s="5"/>
      <c r="E43" s="5"/>
      <c r="F43" s="5"/>
      <c r="G43" s="4"/>
      <c r="H43" s="4"/>
      <c r="I43" s="4"/>
      <c r="J43" s="4"/>
      <c r="K43" s="4"/>
      <c r="L43" s="156"/>
      <c r="M43" s="149"/>
      <c r="N43" s="150"/>
      <c r="O43" s="151"/>
      <c r="P43" s="152"/>
      <c r="Q43" s="151"/>
      <c r="R43" s="152"/>
      <c r="S43" s="151"/>
      <c r="T43" s="152"/>
      <c r="U43" s="151"/>
      <c r="V43" s="153"/>
      <c r="W43" s="155"/>
      <c r="X43" s="154"/>
      <c r="Y43" s="155"/>
      <c r="Z43" s="154"/>
      <c r="AA43" s="155"/>
      <c r="AB43" s="147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</row>
    <row r="44" spans="1:138" hidden="1">
      <c r="A44" s="5"/>
      <c r="B44" s="71" t="s">
        <v>43</v>
      </c>
      <c r="C44" s="72">
        <f>SUM(C45:C48)</f>
        <v>0.14810682407140799</v>
      </c>
      <c r="D44" s="5"/>
      <c r="E44" s="5"/>
      <c r="F44" s="5"/>
      <c r="G44" s="4"/>
      <c r="H44" s="4"/>
      <c r="I44" s="4"/>
      <c r="J44" s="4"/>
      <c r="K44" s="4"/>
      <c r="L44" s="156"/>
      <c r="M44" s="157"/>
      <c r="N44" s="150"/>
      <c r="O44" s="151"/>
      <c r="P44" s="152"/>
      <c r="Q44" s="158"/>
      <c r="R44" s="152"/>
      <c r="S44" s="151"/>
      <c r="T44" s="152"/>
      <c r="U44" s="158"/>
      <c r="V44" s="153"/>
      <c r="W44" s="159"/>
      <c r="X44" s="154"/>
      <c r="Y44" s="159"/>
      <c r="Z44" s="154"/>
      <c r="AA44" s="159"/>
      <c r="AB44" s="175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</row>
    <row r="45" spans="1:138" hidden="1">
      <c r="A45" s="5"/>
      <c r="B45" s="71" t="s">
        <v>31</v>
      </c>
      <c r="C45" s="72">
        <f>D10</f>
        <v>6.7562008967134213E-2</v>
      </c>
      <c r="D45" s="72">
        <f>SUM(C41:C44)</f>
        <v>0.99999999999999989</v>
      </c>
      <c r="E45" s="72">
        <f>SUM(C41:C44)</f>
        <v>0.99999999999999989</v>
      </c>
      <c r="F45" s="5"/>
      <c r="G45" s="4"/>
      <c r="H45" s="4"/>
      <c r="I45" s="4"/>
      <c r="J45" s="4"/>
      <c r="K45" s="4"/>
      <c r="L45" s="148"/>
      <c r="M45" s="149"/>
      <c r="N45" s="153"/>
      <c r="O45" s="151"/>
      <c r="P45" s="152"/>
      <c r="Q45" s="151"/>
      <c r="R45" s="152"/>
      <c r="S45" s="151"/>
      <c r="T45" s="152"/>
      <c r="U45" s="151"/>
      <c r="V45" s="153"/>
      <c r="W45" s="155"/>
      <c r="X45" s="154"/>
      <c r="Y45" s="155"/>
      <c r="Z45" s="154"/>
      <c r="AA45" s="155"/>
      <c r="AB45" s="147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</row>
    <row r="46" spans="1:138" hidden="1">
      <c r="A46" s="5"/>
      <c r="B46" s="71" t="s">
        <v>37</v>
      </c>
      <c r="C46" s="72">
        <f>D11</f>
        <v>1.0635383907770893E-2</v>
      </c>
      <c r="D46" s="5"/>
      <c r="E46" s="5"/>
      <c r="F46" s="5"/>
      <c r="G46" s="4"/>
      <c r="H46" s="4"/>
      <c r="I46" s="4"/>
      <c r="J46" s="4"/>
      <c r="K46" s="4"/>
      <c r="L46" s="156"/>
      <c r="M46" s="165"/>
      <c r="N46" s="173"/>
      <c r="O46" s="143"/>
      <c r="P46" s="144"/>
      <c r="Q46" s="143"/>
      <c r="R46" s="144"/>
      <c r="S46" s="143"/>
      <c r="T46" s="164"/>
      <c r="U46" s="174"/>
      <c r="V46" s="153"/>
      <c r="W46" s="172"/>
      <c r="X46" s="147"/>
      <c r="Y46" s="172"/>
      <c r="Z46" s="147"/>
      <c r="AA46" s="172"/>
      <c r="AB46" s="147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</row>
    <row r="47" spans="1:138" hidden="1">
      <c r="A47" s="5"/>
      <c r="B47" s="73" t="s">
        <v>28</v>
      </c>
      <c r="C47" s="72">
        <f>D7</f>
        <v>6.9650476215405668E-2</v>
      </c>
      <c r="D47" s="5"/>
      <c r="E47" s="5"/>
      <c r="F47" s="5"/>
      <c r="G47" s="4"/>
      <c r="H47" s="4"/>
      <c r="I47" s="4"/>
      <c r="J47" s="4"/>
      <c r="K47" s="4"/>
      <c r="L47" s="148"/>
      <c r="M47" s="149"/>
      <c r="N47" s="150"/>
      <c r="O47" s="151"/>
      <c r="P47" s="152"/>
      <c r="Q47" s="151"/>
      <c r="R47" s="152"/>
      <c r="S47" s="151"/>
      <c r="T47" s="152"/>
      <c r="U47" s="151"/>
      <c r="V47" s="153"/>
      <c r="W47" s="155"/>
      <c r="X47" s="154"/>
      <c r="Y47" s="155"/>
      <c r="Z47" s="154"/>
      <c r="AA47" s="155"/>
      <c r="AB47" s="147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</row>
    <row r="48" spans="1:138" hidden="1">
      <c r="A48" s="5"/>
      <c r="B48" s="5" t="s">
        <v>42</v>
      </c>
      <c r="C48" s="74">
        <f>D13</f>
        <v>2.5895498109722125E-4</v>
      </c>
      <c r="D48" s="5"/>
      <c r="E48" s="5"/>
      <c r="F48" s="5"/>
      <c r="G48" s="4"/>
      <c r="H48" s="4"/>
      <c r="I48" s="4"/>
      <c r="J48" s="4"/>
      <c r="K48" s="4"/>
      <c r="L48" s="148"/>
      <c r="M48" s="149"/>
      <c r="N48" s="150"/>
      <c r="O48" s="151"/>
      <c r="P48" s="152"/>
      <c r="Q48" s="151"/>
      <c r="R48" s="152"/>
      <c r="S48" s="151"/>
      <c r="T48" s="152"/>
      <c r="U48" s="151"/>
      <c r="V48" s="153"/>
      <c r="W48" s="155"/>
      <c r="X48" s="154"/>
      <c r="Y48" s="155"/>
      <c r="Z48" s="154"/>
      <c r="AA48" s="155"/>
      <c r="AB48" s="147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</row>
    <row r="49" spans="1:138" hidden="1">
      <c r="A49" s="5"/>
      <c r="B49" s="5"/>
      <c r="C49" s="72">
        <f>SUM(C44:C48)</f>
        <v>0.29621364814281598</v>
      </c>
      <c r="D49" s="5"/>
      <c r="E49" s="5"/>
      <c r="F49" s="5"/>
      <c r="G49" s="4"/>
      <c r="H49" s="4"/>
      <c r="I49" s="4"/>
      <c r="J49" s="4"/>
      <c r="K49" s="4"/>
      <c r="L49" s="156"/>
      <c r="M49" s="149"/>
      <c r="N49" s="150"/>
      <c r="O49" s="151"/>
      <c r="P49" s="152"/>
      <c r="Q49" s="151"/>
      <c r="R49" s="152"/>
      <c r="S49" s="151"/>
      <c r="T49" s="152"/>
      <c r="U49" s="151"/>
      <c r="V49" s="153"/>
      <c r="W49" s="155"/>
      <c r="X49" s="154"/>
      <c r="Y49" s="155"/>
      <c r="Z49" s="154"/>
      <c r="AA49" s="155"/>
      <c r="AB49" s="147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</row>
    <row r="50" spans="1:138" ht="9" hidden="1" customHeight="1">
      <c r="A50" s="5"/>
      <c r="B50" s="5"/>
      <c r="C50" s="72">
        <f>SUM(C41:C44)</f>
        <v>0.99999999999999989</v>
      </c>
      <c r="D50" s="5"/>
      <c r="E50" s="5"/>
      <c r="F50" s="5"/>
      <c r="G50" s="4"/>
      <c r="H50" s="4"/>
      <c r="I50" s="4"/>
      <c r="J50" s="4"/>
      <c r="K50" s="4"/>
      <c r="L50" s="156"/>
      <c r="M50" s="157"/>
      <c r="N50" s="150"/>
      <c r="O50" s="151"/>
      <c r="P50" s="152"/>
      <c r="Q50" s="158"/>
      <c r="R50" s="152"/>
      <c r="S50" s="151"/>
      <c r="T50" s="152"/>
      <c r="U50" s="158"/>
      <c r="V50" s="153"/>
      <c r="W50" s="159"/>
      <c r="X50" s="154"/>
      <c r="Y50" s="159"/>
      <c r="Z50" s="154"/>
      <c r="AA50" s="159"/>
      <c r="AB50" s="147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</row>
    <row r="51" spans="1:138" hidden="1">
      <c r="A51" s="5"/>
      <c r="B51" s="5"/>
      <c r="C51" s="5"/>
      <c r="D51" s="5"/>
      <c r="E51" s="5"/>
      <c r="F51" s="5"/>
      <c r="G51" s="4"/>
      <c r="H51" s="4"/>
      <c r="I51" s="4"/>
      <c r="J51" s="4"/>
      <c r="K51" s="4"/>
      <c r="L51" s="148"/>
      <c r="M51" s="149"/>
      <c r="N51" s="153"/>
      <c r="O51" s="151"/>
      <c r="P51" s="152"/>
      <c r="Q51" s="151"/>
      <c r="R51" s="152"/>
      <c r="S51" s="151"/>
      <c r="T51" s="152"/>
      <c r="U51" s="151"/>
      <c r="V51" s="153"/>
      <c r="W51" s="155"/>
      <c r="X51" s="154"/>
      <c r="Y51" s="155"/>
      <c r="Z51" s="154"/>
      <c r="AA51" s="155"/>
      <c r="AB51" s="147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</row>
    <row r="52" spans="1:138" ht="15" hidden="1" customHeight="1">
      <c r="A52" s="5"/>
      <c r="B52" s="5"/>
      <c r="C52" s="5"/>
      <c r="D52" s="5"/>
      <c r="E52" s="5"/>
      <c r="F52" s="5"/>
      <c r="G52" s="4"/>
      <c r="H52" s="4"/>
      <c r="I52" s="4"/>
      <c r="J52" s="4"/>
      <c r="K52" s="4"/>
      <c r="L52" s="156"/>
      <c r="M52" s="165"/>
      <c r="N52" s="150"/>
      <c r="O52" s="151"/>
      <c r="P52" s="152"/>
      <c r="Q52" s="158"/>
      <c r="R52" s="152"/>
      <c r="S52" s="151"/>
      <c r="T52" s="152"/>
      <c r="U52" s="158"/>
      <c r="V52" s="153"/>
      <c r="W52" s="159"/>
      <c r="X52" s="154"/>
      <c r="Y52" s="159"/>
      <c r="Z52" s="154"/>
      <c r="AA52" s="159"/>
      <c r="AB52" s="147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</row>
    <row r="53" spans="1:138" ht="18" customHeight="1">
      <c r="A53" s="5"/>
      <c r="B53" s="5"/>
      <c r="C53" s="5"/>
      <c r="D53" s="5"/>
      <c r="E53" s="5"/>
      <c r="F53" s="5"/>
      <c r="G53" s="4"/>
      <c r="H53" s="4"/>
      <c r="I53" s="4"/>
      <c r="J53" s="4"/>
      <c r="K53" s="4"/>
      <c r="L53" s="160"/>
      <c r="M53" s="161"/>
      <c r="N53" s="162"/>
      <c r="O53" s="143"/>
      <c r="P53" s="163"/>
      <c r="Q53" s="143"/>
      <c r="R53" s="163"/>
      <c r="S53" s="143"/>
      <c r="T53" s="164"/>
      <c r="U53" s="143"/>
      <c r="V53" s="153"/>
      <c r="W53" s="155"/>
      <c r="X53" s="154"/>
      <c r="Y53" s="155"/>
      <c r="Z53" s="154"/>
      <c r="AA53" s="155"/>
      <c r="AB53" s="147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</row>
    <row r="54" spans="1:138" ht="18" customHeight="1">
      <c r="A54" s="5"/>
      <c r="B54" s="5"/>
      <c r="C54" s="5"/>
      <c r="D54" s="5"/>
      <c r="E54" s="5"/>
      <c r="F54" s="5"/>
      <c r="G54" s="4"/>
      <c r="H54" s="4"/>
      <c r="I54" s="4"/>
      <c r="J54" s="4"/>
      <c r="K54" s="4"/>
      <c r="L54" s="518"/>
      <c r="M54" s="518"/>
      <c r="N54" s="160"/>
      <c r="O54" s="158"/>
      <c r="P54" s="152"/>
      <c r="Q54" s="158"/>
      <c r="R54" s="152"/>
      <c r="S54" s="158"/>
      <c r="T54" s="152"/>
      <c r="U54" s="158"/>
      <c r="V54" s="164"/>
      <c r="W54" s="159"/>
      <c r="X54" s="154"/>
      <c r="Y54" s="159"/>
      <c r="Z54" s="154"/>
      <c r="AA54" s="159"/>
      <c r="AB54" s="147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</row>
    <row r="55" spans="1:138" ht="18" customHeight="1">
      <c r="A55" s="5"/>
      <c r="B55" s="5"/>
      <c r="C55" s="5"/>
      <c r="D55" s="5"/>
      <c r="E55" s="5"/>
      <c r="F55" s="5"/>
      <c r="G55" s="4"/>
      <c r="H55" s="4"/>
      <c r="I55" s="4"/>
      <c r="J55" s="4"/>
      <c r="K55" s="4"/>
      <c r="L55" s="165"/>
      <c r="M55" s="165"/>
      <c r="N55" s="160"/>
      <c r="O55" s="158"/>
      <c r="P55" s="152"/>
      <c r="Q55" s="158"/>
      <c r="R55" s="152"/>
      <c r="S55" s="158"/>
      <c r="T55" s="152"/>
      <c r="U55" s="158"/>
      <c r="V55" s="164"/>
      <c r="W55" s="159"/>
      <c r="X55" s="154"/>
      <c r="Y55" s="159"/>
      <c r="Z55" s="154"/>
      <c r="AA55" s="159"/>
      <c r="AB55" s="147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</row>
    <row r="56" spans="1:138" ht="18" customHeight="1">
      <c r="A56" s="5"/>
      <c r="B56" s="5"/>
      <c r="C56" s="5"/>
      <c r="D56" s="5"/>
      <c r="E56" s="5"/>
      <c r="F56" s="5"/>
      <c r="G56" s="4"/>
      <c r="H56" s="4"/>
      <c r="I56" s="4"/>
      <c r="J56" s="4"/>
      <c r="K56" s="4"/>
      <c r="L56" s="518"/>
      <c r="M56" s="518"/>
      <c r="N56" s="160"/>
      <c r="O56" s="158"/>
      <c r="P56" s="152"/>
      <c r="Q56" s="158"/>
      <c r="R56" s="152"/>
      <c r="S56" s="158"/>
      <c r="T56" s="152"/>
      <c r="U56" s="151"/>
      <c r="V56" s="164"/>
      <c r="W56" s="159"/>
      <c r="X56" s="154"/>
      <c r="Y56" s="159"/>
      <c r="Z56" s="154"/>
      <c r="AA56" s="159"/>
      <c r="AB56" s="147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</row>
    <row r="57" spans="1:138" ht="18" customHeight="1">
      <c r="A57" s="5"/>
      <c r="B57" s="5"/>
      <c r="C57" s="5"/>
      <c r="D57" s="5"/>
      <c r="E57" s="5"/>
      <c r="F57" s="5"/>
      <c r="G57" s="4"/>
      <c r="H57" s="4"/>
      <c r="I57" s="4"/>
      <c r="J57" s="4"/>
      <c r="K57" s="4"/>
      <c r="L57" s="148"/>
      <c r="M57" s="149"/>
      <c r="N57" s="150"/>
      <c r="O57" s="151"/>
      <c r="P57" s="152"/>
      <c r="Q57" s="151"/>
      <c r="R57" s="152"/>
      <c r="S57" s="151"/>
      <c r="T57" s="152"/>
      <c r="U57" s="151"/>
      <c r="V57" s="153"/>
      <c r="W57" s="155"/>
      <c r="X57" s="154"/>
      <c r="Y57" s="155"/>
      <c r="Z57" s="154"/>
      <c r="AA57" s="155"/>
      <c r="AB57" s="147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</row>
    <row r="58" spans="1:138" ht="18" customHeight="1">
      <c r="A58" s="5"/>
      <c r="B58" s="5"/>
      <c r="C58" s="5"/>
      <c r="D58" s="5"/>
      <c r="E58" s="5"/>
      <c r="F58" s="5"/>
      <c r="G58" s="4"/>
      <c r="H58" s="4"/>
      <c r="I58" s="4"/>
      <c r="J58" s="4"/>
      <c r="K58" s="4"/>
      <c r="L58" s="148"/>
      <c r="M58" s="149"/>
      <c r="N58" s="150"/>
      <c r="O58" s="151"/>
      <c r="P58" s="152"/>
      <c r="Q58" s="151"/>
      <c r="R58" s="152"/>
      <c r="S58" s="151"/>
      <c r="T58" s="152"/>
      <c r="U58" s="151"/>
      <c r="V58" s="153"/>
      <c r="W58" s="155"/>
      <c r="X58" s="154"/>
      <c r="Y58" s="155"/>
      <c r="Z58" s="154"/>
      <c r="AA58" s="155"/>
      <c r="AB58" s="147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</row>
    <row r="59" spans="1:138" ht="33" customHeight="1">
      <c r="A59" s="5"/>
      <c r="B59" s="5"/>
      <c r="C59" s="5"/>
      <c r="D59" s="5"/>
      <c r="E59" s="5"/>
      <c r="F59" s="5"/>
      <c r="G59" s="4"/>
      <c r="H59" s="4"/>
      <c r="I59" s="4"/>
      <c r="J59" s="4"/>
      <c r="K59" s="4"/>
      <c r="L59" s="148"/>
      <c r="M59" s="149"/>
      <c r="N59" s="150"/>
      <c r="O59" s="151"/>
      <c r="P59" s="152"/>
      <c r="Q59" s="151"/>
      <c r="R59" s="152"/>
      <c r="S59" s="151"/>
      <c r="T59" s="152"/>
      <c r="U59" s="151"/>
      <c r="V59" s="153"/>
      <c r="W59" s="155"/>
      <c r="X59" s="154"/>
      <c r="Y59" s="155"/>
      <c r="Z59" s="154"/>
      <c r="AA59" s="155"/>
      <c r="AB59" s="147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</row>
    <row r="60" spans="1:138">
      <c r="A60" s="5"/>
      <c r="B60" s="5"/>
      <c r="C60" s="5"/>
      <c r="D60" s="5"/>
      <c r="E60" s="5"/>
      <c r="F60" s="5"/>
      <c r="G60" s="4"/>
      <c r="H60" s="4"/>
      <c r="I60" s="4"/>
      <c r="J60" s="4"/>
      <c r="K60" s="4"/>
      <c r="L60" s="148"/>
      <c r="M60" s="157"/>
      <c r="N60" s="150"/>
      <c r="O60" s="151"/>
      <c r="P60" s="152"/>
      <c r="Q60" s="151"/>
      <c r="R60" s="152"/>
      <c r="S60" s="151"/>
      <c r="T60" s="152"/>
      <c r="U60" s="158"/>
      <c r="V60" s="153"/>
      <c r="W60" s="159"/>
      <c r="X60" s="154"/>
      <c r="Y60" s="159"/>
      <c r="Z60" s="154"/>
      <c r="AA60" s="159"/>
      <c r="AB60" s="147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</row>
    <row r="61" spans="1:138">
      <c r="A61" s="5"/>
      <c r="B61" s="5"/>
      <c r="C61" s="5"/>
      <c r="D61" s="5"/>
      <c r="E61" s="5"/>
      <c r="F61" s="5"/>
      <c r="G61" s="4"/>
      <c r="H61" s="4"/>
      <c r="I61" s="4"/>
      <c r="J61" s="4"/>
      <c r="K61" s="4"/>
      <c r="L61" s="148"/>
      <c r="M61" s="157"/>
      <c r="N61" s="150"/>
      <c r="O61" s="151"/>
      <c r="P61" s="152"/>
      <c r="Q61" s="151"/>
      <c r="R61" s="152"/>
      <c r="S61" s="151"/>
      <c r="T61" s="152"/>
      <c r="U61" s="158"/>
      <c r="V61" s="153"/>
      <c r="W61" s="155"/>
      <c r="X61" s="154"/>
      <c r="Y61" s="155"/>
      <c r="Z61" s="154"/>
      <c r="AA61" s="155"/>
      <c r="AB61" s="147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</row>
    <row r="62" spans="1:138">
      <c r="A62" s="5"/>
      <c r="B62" s="5"/>
      <c r="C62" s="5"/>
      <c r="D62" s="5"/>
      <c r="E62" s="5"/>
      <c r="F62" s="5"/>
      <c r="G62" s="4"/>
      <c r="H62" s="4"/>
      <c r="I62" s="4"/>
      <c r="J62" s="4"/>
      <c r="K62" s="4"/>
      <c r="L62" s="518"/>
      <c r="M62" s="518"/>
      <c r="N62" s="160"/>
      <c r="O62" s="158"/>
      <c r="P62" s="152"/>
      <c r="Q62" s="158"/>
      <c r="R62" s="152"/>
      <c r="S62" s="158"/>
      <c r="T62" s="152"/>
      <c r="U62" s="158"/>
      <c r="V62" s="164"/>
      <c r="W62" s="159"/>
      <c r="X62" s="154"/>
      <c r="Y62" s="159"/>
      <c r="Z62" s="154"/>
      <c r="AA62" s="159"/>
      <c r="AB62" s="147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</row>
    <row r="63" spans="1:138">
      <c r="A63" s="5"/>
      <c r="B63" s="5"/>
      <c r="C63" s="5"/>
      <c r="D63" s="5"/>
      <c r="E63" s="5"/>
      <c r="F63" s="5"/>
      <c r="G63" s="4"/>
      <c r="H63" s="4"/>
      <c r="I63" s="4"/>
      <c r="J63" s="4"/>
      <c r="K63" s="4"/>
      <c r="L63" s="516"/>
      <c r="M63" s="516"/>
      <c r="N63" s="516"/>
      <c r="O63" s="516"/>
      <c r="P63" s="516"/>
      <c r="Q63" s="516"/>
      <c r="R63" s="516"/>
      <c r="S63" s="516"/>
      <c r="T63" s="516"/>
      <c r="U63" s="516"/>
      <c r="V63" s="516"/>
      <c r="W63" s="516"/>
      <c r="X63" s="516"/>
      <c r="Y63" s="516"/>
      <c r="Z63" s="516"/>
      <c r="AA63" s="516"/>
      <c r="AB63" s="147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</row>
    <row r="64" spans="1:138">
      <c r="A64" s="5"/>
      <c r="B64" s="5"/>
      <c r="C64" s="5"/>
      <c r="D64" s="5"/>
      <c r="E64" s="5"/>
      <c r="F64" s="5"/>
      <c r="G64" s="4"/>
      <c r="H64" s="4"/>
      <c r="I64" s="4"/>
      <c r="J64" s="4"/>
      <c r="K64" s="4"/>
      <c r="L64" s="147"/>
      <c r="M64" s="142"/>
      <c r="N64" s="142"/>
      <c r="O64" s="147"/>
      <c r="P64" s="147"/>
      <c r="Q64" s="147"/>
      <c r="R64" s="147"/>
      <c r="S64" s="147"/>
      <c r="T64" s="147"/>
      <c r="U64" s="175"/>
      <c r="V64" s="175"/>
      <c r="W64" s="176"/>
      <c r="X64" s="147"/>
      <c r="Y64" s="176"/>
      <c r="Z64" s="147"/>
      <c r="AA64" s="147"/>
      <c r="AB64" s="147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</row>
    <row r="65" spans="1:138">
      <c r="A65" s="5"/>
      <c r="B65" s="5"/>
      <c r="C65" s="5"/>
      <c r="D65" s="5"/>
      <c r="E65" s="5"/>
      <c r="F65" s="5"/>
      <c r="G65" s="4"/>
      <c r="H65" s="4"/>
      <c r="I65" s="4"/>
      <c r="J65" s="4"/>
      <c r="K65" s="4"/>
      <c r="L65" s="147"/>
      <c r="M65" s="142"/>
      <c r="N65" s="142"/>
      <c r="O65" s="175"/>
      <c r="P65" s="175"/>
      <c r="Q65" s="175"/>
      <c r="R65" s="175"/>
      <c r="S65" s="175"/>
      <c r="T65" s="175"/>
      <c r="U65" s="175"/>
      <c r="V65" s="175"/>
      <c r="W65" s="176"/>
      <c r="X65" s="147"/>
      <c r="Y65" s="176"/>
      <c r="Z65" s="147"/>
      <c r="AA65" s="147"/>
      <c r="AB65" s="147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</row>
    <row r="66" spans="1:138">
      <c r="A66" s="5"/>
      <c r="B66" s="5"/>
      <c r="C66" s="5"/>
      <c r="D66" s="5"/>
      <c r="E66" s="5"/>
      <c r="F66" s="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</row>
    <row r="67" spans="1:138">
      <c r="A67" s="5"/>
      <c r="B67" s="5"/>
      <c r="C67" s="5"/>
      <c r="D67" s="5"/>
      <c r="E67" s="5"/>
      <c r="F67" s="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</row>
    <row r="68" spans="1:138">
      <c r="A68" s="5"/>
      <c r="B68" s="5"/>
      <c r="C68" s="5"/>
      <c r="D68" s="5"/>
      <c r="E68" s="5"/>
      <c r="F68" s="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</row>
    <row r="69" spans="1:138">
      <c r="A69" s="5"/>
      <c r="B69" s="5"/>
      <c r="C69" s="5"/>
      <c r="D69" s="5"/>
      <c r="E69" s="5"/>
      <c r="F69" s="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</row>
    <row r="70" spans="1:138">
      <c r="A70" s="5"/>
      <c r="B70" s="5"/>
      <c r="C70" s="5"/>
      <c r="D70" s="5"/>
      <c r="E70" s="5"/>
      <c r="F70" s="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</row>
    <row r="71" spans="1:138">
      <c r="A71" s="5"/>
      <c r="B71" s="5"/>
      <c r="C71" s="5"/>
      <c r="D71" s="5"/>
      <c r="E71" s="5"/>
      <c r="F71" s="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</row>
    <row r="72" spans="1:138">
      <c r="A72" s="5"/>
      <c r="B72" s="5"/>
      <c r="C72" s="5"/>
      <c r="D72" s="5"/>
      <c r="E72" s="5"/>
      <c r="F72" s="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</row>
    <row r="73" spans="1:138">
      <c r="A73" s="5"/>
      <c r="B73" s="5"/>
      <c r="C73" s="5"/>
      <c r="D73" s="5"/>
      <c r="E73" s="5"/>
      <c r="F73" s="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</row>
    <row r="74" spans="1:138">
      <c r="A74" s="5"/>
      <c r="B74" s="5"/>
      <c r="C74" s="5"/>
      <c r="D74" s="5"/>
      <c r="E74" s="5"/>
      <c r="F74" s="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</row>
    <row r="75" spans="1:138">
      <c r="A75" s="5"/>
      <c r="B75" s="5"/>
      <c r="C75" s="5"/>
      <c r="D75" s="5"/>
      <c r="E75" s="5"/>
      <c r="F75" s="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</row>
    <row r="76" spans="1:138">
      <c r="A76" s="5"/>
      <c r="B76" s="5"/>
      <c r="C76" s="5"/>
      <c r="D76" s="5"/>
      <c r="E76" s="5"/>
      <c r="F76" s="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</row>
    <row r="77" spans="1:138">
      <c r="A77" s="5"/>
      <c r="B77" s="5"/>
      <c r="C77" s="5"/>
      <c r="D77" s="5"/>
      <c r="E77" s="5"/>
      <c r="F77" s="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</row>
    <row r="78" spans="1:138">
      <c r="A78" s="5"/>
      <c r="B78" s="5"/>
      <c r="C78" s="5"/>
      <c r="D78" s="5"/>
      <c r="E78" s="5"/>
      <c r="F78" s="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</row>
    <row r="79" spans="1:138">
      <c r="A79" s="5"/>
      <c r="B79" s="5"/>
      <c r="C79" s="5"/>
      <c r="D79" s="5"/>
      <c r="E79" s="5"/>
      <c r="F79" s="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</row>
    <row r="80" spans="1:138">
      <c r="A80" s="5"/>
      <c r="B80" s="5"/>
      <c r="C80" s="5"/>
      <c r="D80" s="5"/>
      <c r="E80" s="5"/>
      <c r="F80" s="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</row>
    <row r="81" spans="1:138">
      <c r="A81" s="5"/>
      <c r="B81" s="5"/>
      <c r="C81" s="5"/>
      <c r="D81" s="5"/>
      <c r="E81" s="5"/>
      <c r="F81" s="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</row>
    <row r="82" spans="1:138">
      <c r="A82" s="5"/>
      <c r="B82" s="5"/>
      <c r="C82" s="5"/>
      <c r="D82" s="5"/>
      <c r="E82" s="5"/>
      <c r="F82" s="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</row>
    <row r="83" spans="1:138">
      <c r="A83" s="5"/>
      <c r="B83" s="5"/>
      <c r="C83" s="5"/>
      <c r="D83" s="5"/>
      <c r="E83" s="5"/>
      <c r="F83" s="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</row>
    <row r="84" spans="1:138">
      <c r="A84" s="5"/>
      <c r="B84" s="5"/>
      <c r="C84" s="5"/>
      <c r="D84" s="5"/>
      <c r="E84" s="5"/>
      <c r="F84" s="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</row>
    <row r="85" spans="1:138">
      <c r="A85" s="5"/>
      <c r="B85" s="5"/>
      <c r="C85" s="5"/>
      <c r="D85" s="5"/>
      <c r="E85" s="5"/>
      <c r="F85" s="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</row>
    <row r="86" spans="1:138">
      <c r="A86" s="5"/>
      <c r="B86" s="5"/>
      <c r="C86" s="5"/>
      <c r="D86" s="5"/>
      <c r="E86" s="5"/>
      <c r="F86" s="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</row>
    <row r="87" spans="1:138">
      <c r="A87" s="5"/>
      <c r="B87" s="5"/>
      <c r="C87" s="5"/>
      <c r="D87" s="5"/>
      <c r="E87" s="5"/>
      <c r="F87" s="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</row>
    <row r="88" spans="1:138">
      <c r="A88" s="5"/>
      <c r="B88" s="5"/>
      <c r="C88" s="5"/>
      <c r="D88" s="5"/>
      <c r="E88" s="5"/>
      <c r="F88" s="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</row>
    <row r="89" spans="1:138">
      <c r="A89" s="5"/>
      <c r="B89" s="5"/>
      <c r="C89" s="5"/>
      <c r="D89" s="5"/>
      <c r="E89" s="5"/>
      <c r="F89" s="5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</row>
    <row r="90" spans="1:138">
      <c r="A90" s="5"/>
      <c r="B90" s="5"/>
      <c r="C90" s="5"/>
      <c r="D90" s="5"/>
      <c r="E90" s="5"/>
      <c r="F90" s="5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</row>
    <row r="91" spans="1:138">
      <c r="A91" s="5"/>
      <c r="B91" s="5"/>
      <c r="C91" s="5"/>
      <c r="D91" s="5"/>
      <c r="E91" s="5"/>
      <c r="F91" s="5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</row>
    <row r="92" spans="1:138">
      <c r="A92" s="5"/>
      <c r="B92" s="5"/>
      <c r="C92" s="5"/>
      <c r="D92" s="5"/>
      <c r="E92" s="5"/>
      <c r="F92" s="5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</row>
    <row r="93" spans="1:138">
      <c r="A93" s="5"/>
      <c r="B93" s="5"/>
      <c r="C93" s="5"/>
      <c r="D93" s="5"/>
      <c r="E93" s="5"/>
      <c r="F93" s="5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</row>
    <row r="94" spans="1:138">
      <c r="A94" s="5"/>
      <c r="B94" s="5"/>
      <c r="C94" s="5"/>
      <c r="D94" s="5"/>
      <c r="E94" s="5"/>
      <c r="F94" s="5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</row>
    <row r="95" spans="1:138">
      <c r="A95" s="5"/>
      <c r="B95" s="5"/>
      <c r="C95" s="5"/>
      <c r="D95" s="5"/>
      <c r="E95" s="5"/>
      <c r="F95" s="5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</row>
    <row r="96" spans="1:138">
      <c r="A96" s="5"/>
      <c r="B96" s="5"/>
      <c r="C96" s="5"/>
      <c r="D96" s="5"/>
      <c r="E96" s="5"/>
      <c r="F96" s="5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</row>
    <row r="97" spans="1:138">
      <c r="A97" s="5"/>
      <c r="B97" s="5"/>
      <c r="C97" s="5"/>
      <c r="D97" s="5"/>
      <c r="E97" s="5"/>
      <c r="F97" s="5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</row>
    <row r="98" spans="1:138">
      <c r="A98" s="5"/>
      <c r="B98" s="5"/>
      <c r="C98" s="5"/>
      <c r="D98" s="5"/>
      <c r="E98" s="5"/>
      <c r="F98" s="5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</row>
    <row r="99" spans="1:138">
      <c r="A99" s="5"/>
      <c r="B99" s="5"/>
      <c r="C99" s="5"/>
      <c r="D99" s="5"/>
      <c r="E99" s="5"/>
      <c r="F99" s="5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</row>
    <row r="100" spans="1:138">
      <c r="A100" s="5"/>
      <c r="B100" s="5"/>
      <c r="C100" s="5"/>
      <c r="D100" s="5"/>
      <c r="E100" s="5"/>
      <c r="F100" s="5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</row>
    <row r="101" spans="1:138">
      <c r="A101" s="5"/>
      <c r="B101" s="5"/>
      <c r="C101" s="5"/>
      <c r="D101" s="5"/>
      <c r="E101" s="5"/>
      <c r="F101" s="5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</row>
    <row r="102" spans="1:138">
      <c r="A102" s="5"/>
      <c r="B102" s="5"/>
      <c r="C102" s="5"/>
      <c r="D102" s="5"/>
      <c r="E102" s="5"/>
      <c r="F102" s="5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</row>
    <row r="103" spans="1:138">
      <c r="A103" s="5"/>
      <c r="B103" s="5"/>
      <c r="C103" s="5"/>
      <c r="D103" s="5"/>
      <c r="E103" s="5"/>
      <c r="F103" s="5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</row>
    <row r="104" spans="1:138">
      <c r="A104" s="5"/>
      <c r="B104" s="5"/>
      <c r="C104" s="5"/>
      <c r="D104" s="5"/>
      <c r="E104" s="5"/>
      <c r="F104" s="5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</row>
    <row r="105" spans="1:138">
      <c r="A105" s="5"/>
      <c r="B105" s="5"/>
      <c r="C105" s="5"/>
      <c r="D105" s="5"/>
      <c r="E105" s="5"/>
      <c r="F105" s="5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</row>
    <row r="106" spans="1:138">
      <c r="A106" s="5"/>
      <c r="B106" s="5"/>
      <c r="C106" s="5"/>
      <c r="D106" s="5"/>
      <c r="E106" s="5"/>
      <c r="F106" s="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</row>
    <row r="107" spans="1:138">
      <c r="A107" s="5"/>
      <c r="B107" s="5"/>
      <c r="C107" s="5"/>
      <c r="D107" s="5"/>
      <c r="E107" s="5"/>
      <c r="F107" s="5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</row>
    <row r="108" spans="1:138">
      <c r="A108" s="5"/>
      <c r="B108" s="5"/>
      <c r="C108" s="5"/>
      <c r="D108" s="5"/>
      <c r="E108" s="5"/>
      <c r="F108" s="5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</row>
    <row r="109" spans="1:138">
      <c r="A109" s="5"/>
      <c r="B109" s="5"/>
      <c r="C109" s="5"/>
      <c r="D109" s="5"/>
      <c r="E109" s="5"/>
      <c r="F109" s="5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</row>
    <row r="110" spans="1:138">
      <c r="A110" s="5"/>
      <c r="B110" s="5"/>
      <c r="C110" s="5"/>
      <c r="D110" s="5"/>
      <c r="E110" s="5"/>
      <c r="F110" s="5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</row>
    <row r="111" spans="1:138">
      <c r="A111" s="5"/>
      <c r="B111" s="5"/>
      <c r="C111" s="5"/>
      <c r="D111" s="5"/>
      <c r="E111" s="5"/>
      <c r="F111" s="5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</row>
    <row r="112" spans="1:138">
      <c r="A112" s="5"/>
      <c r="B112" s="5"/>
      <c r="C112" s="5"/>
      <c r="D112" s="5"/>
      <c r="E112" s="5"/>
      <c r="F112" s="5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</row>
    <row r="113" spans="1:138">
      <c r="A113" s="5"/>
      <c r="B113" s="5"/>
      <c r="C113" s="5"/>
      <c r="D113" s="5"/>
      <c r="E113" s="5"/>
      <c r="F113" s="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</row>
    <row r="114" spans="1:138">
      <c r="A114" s="5"/>
      <c r="B114" s="5"/>
      <c r="C114" s="5"/>
      <c r="D114" s="5"/>
      <c r="E114" s="5"/>
      <c r="F114" s="5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</row>
    <row r="115" spans="1:138">
      <c r="A115" s="5"/>
      <c r="B115" s="5"/>
      <c r="C115" s="5"/>
      <c r="D115" s="5"/>
      <c r="E115" s="5"/>
      <c r="F115" s="5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</row>
    <row r="116" spans="1:138">
      <c r="A116" s="5"/>
      <c r="B116" s="5"/>
      <c r="C116" s="5"/>
      <c r="D116" s="5"/>
      <c r="E116" s="5"/>
      <c r="F116" s="5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</row>
    <row r="117" spans="1:138">
      <c r="A117" s="5"/>
      <c r="B117" s="5"/>
      <c r="C117" s="5"/>
      <c r="D117" s="5"/>
      <c r="E117" s="5"/>
      <c r="F117" s="5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</row>
    <row r="118" spans="1:13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</row>
    <row r="119" spans="1:138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</row>
    <row r="120" spans="1:138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</row>
    <row r="121" spans="1:138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</row>
    <row r="122" spans="1:138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</row>
    <row r="123" spans="1:138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</row>
    <row r="124" spans="1:138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</row>
    <row r="125" spans="1:138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</row>
    <row r="126" spans="1:138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</row>
    <row r="127" spans="1:138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</row>
    <row r="128" spans="1:13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</row>
    <row r="129" spans="1:138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</row>
    <row r="130" spans="1:138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</row>
    <row r="131" spans="1:13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</row>
    <row r="132" spans="1:138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</row>
    <row r="133" spans="1:13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</row>
    <row r="134" spans="1:138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</row>
    <row r="135" spans="1:138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</row>
    <row r="136" spans="1:138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</row>
    <row r="137" spans="1:138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</row>
    <row r="138" spans="1: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</row>
    <row r="139" spans="1:138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</row>
    <row r="140" spans="1:138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</row>
    <row r="141" spans="1:13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</row>
    <row r="142" spans="1:138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</row>
    <row r="143" spans="1:138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</row>
    <row r="144" spans="1:138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</row>
    <row r="145" spans="1:138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</row>
    <row r="146" spans="1:138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</row>
    <row r="147" spans="1:138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</row>
    <row r="148" spans="1:13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</row>
    <row r="149" spans="1:138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</row>
    <row r="150" spans="1:138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</row>
    <row r="151" spans="1:138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</row>
    <row r="152" spans="1:138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</row>
    <row r="153" spans="1:138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</row>
    <row r="154" spans="1:138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</row>
    <row r="155" spans="1:138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</row>
    <row r="156" spans="1:138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</row>
    <row r="157" spans="1:138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</row>
    <row r="158" spans="1:13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</row>
    <row r="159" spans="1:138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</row>
    <row r="160" spans="1:138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</row>
    <row r="161" spans="1:138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</row>
    <row r="162" spans="1:138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</row>
    <row r="163" spans="1:138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</row>
    <row r="164" spans="1:138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</row>
    <row r="165" spans="1:138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</row>
    <row r="166" spans="1:138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</row>
    <row r="167" spans="1:138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</row>
    <row r="168" spans="1:13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</row>
    <row r="169" spans="1:138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</row>
    <row r="170" spans="1:138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</row>
    <row r="171" spans="1:138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</row>
    <row r="172" spans="1:138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</row>
    <row r="173" spans="1:138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</row>
    <row r="174" spans="1:138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</row>
    <row r="175" spans="1:138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</row>
    <row r="176" spans="1:138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</row>
    <row r="177" spans="1:138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</row>
    <row r="178" spans="1:13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</row>
    <row r="179" spans="1:138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</row>
    <row r="180" spans="1:138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</row>
    <row r="181" spans="1:138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</row>
    <row r="182" spans="1:138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</row>
    <row r="183" spans="1:138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/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</row>
    <row r="184" spans="1:138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/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</row>
    <row r="185" spans="1:138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</row>
    <row r="186" spans="1:138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/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</row>
    <row r="187" spans="1:138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/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</row>
    <row r="188" spans="1:13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</row>
    <row r="189" spans="1:138">
      <c r="A189" s="4"/>
      <c r="B189" s="4"/>
      <c r="C189" s="4"/>
      <c r="D189" s="4"/>
      <c r="E189" s="4"/>
      <c r="F189" s="4"/>
      <c r="G189" s="4"/>
      <c r="H189" s="4"/>
    </row>
    <row r="190" spans="1:138">
      <c r="A190" s="4"/>
      <c r="B190" s="4"/>
      <c r="C190" s="4"/>
      <c r="D190" s="4"/>
      <c r="E190" s="4"/>
      <c r="F190" s="4"/>
      <c r="G190" s="4"/>
      <c r="H190" s="4"/>
    </row>
    <row r="191" spans="1:138">
      <c r="A191" s="4"/>
      <c r="B191" s="4"/>
      <c r="C191" s="4"/>
      <c r="D191" s="4"/>
      <c r="E191" s="4"/>
      <c r="F191" s="4"/>
      <c r="G191" s="4"/>
      <c r="H191" s="4"/>
    </row>
    <row r="192" spans="1:138">
      <c r="A192" s="4"/>
      <c r="B192" s="4"/>
      <c r="C192" s="4"/>
      <c r="D192" s="4"/>
      <c r="E192" s="4"/>
      <c r="F192" s="4"/>
      <c r="G192" s="4"/>
      <c r="H192" s="4"/>
    </row>
    <row r="193" spans="1:8">
      <c r="A193" s="4"/>
      <c r="B193" s="4"/>
      <c r="C193" s="4"/>
      <c r="D193" s="4"/>
      <c r="E193" s="4"/>
      <c r="F193" s="4"/>
      <c r="G193" s="4"/>
      <c r="H193" s="4"/>
    </row>
    <row r="194" spans="1:8">
      <c r="A194" s="4"/>
      <c r="B194" s="4"/>
      <c r="C194" s="4"/>
      <c r="D194" s="4"/>
      <c r="E194" s="4"/>
      <c r="F194" s="4"/>
      <c r="G194" s="4"/>
      <c r="H194" s="4"/>
    </row>
    <row r="195" spans="1:8">
      <c r="A195" s="4"/>
      <c r="B195" s="4"/>
      <c r="C195" s="4"/>
      <c r="D195" s="4"/>
      <c r="E195" s="4"/>
      <c r="F195" s="4"/>
      <c r="G195" s="4"/>
      <c r="H195" s="4"/>
    </row>
    <row r="196" spans="1:8">
      <c r="A196" s="4"/>
      <c r="B196" s="4"/>
      <c r="C196" s="4"/>
      <c r="D196" s="4"/>
      <c r="E196" s="4"/>
      <c r="F196" s="4"/>
      <c r="G196" s="4"/>
      <c r="H196" s="4"/>
    </row>
    <row r="197" spans="1:8">
      <c r="A197" s="4"/>
      <c r="B197" s="4"/>
      <c r="C197" s="4"/>
      <c r="D197" s="4"/>
      <c r="E197" s="4"/>
      <c r="F197" s="4"/>
      <c r="G197" s="4"/>
      <c r="H197" s="4"/>
    </row>
    <row r="198" spans="1:8">
      <c r="A198" s="4"/>
      <c r="B198" s="4"/>
      <c r="C198" s="4"/>
      <c r="D198" s="4"/>
      <c r="E198" s="4"/>
      <c r="F198" s="4"/>
      <c r="G198" s="4"/>
      <c r="H198" s="4"/>
    </row>
    <row r="199" spans="1:8">
      <c r="A199" s="4"/>
      <c r="B199" s="4"/>
      <c r="C199" s="4"/>
      <c r="D199" s="4"/>
      <c r="E199" s="4"/>
      <c r="F199" s="4"/>
      <c r="G199" s="4"/>
      <c r="H199" s="4"/>
    </row>
    <row r="200" spans="1:8">
      <c r="A200" s="4"/>
      <c r="B200" s="4"/>
      <c r="C200" s="4"/>
      <c r="D200" s="4"/>
      <c r="E200" s="4"/>
      <c r="F200" s="4"/>
      <c r="G200" s="4"/>
      <c r="H200" s="4"/>
    </row>
    <row r="201" spans="1:8">
      <c r="A201" s="4"/>
      <c r="B201" s="4"/>
      <c r="C201" s="4"/>
      <c r="D201" s="4"/>
      <c r="E201" s="4"/>
      <c r="F201" s="4"/>
      <c r="G201" s="4"/>
      <c r="H201" s="4"/>
    </row>
    <row r="202" spans="1:8">
      <c r="A202" s="4"/>
      <c r="B202" s="4"/>
      <c r="C202" s="4"/>
      <c r="D202" s="4"/>
      <c r="E202" s="4"/>
      <c r="F202" s="4"/>
      <c r="G202" s="4"/>
      <c r="H202" s="4"/>
    </row>
    <row r="203" spans="1:8">
      <c r="A203" s="4"/>
      <c r="B203" s="4"/>
      <c r="C203" s="4"/>
      <c r="D203" s="4"/>
      <c r="E203" s="4"/>
      <c r="F203" s="4"/>
      <c r="G203" s="4"/>
      <c r="H203" s="4"/>
    </row>
    <row r="204" spans="1:8">
      <c r="A204" s="4"/>
      <c r="B204" s="4"/>
      <c r="C204" s="4"/>
      <c r="D204" s="4"/>
      <c r="E204" s="4"/>
      <c r="F204" s="4"/>
      <c r="G204" s="4"/>
      <c r="H204" s="4"/>
    </row>
    <row r="205" spans="1:8">
      <c r="A205" s="4"/>
      <c r="B205" s="4"/>
      <c r="C205" s="4"/>
      <c r="D205" s="4"/>
      <c r="E205" s="4"/>
      <c r="F205" s="4"/>
      <c r="G205" s="4"/>
      <c r="H205" s="4"/>
    </row>
    <row r="206" spans="1:8">
      <c r="A206" s="4"/>
      <c r="B206" s="4"/>
      <c r="C206" s="4"/>
      <c r="D206" s="4"/>
      <c r="E206" s="4"/>
      <c r="F206" s="4"/>
      <c r="G206" s="4"/>
      <c r="H206" s="4"/>
    </row>
    <row r="207" spans="1:8">
      <c r="A207" s="4"/>
      <c r="B207" s="4"/>
      <c r="C207" s="4"/>
      <c r="D207" s="4"/>
      <c r="E207" s="4"/>
      <c r="F207" s="4"/>
      <c r="G207" s="4"/>
      <c r="H207" s="4"/>
    </row>
    <row r="208" spans="1:8">
      <c r="A208" s="4"/>
      <c r="B208" s="4"/>
      <c r="C208" s="4"/>
      <c r="D208" s="4"/>
      <c r="E208" s="4"/>
      <c r="F208" s="4"/>
      <c r="G208" s="4"/>
      <c r="H208" s="4"/>
    </row>
    <row r="209" spans="1:8">
      <c r="A209" s="4"/>
      <c r="B209" s="4"/>
      <c r="C209" s="4"/>
      <c r="D209" s="4"/>
      <c r="E209" s="4"/>
      <c r="F209" s="4"/>
      <c r="G209" s="4"/>
      <c r="H209" s="4"/>
    </row>
    <row r="210" spans="1:8">
      <c r="A210" s="4"/>
      <c r="B210" s="4"/>
      <c r="C210" s="4"/>
      <c r="D210" s="4"/>
      <c r="E210" s="4"/>
      <c r="F210" s="4"/>
      <c r="G210" s="4"/>
      <c r="H210" s="4"/>
    </row>
    <row r="211" spans="1:8">
      <c r="A211" s="4"/>
      <c r="B211" s="4"/>
      <c r="C211" s="4"/>
      <c r="D211" s="4"/>
      <c r="E211" s="4"/>
      <c r="F211" s="4"/>
      <c r="G211" s="4"/>
      <c r="H211" s="4"/>
    </row>
    <row r="212" spans="1:8">
      <c r="A212" s="4"/>
      <c r="B212" s="4"/>
      <c r="C212" s="4"/>
      <c r="D212" s="4"/>
      <c r="E212" s="4"/>
      <c r="F212" s="4"/>
      <c r="G212" s="4"/>
      <c r="H212" s="4"/>
    </row>
    <row r="213" spans="1:8">
      <c r="A213" s="4"/>
      <c r="B213" s="4"/>
      <c r="C213" s="4"/>
      <c r="D213" s="4"/>
      <c r="E213" s="4"/>
      <c r="F213" s="4"/>
      <c r="G213" s="4"/>
      <c r="H213" s="4"/>
    </row>
    <row r="214" spans="1:8">
      <c r="A214" s="4"/>
      <c r="B214" s="4"/>
      <c r="C214" s="4"/>
      <c r="D214" s="4"/>
      <c r="E214" s="4"/>
      <c r="F214" s="4"/>
      <c r="G214" s="4"/>
      <c r="H214" s="4"/>
    </row>
    <row r="215" spans="1:8">
      <c r="A215" s="4"/>
      <c r="B215" s="4"/>
      <c r="C215" s="4"/>
      <c r="D215" s="4"/>
      <c r="E215" s="4"/>
      <c r="F215" s="4"/>
      <c r="G215" s="4"/>
      <c r="H215" s="4"/>
    </row>
    <row r="216" spans="1:8">
      <c r="A216" s="4"/>
      <c r="B216" s="4"/>
      <c r="C216" s="4"/>
      <c r="D216" s="4"/>
      <c r="E216" s="4"/>
      <c r="F216" s="4"/>
      <c r="G216" s="4"/>
      <c r="H216" s="4"/>
    </row>
    <row r="217" spans="1:8">
      <c r="A217" s="4"/>
      <c r="B217" s="4"/>
      <c r="C217" s="4"/>
      <c r="D217" s="4"/>
      <c r="E217" s="4"/>
      <c r="F217" s="4"/>
      <c r="G217" s="4"/>
      <c r="H217" s="4"/>
    </row>
    <row r="218" spans="1:8">
      <c r="A218" s="4"/>
      <c r="B218" s="4"/>
      <c r="C218" s="4"/>
      <c r="D218" s="4"/>
      <c r="E218" s="4"/>
      <c r="F218" s="4"/>
      <c r="G218" s="4"/>
      <c r="H218" s="4"/>
    </row>
  </sheetData>
  <mergeCells count="8">
    <mergeCell ref="L63:AA63"/>
    <mergeCell ref="J8:N8"/>
    <mergeCell ref="L54:M54"/>
    <mergeCell ref="B1:G1"/>
    <mergeCell ref="B4:B5"/>
    <mergeCell ref="C4:D4"/>
    <mergeCell ref="L56:M56"/>
    <mergeCell ref="L62:M62"/>
  </mergeCells>
  <hyperlinks>
    <hyperlink ref="K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2:O61"/>
  <sheetViews>
    <sheetView showGridLines="0" showRowColHeaders="0" zoomScaleNormal="100" workbookViewId="0">
      <pane ySplit="6" topLeftCell="A7" activePane="bottomLeft" state="frozen"/>
      <selection pane="bottomLeft" activeCell="H4" sqref="H4"/>
    </sheetView>
  </sheetViews>
  <sheetFormatPr baseColWidth="10" defaultRowHeight="14.5"/>
  <cols>
    <col min="1" max="1" width="2.7265625" customWidth="1"/>
    <col min="2" max="2" width="20.1796875" customWidth="1"/>
    <col min="3" max="3" width="18.7265625" customWidth="1"/>
    <col min="4" max="4" width="20" customWidth="1"/>
    <col min="5" max="5" width="20.26953125" customWidth="1"/>
    <col min="6" max="6" width="16.54296875" customWidth="1"/>
  </cols>
  <sheetData>
    <row r="2" spans="1:8" ht="18.5">
      <c r="B2" s="76" t="s">
        <v>147</v>
      </c>
      <c r="C2" s="9"/>
      <c r="D2" s="9"/>
      <c r="E2" s="9"/>
      <c r="F2" s="9"/>
    </row>
    <row r="3" spans="1:8">
      <c r="A3" s="265"/>
      <c r="B3" s="265"/>
      <c r="C3" s="265"/>
      <c r="D3" s="265"/>
      <c r="E3" s="265"/>
      <c r="F3" s="265"/>
    </row>
    <row r="4" spans="1:8" ht="26.15" customHeight="1">
      <c r="A4" s="265"/>
      <c r="B4" s="525" t="s">
        <v>148</v>
      </c>
      <c r="C4" s="282" t="s">
        <v>145</v>
      </c>
      <c r="D4" s="282"/>
      <c r="E4" s="282" t="s">
        <v>142</v>
      </c>
      <c r="F4" s="282"/>
      <c r="H4" s="7" t="s">
        <v>168</v>
      </c>
    </row>
    <row r="5" spans="1:8" ht="38.65" customHeight="1">
      <c r="A5" s="265"/>
      <c r="B5" s="526"/>
      <c r="C5" s="283" t="s">
        <v>28</v>
      </c>
      <c r="D5" s="283" t="s">
        <v>29</v>
      </c>
      <c r="E5" s="283" t="s">
        <v>28</v>
      </c>
      <c r="F5" s="283" t="s">
        <v>29</v>
      </c>
    </row>
    <row r="6" spans="1:8" ht="20.9" hidden="1" customHeight="1">
      <c r="B6" s="77">
        <v>2007</v>
      </c>
      <c r="C6" s="78">
        <v>895.43156999999997</v>
      </c>
      <c r="D6" s="78">
        <v>1222.1400000000001</v>
      </c>
      <c r="E6" s="78">
        <v>800.6</v>
      </c>
      <c r="F6" s="78">
        <v>994.34</v>
      </c>
    </row>
    <row r="7" spans="1:8" ht="18" customHeight="1">
      <c r="B7" s="77">
        <v>2008</v>
      </c>
      <c r="C7" s="78">
        <v>933.71</v>
      </c>
      <c r="D7" s="78">
        <v>1280.1500000000001</v>
      </c>
      <c r="E7" s="78">
        <v>837.37</v>
      </c>
      <c r="F7" s="78">
        <v>1051.7</v>
      </c>
      <c r="H7" s="12"/>
    </row>
    <row r="8" spans="1:8" ht="18" customHeight="1">
      <c r="B8" s="77">
        <v>2009</v>
      </c>
      <c r="C8" s="78">
        <v>953.86</v>
      </c>
      <c r="D8" s="78">
        <v>1331.13</v>
      </c>
      <c r="E8" s="78">
        <v>864.68</v>
      </c>
      <c r="F8" s="78">
        <v>1110.04</v>
      </c>
      <c r="H8" s="12"/>
    </row>
    <row r="9" spans="1:8" ht="18" customHeight="1">
      <c r="B9" s="77">
        <v>2010</v>
      </c>
      <c r="C9" s="78">
        <v>990.62</v>
      </c>
      <c r="D9" s="78">
        <v>1393.4</v>
      </c>
      <c r="E9" s="78">
        <v>895.89</v>
      </c>
      <c r="F9" s="78">
        <v>1172.18</v>
      </c>
      <c r="H9" s="12"/>
    </row>
    <row r="10" spans="1:8" ht="18" customHeight="1">
      <c r="B10" s="77">
        <v>2011</v>
      </c>
      <c r="C10" s="78">
        <v>1018.62</v>
      </c>
      <c r="D10" s="78">
        <v>1407.09</v>
      </c>
      <c r="E10" s="78">
        <v>921.51</v>
      </c>
      <c r="F10" s="78">
        <v>1202.07</v>
      </c>
      <c r="H10" s="12"/>
    </row>
    <row r="11" spans="1:8" ht="18" customHeight="1">
      <c r="B11" s="77">
        <v>2012</v>
      </c>
      <c r="C11" s="78">
        <v>1003.44</v>
      </c>
      <c r="D11" s="78">
        <v>1389.91</v>
      </c>
      <c r="E11" s="78">
        <v>943.46</v>
      </c>
      <c r="F11" s="78">
        <v>1251.97</v>
      </c>
      <c r="H11" s="12"/>
    </row>
    <row r="12" spans="1:8" ht="18" customHeight="1">
      <c r="B12" s="77">
        <v>2013</v>
      </c>
      <c r="C12" s="78">
        <v>1005.51</v>
      </c>
      <c r="D12" s="78">
        <v>1424.58</v>
      </c>
      <c r="E12" s="78">
        <v>955.24</v>
      </c>
      <c r="F12" s="78">
        <v>1295.6400000000001</v>
      </c>
      <c r="H12" s="12"/>
    </row>
    <row r="13" spans="1:8" ht="18" customHeight="1">
      <c r="B13" s="77">
        <v>2014</v>
      </c>
      <c r="C13" s="78">
        <v>996.8</v>
      </c>
      <c r="D13" s="78">
        <v>1425.67</v>
      </c>
      <c r="E13" s="78">
        <v>949.29</v>
      </c>
      <c r="F13" s="78">
        <v>1314.68</v>
      </c>
      <c r="H13" s="12"/>
    </row>
    <row r="14" spans="1:8" ht="18" customHeight="1">
      <c r="B14" s="77">
        <v>2015</v>
      </c>
      <c r="C14" s="78">
        <v>983.77</v>
      </c>
      <c r="D14" s="78">
        <v>1460.3</v>
      </c>
      <c r="E14" s="78">
        <v>941.18</v>
      </c>
      <c r="F14" s="78">
        <v>1342.94</v>
      </c>
      <c r="H14" s="12"/>
    </row>
    <row r="15" spans="1:8" ht="18" customHeight="1">
      <c r="B15" s="77">
        <v>2016</v>
      </c>
      <c r="C15" s="78">
        <v>973.19</v>
      </c>
      <c r="D15" s="78">
        <v>1451.07</v>
      </c>
      <c r="E15" s="78">
        <v>936.4</v>
      </c>
      <c r="F15" s="78">
        <v>1332.37</v>
      </c>
      <c r="H15" s="12"/>
    </row>
    <row r="16" spans="1:8" ht="18" customHeight="1">
      <c r="B16" s="77">
        <v>2017</v>
      </c>
      <c r="C16" s="78">
        <v>970.28</v>
      </c>
      <c r="D16" s="78">
        <v>1432.9</v>
      </c>
      <c r="E16" s="78">
        <v>935.71</v>
      </c>
      <c r="F16" s="78">
        <v>1318.47</v>
      </c>
      <c r="H16" s="12"/>
    </row>
    <row r="17" spans="2:13" ht="18" customHeight="1">
      <c r="B17" s="77">
        <v>2018</v>
      </c>
      <c r="C17" s="78">
        <v>967.4</v>
      </c>
      <c r="D17" s="78">
        <v>1420.02</v>
      </c>
      <c r="E17" s="78">
        <v>937.39</v>
      </c>
      <c r="F17" s="78">
        <v>1311.23</v>
      </c>
      <c r="H17" s="12"/>
    </row>
    <row r="18" spans="2:13" ht="18" customHeight="1">
      <c r="B18" s="77">
        <v>2019</v>
      </c>
      <c r="C18" s="78">
        <v>989.63963273409115</v>
      </c>
      <c r="D18" s="78">
        <v>1466.1257319129511</v>
      </c>
      <c r="E18" s="78">
        <v>962.55030148478431</v>
      </c>
      <c r="F18" s="78">
        <v>1345.982851671419</v>
      </c>
      <c r="H18" s="12"/>
    </row>
    <row r="19" spans="2:13" ht="18" customHeight="1">
      <c r="B19" s="77">
        <v>2020</v>
      </c>
      <c r="C19" s="78">
        <v>1005.72</v>
      </c>
      <c r="D19" s="78">
        <v>1528.73</v>
      </c>
      <c r="E19" s="78">
        <v>975.16</v>
      </c>
      <c r="F19" s="78">
        <v>1406.74</v>
      </c>
      <c r="H19" s="12"/>
    </row>
    <row r="20" spans="2:13" ht="18" customHeight="1">
      <c r="B20" s="77">
        <v>2021</v>
      </c>
      <c r="C20" s="78">
        <v>1019.71</v>
      </c>
      <c r="D20" s="78">
        <v>1502.99</v>
      </c>
      <c r="E20" s="78">
        <v>989.46</v>
      </c>
      <c r="F20" s="78">
        <v>1388.38</v>
      </c>
      <c r="H20" s="12"/>
    </row>
    <row r="21" spans="2:13" ht="18" customHeight="1">
      <c r="B21" s="77">
        <v>2022</v>
      </c>
      <c r="C21" s="78">
        <v>1045.74</v>
      </c>
      <c r="D21" s="78">
        <v>1523.4</v>
      </c>
      <c r="E21" s="78">
        <v>1017.01</v>
      </c>
      <c r="F21" s="78">
        <v>1426.75</v>
      </c>
      <c r="H21" s="12"/>
    </row>
    <row r="22" spans="2:13" ht="18" customHeight="1">
      <c r="B22" s="77">
        <v>2023</v>
      </c>
      <c r="C22" s="78">
        <v>1055.3499999999999</v>
      </c>
      <c r="D22" s="78">
        <v>1555.31</v>
      </c>
      <c r="E22" s="78">
        <v>1031.49</v>
      </c>
      <c r="F22" s="78">
        <v>1453.14</v>
      </c>
      <c r="H22" s="12"/>
    </row>
    <row r="23" spans="2:13" ht="18" customHeight="1">
      <c r="B23" s="194" t="s">
        <v>226</v>
      </c>
      <c r="C23" s="78">
        <f>'Distrib - regím. Altas nuevas'!$I$42</f>
        <v>1116.0393636222182</v>
      </c>
      <c r="D23" s="78">
        <f>'Distrib - regím. Altas nuevas'!$I$44</f>
        <v>1650.0060966254844</v>
      </c>
      <c r="E23" s="78">
        <f>'Distrib - regím. Altas nuevas'!$O$42</f>
        <v>1086.4161581086069</v>
      </c>
      <c r="F23" s="78">
        <f>'Distrib - regím. Altas nuevas'!$O$44</f>
        <v>1548.5058671263121</v>
      </c>
    </row>
    <row r="25" spans="2:13">
      <c r="B25" s="446" t="s">
        <v>125</v>
      </c>
      <c r="C25" s="447"/>
      <c r="D25" s="447"/>
      <c r="E25" s="447"/>
      <c r="F25" s="447"/>
    </row>
    <row r="26" spans="2:13" ht="25.5" customHeight="1">
      <c r="B26" s="77">
        <v>2008</v>
      </c>
      <c r="C26" s="80">
        <f t="shared" ref="C26:F37" si="0">C7/C6-1</f>
        <v>4.274858211666599E-2</v>
      </c>
      <c r="D26" s="80">
        <f t="shared" si="0"/>
        <v>4.7465920434647479E-2</v>
      </c>
      <c r="E26" s="80">
        <f t="shared" si="0"/>
        <v>4.5928053959530368E-2</v>
      </c>
      <c r="F26" s="80">
        <f t="shared" si="0"/>
        <v>5.7686505621819428E-2</v>
      </c>
      <c r="G26" s="80"/>
      <c r="H26" s="75"/>
    </row>
    <row r="27" spans="2:13" ht="17.899999999999999" customHeight="1">
      <c r="B27" s="77">
        <v>2009</v>
      </c>
      <c r="C27" s="80">
        <f t="shared" si="0"/>
        <v>2.1580576410234364E-2</v>
      </c>
      <c r="D27" s="80">
        <f t="shared" si="0"/>
        <v>3.9823458188493532E-2</v>
      </c>
      <c r="E27" s="80">
        <f t="shared" si="0"/>
        <v>3.2614017698269437E-2</v>
      </c>
      <c r="F27" s="80">
        <f t="shared" si="0"/>
        <v>5.5472092802129724E-2</v>
      </c>
      <c r="G27" s="80"/>
      <c r="H27" s="75"/>
      <c r="L27" s="223"/>
    </row>
    <row r="28" spans="2:13" ht="17.899999999999999" customHeight="1">
      <c r="B28" s="77">
        <v>2010</v>
      </c>
      <c r="C28" s="80">
        <f t="shared" si="0"/>
        <v>3.853815025265761E-2</v>
      </c>
      <c r="D28" s="80">
        <f t="shared" si="0"/>
        <v>4.6779803625491168E-2</v>
      </c>
      <c r="E28" s="80">
        <f t="shared" si="0"/>
        <v>3.6094277651848028E-2</v>
      </c>
      <c r="F28" s="80">
        <f t="shared" si="0"/>
        <v>5.597996468595734E-2</v>
      </c>
      <c r="G28" s="80"/>
      <c r="H28" s="75"/>
      <c r="L28" s="223"/>
    </row>
    <row r="29" spans="2:13" ht="17.899999999999999" customHeight="1">
      <c r="B29" s="77">
        <v>2011</v>
      </c>
      <c r="C29" s="80">
        <f t="shared" si="0"/>
        <v>2.8265126890230308E-2</v>
      </c>
      <c r="D29" s="80">
        <f t="shared" si="0"/>
        <v>9.8248887613030522E-3</v>
      </c>
      <c r="E29" s="80">
        <f t="shared" si="0"/>
        <v>2.8597260824431592E-2</v>
      </c>
      <c r="F29" s="80">
        <f t="shared" si="0"/>
        <v>2.5499496664334709E-2</v>
      </c>
      <c r="G29" s="80"/>
      <c r="H29" s="75"/>
      <c r="L29" s="223"/>
    </row>
    <row r="30" spans="2:13" ht="17.899999999999999" customHeight="1">
      <c r="B30" s="77">
        <v>2012</v>
      </c>
      <c r="C30" s="80">
        <f t="shared" si="0"/>
        <v>-1.4902515167579566E-2</v>
      </c>
      <c r="D30" s="80">
        <f t="shared" si="0"/>
        <v>-1.2209595690396369E-2</v>
      </c>
      <c r="E30" s="80">
        <f t="shared" si="0"/>
        <v>2.3819600438411026E-2</v>
      </c>
      <c r="F30" s="80">
        <f t="shared" si="0"/>
        <v>4.1511725606661942E-2</v>
      </c>
      <c r="G30" s="80"/>
      <c r="H30" s="75"/>
      <c r="L30" s="223"/>
    </row>
    <row r="31" spans="2:13" ht="17.899999999999999" customHeight="1">
      <c r="B31" s="77">
        <v>2013</v>
      </c>
      <c r="C31" s="80">
        <f t="shared" si="0"/>
        <v>2.0629036115760169E-3</v>
      </c>
      <c r="D31" s="80">
        <f t="shared" si="0"/>
        <v>2.4944061126259909E-2</v>
      </c>
      <c r="E31" s="80">
        <f t="shared" si="0"/>
        <v>1.2485955949377736E-2</v>
      </c>
      <c r="F31" s="80">
        <f t="shared" si="0"/>
        <v>3.4881027500659023E-2</v>
      </c>
      <c r="G31" s="80"/>
      <c r="H31" s="75"/>
      <c r="L31" s="223"/>
    </row>
    <row r="32" spans="2:13" ht="17.899999999999999" customHeight="1">
      <c r="B32" s="77">
        <v>2014</v>
      </c>
      <c r="C32" s="80">
        <f t="shared" si="0"/>
        <v>-8.6622708874104504E-3</v>
      </c>
      <c r="D32" s="80">
        <f t="shared" si="0"/>
        <v>7.6513779499931545E-4</v>
      </c>
      <c r="E32" s="80">
        <f t="shared" si="0"/>
        <v>-6.2288011389808329E-3</v>
      </c>
      <c r="F32" s="80">
        <f t="shared" si="0"/>
        <v>1.469544009138346E-2</v>
      </c>
      <c r="G32" s="80"/>
      <c r="H32" s="75"/>
      <c r="J32" s="9"/>
      <c r="K32" s="9"/>
      <c r="L32" s="9"/>
      <c r="M32" s="9"/>
    </row>
    <row r="33" spans="1:15" ht="17.899999999999999" customHeight="1">
      <c r="B33" s="77">
        <v>2015</v>
      </c>
      <c r="C33" s="80">
        <f t="shared" si="0"/>
        <v>-1.3071829855537676E-2</v>
      </c>
      <c r="D33" s="80">
        <f t="shared" si="0"/>
        <v>2.4290333667678965E-2</v>
      </c>
      <c r="E33" s="80">
        <f t="shared" si="0"/>
        <v>-8.5432270433692947E-3</v>
      </c>
      <c r="F33" s="80">
        <f t="shared" si="0"/>
        <v>2.1495725195484816E-2</v>
      </c>
      <c r="G33" s="80"/>
      <c r="H33" s="75"/>
      <c r="J33" s="10"/>
      <c r="K33" s="10"/>
      <c r="L33" s="10"/>
      <c r="M33" s="10"/>
    </row>
    <row r="34" spans="1:15" ht="17.899999999999999" customHeight="1">
      <c r="B34" s="77">
        <v>2016</v>
      </c>
      <c r="C34" s="80">
        <f t="shared" si="0"/>
        <v>-1.0754546286225408E-2</v>
      </c>
      <c r="D34" s="80">
        <f t="shared" si="0"/>
        <v>-6.3206190508799942E-3</v>
      </c>
      <c r="E34" s="80">
        <f t="shared" si="0"/>
        <v>-5.0787309547588588E-3</v>
      </c>
      <c r="F34" s="80">
        <f t="shared" si="0"/>
        <v>-7.8707909511968044E-3</v>
      </c>
      <c r="G34" s="80"/>
      <c r="H34" s="75"/>
      <c r="I34" s="11"/>
      <c r="J34" s="12"/>
      <c r="K34" s="12"/>
      <c r="L34" s="12"/>
      <c r="M34" s="12"/>
    </row>
    <row r="35" spans="1:15" ht="17.899999999999999" customHeight="1">
      <c r="B35" s="77">
        <v>2017</v>
      </c>
      <c r="C35" s="80">
        <f t="shared" si="0"/>
        <v>-2.9901663601147321E-3</v>
      </c>
      <c r="D35" s="80">
        <f t="shared" si="0"/>
        <v>-1.2521794262165042E-2</v>
      </c>
      <c r="E35" s="80">
        <f t="shared" si="0"/>
        <v>-7.3686458778288166E-4</v>
      </c>
      <c r="F35" s="80">
        <f t="shared" si="0"/>
        <v>-1.0432537508349715E-2</v>
      </c>
      <c r="G35" s="80"/>
      <c r="H35" s="75"/>
      <c r="K35" s="77"/>
    </row>
    <row r="36" spans="1:15" ht="17.899999999999999" customHeight="1">
      <c r="B36" s="77">
        <v>2018</v>
      </c>
      <c r="C36" s="80">
        <f t="shared" si="0"/>
        <v>-2.9682153605145034E-3</v>
      </c>
      <c r="D36" s="80">
        <f t="shared" si="0"/>
        <v>-8.9887640449438644E-3</v>
      </c>
      <c r="E36" s="80">
        <f t="shared" si="0"/>
        <v>1.7954280706629078E-3</v>
      </c>
      <c r="F36" s="80">
        <f t="shared" si="0"/>
        <v>-5.4912133002646968E-3</v>
      </c>
      <c r="G36" s="80"/>
      <c r="H36" s="75"/>
    </row>
    <row r="37" spans="1:15" ht="17.899999999999999" customHeight="1">
      <c r="B37" s="77">
        <v>2019</v>
      </c>
      <c r="C37" s="80">
        <f t="shared" si="0"/>
        <v>2.2989076632304206E-2</v>
      </c>
      <c r="D37" s="80">
        <f t="shared" si="0"/>
        <v>3.2468367989852975E-2</v>
      </c>
      <c r="E37" s="80">
        <f t="shared" si="0"/>
        <v>2.6840804238133842E-2</v>
      </c>
      <c r="F37" s="80">
        <f t="shared" si="0"/>
        <v>2.6504008962134007E-2</v>
      </c>
      <c r="G37" s="80"/>
      <c r="H37" s="75"/>
    </row>
    <row r="38" spans="1:15" ht="17.899999999999999" customHeight="1">
      <c r="B38" s="77">
        <v>2020</v>
      </c>
      <c r="C38" s="80">
        <f t="shared" ref="C38:F38" si="1">C19/C18-1</f>
        <v>1.6248709867735744E-2</v>
      </c>
      <c r="D38" s="80">
        <f t="shared" si="1"/>
        <v>4.2700476994810721E-2</v>
      </c>
      <c r="E38" s="80">
        <f t="shared" si="1"/>
        <v>1.3100300831826228E-2</v>
      </c>
      <c r="F38" s="80">
        <f t="shared" si="1"/>
        <v>4.5139615451366133E-2</v>
      </c>
      <c r="G38" s="80"/>
      <c r="H38" s="75"/>
    </row>
    <row r="39" spans="1:15" ht="17.899999999999999" customHeight="1">
      <c r="B39" s="77">
        <v>2021</v>
      </c>
      <c r="C39" s="80">
        <f t="shared" ref="C39:F39" si="2">C20/C19-1</f>
        <v>1.3910432327089106E-2</v>
      </c>
      <c r="D39" s="80">
        <f t="shared" si="2"/>
        <v>-1.6837505641938089E-2</v>
      </c>
      <c r="E39" s="80">
        <f t="shared" si="2"/>
        <v>1.4664260223963277E-2</v>
      </c>
      <c r="F39" s="80">
        <f t="shared" si="2"/>
        <v>-1.3051452293956212E-2</v>
      </c>
      <c r="G39" s="80"/>
      <c r="H39" s="75"/>
    </row>
    <row r="40" spans="1:15" ht="17.899999999999999" customHeight="1">
      <c r="B40" s="77">
        <v>2022</v>
      </c>
      <c r="C40" s="80">
        <f>C21/C20-1</f>
        <v>2.5526865481362293E-2</v>
      </c>
      <c r="D40" s="80">
        <f>D21/D20-1</f>
        <v>1.3579598001317361E-2</v>
      </c>
      <c r="E40" s="80">
        <f>E21/E20-1</f>
        <v>2.7843470175651364E-2</v>
      </c>
      <c r="F40" s="80">
        <f>F21/F20-1</f>
        <v>2.7636526023134822E-2</v>
      </c>
      <c r="G40" s="80"/>
      <c r="H40" s="75"/>
    </row>
    <row r="41" spans="1:15" ht="17.899999999999999" customHeight="1">
      <c r="B41" s="77">
        <v>2023</v>
      </c>
      <c r="C41" s="80">
        <f>C22/C21-1</f>
        <v>9.1896647350200311E-3</v>
      </c>
      <c r="D41" s="80">
        <f t="shared" ref="D41:F41" si="3">D22/D21-1</f>
        <v>2.0946566889851637E-2</v>
      </c>
      <c r="E41" s="80">
        <f t="shared" si="3"/>
        <v>1.4237814770749591E-2</v>
      </c>
      <c r="F41" s="80">
        <f t="shared" si="3"/>
        <v>1.8496583143507994E-2</v>
      </c>
      <c r="G41" s="80"/>
      <c r="H41" s="75"/>
    </row>
    <row r="42" spans="1:15" ht="22.75" customHeight="1">
      <c r="B42" s="79" t="s">
        <v>227</v>
      </c>
      <c r="C42" s="81">
        <f>C23/C49-1</f>
        <v>7.418896167534661E-2</v>
      </c>
      <c r="D42" s="81">
        <f>D23/D49-1</f>
        <v>0.10811546965486318</v>
      </c>
      <c r="E42" s="81">
        <f>E23/E49-1</f>
        <v>7.1786275448731729E-2</v>
      </c>
      <c r="F42" s="81">
        <f>F23/F49-1</f>
        <v>0.10742034407946233</v>
      </c>
      <c r="G42" s="80"/>
      <c r="H42" s="75"/>
      <c r="J42" s="5"/>
    </row>
    <row r="43" spans="1:15" ht="7.5" customHeight="1"/>
    <row r="44" spans="1:15" ht="3.4" customHeight="1">
      <c r="B44" s="82"/>
      <c r="C44" s="82"/>
      <c r="D44" s="82"/>
      <c r="E44" s="82"/>
      <c r="F44" s="82"/>
    </row>
    <row r="45" spans="1:15" ht="23.9" customHeight="1">
      <c r="B45" t="s">
        <v>217</v>
      </c>
    </row>
    <row r="46" spans="1:15" ht="23.9" customHeight="1">
      <c r="B46" t="s">
        <v>228</v>
      </c>
      <c r="K46" s="217"/>
      <c r="L46" s="217"/>
      <c r="M46" s="217"/>
      <c r="N46" s="217"/>
      <c r="O46" s="217"/>
    </row>
    <row r="47" spans="1:15" ht="35.65" customHeight="1">
      <c r="A47" s="372"/>
      <c r="B47" s="436"/>
      <c r="C47" s="318" t="s">
        <v>149</v>
      </c>
      <c r="D47" s="318"/>
      <c r="E47" s="318" t="s">
        <v>150</v>
      </c>
      <c r="F47" s="319"/>
      <c r="G47" s="319"/>
      <c r="H47" s="448"/>
      <c r="I47" s="448"/>
      <c r="K47" s="217"/>
      <c r="L47" s="217"/>
      <c r="M47" s="217"/>
      <c r="N47" s="217"/>
      <c r="O47" s="217"/>
    </row>
    <row r="48" spans="1:15">
      <c r="A48" s="372"/>
      <c r="B48" s="436"/>
      <c r="C48" s="318" t="s">
        <v>28</v>
      </c>
      <c r="D48" s="318" t="s">
        <v>29</v>
      </c>
      <c r="E48" s="318" t="s">
        <v>28</v>
      </c>
      <c r="F48" s="319" t="s">
        <v>29</v>
      </c>
      <c r="G48" s="319"/>
      <c r="H48" s="448"/>
      <c r="I48" s="448"/>
      <c r="K48" s="217"/>
      <c r="L48" s="222"/>
      <c r="M48" s="222"/>
      <c r="N48" s="217"/>
      <c r="O48" s="221"/>
    </row>
    <row r="49" spans="1:15" ht="21.4" customHeight="1">
      <c r="A49" s="372"/>
      <c r="B49" s="436"/>
      <c r="C49" s="320">
        <v>1038.96</v>
      </c>
      <c r="D49" s="320">
        <v>1489.02</v>
      </c>
      <c r="E49" s="318">
        <v>1013.65</v>
      </c>
      <c r="F49" s="321">
        <v>1398.3</v>
      </c>
      <c r="G49" s="319"/>
      <c r="H49" s="448"/>
      <c r="I49" s="448"/>
      <c r="K49" s="217"/>
      <c r="L49" s="217"/>
      <c r="M49" s="217"/>
      <c r="N49" s="217"/>
      <c r="O49" s="217"/>
    </row>
    <row r="50" spans="1:15" ht="19.75" customHeight="1">
      <c r="A50" s="372"/>
      <c r="B50" s="436"/>
      <c r="C50" s="318"/>
      <c r="D50" s="318"/>
      <c r="E50" s="318"/>
      <c r="F50" s="319"/>
      <c r="G50" s="319"/>
      <c r="H50" s="448"/>
      <c r="I50" s="448"/>
      <c r="K50" s="217"/>
      <c r="L50" s="217"/>
      <c r="M50" s="217"/>
      <c r="N50" s="217"/>
      <c r="O50" s="217"/>
    </row>
    <row r="51" spans="1:15">
      <c r="A51" s="372"/>
      <c r="B51" s="436"/>
      <c r="C51" s="318"/>
      <c r="D51" s="318"/>
      <c r="E51" s="318"/>
      <c r="F51" s="319"/>
      <c r="G51" s="319"/>
      <c r="H51" s="448"/>
      <c r="I51" s="448"/>
      <c r="K51" s="217"/>
      <c r="L51" s="217"/>
      <c r="M51" s="217"/>
      <c r="N51" s="217"/>
      <c r="O51" s="217"/>
    </row>
    <row r="52" spans="1:15">
      <c r="A52" s="372"/>
      <c r="B52" s="437"/>
      <c r="C52" s="437"/>
      <c r="D52" s="437"/>
      <c r="E52" s="437"/>
      <c r="F52" s="437"/>
      <c r="G52" s="319"/>
      <c r="H52" s="449"/>
      <c r="I52" s="448"/>
      <c r="K52" s="217"/>
      <c r="L52" s="217"/>
      <c r="M52" s="217"/>
      <c r="N52" s="217"/>
      <c r="O52" s="217"/>
    </row>
    <row r="53" spans="1:15">
      <c r="A53" s="372"/>
      <c r="B53" s="437"/>
      <c r="C53" s="437"/>
      <c r="D53" s="437"/>
      <c r="E53" s="437"/>
      <c r="F53" s="437"/>
      <c r="G53" s="437"/>
      <c r="H53" s="438"/>
      <c r="I53" s="438"/>
      <c r="K53" s="217"/>
      <c r="L53" s="217"/>
      <c r="M53" s="217"/>
      <c r="N53" s="217"/>
      <c r="O53" s="217"/>
    </row>
    <row r="54" spans="1:15">
      <c r="A54" s="372"/>
      <c r="B54" s="437"/>
      <c r="C54" s="437"/>
      <c r="D54" s="437"/>
      <c r="E54" s="437"/>
      <c r="F54" s="437"/>
      <c r="G54" s="437"/>
      <c r="H54" s="438"/>
      <c r="I54" s="438"/>
      <c r="K54" s="217"/>
      <c r="L54" s="217"/>
      <c r="M54" s="217"/>
      <c r="N54" s="217"/>
      <c r="O54" s="217"/>
    </row>
    <row r="55" spans="1:15">
      <c r="A55" s="372"/>
      <c r="B55" s="437"/>
      <c r="C55" s="437"/>
      <c r="D55" s="437"/>
      <c r="E55" s="437"/>
      <c r="F55" s="437"/>
      <c r="G55" s="438"/>
      <c r="H55" s="438"/>
      <c r="I55" s="438"/>
      <c r="K55" s="217"/>
      <c r="L55" s="217"/>
      <c r="M55" s="217"/>
      <c r="N55" s="217"/>
      <c r="O55" s="217"/>
    </row>
    <row r="56" spans="1:15">
      <c r="A56" s="372"/>
      <c r="B56" s="437"/>
      <c r="C56" s="437"/>
      <c r="D56" s="437"/>
      <c r="E56" s="437"/>
      <c r="F56" s="437"/>
      <c r="G56" s="438"/>
      <c r="H56" s="438"/>
      <c r="I56" s="438"/>
      <c r="K56" s="217"/>
      <c r="L56" s="217"/>
      <c r="M56" s="217"/>
      <c r="N56" s="217"/>
      <c r="O56" s="217"/>
    </row>
    <row r="57" spans="1:15">
      <c r="A57" s="372"/>
      <c r="B57" s="437"/>
      <c r="C57" s="437"/>
      <c r="D57" s="437"/>
      <c r="E57" s="437"/>
      <c r="F57" s="437"/>
      <c r="G57" s="438"/>
      <c r="H57" s="438"/>
      <c r="I57" s="438"/>
      <c r="K57" s="217"/>
      <c r="L57" s="217"/>
      <c r="M57" s="217"/>
      <c r="N57" s="217"/>
      <c r="O57" s="217"/>
    </row>
    <row r="58" spans="1:15">
      <c r="A58" s="359"/>
      <c r="B58" s="434"/>
      <c r="C58" s="435"/>
      <c r="D58" s="435"/>
      <c r="E58" s="435"/>
      <c r="F58" s="435"/>
      <c r="G58" s="433"/>
      <c r="H58" s="218"/>
      <c r="I58" s="218"/>
      <c r="K58" s="217"/>
      <c r="L58" s="217"/>
      <c r="M58" s="217"/>
      <c r="N58" s="217"/>
      <c r="O58" s="217"/>
    </row>
    <row r="59" spans="1:15">
      <c r="B59" s="434"/>
      <c r="C59" s="434"/>
      <c r="D59" s="434"/>
      <c r="E59" s="434"/>
      <c r="F59" s="434"/>
      <c r="G59" s="218"/>
      <c r="H59" s="218"/>
      <c r="I59" s="218"/>
    </row>
    <row r="60" spans="1:15">
      <c r="B60" s="434"/>
      <c r="C60" s="434"/>
      <c r="D60" s="434"/>
      <c r="E60" s="434"/>
      <c r="F60" s="434"/>
      <c r="G60" s="218"/>
    </row>
    <row r="61" spans="1:15">
      <c r="B61" s="359"/>
      <c r="C61" s="359"/>
      <c r="D61" s="359"/>
      <c r="E61" s="359"/>
      <c r="F61" s="359"/>
      <c r="G61" s="218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35</vt:i4>
      </vt:variant>
    </vt:vector>
  </HeadingPairs>
  <TitlesOfParts>
    <vt:vector size="50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Pensionistas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Pensionistas!Área_de_impresión</vt:lpstr>
      <vt:lpstr>Portada!Área_de_impresión</vt:lpstr>
      <vt:lpstr>FAM_NUMERO</vt:lpstr>
      <vt:lpstr>FAM_PENSION_MEDIA</vt:lpstr>
      <vt:lpstr>FAMILIARES_NUMERO</vt:lpstr>
      <vt:lpstr>FAMILIARES_PENSION_MEDIA</vt:lpstr>
      <vt:lpstr>Pensionistas!IP_NUMERO</vt:lpstr>
      <vt:lpstr>IP_NUMERO</vt:lpstr>
      <vt:lpstr>IP_PENSION_MEDIA</vt:lpstr>
      <vt:lpstr>JUB_NUMERO</vt:lpstr>
      <vt:lpstr>JUB_PENSION_MEDIA</vt:lpstr>
      <vt:lpstr>Pensionistas!ORF_NUMERO</vt:lpstr>
      <vt:lpstr>ORF_NUMERO</vt:lpstr>
      <vt:lpstr>ORF_PENSION_MEDIA</vt:lpstr>
      <vt:lpstr>Pensionistas!ORFANDAD_NUMERO</vt:lpstr>
      <vt:lpstr>ORFANDAD_NUMERO</vt:lpstr>
      <vt:lpstr>ORFANDAD_PENSION_MEDIA</vt:lpstr>
      <vt:lpstr>'Clase, género y edad'!Títulos_a_imprimir</vt:lpstr>
      <vt:lpstr>TOTAL_NUMERO</vt:lpstr>
      <vt:lpstr>TOTAL_PENSION_MEDIA</vt:lpstr>
      <vt:lpstr>VIUD_NUMERO</vt:lpstr>
      <vt:lpstr>VIUD_PENSION_MEDIA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MENDUIÑA GARCIA, PATRICIA</cp:lastModifiedBy>
  <cp:lastPrinted>2024-06-21T09:21:13Z</cp:lastPrinted>
  <dcterms:created xsi:type="dcterms:W3CDTF">2016-11-17T11:36:14Z</dcterms:created>
  <dcterms:modified xsi:type="dcterms:W3CDTF">2024-12-27T08:16:05Z</dcterms:modified>
</cp:coreProperties>
</file>